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35" windowWidth="20520" windowHeight="4125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1">'営業等'!$A$1:$R$52</definedName>
    <definedName name="_xlnm.Print_Area" localSheetId="0">'給与'!$A$1:$R$52</definedName>
    <definedName name="_xlnm.Print_Area" localSheetId="5">'合計'!$A$1:$AL$52</definedName>
    <definedName name="_xlnm.Print_Area" localSheetId="6">'納税義務者'!$A$1:$S$52</definedName>
    <definedName name="_xlnm.Print_Area" localSheetId="4">'分離'!$A$1:$AL$52</definedName>
    <definedName name="_xlnm.Print_Titles" localSheetId="6">'納税義務者'!$3:$5</definedName>
  </definedNames>
  <calcPr fullCalcOnLoad="1" iterate="1" iterateCount="1" iterateDelta="0"/>
</workbook>
</file>

<file path=xl/comments4.xml><?xml version="1.0" encoding="utf-8"?>
<comments xmlns="http://schemas.openxmlformats.org/spreadsheetml/2006/main">
  <authors>
    <author>茨城県</author>
  </authors>
  <commentList>
    <comment ref="I4" authorId="0">
      <text>
        <r>
          <rPr>
            <sz val="9"/>
            <rFont val="ＭＳ Ｐゴシック"/>
            <family val="3"/>
          </rPr>
          <t xml:space="preserve">１－９－８－１０
</t>
        </r>
      </text>
    </comment>
  </commentList>
</comments>
</file>

<file path=xl/sharedStrings.xml><?xml version="1.0" encoding="utf-8"?>
<sst xmlns="http://schemas.openxmlformats.org/spreadsheetml/2006/main" count="1055" uniqueCount="115">
  <si>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</si>
  <si>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</si>
  <si>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</si>
  <si>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</si>
  <si>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</si>
  <si>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</si>
  <si>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</si>
  <si>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</si>
  <si>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</si>
  <si>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</si>
  <si>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</si>
  <si>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</si>
  <si>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</si>
  <si>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</si>
  <si>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</si>
  <si>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</si>
  <si>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</si>
  <si>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</si>
  <si>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</si>
  <si>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</si>
  <si>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</si>
  <si>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</si>
  <si>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</si>
  <si>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</si>
  <si>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</si>
  <si>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</si>
  <si>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</si>
  <si>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</si>
  <si>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</si>
  <si>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</si>
  <si>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</si>
  <si>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</si>
  <si>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</si>
  <si>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</si>
  <si>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</si>
  <si>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</si>
  <si>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</si>
  <si>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</si>
  <si>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</si>
  <si>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</si>
  <si>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</si>
  <si>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</si>
  <si>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</si>
  <si>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</si>
  <si>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</si>
  <si>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</si>
  <si>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</si>
  <si>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</si>
  <si>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</si>
  <si>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</si>
  <si>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</si>
  <si>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</si>
  <si>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</si>
  <si>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</si>
  <si>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</si>
  <si>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</si>
  <si>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</si>
  <si>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</si>
  <si>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</si>
  <si>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</si>
  <si>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</si>
  <si>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</si>
  <si>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</si>
  <si>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</si>
  <si>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</si>
  <si>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</si>
  <si>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</si>
  <si>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</si>
  <si>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</si>
  <si>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</si>
  <si>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</si>
  <si>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</si>
  <si>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</si>
  <si>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</si>
  <si>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</si>
  <si>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</si>
  <si>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</si>
  <si>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</si>
  <si>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</si>
  <si>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</si>
  <si>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</si>
  <si>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有資格者</t>
  </si>
  <si>
    <t>失格者</t>
  </si>
  <si>
    <t>計</t>
  </si>
  <si>
    <t>【市計】</t>
  </si>
  <si>
    <t>【町村計】</t>
  </si>
  <si>
    <t>【市町村計】</t>
  </si>
  <si>
    <t>納税者数</t>
  </si>
  <si>
    <t>株式等に係る
譲渡所得金額</t>
  </si>
  <si>
    <t>総所得金額等分</t>
  </si>
  <si>
    <t>分離長期
譲渡所得分</t>
  </si>
  <si>
    <t>分離短期
譲渡所得分</t>
  </si>
  <si>
    <t>株式等に係る
譲渡所得等分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</si>
  <si>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</si>
  <si>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</si>
  <si>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</si>
  <si>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</si>
  <si>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</si>
  <si>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</si>
  <si>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</si>
  <si>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</si>
  <si>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</si>
  <si>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課税標準額（１３）</t>
  </si>
  <si>
    <t>算出税額（１４）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</si>
  <si>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</si>
  <si>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</si>
  <si>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</si>
  <si>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</si>
  <si>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</si>
  <si>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</si>
  <si>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</si>
  <si>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</si>
  <si>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</si>
  <si>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第１表　平成２７年度市町村民税の所得種類別所得割額等に関する調</t>
  </si>
  <si>
    <t>第２表　平成２７年度市町村民税の納税義務者等に関する調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</si>
</sst>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0" applyFont="1" applyAlignment="1">
      <alignment horizontal="left"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38" fontId="0" fillId="0" borderId="0" xfId="8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38" fontId="0" fillId="0" borderId="0" xfId="80" applyFont="1" applyFill="1" applyAlignment="1">
      <alignment horizontal="left"/>
    </xf>
    <xf numFmtId="38" fontId="0" fillId="0" borderId="0" xfId="80" applyFont="1" applyBorder="1" applyAlignment="1">
      <alignment/>
    </xf>
    <xf numFmtId="38" fontId="0" fillId="0" borderId="0" xfId="8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8" fontId="0" fillId="0" borderId="0" xfId="8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0" xfId="8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0" applyFont="1" applyFill="1" applyBorder="1" applyAlignment="1">
      <alignment horizontal="distributed" vertical="center"/>
    </xf>
    <xf numFmtId="38" fontId="3" fillId="0" borderId="10" xfId="8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38" fontId="3" fillId="0" borderId="10" xfId="80" applyFont="1" applyBorder="1" applyAlignment="1">
      <alignment horizontal="distributed" vertical="center"/>
    </xf>
    <xf numFmtId="38" fontId="3" fillId="0" borderId="10" xfId="80" applyFont="1" applyBorder="1" applyAlignment="1">
      <alignment horizontal="distributed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38" fontId="3" fillId="0" borderId="10" xfId="80" applyFont="1" applyFill="1" applyBorder="1" applyAlignment="1">
      <alignment horizontal="distributed" vertical="distributed" wrapText="1"/>
    </xf>
    <xf numFmtId="177" fontId="3" fillId="0" borderId="12" xfId="106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106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6" xfId="106" applyNumberFormat="1" applyFont="1" applyBorder="1">
      <alignment vertical="center"/>
      <protection/>
    </xf>
    <xf numFmtId="38" fontId="3" fillId="0" borderId="0" xfId="80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0" applyFont="1" applyFill="1" applyBorder="1" applyAlignment="1">
      <alignment/>
    </xf>
    <xf numFmtId="38" fontId="3" fillId="0" borderId="20" xfId="80" applyFont="1" applyFill="1" applyBorder="1" applyAlignment="1">
      <alignment horizontal="distributed" vertical="center"/>
    </xf>
    <xf numFmtId="177" fontId="3" fillId="0" borderId="20" xfId="103" applyNumberFormat="1" applyFont="1" applyFill="1" applyBorder="1">
      <alignment vertical="center"/>
      <protection/>
    </xf>
    <xf numFmtId="38" fontId="3" fillId="0" borderId="20" xfId="8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distributed"/>
    </xf>
    <xf numFmtId="38" fontId="3" fillId="33" borderId="10" xfId="80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3" xfId="80" applyFont="1" applyFill="1" applyBorder="1" applyAlignment="1">
      <alignment/>
    </xf>
    <xf numFmtId="0" fontId="3" fillId="33" borderId="24" xfId="0" applyFont="1" applyFill="1" applyBorder="1" applyAlignment="1">
      <alignment horizontal="distributed"/>
    </xf>
    <xf numFmtId="0" fontId="3" fillId="33" borderId="25" xfId="0" applyFont="1" applyFill="1" applyBorder="1" applyAlignment="1">
      <alignment/>
    </xf>
    <xf numFmtId="38" fontId="3" fillId="33" borderId="10" xfId="80" applyFont="1" applyFill="1" applyBorder="1" applyAlignment="1">
      <alignment horizontal="distributed" vertical="center"/>
    </xf>
    <xf numFmtId="0" fontId="10" fillId="33" borderId="22" xfId="0" applyFont="1" applyFill="1" applyBorder="1" applyAlignment="1">
      <alignment horizontal="distributed" shrinkToFit="1"/>
    </xf>
    <xf numFmtId="0" fontId="3" fillId="0" borderId="18" xfId="0" applyFont="1" applyBorder="1" applyAlignment="1">
      <alignment/>
    </xf>
    <xf numFmtId="0" fontId="10" fillId="0" borderId="18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4" xfId="0" applyFont="1" applyFill="1" applyBorder="1" applyAlignment="1">
      <alignment horizontal="distributed" shrinkToFit="1"/>
    </xf>
    <xf numFmtId="38" fontId="3" fillId="34" borderId="10" xfId="80" applyFont="1" applyFill="1" applyBorder="1" applyAlignment="1">
      <alignment horizontal="distributed" vertical="center" wrapText="1"/>
    </xf>
    <xf numFmtId="0" fontId="0" fillId="34" borderId="26" xfId="0" applyFill="1" applyBorder="1" applyAlignment="1">
      <alignment horizontal="distributed" vertical="center"/>
    </xf>
    <xf numFmtId="38" fontId="3" fillId="33" borderId="22" xfId="8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38" fontId="3" fillId="0" borderId="0" xfId="80" applyFont="1" applyFill="1" applyAlignment="1">
      <alignment/>
    </xf>
    <xf numFmtId="38" fontId="0" fillId="0" borderId="0" xfId="80" applyFont="1" applyAlignment="1">
      <alignment horizontal="center" vertical="center"/>
    </xf>
    <xf numFmtId="38" fontId="0" fillId="0" borderId="0" xfId="80" applyFont="1" applyAlignment="1">
      <alignment horizontal="right" vertical="center"/>
    </xf>
    <xf numFmtId="38" fontId="0" fillId="0" borderId="0" xfId="80" applyFont="1" applyAlignment="1">
      <alignment vertical="center"/>
    </xf>
    <xf numFmtId="38" fontId="3" fillId="33" borderId="10" xfId="80" applyFont="1" applyFill="1" applyBorder="1" applyAlignment="1">
      <alignment/>
    </xf>
    <xf numFmtId="38" fontId="3" fillId="33" borderId="23" xfId="80" applyFont="1" applyFill="1" applyBorder="1" applyAlignment="1">
      <alignment/>
    </xf>
    <xf numFmtId="38" fontId="3" fillId="0" borderId="10" xfId="80" applyFont="1" applyFill="1" applyBorder="1" applyAlignment="1">
      <alignment horizontal="distributed" vertical="center"/>
    </xf>
    <xf numFmtId="38" fontId="9" fillId="0" borderId="27" xfId="80" applyFont="1" applyFill="1" applyBorder="1" applyAlignment="1">
      <alignment horizontal="center" vertical="center" wrapText="1"/>
    </xf>
    <xf numFmtId="38" fontId="9" fillId="0" borderId="23" xfId="8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10" fillId="0" borderId="29" xfId="0" applyFont="1" applyFill="1" applyBorder="1" applyAlignment="1">
      <alignment horizontal="left" vertical="distributed" wrapText="1"/>
    </xf>
    <xf numFmtId="0" fontId="10" fillId="0" borderId="29" xfId="0" applyFont="1" applyFill="1" applyBorder="1" applyAlignment="1">
      <alignment horizontal="left" vertical="distributed"/>
    </xf>
    <xf numFmtId="0" fontId="8" fillId="0" borderId="30" xfId="0" applyFont="1" applyFill="1" applyBorder="1" applyAlignment="1">
      <alignment horizontal="center" vertical="distributed" textRotation="255" wrapText="1"/>
    </xf>
    <xf numFmtId="0" fontId="8" fillId="0" borderId="25" xfId="0" applyFont="1" applyFill="1" applyBorder="1" applyAlignment="1">
      <alignment horizontal="center" vertical="distributed" textRotation="255" wrapText="1"/>
    </xf>
    <xf numFmtId="0" fontId="10" fillId="0" borderId="31" xfId="0" applyFont="1" applyFill="1" applyBorder="1" applyAlignment="1">
      <alignment horizontal="left" vertical="distributed" wrapText="1"/>
    </xf>
    <xf numFmtId="0" fontId="10" fillId="0" borderId="31" xfId="0" applyFont="1" applyFill="1" applyBorder="1" applyAlignment="1">
      <alignment horizontal="left" vertical="distributed"/>
    </xf>
    <xf numFmtId="38" fontId="3" fillId="0" borderId="10" xfId="80" applyFont="1" applyFill="1" applyBorder="1" applyAlignment="1">
      <alignment horizontal="distributed" vertical="center" wrapText="1"/>
    </xf>
    <xf numFmtId="0" fontId="8" fillId="0" borderId="30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38" fontId="3" fillId="0" borderId="10" xfId="80" applyFont="1" applyBorder="1" applyAlignment="1">
      <alignment horizontal="distributed" vertical="center"/>
    </xf>
    <xf numFmtId="0" fontId="10" fillId="0" borderId="31" xfId="0" applyFont="1" applyBorder="1" applyAlignment="1">
      <alignment horizontal="left" vertical="distributed" wrapText="1"/>
    </xf>
    <xf numFmtId="0" fontId="10" fillId="0" borderId="31" xfId="0" applyFont="1" applyBorder="1" applyAlignment="1">
      <alignment horizontal="left" vertical="distributed"/>
    </xf>
    <xf numFmtId="0" fontId="7" fillId="0" borderId="28" xfId="0" applyFont="1" applyBorder="1" applyAlignment="1">
      <alignment vertical="center"/>
    </xf>
    <xf numFmtId="38" fontId="3" fillId="34" borderId="21" xfId="80" applyFont="1" applyFill="1" applyBorder="1" applyAlignment="1">
      <alignment horizontal="distributed" vertical="center"/>
    </xf>
    <xf numFmtId="0" fontId="0" fillId="34" borderId="26" xfId="0" applyFill="1" applyBorder="1" applyAlignment="1">
      <alignment horizontal="distributed" vertical="center"/>
    </xf>
    <xf numFmtId="38" fontId="3" fillId="0" borderId="10" xfId="80" applyFont="1" applyBorder="1" applyAlignment="1">
      <alignment horizontal="distributed" vertical="center" wrapText="1"/>
    </xf>
    <xf numFmtId="38" fontId="3" fillId="0" borderId="27" xfId="80" applyFont="1" applyFill="1" applyBorder="1" applyAlignment="1">
      <alignment horizontal="center" vertical="center" wrapText="1"/>
    </xf>
    <xf numFmtId="38" fontId="3" fillId="0" borderId="23" xfId="80" applyFont="1" applyFill="1" applyBorder="1" applyAlignment="1">
      <alignment horizontal="center" vertical="center" wrapText="1"/>
    </xf>
    <xf numFmtId="38" fontId="3" fillId="34" borderId="10" xfId="80" applyFont="1" applyFill="1" applyBorder="1" applyAlignment="1">
      <alignment horizontal="distributed" vertical="center"/>
    </xf>
    <xf numFmtId="38" fontId="3" fillId="34" borderId="26" xfId="80" applyFont="1" applyFill="1" applyBorder="1" applyAlignment="1">
      <alignment horizontal="center" vertical="center"/>
    </xf>
    <xf numFmtId="38" fontId="3" fillId="34" borderId="22" xfId="80" applyFont="1" applyFill="1" applyBorder="1" applyAlignment="1">
      <alignment horizontal="center" vertical="center"/>
    </xf>
    <xf numFmtId="38" fontId="10" fillId="0" borderId="10" xfId="80" applyFont="1" applyBorder="1" applyAlignment="1">
      <alignment horizontal="distributed" vertical="center"/>
    </xf>
    <xf numFmtId="38" fontId="10" fillId="0" borderId="10" xfId="8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38" fontId="10" fillId="0" borderId="21" xfId="80" applyFont="1" applyBorder="1" applyAlignment="1">
      <alignment horizontal="center" vertical="center"/>
    </xf>
    <xf numFmtId="38" fontId="10" fillId="0" borderId="26" xfId="80" applyFont="1" applyBorder="1" applyAlignment="1">
      <alignment horizontal="center" vertical="center"/>
    </xf>
    <xf numFmtId="38" fontId="10" fillId="0" borderId="22" xfId="80" applyFont="1" applyBorder="1" applyAlignment="1">
      <alignment horizontal="center" vertical="center"/>
    </xf>
    <xf numFmtId="177" fontId="48" fillId="0" borderId="12" xfId="103" applyNumberFormat="1" applyFont="1" applyFill="1" applyBorder="1">
      <alignment vertical="center"/>
      <protection/>
    </xf>
    <xf numFmtId="177" fontId="48" fillId="0" borderId="14" xfId="103" applyNumberFormat="1" applyFont="1" applyFill="1" applyBorder="1">
      <alignment vertical="center"/>
      <protection/>
    </xf>
    <xf numFmtId="177" fontId="48" fillId="0" borderId="18" xfId="103" applyNumberFormat="1" applyFont="1" applyFill="1" applyBorder="1">
      <alignment vertical="center"/>
      <protection/>
    </xf>
    <xf numFmtId="38" fontId="48" fillId="33" borderId="10" xfId="80" applyFont="1" applyFill="1" applyBorder="1" applyAlignment="1">
      <alignment/>
    </xf>
    <xf numFmtId="177" fontId="48" fillId="0" borderId="16" xfId="103" applyNumberFormat="1" applyFont="1" applyFill="1" applyBorder="1">
      <alignment vertical="center"/>
      <protection/>
    </xf>
    <xf numFmtId="177" fontId="48" fillId="0" borderId="12" xfId="102" applyNumberFormat="1" applyFont="1" applyBorder="1">
      <alignment vertical="center"/>
      <protection/>
    </xf>
    <xf numFmtId="177" fontId="48" fillId="0" borderId="14" xfId="102" applyNumberFormat="1" applyFont="1" applyBorder="1">
      <alignment vertical="center"/>
      <protection/>
    </xf>
    <xf numFmtId="177" fontId="48" fillId="0" borderId="14" xfId="102" applyNumberFormat="1" applyFont="1" applyFill="1" applyBorder="1">
      <alignment vertical="center"/>
      <protection/>
    </xf>
    <xf numFmtId="177" fontId="48" fillId="0" borderId="18" xfId="102" applyNumberFormat="1" applyFont="1" applyBorder="1">
      <alignment vertical="center"/>
      <protection/>
    </xf>
    <xf numFmtId="177" fontId="48" fillId="0" borderId="16" xfId="102" applyNumberFormat="1" applyFont="1" applyBorder="1">
      <alignment vertical="center"/>
      <protection/>
    </xf>
    <xf numFmtId="177" fontId="48" fillId="0" borderId="12" xfId="105" applyNumberFormat="1" applyFont="1" applyBorder="1">
      <alignment vertical="center"/>
      <protection/>
    </xf>
    <xf numFmtId="177" fontId="48" fillId="0" borderId="14" xfId="105" applyNumberFormat="1" applyFont="1" applyBorder="1">
      <alignment vertical="center"/>
      <protection/>
    </xf>
    <xf numFmtId="177" fontId="48" fillId="0" borderId="14" xfId="105" applyNumberFormat="1" applyFont="1" applyFill="1" applyBorder="1">
      <alignment vertical="center"/>
      <protection/>
    </xf>
    <xf numFmtId="177" fontId="48" fillId="0" borderId="18" xfId="105" applyNumberFormat="1" applyFont="1" applyBorder="1">
      <alignment vertical="center"/>
      <protection/>
    </xf>
    <xf numFmtId="177" fontId="48" fillId="0" borderId="16" xfId="105" applyNumberFormat="1" applyFont="1" applyBorder="1">
      <alignment vertical="center"/>
      <protection/>
    </xf>
    <xf numFmtId="38" fontId="48" fillId="33" borderId="23" xfId="80" applyFont="1" applyFill="1" applyBorder="1" applyAlignment="1">
      <alignment/>
    </xf>
    <xf numFmtId="177" fontId="48" fillId="0" borderId="12" xfId="101" applyNumberFormat="1" applyFont="1" applyBorder="1">
      <alignment vertical="center"/>
      <protection/>
    </xf>
    <xf numFmtId="177" fontId="48" fillId="0" borderId="14" xfId="101" applyNumberFormat="1" applyFont="1" applyBorder="1">
      <alignment vertical="center"/>
      <protection/>
    </xf>
    <xf numFmtId="177" fontId="48" fillId="0" borderId="14" xfId="101" applyNumberFormat="1" applyFont="1" applyFill="1" applyBorder="1">
      <alignment vertical="center"/>
      <protection/>
    </xf>
    <xf numFmtId="177" fontId="48" fillId="0" borderId="18" xfId="101" applyNumberFormat="1" applyFont="1" applyBorder="1">
      <alignment vertical="center"/>
      <protection/>
    </xf>
    <xf numFmtId="177" fontId="48" fillId="0" borderId="16" xfId="101" applyNumberFormat="1" applyFont="1" applyBorder="1">
      <alignment vertical="center"/>
      <protection/>
    </xf>
    <xf numFmtId="3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177" fontId="48" fillId="0" borderId="12" xfId="106" applyNumberFormat="1" applyFont="1" applyBorder="1">
      <alignment vertical="center"/>
      <protection/>
    </xf>
    <xf numFmtId="177" fontId="48" fillId="0" borderId="14" xfId="106" applyNumberFormat="1" applyFont="1" applyBorder="1">
      <alignment vertical="center"/>
      <protection/>
    </xf>
    <xf numFmtId="177" fontId="48" fillId="0" borderId="14" xfId="106" applyNumberFormat="1" applyFont="1" applyFill="1" applyBorder="1">
      <alignment vertical="center"/>
      <protection/>
    </xf>
    <xf numFmtId="177" fontId="48" fillId="0" borderId="18" xfId="106" applyNumberFormat="1" applyFont="1" applyBorder="1">
      <alignment vertical="center"/>
      <protection/>
    </xf>
    <xf numFmtId="177" fontId="48" fillId="0" borderId="16" xfId="106" applyNumberFormat="1" applyFont="1" applyBorder="1">
      <alignment vertical="center"/>
      <protection/>
    </xf>
    <xf numFmtId="38" fontId="48" fillId="33" borderId="12" xfId="80" applyFont="1" applyFill="1" applyBorder="1" applyAlignment="1">
      <alignment/>
    </xf>
    <xf numFmtId="38" fontId="48" fillId="33" borderId="14" xfId="80" applyFont="1" applyFill="1" applyBorder="1" applyAlignment="1">
      <alignment/>
    </xf>
    <xf numFmtId="38" fontId="48" fillId="33" borderId="32" xfId="80" applyFont="1" applyFill="1" applyBorder="1" applyAlignment="1">
      <alignment/>
    </xf>
    <xf numFmtId="38" fontId="48" fillId="33" borderId="16" xfId="80" applyFont="1" applyFill="1" applyBorder="1" applyAlignment="1">
      <alignment/>
    </xf>
    <xf numFmtId="3" fontId="48" fillId="0" borderId="0" xfId="0" applyNumberFormat="1" applyFont="1" applyAlignment="1">
      <alignment/>
    </xf>
    <xf numFmtId="3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38" fontId="48" fillId="0" borderId="0" xfId="80" applyFont="1" applyAlignment="1">
      <alignment/>
    </xf>
    <xf numFmtId="38" fontId="48" fillId="0" borderId="0" xfId="80" applyFont="1" applyFill="1" applyAlignment="1">
      <alignment/>
    </xf>
    <xf numFmtId="38" fontId="48" fillId="0" borderId="12" xfId="80" applyFont="1" applyBorder="1" applyAlignment="1">
      <alignment/>
    </xf>
    <xf numFmtId="38" fontId="48" fillId="0" borderId="14" xfId="80" applyFont="1" applyBorder="1" applyAlignment="1">
      <alignment/>
    </xf>
    <xf numFmtId="38" fontId="48" fillId="0" borderId="14" xfId="80" applyFont="1" applyFill="1" applyBorder="1" applyAlignment="1">
      <alignment/>
    </xf>
    <xf numFmtId="38" fontId="48" fillId="0" borderId="18" xfId="80" applyFont="1" applyBorder="1" applyAlignment="1">
      <alignment/>
    </xf>
    <xf numFmtId="38" fontId="48" fillId="0" borderId="16" xfId="80" applyFont="1" applyBorder="1" applyAlignment="1">
      <alignment/>
    </xf>
    <xf numFmtId="38" fontId="48" fillId="0" borderId="12" xfId="80" applyFont="1" applyBorder="1" applyAlignment="1">
      <alignment vertical="center"/>
    </xf>
    <xf numFmtId="38" fontId="48" fillId="0" borderId="12" xfId="80" applyFont="1" applyBorder="1" applyAlignment="1">
      <alignment horizontal="right"/>
    </xf>
    <xf numFmtId="38" fontId="48" fillId="0" borderId="14" xfId="80" applyFont="1" applyBorder="1" applyAlignment="1">
      <alignment vertical="center"/>
    </xf>
    <xf numFmtId="38" fontId="48" fillId="0" borderId="14" xfId="80" applyFont="1" applyBorder="1" applyAlignment="1">
      <alignment horizontal="right"/>
    </xf>
    <xf numFmtId="38" fontId="48" fillId="0" borderId="14" xfId="80" applyFont="1" applyFill="1" applyBorder="1" applyAlignment="1">
      <alignment vertical="center"/>
    </xf>
    <xf numFmtId="38" fontId="48" fillId="0" borderId="14" xfId="80" applyFont="1" applyFill="1" applyBorder="1" applyAlignment="1">
      <alignment horizontal="right"/>
    </xf>
    <xf numFmtId="38" fontId="48" fillId="0" borderId="32" xfId="80" applyFont="1" applyBorder="1" applyAlignment="1">
      <alignment vertical="center"/>
    </xf>
    <xf numFmtId="38" fontId="48" fillId="0" borderId="18" xfId="80" applyFont="1" applyBorder="1" applyAlignment="1">
      <alignment horizontal="right"/>
    </xf>
    <xf numFmtId="38" fontId="48" fillId="0" borderId="16" xfId="80" applyFont="1" applyBorder="1" applyAlignment="1">
      <alignment horizontal="right"/>
    </xf>
    <xf numFmtId="38" fontId="48" fillId="0" borderId="12" xfId="80" applyFont="1" applyBorder="1" applyAlignment="1">
      <alignment horizontal="right" vertical="center"/>
    </xf>
    <xf numFmtId="38" fontId="48" fillId="0" borderId="14" xfId="80" applyFont="1" applyBorder="1" applyAlignment="1">
      <alignment horizontal="right" vertical="center"/>
    </xf>
    <xf numFmtId="38" fontId="48" fillId="0" borderId="14" xfId="80" applyFont="1" applyFill="1" applyBorder="1" applyAlignment="1">
      <alignment horizontal="right" vertical="center"/>
    </xf>
    <xf numFmtId="38" fontId="48" fillId="0" borderId="18" xfId="80" applyFont="1" applyBorder="1" applyAlignment="1">
      <alignment horizontal="right" vertical="center"/>
    </xf>
    <xf numFmtId="38" fontId="48" fillId="0" borderId="16" xfId="80" applyFont="1" applyBorder="1" applyAlignment="1">
      <alignment horizontal="right" vertical="center"/>
    </xf>
    <xf numFmtId="38" fontId="48" fillId="33" borderId="18" xfId="80" applyFont="1" applyFill="1" applyBorder="1" applyAlignment="1">
      <alignment/>
    </xf>
    <xf numFmtId="0" fontId="48" fillId="0" borderId="12" xfId="0" applyFont="1" applyBorder="1" applyAlignment="1">
      <alignment horizontal="distributed"/>
    </xf>
    <xf numFmtId="0" fontId="48" fillId="0" borderId="11" xfId="0" applyFont="1" applyBorder="1" applyAlignment="1">
      <alignment/>
    </xf>
    <xf numFmtId="0" fontId="48" fillId="0" borderId="14" xfId="0" applyFont="1" applyBorder="1" applyAlignment="1">
      <alignment horizontal="distributed"/>
    </xf>
    <xf numFmtId="0" fontId="48" fillId="0" borderId="13" xfId="0" applyFont="1" applyBorder="1" applyAlignment="1">
      <alignment/>
    </xf>
    <xf numFmtId="0" fontId="48" fillId="0" borderId="14" xfId="0" applyFont="1" applyFill="1" applyBorder="1" applyAlignment="1">
      <alignment horizontal="distributed"/>
    </xf>
    <xf numFmtId="0" fontId="48" fillId="0" borderId="13" xfId="0" applyFont="1" applyFill="1" applyBorder="1" applyAlignment="1">
      <alignment/>
    </xf>
    <xf numFmtId="0" fontId="48" fillId="0" borderId="18" xfId="0" applyFont="1" applyBorder="1" applyAlignment="1">
      <alignment horizontal="distributed"/>
    </xf>
    <xf numFmtId="0" fontId="48" fillId="0" borderId="17" xfId="0" applyFont="1" applyBorder="1" applyAlignment="1">
      <alignment/>
    </xf>
    <xf numFmtId="0" fontId="48" fillId="33" borderId="10" xfId="0" applyFont="1" applyFill="1" applyBorder="1" applyAlignment="1">
      <alignment horizontal="distributed"/>
    </xf>
    <xf numFmtId="0" fontId="48" fillId="33" borderId="21" xfId="0" applyFont="1" applyFill="1" applyBorder="1" applyAlignment="1">
      <alignment/>
    </xf>
    <xf numFmtId="0" fontId="48" fillId="33" borderId="22" xfId="0" applyFont="1" applyFill="1" applyBorder="1" applyAlignment="1">
      <alignment horizontal="distributed"/>
    </xf>
    <xf numFmtId="38" fontId="48" fillId="33" borderId="10" xfId="80" applyFont="1" applyFill="1" applyBorder="1" applyAlignment="1">
      <alignment vertical="center"/>
    </xf>
    <xf numFmtId="0" fontId="48" fillId="0" borderId="16" xfId="0" applyFont="1" applyBorder="1" applyAlignment="1">
      <alignment horizontal="distributed"/>
    </xf>
    <xf numFmtId="0" fontId="48" fillId="0" borderId="15" xfId="0" applyFont="1" applyBorder="1" applyAlignment="1">
      <alignment/>
    </xf>
    <xf numFmtId="38" fontId="48" fillId="0" borderId="16" xfId="80" applyFont="1" applyBorder="1" applyAlignment="1">
      <alignment vertical="center"/>
    </xf>
    <xf numFmtId="177" fontId="48" fillId="0" borderId="12" xfId="104" applyNumberFormat="1" applyFont="1" applyBorder="1">
      <alignment vertical="center"/>
      <protection/>
    </xf>
    <xf numFmtId="177" fontId="48" fillId="0" borderId="14" xfId="104" applyNumberFormat="1" applyFont="1" applyBorder="1">
      <alignment vertical="center"/>
      <protection/>
    </xf>
    <xf numFmtId="177" fontId="48" fillId="0" borderId="14" xfId="104" applyNumberFormat="1" applyFont="1" applyFill="1" applyBorder="1">
      <alignment vertical="center"/>
      <protection/>
    </xf>
    <xf numFmtId="177" fontId="48" fillId="0" borderId="18" xfId="104" applyNumberFormat="1" applyFont="1" applyBorder="1">
      <alignment vertical="center"/>
      <protection/>
    </xf>
    <xf numFmtId="177" fontId="48" fillId="0" borderId="16" xfId="104" applyNumberFormat="1" applyFont="1" applyBorder="1">
      <alignment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その他" xfId="101"/>
    <cellStyle name="標準_営業等" xfId="102"/>
    <cellStyle name="標準_給与" xfId="103"/>
    <cellStyle name="標準_納税義務者" xfId="104"/>
    <cellStyle name="標準_農業" xfId="105"/>
    <cellStyle name="標準_分離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75" zoomScaleNormal="75" zoomScaleSheetLayoutView="75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2" sqref="K12"/>
    </sheetView>
  </sheetViews>
  <sheetFormatPr defaultColWidth="14.625" defaultRowHeight="13.5"/>
  <cols>
    <col min="1" max="1" width="3.375" style="19" customWidth="1"/>
    <col min="2" max="2" width="17.625" style="19" customWidth="1"/>
    <col min="3" max="5" width="16.125" style="10" customWidth="1"/>
    <col min="6" max="9" width="17.625" style="10" customWidth="1"/>
    <col min="10" max="10" width="7.625" style="10" customWidth="1"/>
    <col min="11" max="17" width="17.625" style="10" customWidth="1"/>
    <col min="18" max="18" width="17.625" style="19" customWidth="1"/>
    <col min="19" max="16384" width="14.625" style="19" customWidth="1"/>
  </cols>
  <sheetData>
    <row r="1" spans="1:18" ht="23.25" customHeight="1">
      <c r="A1" s="23" t="s">
        <v>113</v>
      </c>
      <c r="B1" s="18"/>
      <c r="D1" s="11"/>
      <c r="H1" s="11"/>
      <c r="K1" s="11"/>
      <c r="Q1" s="19"/>
      <c r="R1" s="18"/>
    </row>
    <row r="2" spans="1:18" ht="4.5" customHeight="1">
      <c r="A2" s="17"/>
      <c r="B2" s="18"/>
      <c r="D2" s="11"/>
      <c r="H2" s="11"/>
      <c r="K2" s="11"/>
      <c r="Q2" s="19"/>
      <c r="R2" s="18"/>
    </row>
    <row r="3" spans="1:18" ht="23.25" customHeight="1">
      <c r="A3" s="20"/>
      <c r="B3" s="108" t="s">
        <v>6</v>
      </c>
      <c r="C3" s="109"/>
      <c r="J3" s="69"/>
      <c r="Q3" s="21" t="s">
        <v>4</v>
      </c>
      <c r="R3" s="22"/>
    </row>
    <row r="4" spans="1:18" s="30" customFormat="1" ht="22.5" customHeight="1">
      <c r="A4" s="112" t="s">
        <v>74</v>
      </c>
      <c r="B4" s="114" t="s">
        <v>75</v>
      </c>
      <c r="C4" s="105" t="s">
        <v>76</v>
      </c>
      <c r="D4" s="105"/>
      <c r="E4" s="105"/>
      <c r="F4" s="105" t="s">
        <v>45</v>
      </c>
      <c r="G4" s="105" t="s">
        <v>11</v>
      </c>
      <c r="H4" s="105" t="s">
        <v>77</v>
      </c>
      <c r="I4" s="105" t="s">
        <v>78</v>
      </c>
      <c r="J4" s="70"/>
      <c r="K4" s="105" t="s">
        <v>12</v>
      </c>
      <c r="L4" s="105" t="s">
        <v>79</v>
      </c>
      <c r="M4" s="116" t="s">
        <v>63</v>
      </c>
      <c r="N4" s="106" t="s">
        <v>64</v>
      </c>
      <c r="O4" s="105" t="s">
        <v>80</v>
      </c>
      <c r="P4" s="105"/>
      <c r="Q4" s="105"/>
      <c r="R4" s="110" t="s">
        <v>97</v>
      </c>
    </row>
    <row r="5" spans="1:18" s="30" customFormat="1" ht="22.5" customHeight="1">
      <c r="A5" s="113"/>
      <c r="B5" s="115"/>
      <c r="C5" s="28" t="s">
        <v>81</v>
      </c>
      <c r="D5" s="28" t="s">
        <v>82</v>
      </c>
      <c r="E5" s="28" t="s">
        <v>83</v>
      </c>
      <c r="F5" s="105"/>
      <c r="G5" s="105"/>
      <c r="H5" s="105"/>
      <c r="I5" s="105"/>
      <c r="J5" s="70"/>
      <c r="K5" s="105"/>
      <c r="L5" s="105"/>
      <c r="M5" s="116"/>
      <c r="N5" s="107"/>
      <c r="O5" s="28" t="s">
        <v>81</v>
      </c>
      <c r="P5" s="28" t="s">
        <v>82</v>
      </c>
      <c r="Q5" s="28" t="s">
        <v>83</v>
      </c>
      <c r="R5" s="111"/>
    </row>
    <row r="6" spans="1:18" s="30" customFormat="1" ht="21.75" customHeight="1">
      <c r="A6" s="31">
        <v>1</v>
      </c>
      <c r="B6" s="32" t="s">
        <v>18</v>
      </c>
      <c r="C6" s="142">
        <v>89487</v>
      </c>
      <c r="D6" s="142">
        <v>6704</v>
      </c>
      <c r="E6" s="142">
        <v>96191</v>
      </c>
      <c r="F6" s="142">
        <v>327088136</v>
      </c>
      <c r="G6" s="142">
        <v>110183775</v>
      </c>
      <c r="H6" s="142">
        <v>216904361</v>
      </c>
      <c r="I6" s="142">
        <v>13010387</v>
      </c>
      <c r="J6" s="71"/>
      <c r="K6" s="142">
        <v>341388</v>
      </c>
      <c r="L6" s="142">
        <v>1826</v>
      </c>
      <c r="M6" s="142">
        <v>7256</v>
      </c>
      <c r="N6" s="142">
        <v>2458</v>
      </c>
      <c r="O6" s="142">
        <v>12326970</v>
      </c>
      <c r="P6" s="142">
        <v>330274</v>
      </c>
      <c r="Q6" s="142">
        <v>12657244</v>
      </c>
      <c r="R6" s="32" t="s">
        <v>18</v>
      </c>
    </row>
    <row r="7" spans="1:18" s="30" customFormat="1" ht="21.75" customHeight="1">
      <c r="A7" s="33">
        <v>2</v>
      </c>
      <c r="B7" s="34" t="s">
        <v>1</v>
      </c>
      <c r="C7" s="143">
        <v>60990</v>
      </c>
      <c r="D7" s="143">
        <v>1632</v>
      </c>
      <c r="E7" s="143">
        <v>62622</v>
      </c>
      <c r="F7" s="143">
        <v>218118153</v>
      </c>
      <c r="G7" s="143">
        <v>73725453</v>
      </c>
      <c r="H7" s="143">
        <v>144392700</v>
      </c>
      <c r="I7" s="143">
        <v>8661047</v>
      </c>
      <c r="J7" s="71"/>
      <c r="K7" s="143">
        <v>204197</v>
      </c>
      <c r="L7" s="143">
        <v>1199</v>
      </c>
      <c r="M7" s="143">
        <v>1458</v>
      </c>
      <c r="N7" s="143">
        <v>1124</v>
      </c>
      <c r="O7" s="143">
        <v>8450170</v>
      </c>
      <c r="P7" s="143">
        <v>2899</v>
      </c>
      <c r="Q7" s="143">
        <v>8453069</v>
      </c>
      <c r="R7" s="34" t="s">
        <v>1</v>
      </c>
    </row>
    <row r="8" spans="1:18" s="30" customFormat="1" ht="21.75" customHeight="1">
      <c r="A8" s="33">
        <v>3</v>
      </c>
      <c r="B8" s="34" t="s">
        <v>19</v>
      </c>
      <c r="C8" s="143">
        <v>50153</v>
      </c>
      <c r="D8" s="143">
        <v>1486</v>
      </c>
      <c r="E8" s="143">
        <v>51639</v>
      </c>
      <c r="F8" s="143">
        <v>166787365</v>
      </c>
      <c r="G8" s="143">
        <v>57899768</v>
      </c>
      <c r="H8" s="143">
        <v>108887597</v>
      </c>
      <c r="I8" s="143">
        <v>6531303</v>
      </c>
      <c r="J8" s="71"/>
      <c r="K8" s="143">
        <v>168935</v>
      </c>
      <c r="L8" s="143">
        <v>1115</v>
      </c>
      <c r="M8" s="143">
        <v>1607</v>
      </c>
      <c r="N8" s="143">
        <v>1265</v>
      </c>
      <c r="O8" s="143">
        <v>6355319</v>
      </c>
      <c r="P8" s="143">
        <v>3056</v>
      </c>
      <c r="Q8" s="143">
        <v>6358375</v>
      </c>
      <c r="R8" s="34" t="s">
        <v>19</v>
      </c>
    </row>
    <row r="9" spans="1:18" s="30" customFormat="1" ht="21.75" customHeight="1">
      <c r="A9" s="33">
        <v>4</v>
      </c>
      <c r="B9" s="34" t="s">
        <v>20</v>
      </c>
      <c r="C9" s="143">
        <v>51553</v>
      </c>
      <c r="D9" s="143">
        <v>1656</v>
      </c>
      <c r="E9" s="143">
        <v>53209</v>
      </c>
      <c r="F9" s="143">
        <v>156217924</v>
      </c>
      <c r="G9" s="143">
        <v>57575066</v>
      </c>
      <c r="H9" s="143">
        <v>98642858</v>
      </c>
      <c r="I9" s="143">
        <v>5916442</v>
      </c>
      <c r="J9" s="71"/>
      <c r="K9" s="143">
        <v>190917</v>
      </c>
      <c r="L9" s="143">
        <v>1353</v>
      </c>
      <c r="M9" s="143">
        <v>1348</v>
      </c>
      <c r="N9" s="143">
        <v>610</v>
      </c>
      <c r="O9" s="143">
        <v>5718037</v>
      </c>
      <c r="P9" s="143">
        <v>3435</v>
      </c>
      <c r="Q9" s="143">
        <v>5721472</v>
      </c>
      <c r="R9" s="34" t="s">
        <v>20</v>
      </c>
    </row>
    <row r="10" spans="1:18" s="30" customFormat="1" ht="21.75" customHeight="1">
      <c r="A10" s="33">
        <v>5</v>
      </c>
      <c r="B10" s="34" t="s">
        <v>21</v>
      </c>
      <c r="C10" s="143">
        <v>25361</v>
      </c>
      <c r="D10" s="143">
        <v>963</v>
      </c>
      <c r="E10" s="143">
        <v>26324</v>
      </c>
      <c r="F10" s="143">
        <v>77333211</v>
      </c>
      <c r="G10" s="143">
        <v>29540839</v>
      </c>
      <c r="H10" s="143">
        <v>47792372</v>
      </c>
      <c r="I10" s="143">
        <v>2866406</v>
      </c>
      <c r="J10" s="71"/>
      <c r="K10" s="143">
        <v>87212</v>
      </c>
      <c r="L10" s="143">
        <v>462</v>
      </c>
      <c r="M10" s="143">
        <v>721</v>
      </c>
      <c r="N10" s="143">
        <v>230</v>
      </c>
      <c r="O10" s="143">
        <v>2775293</v>
      </c>
      <c r="P10" s="143">
        <v>2407</v>
      </c>
      <c r="Q10" s="143">
        <v>2777700</v>
      </c>
      <c r="R10" s="34" t="s">
        <v>21</v>
      </c>
    </row>
    <row r="11" spans="1:18" s="30" customFormat="1" ht="21.75" customHeight="1">
      <c r="A11" s="33">
        <v>6</v>
      </c>
      <c r="B11" s="34" t="s">
        <v>22</v>
      </c>
      <c r="C11" s="143">
        <v>18229</v>
      </c>
      <c r="D11" s="143">
        <v>683</v>
      </c>
      <c r="E11" s="143">
        <v>18912</v>
      </c>
      <c r="F11" s="143">
        <v>53609449</v>
      </c>
      <c r="G11" s="143">
        <v>20154771</v>
      </c>
      <c r="H11" s="143">
        <v>33454678</v>
      </c>
      <c r="I11" s="143">
        <v>2006526</v>
      </c>
      <c r="J11" s="71"/>
      <c r="K11" s="143">
        <v>71673</v>
      </c>
      <c r="L11" s="143">
        <v>721</v>
      </c>
      <c r="M11" s="143">
        <v>744</v>
      </c>
      <c r="N11" s="143">
        <v>83</v>
      </c>
      <c r="O11" s="143">
        <v>1931826</v>
      </c>
      <c r="P11" s="143">
        <v>1479</v>
      </c>
      <c r="Q11" s="143">
        <v>1933305</v>
      </c>
      <c r="R11" s="34" t="s">
        <v>22</v>
      </c>
    </row>
    <row r="12" spans="1:18" s="30" customFormat="1" ht="21.75" customHeight="1">
      <c r="A12" s="33">
        <v>7</v>
      </c>
      <c r="B12" s="34" t="s">
        <v>2</v>
      </c>
      <c r="C12" s="143">
        <v>25479</v>
      </c>
      <c r="D12" s="143">
        <v>2075</v>
      </c>
      <c r="E12" s="143">
        <v>27554</v>
      </c>
      <c r="F12" s="143">
        <v>90012661</v>
      </c>
      <c r="G12" s="143">
        <v>32225941</v>
      </c>
      <c r="H12" s="143">
        <v>57786720</v>
      </c>
      <c r="I12" s="143">
        <v>3466097</v>
      </c>
      <c r="J12" s="71"/>
      <c r="K12" s="143">
        <v>96360</v>
      </c>
      <c r="L12" s="143">
        <v>440</v>
      </c>
      <c r="M12" s="143">
        <v>577</v>
      </c>
      <c r="N12" s="143">
        <v>306</v>
      </c>
      <c r="O12" s="143">
        <v>3272095</v>
      </c>
      <c r="P12" s="143">
        <v>96319</v>
      </c>
      <c r="Q12" s="143">
        <v>3368414</v>
      </c>
      <c r="R12" s="34" t="s">
        <v>2</v>
      </c>
    </row>
    <row r="13" spans="1:18" s="30" customFormat="1" ht="21.75" customHeight="1">
      <c r="A13" s="33">
        <v>8</v>
      </c>
      <c r="B13" s="34" t="s">
        <v>23</v>
      </c>
      <c r="C13" s="143">
        <v>15093</v>
      </c>
      <c r="D13" s="143">
        <v>1199</v>
      </c>
      <c r="E13" s="143">
        <v>16292</v>
      </c>
      <c r="F13" s="143">
        <v>45011919</v>
      </c>
      <c r="G13" s="143">
        <v>17595112</v>
      </c>
      <c r="H13" s="143">
        <v>27416807</v>
      </c>
      <c r="I13" s="143">
        <v>1644359</v>
      </c>
      <c r="J13" s="71"/>
      <c r="K13" s="143">
        <v>56884</v>
      </c>
      <c r="L13" s="143">
        <v>463</v>
      </c>
      <c r="M13" s="143">
        <v>161</v>
      </c>
      <c r="N13" s="143">
        <v>30</v>
      </c>
      <c r="O13" s="143">
        <v>1538859</v>
      </c>
      <c r="P13" s="143">
        <v>47908</v>
      </c>
      <c r="Q13" s="143">
        <v>1586767</v>
      </c>
      <c r="R13" s="34" t="s">
        <v>23</v>
      </c>
    </row>
    <row r="14" spans="1:18" s="30" customFormat="1" ht="21.75" customHeight="1">
      <c r="A14" s="33">
        <v>9</v>
      </c>
      <c r="B14" s="34" t="s">
        <v>49</v>
      </c>
      <c r="C14" s="143">
        <v>22974</v>
      </c>
      <c r="D14" s="143">
        <v>809</v>
      </c>
      <c r="E14" s="143">
        <v>23783</v>
      </c>
      <c r="F14" s="143">
        <v>66310600</v>
      </c>
      <c r="G14" s="143">
        <v>25623340</v>
      </c>
      <c r="H14" s="143">
        <v>40687260</v>
      </c>
      <c r="I14" s="143">
        <v>2440286</v>
      </c>
      <c r="J14" s="71"/>
      <c r="K14" s="143">
        <v>83751</v>
      </c>
      <c r="L14" s="143">
        <v>573</v>
      </c>
      <c r="M14" s="143">
        <v>782</v>
      </c>
      <c r="N14" s="143">
        <v>306</v>
      </c>
      <c r="O14" s="143">
        <v>2352509</v>
      </c>
      <c r="P14" s="143">
        <v>2365</v>
      </c>
      <c r="Q14" s="143">
        <v>2354874</v>
      </c>
      <c r="R14" s="34" t="s">
        <v>49</v>
      </c>
    </row>
    <row r="15" spans="1:18" s="30" customFormat="1" ht="21.75" customHeight="1">
      <c r="A15" s="33">
        <v>10</v>
      </c>
      <c r="B15" s="34" t="s">
        <v>24</v>
      </c>
      <c r="C15" s="143">
        <v>17010</v>
      </c>
      <c r="D15" s="143">
        <v>640</v>
      </c>
      <c r="E15" s="143">
        <v>17650</v>
      </c>
      <c r="F15" s="143">
        <v>54156285</v>
      </c>
      <c r="G15" s="143">
        <v>20589987</v>
      </c>
      <c r="H15" s="143">
        <v>33566298</v>
      </c>
      <c r="I15" s="143">
        <v>2013266</v>
      </c>
      <c r="J15" s="71"/>
      <c r="K15" s="143">
        <v>52902</v>
      </c>
      <c r="L15" s="143">
        <v>337</v>
      </c>
      <c r="M15" s="143">
        <v>254</v>
      </c>
      <c r="N15" s="143">
        <v>287</v>
      </c>
      <c r="O15" s="143">
        <v>1958041</v>
      </c>
      <c r="P15" s="143">
        <v>1384</v>
      </c>
      <c r="Q15" s="143">
        <v>1959425</v>
      </c>
      <c r="R15" s="34" t="s">
        <v>24</v>
      </c>
    </row>
    <row r="16" spans="1:18" s="30" customFormat="1" ht="21.75" customHeight="1">
      <c r="A16" s="33">
        <v>11</v>
      </c>
      <c r="B16" s="34" t="s">
        <v>25</v>
      </c>
      <c r="C16" s="143">
        <v>9535</v>
      </c>
      <c r="D16" s="143">
        <v>345</v>
      </c>
      <c r="E16" s="143">
        <v>9880</v>
      </c>
      <c r="F16" s="143">
        <v>28707939</v>
      </c>
      <c r="G16" s="143">
        <v>10784130</v>
      </c>
      <c r="H16" s="143">
        <v>17923809</v>
      </c>
      <c r="I16" s="143">
        <v>1075031</v>
      </c>
      <c r="J16" s="71"/>
      <c r="K16" s="143">
        <v>30742</v>
      </c>
      <c r="L16" s="143">
        <v>281</v>
      </c>
      <c r="M16" s="143">
        <v>84</v>
      </c>
      <c r="N16" s="143">
        <v>51</v>
      </c>
      <c r="O16" s="143">
        <v>1043324</v>
      </c>
      <c r="P16" s="143">
        <v>549</v>
      </c>
      <c r="Q16" s="143">
        <v>1043873</v>
      </c>
      <c r="R16" s="34" t="s">
        <v>25</v>
      </c>
    </row>
    <row r="17" spans="1:18" s="30" customFormat="1" ht="21.75" customHeight="1">
      <c r="A17" s="33">
        <v>12</v>
      </c>
      <c r="B17" s="34" t="s">
        <v>26</v>
      </c>
      <c r="C17" s="143">
        <v>14779</v>
      </c>
      <c r="D17" s="143">
        <v>504</v>
      </c>
      <c r="E17" s="143">
        <v>15283</v>
      </c>
      <c r="F17" s="143">
        <v>44795780</v>
      </c>
      <c r="G17" s="143">
        <v>16880332</v>
      </c>
      <c r="H17" s="143">
        <v>27915448</v>
      </c>
      <c r="I17" s="143">
        <v>1674313</v>
      </c>
      <c r="J17" s="71"/>
      <c r="K17" s="143">
        <v>49554</v>
      </c>
      <c r="L17" s="143">
        <v>392</v>
      </c>
      <c r="M17" s="143">
        <v>352</v>
      </c>
      <c r="N17" s="143">
        <v>10</v>
      </c>
      <c r="O17" s="143">
        <v>1622896</v>
      </c>
      <c r="P17" s="143">
        <v>1109</v>
      </c>
      <c r="Q17" s="143">
        <v>1624005</v>
      </c>
      <c r="R17" s="34" t="s">
        <v>26</v>
      </c>
    </row>
    <row r="18" spans="1:18" s="30" customFormat="1" ht="21.75" customHeight="1">
      <c r="A18" s="33">
        <v>13</v>
      </c>
      <c r="B18" s="34" t="s">
        <v>27</v>
      </c>
      <c r="C18" s="143">
        <v>25638</v>
      </c>
      <c r="D18" s="143">
        <v>1004</v>
      </c>
      <c r="E18" s="143">
        <v>26642</v>
      </c>
      <c r="F18" s="143">
        <v>75717451</v>
      </c>
      <c r="G18" s="143">
        <v>29416794</v>
      </c>
      <c r="H18" s="143">
        <v>46300657</v>
      </c>
      <c r="I18" s="143">
        <v>2776975</v>
      </c>
      <c r="J18" s="71"/>
      <c r="K18" s="143">
        <v>86510</v>
      </c>
      <c r="L18" s="143">
        <v>598</v>
      </c>
      <c r="M18" s="143">
        <v>509</v>
      </c>
      <c r="N18" s="143">
        <v>135</v>
      </c>
      <c r="O18" s="143">
        <v>2686925</v>
      </c>
      <c r="P18" s="143">
        <v>2298</v>
      </c>
      <c r="Q18" s="143">
        <v>2689223</v>
      </c>
      <c r="R18" s="34" t="s">
        <v>27</v>
      </c>
    </row>
    <row r="19" spans="1:18" s="30" customFormat="1" ht="21.75" customHeight="1">
      <c r="A19" s="33">
        <v>14</v>
      </c>
      <c r="B19" s="34" t="s">
        <v>28</v>
      </c>
      <c r="C19" s="143">
        <v>35437</v>
      </c>
      <c r="D19" s="143">
        <v>1090</v>
      </c>
      <c r="E19" s="143">
        <v>36527</v>
      </c>
      <c r="F19" s="143">
        <v>120408847</v>
      </c>
      <c r="G19" s="143">
        <v>42667457</v>
      </c>
      <c r="H19" s="143">
        <v>77741390</v>
      </c>
      <c r="I19" s="143">
        <v>4663018</v>
      </c>
      <c r="J19" s="71"/>
      <c r="K19" s="143">
        <v>127594</v>
      </c>
      <c r="L19" s="143">
        <v>465</v>
      </c>
      <c r="M19" s="143">
        <v>1045</v>
      </c>
      <c r="N19" s="143">
        <v>485</v>
      </c>
      <c r="O19" s="143">
        <v>4530990</v>
      </c>
      <c r="P19" s="143">
        <v>2335</v>
      </c>
      <c r="Q19" s="143">
        <v>4533325</v>
      </c>
      <c r="R19" s="34" t="s">
        <v>28</v>
      </c>
    </row>
    <row r="20" spans="1:18" s="30" customFormat="1" ht="21.75" customHeight="1">
      <c r="A20" s="33">
        <v>15</v>
      </c>
      <c r="B20" s="34" t="s">
        <v>29</v>
      </c>
      <c r="C20" s="143">
        <v>27290</v>
      </c>
      <c r="D20" s="143">
        <v>2506</v>
      </c>
      <c r="E20" s="143">
        <v>29796</v>
      </c>
      <c r="F20" s="143">
        <v>104270792</v>
      </c>
      <c r="G20" s="143">
        <v>35521326</v>
      </c>
      <c r="H20" s="143">
        <v>68749466</v>
      </c>
      <c r="I20" s="143">
        <v>4123637</v>
      </c>
      <c r="J20" s="71"/>
      <c r="K20" s="143">
        <v>110530</v>
      </c>
      <c r="L20" s="143">
        <v>498</v>
      </c>
      <c r="M20" s="143">
        <v>849</v>
      </c>
      <c r="N20" s="143">
        <v>329</v>
      </c>
      <c r="O20" s="143">
        <v>3866437</v>
      </c>
      <c r="P20" s="143">
        <v>144871</v>
      </c>
      <c r="Q20" s="143">
        <v>4011308</v>
      </c>
      <c r="R20" s="34" t="s">
        <v>29</v>
      </c>
    </row>
    <row r="21" spans="1:18" s="30" customFormat="1" ht="21.75" customHeight="1">
      <c r="A21" s="33">
        <v>16</v>
      </c>
      <c r="B21" s="34" t="s">
        <v>30</v>
      </c>
      <c r="C21" s="143">
        <v>81197</v>
      </c>
      <c r="D21" s="143">
        <v>2101</v>
      </c>
      <c r="E21" s="143">
        <v>83298</v>
      </c>
      <c r="F21" s="143">
        <v>321067822</v>
      </c>
      <c r="G21" s="143">
        <v>101526300</v>
      </c>
      <c r="H21" s="143">
        <v>219541522</v>
      </c>
      <c r="I21" s="143">
        <v>13169141</v>
      </c>
      <c r="J21" s="71"/>
      <c r="K21" s="143">
        <v>300144</v>
      </c>
      <c r="L21" s="143">
        <v>1590</v>
      </c>
      <c r="M21" s="143">
        <v>2633</v>
      </c>
      <c r="N21" s="143">
        <v>1574</v>
      </c>
      <c r="O21" s="143">
        <v>12855800</v>
      </c>
      <c r="P21" s="143">
        <v>4483</v>
      </c>
      <c r="Q21" s="143">
        <v>12860283</v>
      </c>
      <c r="R21" s="34" t="s">
        <v>30</v>
      </c>
    </row>
    <row r="22" spans="1:18" s="30" customFormat="1" ht="21.75" customHeight="1">
      <c r="A22" s="33">
        <v>17</v>
      </c>
      <c r="B22" s="34" t="s">
        <v>0</v>
      </c>
      <c r="C22" s="143">
        <v>55164</v>
      </c>
      <c r="D22" s="143">
        <v>1555</v>
      </c>
      <c r="E22" s="143">
        <v>56719</v>
      </c>
      <c r="F22" s="143">
        <v>194473284</v>
      </c>
      <c r="G22" s="143">
        <v>66776000</v>
      </c>
      <c r="H22" s="143">
        <v>127697284</v>
      </c>
      <c r="I22" s="143">
        <v>7659555</v>
      </c>
      <c r="J22" s="71"/>
      <c r="K22" s="143">
        <v>206819</v>
      </c>
      <c r="L22" s="143">
        <v>890</v>
      </c>
      <c r="M22" s="143">
        <v>1607</v>
      </c>
      <c r="N22" s="143">
        <v>577</v>
      </c>
      <c r="O22" s="143">
        <v>7446985</v>
      </c>
      <c r="P22" s="143">
        <v>2677</v>
      </c>
      <c r="Q22" s="143">
        <v>7449662</v>
      </c>
      <c r="R22" s="34" t="s">
        <v>0</v>
      </c>
    </row>
    <row r="23" spans="1:18" s="30" customFormat="1" ht="21.75" customHeight="1">
      <c r="A23" s="33">
        <v>18</v>
      </c>
      <c r="B23" s="34" t="s">
        <v>31</v>
      </c>
      <c r="C23" s="143">
        <v>22418</v>
      </c>
      <c r="D23" s="143">
        <v>666</v>
      </c>
      <c r="E23" s="143">
        <v>23084</v>
      </c>
      <c r="F23" s="143">
        <v>74176601</v>
      </c>
      <c r="G23" s="143">
        <v>26017393</v>
      </c>
      <c r="H23" s="143">
        <v>48159208</v>
      </c>
      <c r="I23" s="143">
        <v>2888629</v>
      </c>
      <c r="J23" s="71"/>
      <c r="K23" s="143">
        <v>82428</v>
      </c>
      <c r="L23" s="143">
        <v>518</v>
      </c>
      <c r="M23" s="143">
        <v>494</v>
      </c>
      <c r="N23" s="143">
        <v>376</v>
      </c>
      <c r="O23" s="143">
        <v>2803492</v>
      </c>
      <c r="P23" s="143">
        <v>1321</v>
      </c>
      <c r="Q23" s="143">
        <v>2804813</v>
      </c>
      <c r="R23" s="34" t="s">
        <v>31</v>
      </c>
    </row>
    <row r="24" spans="1:18" s="30" customFormat="1" ht="21.75" customHeight="1">
      <c r="A24" s="33">
        <v>19</v>
      </c>
      <c r="B24" s="34" t="s">
        <v>3</v>
      </c>
      <c r="C24" s="143">
        <v>9242</v>
      </c>
      <c r="D24" s="143">
        <v>744</v>
      </c>
      <c r="E24" s="143">
        <v>9986</v>
      </c>
      <c r="F24" s="143">
        <v>28479952</v>
      </c>
      <c r="G24" s="143">
        <v>10994751</v>
      </c>
      <c r="H24" s="143">
        <v>17485201</v>
      </c>
      <c r="I24" s="143">
        <v>1048718</v>
      </c>
      <c r="J24" s="71"/>
      <c r="K24" s="143">
        <v>32963</v>
      </c>
      <c r="L24" s="143">
        <v>189</v>
      </c>
      <c r="M24" s="143">
        <v>48</v>
      </c>
      <c r="N24" s="143">
        <v>17</v>
      </c>
      <c r="O24" s="143">
        <v>987194</v>
      </c>
      <c r="P24" s="143">
        <v>28307</v>
      </c>
      <c r="Q24" s="143">
        <v>1015501</v>
      </c>
      <c r="R24" s="34" t="s">
        <v>3</v>
      </c>
    </row>
    <row r="25" spans="1:18" s="30" customFormat="1" ht="21.75" customHeight="1">
      <c r="A25" s="33">
        <v>20</v>
      </c>
      <c r="B25" s="34" t="s">
        <v>32</v>
      </c>
      <c r="C25" s="143">
        <v>24001</v>
      </c>
      <c r="D25" s="143">
        <v>626</v>
      </c>
      <c r="E25" s="143">
        <v>24627</v>
      </c>
      <c r="F25" s="143">
        <v>95120119</v>
      </c>
      <c r="G25" s="143">
        <v>30633637</v>
      </c>
      <c r="H25" s="143">
        <v>64486482</v>
      </c>
      <c r="I25" s="143">
        <v>3868195</v>
      </c>
      <c r="J25" s="71"/>
      <c r="K25" s="143">
        <v>92687</v>
      </c>
      <c r="L25" s="143">
        <v>372</v>
      </c>
      <c r="M25" s="143">
        <v>940</v>
      </c>
      <c r="N25" s="143">
        <v>841</v>
      </c>
      <c r="O25" s="143">
        <v>3772226</v>
      </c>
      <c r="P25" s="143">
        <v>1061</v>
      </c>
      <c r="Q25" s="143">
        <v>3773287</v>
      </c>
      <c r="R25" s="34" t="s">
        <v>32</v>
      </c>
    </row>
    <row r="26" spans="1:18" s="30" customFormat="1" ht="21.75" customHeight="1">
      <c r="A26" s="33">
        <v>21</v>
      </c>
      <c r="B26" s="34" t="s">
        <v>50</v>
      </c>
      <c r="C26" s="143">
        <v>13328</v>
      </c>
      <c r="D26" s="143">
        <v>1010</v>
      </c>
      <c r="E26" s="143">
        <v>14338</v>
      </c>
      <c r="F26" s="143">
        <v>39427155</v>
      </c>
      <c r="G26" s="143">
        <v>15887227</v>
      </c>
      <c r="H26" s="143">
        <v>23539928</v>
      </c>
      <c r="I26" s="143">
        <v>1411818</v>
      </c>
      <c r="J26" s="71"/>
      <c r="K26" s="143">
        <v>45269</v>
      </c>
      <c r="L26" s="143">
        <v>391</v>
      </c>
      <c r="M26" s="143">
        <v>132</v>
      </c>
      <c r="N26" s="143">
        <v>62</v>
      </c>
      <c r="O26" s="143">
        <v>1331420</v>
      </c>
      <c r="P26" s="143">
        <v>34544</v>
      </c>
      <c r="Q26" s="143">
        <v>1365964</v>
      </c>
      <c r="R26" s="34" t="s">
        <v>50</v>
      </c>
    </row>
    <row r="27" spans="1:18" s="30" customFormat="1" ht="21.75" customHeight="1">
      <c r="A27" s="33">
        <v>22</v>
      </c>
      <c r="B27" s="34" t="s">
        <v>51</v>
      </c>
      <c r="C27" s="143">
        <v>17244</v>
      </c>
      <c r="D27" s="143">
        <v>1523</v>
      </c>
      <c r="E27" s="143">
        <v>18767</v>
      </c>
      <c r="F27" s="143">
        <v>57019633</v>
      </c>
      <c r="G27" s="143">
        <v>21339248</v>
      </c>
      <c r="H27" s="143">
        <v>35680385</v>
      </c>
      <c r="I27" s="143">
        <v>2140074</v>
      </c>
      <c r="J27" s="71"/>
      <c r="K27" s="143">
        <v>66526</v>
      </c>
      <c r="L27" s="143">
        <v>400</v>
      </c>
      <c r="M27" s="143">
        <v>114</v>
      </c>
      <c r="N27" s="143">
        <v>34</v>
      </c>
      <c r="O27" s="143">
        <v>2003350</v>
      </c>
      <c r="P27" s="143">
        <v>69577</v>
      </c>
      <c r="Q27" s="143">
        <v>2072927</v>
      </c>
      <c r="R27" s="34" t="s">
        <v>51</v>
      </c>
    </row>
    <row r="28" spans="1:18" s="30" customFormat="1" ht="21.75" customHeight="1">
      <c r="A28" s="33">
        <v>23</v>
      </c>
      <c r="B28" s="34" t="s">
        <v>52</v>
      </c>
      <c r="C28" s="143">
        <v>35799</v>
      </c>
      <c r="D28" s="143">
        <v>2766</v>
      </c>
      <c r="E28" s="143">
        <v>38565</v>
      </c>
      <c r="F28" s="143">
        <v>108828300</v>
      </c>
      <c r="G28" s="143">
        <v>41741354</v>
      </c>
      <c r="H28" s="143">
        <v>67086946</v>
      </c>
      <c r="I28" s="143">
        <v>4023672</v>
      </c>
      <c r="J28" s="71"/>
      <c r="K28" s="143">
        <v>129242</v>
      </c>
      <c r="L28" s="143">
        <v>627</v>
      </c>
      <c r="M28" s="143">
        <v>953</v>
      </c>
      <c r="N28" s="143">
        <v>259</v>
      </c>
      <c r="O28" s="143">
        <v>3780469</v>
      </c>
      <c r="P28" s="143">
        <v>109899</v>
      </c>
      <c r="Q28" s="143">
        <v>3890368</v>
      </c>
      <c r="R28" s="34" t="s">
        <v>52</v>
      </c>
    </row>
    <row r="29" spans="1:18" s="30" customFormat="1" ht="21.75" customHeight="1">
      <c r="A29" s="33">
        <v>24</v>
      </c>
      <c r="B29" s="34" t="s">
        <v>53</v>
      </c>
      <c r="C29" s="143">
        <v>19698</v>
      </c>
      <c r="D29" s="143">
        <v>676</v>
      </c>
      <c r="E29" s="143">
        <v>20374</v>
      </c>
      <c r="F29" s="143">
        <v>54537841</v>
      </c>
      <c r="G29" s="143">
        <v>21019750</v>
      </c>
      <c r="H29" s="143">
        <v>33518091</v>
      </c>
      <c r="I29" s="143">
        <v>2010368</v>
      </c>
      <c r="J29" s="71"/>
      <c r="K29" s="143">
        <v>66758</v>
      </c>
      <c r="L29" s="143">
        <v>606</v>
      </c>
      <c r="M29" s="143">
        <v>276</v>
      </c>
      <c r="N29" s="143">
        <v>88</v>
      </c>
      <c r="O29" s="143">
        <v>1941107</v>
      </c>
      <c r="P29" s="143">
        <v>1517</v>
      </c>
      <c r="Q29" s="143">
        <v>1942624</v>
      </c>
      <c r="R29" s="34" t="s">
        <v>53</v>
      </c>
    </row>
    <row r="30" spans="1:18" s="30" customFormat="1" ht="21.75" customHeight="1">
      <c r="A30" s="33">
        <v>25</v>
      </c>
      <c r="B30" s="34" t="s">
        <v>54</v>
      </c>
      <c r="C30" s="143">
        <v>14421</v>
      </c>
      <c r="D30" s="143">
        <v>549</v>
      </c>
      <c r="E30" s="143">
        <v>14970</v>
      </c>
      <c r="F30" s="143">
        <v>40390565</v>
      </c>
      <c r="G30" s="143">
        <v>16326548</v>
      </c>
      <c r="H30" s="143">
        <v>24064017</v>
      </c>
      <c r="I30" s="143">
        <v>1443251</v>
      </c>
      <c r="J30" s="71"/>
      <c r="K30" s="143">
        <v>43670</v>
      </c>
      <c r="L30" s="143">
        <v>330</v>
      </c>
      <c r="M30" s="143">
        <v>212</v>
      </c>
      <c r="N30" s="143">
        <v>145</v>
      </c>
      <c r="O30" s="143">
        <v>1397482</v>
      </c>
      <c r="P30" s="143">
        <v>1412</v>
      </c>
      <c r="Q30" s="143">
        <v>1398894</v>
      </c>
      <c r="R30" s="34" t="s">
        <v>54</v>
      </c>
    </row>
    <row r="31" spans="1:18" s="30" customFormat="1" ht="21.75" customHeight="1">
      <c r="A31" s="33">
        <v>26</v>
      </c>
      <c r="B31" s="34" t="s">
        <v>55</v>
      </c>
      <c r="C31" s="143">
        <v>14432</v>
      </c>
      <c r="D31" s="143">
        <v>1047</v>
      </c>
      <c r="E31" s="143">
        <v>15479</v>
      </c>
      <c r="F31" s="143">
        <v>46558469</v>
      </c>
      <c r="G31" s="143">
        <v>17233245</v>
      </c>
      <c r="H31" s="143">
        <v>29325224</v>
      </c>
      <c r="I31" s="143">
        <v>1758901</v>
      </c>
      <c r="J31" s="71"/>
      <c r="K31" s="143">
        <v>49570</v>
      </c>
      <c r="L31" s="143">
        <v>412</v>
      </c>
      <c r="M31" s="143">
        <v>646</v>
      </c>
      <c r="N31" s="143">
        <v>1610</v>
      </c>
      <c r="O31" s="143">
        <v>1664250</v>
      </c>
      <c r="P31" s="143">
        <v>42413</v>
      </c>
      <c r="Q31" s="143">
        <v>1706663</v>
      </c>
      <c r="R31" s="34" t="s">
        <v>55</v>
      </c>
    </row>
    <row r="32" spans="1:18" s="30" customFormat="1" ht="21.75" customHeight="1">
      <c r="A32" s="33">
        <v>27</v>
      </c>
      <c r="B32" s="34" t="s">
        <v>56</v>
      </c>
      <c r="C32" s="143">
        <v>14767</v>
      </c>
      <c r="D32" s="143">
        <v>629</v>
      </c>
      <c r="E32" s="143">
        <v>15396</v>
      </c>
      <c r="F32" s="143">
        <v>42170105</v>
      </c>
      <c r="G32" s="143">
        <v>17137509</v>
      </c>
      <c r="H32" s="143">
        <v>25032596</v>
      </c>
      <c r="I32" s="143">
        <v>1501339</v>
      </c>
      <c r="J32" s="71"/>
      <c r="K32" s="143">
        <v>51493</v>
      </c>
      <c r="L32" s="143">
        <v>382</v>
      </c>
      <c r="M32" s="143">
        <v>283</v>
      </c>
      <c r="N32" s="143">
        <v>67</v>
      </c>
      <c r="O32" s="143">
        <v>1447219</v>
      </c>
      <c r="P32" s="143">
        <v>1895</v>
      </c>
      <c r="Q32" s="143">
        <v>1449114</v>
      </c>
      <c r="R32" s="34" t="s">
        <v>56</v>
      </c>
    </row>
    <row r="33" spans="1:18" s="30" customFormat="1" ht="21.75" customHeight="1">
      <c r="A33" s="33">
        <v>28</v>
      </c>
      <c r="B33" s="34" t="s">
        <v>57</v>
      </c>
      <c r="C33" s="143">
        <v>34118</v>
      </c>
      <c r="D33" s="143">
        <v>913</v>
      </c>
      <c r="E33" s="143">
        <v>35031</v>
      </c>
      <c r="F33" s="143">
        <v>114096777</v>
      </c>
      <c r="G33" s="143">
        <v>39591038</v>
      </c>
      <c r="H33" s="143">
        <v>74505739</v>
      </c>
      <c r="I33" s="143">
        <v>4468946</v>
      </c>
      <c r="J33" s="71"/>
      <c r="K33" s="143">
        <v>125709</v>
      </c>
      <c r="L33" s="143">
        <v>686</v>
      </c>
      <c r="M33" s="143">
        <v>769</v>
      </c>
      <c r="N33" s="143">
        <v>439</v>
      </c>
      <c r="O33" s="143">
        <v>4339477</v>
      </c>
      <c r="P33" s="143">
        <v>1866</v>
      </c>
      <c r="Q33" s="143">
        <v>4341343</v>
      </c>
      <c r="R33" s="34" t="s">
        <v>57</v>
      </c>
    </row>
    <row r="34" spans="1:18" s="30" customFormat="1" ht="21.75" customHeight="1">
      <c r="A34" s="33">
        <v>29</v>
      </c>
      <c r="B34" s="34" t="s">
        <v>58</v>
      </c>
      <c r="C34" s="143">
        <v>11195</v>
      </c>
      <c r="D34" s="143">
        <v>515</v>
      </c>
      <c r="E34" s="143">
        <v>11710</v>
      </c>
      <c r="F34" s="143">
        <v>31314316</v>
      </c>
      <c r="G34" s="143">
        <v>12690665</v>
      </c>
      <c r="H34" s="143">
        <v>18623651</v>
      </c>
      <c r="I34" s="143">
        <v>1116956</v>
      </c>
      <c r="J34" s="71"/>
      <c r="K34" s="143">
        <v>39097</v>
      </c>
      <c r="L34" s="143">
        <v>332</v>
      </c>
      <c r="M34" s="143">
        <v>211</v>
      </c>
      <c r="N34" s="143">
        <v>136</v>
      </c>
      <c r="O34" s="143">
        <v>1075729</v>
      </c>
      <c r="P34" s="143">
        <v>1451</v>
      </c>
      <c r="Q34" s="143">
        <v>1077180</v>
      </c>
      <c r="R34" s="34" t="s">
        <v>58</v>
      </c>
    </row>
    <row r="35" spans="1:18" s="30" customFormat="1" ht="21.75" customHeight="1">
      <c r="A35" s="33">
        <v>30</v>
      </c>
      <c r="B35" s="34" t="s">
        <v>59</v>
      </c>
      <c r="C35" s="143">
        <v>14709</v>
      </c>
      <c r="D35" s="143">
        <v>642</v>
      </c>
      <c r="E35" s="143">
        <v>15351</v>
      </c>
      <c r="F35" s="143">
        <v>39300791</v>
      </c>
      <c r="G35" s="143">
        <v>15243417</v>
      </c>
      <c r="H35" s="143">
        <v>24057374</v>
      </c>
      <c r="I35" s="143">
        <v>1442851</v>
      </c>
      <c r="J35" s="71"/>
      <c r="K35" s="143">
        <v>48088</v>
      </c>
      <c r="L35" s="143">
        <v>760</v>
      </c>
      <c r="M35" s="143">
        <v>268</v>
      </c>
      <c r="N35" s="143">
        <v>86</v>
      </c>
      <c r="O35" s="143">
        <v>1392189</v>
      </c>
      <c r="P35" s="143">
        <v>1460</v>
      </c>
      <c r="Q35" s="143">
        <v>1393649</v>
      </c>
      <c r="R35" s="34" t="s">
        <v>59</v>
      </c>
    </row>
    <row r="36" spans="1:18" s="30" customFormat="1" ht="21.75" customHeight="1">
      <c r="A36" s="33">
        <v>31</v>
      </c>
      <c r="B36" s="34" t="s">
        <v>60</v>
      </c>
      <c r="C36" s="143">
        <v>17314</v>
      </c>
      <c r="D36" s="143">
        <v>523</v>
      </c>
      <c r="E36" s="143">
        <v>17837</v>
      </c>
      <c r="F36" s="143">
        <v>58605750</v>
      </c>
      <c r="G36" s="143">
        <v>20894610</v>
      </c>
      <c r="H36" s="143">
        <v>37711140</v>
      </c>
      <c r="I36" s="143">
        <v>2261949</v>
      </c>
      <c r="J36" s="71"/>
      <c r="K36" s="143">
        <v>86410</v>
      </c>
      <c r="L36" s="143">
        <v>207</v>
      </c>
      <c r="M36" s="143">
        <v>366</v>
      </c>
      <c r="N36" s="143">
        <v>403</v>
      </c>
      <c r="O36" s="143">
        <v>2173362</v>
      </c>
      <c r="P36" s="143">
        <v>1201</v>
      </c>
      <c r="Q36" s="143">
        <v>2174563</v>
      </c>
      <c r="R36" s="34" t="s">
        <v>60</v>
      </c>
    </row>
    <row r="37" spans="1:18" s="30" customFormat="1" ht="21.75" customHeight="1">
      <c r="A37" s="58">
        <v>32</v>
      </c>
      <c r="B37" s="59" t="s">
        <v>61</v>
      </c>
      <c r="C37" s="144">
        <v>18213</v>
      </c>
      <c r="D37" s="144">
        <v>622</v>
      </c>
      <c r="E37" s="144">
        <v>18835</v>
      </c>
      <c r="F37" s="144">
        <v>52126093</v>
      </c>
      <c r="G37" s="144">
        <v>20076017</v>
      </c>
      <c r="H37" s="144">
        <v>32050076</v>
      </c>
      <c r="I37" s="144">
        <v>1922256</v>
      </c>
      <c r="J37" s="71"/>
      <c r="K37" s="144">
        <v>61494</v>
      </c>
      <c r="L37" s="144">
        <v>471</v>
      </c>
      <c r="M37" s="144">
        <v>456</v>
      </c>
      <c r="N37" s="144">
        <v>34</v>
      </c>
      <c r="O37" s="144">
        <v>1856217</v>
      </c>
      <c r="P37" s="144">
        <v>1553</v>
      </c>
      <c r="Q37" s="144">
        <v>1857770</v>
      </c>
      <c r="R37" s="59" t="s">
        <v>61</v>
      </c>
    </row>
    <row r="38" spans="1:18" s="30" customFormat="1" ht="21.75" customHeight="1">
      <c r="A38" s="73"/>
      <c r="B38" s="74" t="s">
        <v>84</v>
      </c>
      <c r="C38" s="145">
        <f>SUM(C6:C37)</f>
        <v>906268</v>
      </c>
      <c r="D38" s="145">
        <f aca="true" t="shared" si="0" ref="D38:I38">SUM(D6:D37)</f>
        <v>40403</v>
      </c>
      <c r="E38" s="145">
        <f t="shared" si="0"/>
        <v>946671</v>
      </c>
      <c r="F38" s="145">
        <f t="shared" si="0"/>
        <v>3026240085</v>
      </c>
      <c r="G38" s="145">
        <f t="shared" si="0"/>
        <v>1075512800</v>
      </c>
      <c r="H38" s="145">
        <f t="shared" si="0"/>
        <v>1950727285</v>
      </c>
      <c r="I38" s="145">
        <f t="shared" si="0"/>
        <v>117005712</v>
      </c>
      <c r="J38" s="72"/>
      <c r="K38" s="145">
        <f>SUM(K6:K37)</f>
        <v>3287516</v>
      </c>
      <c r="L38" s="145">
        <f aca="true" t="shared" si="1" ref="L38:Q38">SUM(L6:L37)</f>
        <v>19886</v>
      </c>
      <c r="M38" s="145">
        <f t="shared" si="1"/>
        <v>28155</v>
      </c>
      <c r="N38" s="145">
        <f t="shared" si="1"/>
        <v>14457</v>
      </c>
      <c r="O38" s="145">
        <f t="shared" si="1"/>
        <v>112697659</v>
      </c>
      <c r="P38" s="145">
        <f t="shared" si="1"/>
        <v>949325</v>
      </c>
      <c r="Q38" s="145">
        <f t="shared" si="1"/>
        <v>113646984</v>
      </c>
      <c r="R38" s="76" t="s">
        <v>84</v>
      </c>
    </row>
    <row r="39" spans="1:18" s="30" customFormat="1" ht="21.75" customHeight="1">
      <c r="A39" s="35">
        <v>33</v>
      </c>
      <c r="B39" s="36" t="s">
        <v>33</v>
      </c>
      <c r="C39" s="146">
        <v>10586</v>
      </c>
      <c r="D39" s="146">
        <v>412</v>
      </c>
      <c r="E39" s="146">
        <v>10998</v>
      </c>
      <c r="F39" s="146">
        <v>29722383</v>
      </c>
      <c r="G39" s="146">
        <v>11762858</v>
      </c>
      <c r="H39" s="146">
        <v>17959525</v>
      </c>
      <c r="I39" s="146">
        <v>1077131</v>
      </c>
      <c r="J39" s="71"/>
      <c r="K39" s="146">
        <v>34948</v>
      </c>
      <c r="L39" s="146">
        <v>101</v>
      </c>
      <c r="M39" s="146">
        <v>157</v>
      </c>
      <c r="N39" s="146">
        <v>21</v>
      </c>
      <c r="O39" s="146">
        <v>1040942</v>
      </c>
      <c r="P39" s="146">
        <v>962</v>
      </c>
      <c r="Q39" s="146">
        <v>1041904</v>
      </c>
      <c r="R39" s="36" t="s">
        <v>33</v>
      </c>
    </row>
    <row r="40" spans="1:18" s="30" customFormat="1" ht="21.75" customHeight="1">
      <c r="A40" s="33">
        <v>34</v>
      </c>
      <c r="B40" s="34" t="s">
        <v>34</v>
      </c>
      <c r="C40" s="143">
        <v>5510</v>
      </c>
      <c r="D40" s="143">
        <v>402</v>
      </c>
      <c r="E40" s="143">
        <v>5912</v>
      </c>
      <c r="F40" s="143">
        <v>15887224</v>
      </c>
      <c r="G40" s="143">
        <v>6137334</v>
      </c>
      <c r="H40" s="143">
        <v>9749890</v>
      </c>
      <c r="I40" s="143">
        <v>584757</v>
      </c>
      <c r="J40" s="71"/>
      <c r="K40" s="143">
        <v>18048</v>
      </c>
      <c r="L40" s="143">
        <v>195</v>
      </c>
      <c r="M40" s="143">
        <v>122</v>
      </c>
      <c r="N40" s="143">
        <v>0</v>
      </c>
      <c r="O40" s="143">
        <v>551245</v>
      </c>
      <c r="P40" s="143">
        <v>15147</v>
      </c>
      <c r="Q40" s="143">
        <v>566392</v>
      </c>
      <c r="R40" s="34" t="s">
        <v>34</v>
      </c>
    </row>
    <row r="41" spans="1:18" s="30" customFormat="1" ht="21.75" customHeight="1">
      <c r="A41" s="33">
        <v>35</v>
      </c>
      <c r="B41" s="34" t="s">
        <v>62</v>
      </c>
      <c r="C41" s="143">
        <v>6739</v>
      </c>
      <c r="D41" s="143">
        <v>279</v>
      </c>
      <c r="E41" s="143">
        <v>7018</v>
      </c>
      <c r="F41" s="143">
        <v>18836682</v>
      </c>
      <c r="G41" s="143">
        <v>7782251</v>
      </c>
      <c r="H41" s="143">
        <v>11054431</v>
      </c>
      <c r="I41" s="143">
        <v>662987</v>
      </c>
      <c r="J41" s="71"/>
      <c r="K41" s="143">
        <v>21625</v>
      </c>
      <c r="L41" s="143">
        <v>165</v>
      </c>
      <c r="M41" s="143">
        <v>65</v>
      </c>
      <c r="N41" s="143">
        <v>97</v>
      </c>
      <c r="O41" s="143">
        <v>640328</v>
      </c>
      <c r="P41" s="143">
        <v>707</v>
      </c>
      <c r="Q41" s="143">
        <v>641035</v>
      </c>
      <c r="R41" s="34" t="s">
        <v>62</v>
      </c>
    </row>
    <row r="42" spans="1:18" s="30" customFormat="1" ht="21.75" customHeight="1">
      <c r="A42" s="33">
        <v>36</v>
      </c>
      <c r="B42" s="34" t="s">
        <v>35</v>
      </c>
      <c r="C42" s="143">
        <v>13196</v>
      </c>
      <c r="D42" s="143">
        <v>297</v>
      </c>
      <c r="E42" s="143">
        <v>13493</v>
      </c>
      <c r="F42" s="143">
        <v>49064372</v>
      </c>
      <c r="G42" s="143">
        <v>16567040</v>
      </c>
      <c r="H42" s="143">
        <v>32497332</v>
      </c>
      <c r="I42" s="143">
        <v>1949297</v>
      </c>
      <c r="J42" s="71"/>
      <c r="K42" s="143">
        <v>50118</v>
      </c>
      <c r="L42" s="143">
        <v>269</v>
      </c>
      <c r="M42" s="143">
        <v>361</v>
      </c>
      <c r="N42" s="143">
        <v>57</v>
      </c>
      <c r="O42" s="143">
        <v>1897886</v>
      </c>
      <c r="P42" s="143">
        <v>606</v>
      </c>
      <c r="Q42" s="143">
        <v>1898492</v>
      </c>
      <c r="R42" s="34" t="s">
        <v>35</v>
      </c>
    </row>
    <row r="43" spans="1:18" s="30" customFormat="1" ht="21.75" customHeight="1">
      <c r="A43" s="33">
        <v>37</v>
      </c>
      <c r="B43" s="34" t="s">
        <v>36</v>
      </c>
      <c r="C43" s="143">
        <v>5278</v>
      </c>
      <c r="D43" s="143">
        <v>360</v>
      </c>
      <c r="E43" s="143">
        <v>5638</v>
      </c>
      <c r="F43" s="143">
        <v>13811626</v>
      </c>
      <c r="G43" s="143">
        <v>5960018</v>
      </c>
      <c r="H43" s="143">
        <v>7851608</v>
      </c>
      <c r="I43" s="143">
        <v>470876</v>
      </c>
      <c r="J43" s="71"/>
      <c r="K43" s="143">
        <v>16093</v>
      </c>
      <c r="L43" s="143">
        <v>144</v>
      </c>
      <c r="M43" s="143">
        <v>46</v>
      </c>
      <c r="N43" s="143">
        <v>0</v>
      </c>
      <c r="O43" s="143">
        <v>447960</v>
      </c>
      <c r="P43" s="143">
        <v>6633</v>
      </c>
      <c r="Q43" s="143">
        <v>454593</v>
      </c>
      <c r="R43" s="34" t="s">
        <v>36</v>
      </c>
    </row>
    <row r="44" spans="1:18" s="30" customFormat="1" ht="21.75" customHeight="1">
      <c r="A44" s="33">
        <v>38</v>
      </c>
      <c r="B44" s="34" t="s">
        <v>37</v>
      </c>
      <c r="C44" s="143">
        <v>5802</v>
      </c>
      <c r="D44" s="143">
        <v>182</v>
      </c>
      <c r="E44" s="143">
        <v>5984</v>
      </c>
      <c r="F44" s="143">
        <v>18928389</v>
      </c>
      <c r="G44" s="143">
        <v>6930443</v>
      </c>
      <c r="H44" s="143">
        <v>11997946</v>
      </c>
      <c r="I44" s="143">
        <v>719639</v>
      </c>
      <c r="J44" s="71"/>
      <c r="K44" s="143">
        <v>16036</v>
      </c>
      <c r="L44" s="143">
        <v>88</v>
      </c>
      <c r="M44" s="143">
        <v>41</v>
      </c>
      <c r="N44" s="143">
        <v>19</v>
      </c>
      <c r="O44" s="143">
        <v>703059</v>
      </c>
      <c r="P44" s="143">
        <v>396</v>
      </c>
      <c r="Q44" s="143">
        <v>703455</v>
      </c>
      <c r="R44" s="34" t="s">
        <v>37</v>
      </c>
    </row>
    <row r="45" spans="1:18" s="30" customFormat="1" ht="21.75" customHeight="1">
      <c r="A45" s="33">
        <v>39</v>
      </c>
      <c r="B45" s="34" t="s">
        <v>38</v>
      </c>
      <c r="C45" s="143">
        <v>16481</v>
      </c>
      <c r="D45" s="143">
        <v>518</v>
      </c>
      <c r="E45" s="143">
        <v>16999</v>
      </c>
      <c r="F45" s="143">
        <v>53094714</v>
      </c>
      <c r="G45" s="143">
        <v>19245106</v>
      </c>
      <c r="H45" s="143">
        <v>33849608</v>
      </c>
      <c r="I45" s="143">
        <v>2030287</v>
      </c>
      <c r="J45" s="71"/>
      <c r="K45" s="143">
        <v>63743</v>
      </c>
      <c r="L45" s="143">
        <v>203</v>
      </c>
      <c r="M45" s="143">
        <v>311</v>
      </c>
      <c r="N45" s="143">
        <v>86</v>
      </c>
      <c r="O45" s="143">
        <v>1964853</v>
      </c>
      <c r="P45" s="143">
        <v>1091</v>
      </c>
      <c r="Q45" s="143">
        <v>1965944</v>
      </c>
      <c r="R45" s="34" t="s">
        <v>38</v>
      </c>
    </row>
    <row r="46" spans="1:18" s="30" customFormat="1" ht="21.75" customHeight="1">
      <c r="A46" s="33">
        <v>40</v>
      </c>
      <c r="B46" s="34" t="s">
        <v>39</v>
      </c>
      <c r="C46" s="143">
        <v>3007</v>
      </c>
      <c r="D46" s="143">
        <v>148</v>
      </c>
      <c r="E46" s="143">
        <v>3155</v>
      </c>
      <c r="F46" s="143">
        <v>8363042</v>
      </c>
      <c r="G46" s="143">
        <v>3545118</v>
      </c>
      <c r="H46" s="143">
        <v>4817924</v>
      </c>
      <c r="I46" s="143">
        <v>288956</v>
      </c>
      <c r="J46" s="71"/>
      <c r="K46" s="143">
        <v>9632</v>
      </c>
      <c r="L46" s="143">
        <v>81</v>
      </c>
      <c r="M46" s="143">
        <v>109</v>
      </c>
      <c r="N46" s="143">
        <v>49</v>
      </c>
      <c r="O46" s="143">
        <v>278666</v>
      </c>
      <c r="P46" s="143">
        <v>419</v>
      </c>
      <c r="Q46" s="143">
        <v>279085</v>
      </c>
      <c r="R46" s="34" t="s">
        <v>39</v>
      </c>
    </row>
    <row r="47" spans="1:18" s="30" customFormat="1" ht="21.75" customHeight="1">
      <c r="A47" s="33">
        <v>41</v>
      </c>
      <c r="B47" s="34" t="s">
        <v>40</v>
      </c>
      <c r="C47" s="143">
        <v>7283</v>
      </c>
      <c r="D47" s="143">
        <v>544</v>
      </c>
      <c r="E47" s="143">
        <v>7827</v>
      </c>
      <c r="F47" s="143">
        <v>20808459</v>
      </c>
      <c r="G47" s="143">
        <v>8345654</v>
      </c>
      <c r="H47" s="143">
        <v>12462805</v>
      </c>
      <c r="I47" s="143">
        <v>747463</v>
      </c>
      <c r="J47" s="71"/>
      <c r="K47" s="143">
        <v>25361</v>
      </c>
      <c r="L47" s="143">
        <v>246</v>
      </c>
      <c r="M47" s="143">
        <v>131</v>
      </c>
      <c r="N47" s="143">
        <v>31</v>
      </c>
      <c r="O47" s="143">
        <v>704386</v>
      </c>
      <c r="P47" s="143">
        <v>17308</v>
      </c>
      <c r="Q47" s="143">
        <v>721694</v>
      </c>
      <c r="R47" s="34" t="s">
        <v>40</v>
      </c>
    </row>
    <row r="48" spans="1:18" s="30" customFormat="1" ht="21.75" customHeight="1">
      <c r="A48" s="33">
        <v>42</v>
      </c>
      <c r="B48" s="34" t="s">
        <v>41</v>
      </c>
      <c r="C48" s="143">
        <v>3081</v>
      </c>
      <c r="D48" s="143">
        <v>187</v>
      </c>
      <c r="E48" s="143">
        <v>3268</v>
      </c>
      <c r="F48" s="143">
        <v>9211564</v>
      </c>
      <c r="G48" s="143">
        <v>3608676</v>
      </c>
      <c r="H48" s="143">
        <v>5602888</v>
      </c>
      <c r="I48" s="143">
        <v>336043</v>
      </c>
      <c r="J48" s="71"/>
      <c r="K48" s="143">
        <v>9583</v>
      </c>
      <c r="L48" s="143">
        <v>52</v>
      </c>
      <c r="M48" s="143">
        <v>37</v>
      </c>
      <c r="N48" s="143">
        <v>0</v>
      </c>
      <c r="O48" s="143">
        <v>320879</v>
      </c>
      <c r="P48" s="143">
        <v>5492</v>
      </c>
      <c r="Q48" s="143">
        <v>326371</v>
      </c>
      <c r="R48" s="34" t="s">
        <v>41</v>
      </c>
    </row>
    <row r="49" spans="1:18" s="30" customFormat="1" ht="21.75" customHeight="1">
      <c r="A49" s="33">
        <v>43</v>
      </c>
      <c r="B49" s="34" t="s">
        <v>42</v>
      </c>
      <c r="C49" s="143">
        <v>8848</v>
      </c>
      <c r="D49" s="143">
        <v>327</v>
      </c>
      <c r="E49" s="143">
        <v>9175</v>
      </c>
      <c r="F49" s="143">
        <v>25318030</v>
      </c>
      <c r="G49" s="143">
        <v>9701016</v>
      </c>
      <c r="H49" s="143">
        <v>15617014</v>
      </c>
      <c r="I49" s="143">
        <v>936650</v>
      </c>
      <c r="J49" s="71"/>
      <c r="K49" s="143">
        <v>31346</v>
      </c>
      <c r="L49" s="143">
        <v>252</v>
      </c>
      <c r="M49" s="143">
        <v>172</v>
      </c>
      <c r="N49" s="143">
        <v>113</v>
      </c>
      <c r="O49" s="143">
        <v>903912</v>
      </c>
      <c r="P49" s="143">
        <v>855</v>
      </c>
      <c r="Q49" s="143">
        <v>904767</v>
      </c>
      <c r="R49" s="34" t="s">
        <v>42</v>
      </c>
    </row>
    <row r="50" spans="1:18" s="30" customFormat="1" ht="21.75" customHeight="1">
      <c r="A50" s="58">
        <v>44</v>
      </c>
      <c r="B50" s="59" t="s">
        <v>43</v>
      </c>
      <c r="C50" s="144">
        <v>4809</v>
      </c>
      <c r="D50" s="144">
        <v>158</v>
      </c>
      <c r="E50" s="144">
        <v>4967</v>
      </c>
      <c r="F50" s="144">
        <v>14465394</v>
      </c>
      <c r="G50" s="144">
        <v>5646082</v>
      </c>
      <c r="H50" s="144">
        <v>8819312</v>
      </c>
      <c r="I50" s="144">
        <v>528958</v>
      </c>
      <c r="J50" s="71"/>
      <c r="K50" s="144">
        <v>18361</v>
      </c>
      <c r="L50" s="144">
        <v>24</v>
      </c>
      <c r="M50" s="144">
        <v>44</v>
      </c>
      <c r="N50" s="144">
        <v>23</v>
      </c>
      <c r="O50" s="144">
        <v>510122</v>
      </c>
      <c r="P50" s="144">
        <v>384</v>
      </c>
      <c r="Q50" s="144">
        <v>510506</v>
      </c>
      <c r="R50" s="59" t="s">
        <v>43</v>
      </c>
    </row>
    <row r="51" spans="1:18" s="30" customFormat="1" ht="21.75" customHeight="1">
      <c r="A51" s="73"/>
      <c r="B51" s="74" t="s">
        <v>85</v>
      </c>
      <c r="C51" s="75">
        <f>SUM(C39:C50)</f>
        <v>90620</v>
      </c>
      <c r="D51" s="75">
        <f aca="true" t="shared" si="2" ref="D51:I51">SUM(D39:D50)</f>
        <v>3814</v>
      </c>
      <c r="E51" s="75">
        <f t="shared" si="2"/>
        <v>94434</v>
      </c>
      <c r="F51" s="75">
        <f t="shared" si="2"/>
        <v>277511879</v>
      </c>
      <c r="G51" s="75">
        <f t="shared" si="2"/>
        <v>105231596</v>
      </c>
      <c r="H51" s="75">
        <f t="shared" si="2"/>
        <v>172280283</v>
      </c>
      <c r="I51" s="75">
        <f t="shared" si="2"/>
        <v>10333044</v>
      </c>
      <c r="J51" s="72"/>
      <c r="K51" s="75">
        <f>SUM(K39:K50)</f>
        <v>314894</v>
      </c>
      <c r="L51" s="75">
        <f aca="true" t="shared" si="3" ref="L51:Q51">SUM(L39:L50)</f>
        <v>1820</v>
      </c>
      <c r="M51" s="75">
        <f t="shared" si="3"/>
        <v>1596</v>
      </c>
      <c r="N51" s="75">
        <f t="shared" si="3"/>
        <v>496</v>
      </c>
      <c r="O51" s="75">
        <f t="shared" si="3"/>
        <v>9964238</v>
      </c>
      <c r="P51" s="75">
        <f t="shared" si="3"/>
        <v>50000</v>
      </c>
      <c r="Q51" s="75">
        <f t="shared" si="3"/>
        <v>10014238</v>
      </c>
      <c r="R51" s="74" t="s">
        <v>85</v>
      </c>
    </row>
    <row r="52" spans="1:18" s="30" customFormat="1" ht="21.75" customHeight="1">
      <c r="A52" s="79"/>
      <c r="B52" s="78" t="s">
        <v>86</v>
      </c>
      <c r="C52" s="77">
        <f>C38+C51</f>
        <v>996888</v>
      </c>
      <c r="D52" s="77">
        <f aca="true" t="shared" si="4" ref="D52:I52">D38+D51</f>
        <v>44217</v>
      </c>
      <c r="E52" s="77">
        <f t="shared" si="4"/>
        <v>1041105</v>
      </c>
      <c r="F52" s="77">
        <f t="shared" si="4"/>
        <v>3303751964</v>
      </c>
      <c r="G52" s="77">
        <f t="shared" si="4"/>
        <v>1180744396</v>
      </c>
      <c r="H52" s="77">
        <f t="shared" si="4"/>
        <v>2123007568</v>
      </c>
      <c r="I52" s="77">
        <f t="shared" si="4"/>
        <v>127338756</v>
      </c>
      <c r="J52" s="72"/>
      <c r="K52" s="77">
        <f>K38+K51</f>
        <v>3602410</v>
      </c>
      <c r="L52" s="77">
        <f aca="true" t="shared" si="5" ref="L52:Q52">L38+L51</f>
        <v>21706</v>
      </c>
      <c r="M52" s="77">
        <f t="shared" si="5"/>
        <v>29751</v>
      </c>
      <c r="N52" s="77">
        <f t="shared" si="5"/>
        <v>14953</v>
      </c>
      <c r="O52" s="77">
        <f t="shared" si="5"/>
        <v>122661897</v>
      </c>
      <c r="P52" s="77">
        <f t="shared" si="5"/>
        <v>999325</v>
      </c>
      <c r="Q52" s="77">
        <f t="shared" si="5"/>
        <v>123661222</v>
      </c>
      <c r="R52" s="78" t="s">
        <v>86</v>
      </c>
    </row>
  </sheetData>
  <sheetProtection/>
  <mergeCells count="14">
    <mergeCell ref="A4:A5"/>
    <mergeCell ref="O4:Q4"/>
    <mergeCell ref="B4:B5"/>
    <mergeCell ref="I4:I5"/>
    <mergeCell ref="K4:K5"/>
    <mergeCell ref="L4:L5"/>
    <mergeCell ref="M4:M5"/>
    <mergeCell ref="C4:E4"/>
    <mergeCell ref="F4:F5"/>
    <mergeCell ref="N4:N5"/>
    <mergeCell ref="G4:G5"/>
    <mergeCell ref="H4:H5"/>
    <mergeCell ref="B3:C3"/>
    <mergeCell ref="R4:R5"/>
  </mergeCells>
  <printOptions horizontalCentered="1"/>
  <pageMargins left="0.1968503937007874" right="0.5905511811023623" top="0.7874015748031497" bottom="0.31496062992125984" header="0.2362204724409449" footer="0.1968503937007874"/>
  <pageSetup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48" sqref="N48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7</v>
      </c>
      <c r="J3" s="69"/>
      <c r="Q3" s="4" t="s">
        <v>4</v>
      </c>
      <c r="R3" s="8"/>
    </row>
    <row r="4" spans="1:18" s="43" customFormat="1" ht="22.5" customHeight="1">
      <c r="A4" s="117" t="s">
        <v>74</v>
      </c>
      <c r="B4" s="120" t="s">
        <v>75</v>
      </c>
      <c r="C4" s="119" t="s">
        <v>76</v>
      </c>
      <c r="D4" s="119"/>
      <c r="E4" s="119"/>
      <c r="F4" s="119" t="s">
        <v>45</v>
      </c>
      <c r="G4" s="119" t="s">
        <v>11</v>
      </c>
      <c r="H4" s="119" t="s">
        <v>77</v>
      </c>
      <c r="I4" s="119" t="s">
        <v>78</v>
      </c>
      <c r="J4" s="70"/>
      <c r="K4" s="105" t="s">
        <v>12</v>
      </c>
      <c r="L4" s="105" t="s">
        <v>79</v>
      </c>
      <c r="M4" s="116" t="s">
        <v>63</v>
      </c>
      <c r="N4" s="106" t="s">
        <v>64</v>
      </c>
      <c r="O4" s="119" t="s">
        <v>80</v>
      </c>
      <c r="P4" s="119"/>
      <c r="Q4" s="119"/>
      <c r="R4" s="110" t="s">
        <v>97</v>
      </c>
    </row>
    <row r="5" spans="1:18" s="43" customFormat="1" ht="22.5" customHeight="1">
      <c r="A5" s="118"/>
      <c r="B5" s="121"/>
      <c r="C5" s="48" t="s">
        <v>81</v>
      </c>
      <c r="D5" s="48" t="s">
        <v>82</v>
      </c>
      <c r="E5" s="48" t="s">
        <v>83</v>
      </c>
      <c r="F5" s="119"/>
      <c r="G5" s="119"/>
      <c r="H5" s="119"/>
      <c r="I5" s="119"/>
      <c r="J5" s="70"/>
      <c r="K5" s="105"/>
      <c r="L5" s="105"/>
      <c r="M5" s="116"/>
      <c r="N5" s="107"/>
      <c r="O5" s="48" t="s">
        <v>81</v>
      </c>
      <c r="P5" s="48" t="s">
        <v>82</v>
      </c>
      <c r="Q5" s="48" t="s">
        <v>83</v>
      </c>
      <c r="R5" s="111"/>
    </row>
    <row r="6" spans="1:18" s="43" customFormat="1" ht="21.75" customHeight="1">
      <c r="A6" s="50">
        <v>1</v>
      </c>
      <c r="B6" s="42" t="s">
        <v>18</v>
      </c>
      <c r="C6" s="147">
        <v>3910</v>
      </c>
      <c r="D6" s="147">
        <v>372</v>
      </c>
      <c r="E6" s="147">
        <v>4282</v>
      </c>
      <c r="F6" s="147">
        <v>16757280</v>
      </c>
      <c r="G6" s="147">
        <v>4904886</v>
      </c>
      <c r="H6" s="147">
        <v>11852394</v>
      </c>
      <c r="I6" s="147">
        <v>710970</v>
      </c>
      <c r="J6" s="71"/>
      <c r="K6" s="147">
        <v>16597</v>
      </c>
      <c r="L6" s="147">
        <v>222</v>
      </c>
      <c r="M6" s="147">
        <v>297</v>
      </c>
      <c r="N6" s="147">
        <v>147</v>
      </c>
      <c r="O6" s="147">
        <v>684886</v>
      </c>
      <c r="P6" s="147">
        <v>8821</v>
      </c>
      <c r="Q6" s="147">
        <v>693707</v>
      </c>
      <c r="R6" s="42" t="s">
        <v>18</v>
      </c>
    </row>
    <row r="7" spans="1:18" s="43" customFormat="1" ht="21.75" customHeight="1">
      <c r="A7" s="51">
        <v>2</v>
      </c>
      <c r="B7" s="45" t="s">
        <v>1</v>
      </c>
      <c r="C7" s="148">
        <v>2412</v>
      </c>
      <c r="D7" s="148">
        <v>172</v>
      </c>
      <c r="E7" s="148">
        <v>2584</v>
      </c>
      <c r="F7" s="148">
        <v>8339880</v>
      </c>
      <c r="G7" s="148">
        <v>2772510</v>
      </c>
      <c r="H7" s="148">
        <v>5567370</v>
      </c>
      <c r="I7" s="148">
        <v>333938</v>
      </c>
      <c r="J7" s="71"/>
      <c r="K7" s="148">
        <v>8263</v>
      </c>
      <c r="L7" s="148">
        <v>74</v>
      </c>
      <c r="M7" s="148">
        <v>179</v>
      </c>
      <c r="N7" s="148">
        <v>32</v>
      </c>
      <c r="O7" s="148">
        <v>325013</v>
      </c>
      <c r="P7" s="148">
        <v>377</v>
      </c>
      <c r="Q7" s="148">
        <v>325390</v>
      </c>
      <c r="R7" s="45" t="s">
        <v>1</v>
      </c>
    </row>
    <row r="8" spans="1:18" s="43" customFormat="1" ht="21.75" customHeight="1">
      <c r="A8" s="51">
        <v>3</v>
      </c>
      <c r="B8" s="45" t="s">
        <v>19</v>
      </c>
      <c r="C8" s="148">
        <v>2048</v>
      </c>
      <c r="D8" s="148">
        <v>128</v>
      </c>
      <c r="E8" s="148">
        <v>2176</v>
      </c>
      <c r="F8" s="148">
        <v>7485576</v>
      </c>
      <c r="G8" s="148">
        <v>2461201</v>
      </c>
      <c r="H8" s="148">
        <v>5024375</v>
      </c>
      <c r="I8" s="148">
        <v>301376</v>
      </c>
      <c r="J8" s="71"/>
      <c r="K8" s="148">
        <v>7933</v>
      </c>
      <c r="L8" s="148">
        <v>175</v>
      </c>
      <c r="M8" s="148">
        <v>42</v>
      </c>
      <c r="N8" s="148">
        <v>51</v>
      </c>
      <c r="O8" s="148">
        <v>292838</v>
      </c>
      <c r="P8" s="148">
        <v>337</v>
      </c>
      <c r="Q8" s="148">
        <v>293175</v>
      </c>
      <c r="R8" s="45" t="s">
        <v>19</v>
      </c>
    </row>
    <row r="9" spans="1:18" s="43" customFormat="1" ht="21.75" customHeight="1">
      <c r="A9" s="51">
        <v>4</v>
      </c>
      <c r="B9" s="45" t="s">
        <v>20</v>
      </c>
      <c r="C9" s="148">
        <v>2383</v>
      </c>
      <c r="D9" s="148">
        <v>153</v>
      </c>
      <c r="E9" s="148">
        <v>2536</v>
      </c>
      <c r="F9" s="148">
        <v>7796353</v>
      </c>
      <c r="G9" s="148">
        <v>2818251</v>
      </c>
      <c r="H9" s="148">
        <v>4978102</v>
      </c>
      <c r="I9" s="148">
        <v>298583</v>
      </c>
      <c r="J9" s="71"/>
      <c r="K9" s="148">
        <v>8811</v>
      </c>
      <c r="L9" s="148">
        <v>165</v>
      </c>
      <c r="M9" s="148">
        <v>228</v>
      </c>
      <c r="N9" s="148">
        <v>102</v>
      </c>
      <c r="O9" s="148">
        <v>288801</v>
      </c>
      <c r="P9" s="148">
        <v>476</v>
      </c>
      <c r="Q9" s="148">
        <v>289277</v>
      </c>
      <c r="R9" s="45" t="s">
        <v>20</v>
      </c>
    </row>
    <row r="10" spans="1:18" s="43" customFormat="1" ht="21.75" customHeight="1">
      <c r="A10" s="51">
        <v>5</v>
      </c>
      <c r="B10" s="45" t="s">
        <v>21</v>
      </c>
      <c r="C10" s="148">
        <v>1050</v>
      </c>
      <c r="D10" s="148">
        <v>94</v>
      </c>
      <c r="E10" s="148">
        <v>1144</v>
      </c>
      <c r="F10" s="148">
        <v>3322710</v>
      </c>
      <c r="G10" s="148">
        <v>1311152</v>
      </c>
      <c r="H10" s="148">
        <v>2011558</v>
      </c>
      <c r="I10" s="148">
        <v>120645</v>
      </c>
      <c r="J10" s="71"/>
      <c r="K10" s="148">
        <v>3607</v>
      </c>
      <c r="L10" s="148">
        <v>28</v>
      </c>
      <c r="M10" s="148">
        <v>64</v>
      </c>
      <c r="N10" s="148">
        <v>0</v>
      </c>
      <c r="O10" s="148">
        <v>116637</v>
      </c>
      <c r="P10" s="148">
        <v>309</v>
      </c>
      <c r="Q10" s="148">
        <v>116946</v>
      </c>
      <c r="R10" s="45" t="s">
        <v>21</v>
      </c>
    </row>
    <row r="11" spans="1:18" s="43" customFormat="1" ht="21.75" customHeight="1">
      <c r="A11" s="51">
        <v>6</v>
      </c>
      <c r="B11" s="45" t="s">
        <v>22</v>
      </c>
      <c r="C11" s="148">
        <v>772</v>
      </c>
      <c r="D11" s="148">
        <v>49</v>
      </c>
      <c r="E11" s="148">
        <v>821</v>
      </c>
      <c r="F11" s="148">
        <v>2695216</v>
      </c>
      <c r="G11" s="148">
        <v>956717</v>
      </c>
      <c r="H11" s="148">
        <v>1738499</v>
      </c>
      <c r="I11" s="148">
        <v>104277</v>
      </c>
      <c r="J11" s="71"/>
      <c r="K11" s="148">
        <v>2851</v>
      </c>
      <c r="L11" s="148">
        <v>0</v>
      </c>
      <c r="M11" s="148">
        <v>174</v>
      </c>
      <c r="N11" s="148">
        <v>80</v>
      </c>
      <c r="O11" s="148">
        <v>101029</v>
      </c>
      <c r="P11" s="148">
        <v>143</v>
      </c>
      <c r="Q11" s="148">
        <v>101172</v>
      </c>
      <c r="R11" s="45" t="s">
        <v>22</v>
      </c>
    </row>
    <row r="12" spans="1:18" s="43" customFormat="1" ht="21.75" customHeight="1">
      <c r="A12" s="51">
        <v>7</v>
      </c>
      <c r="B12" s="45" t="s">
        <v>2</v>
      </c>
      <c r="C12" s="148">
        <v>1125</v>
      </c>
      <c r="D12" s="148">
        <v>119</v>
      </c>
      <c r="E12" s="148">
        <v>1244</v>
      </c>
      <c r="F12" s="148">
        <v>4302355</v>
      </c>
      <c r="G12" s="148">
        <v>1360880</v>
      </c>
      <c r="H12" s="148">
        <v>2941475</v>
      </c>
      <c r="I12" s="148">
        <v>176438</v>
      </c>
      <c r="J12" s="71"/>
      <c r="K12" s="148">
        <v>4444</v>
      </c>
      <c r="L12" s="148">
        <v>16</v>
      </c>
      <c r="M12" s="148">
        <v>22</v>
      </c>
      <c r="N12" s="148">
        <v>26</v>
      </c>
      <c r="O12" s="148">
        <v>168553</v>
      </c>
      <c r="P12" s="148">
        <v>3308</v>
      </c>
      <c r="Q12" s="148">
        <v>171861</v>
      </c>
      <c r="R12" s="45" t="s">
        <v>2</v>
      </c>
    </row>
    <row r="13" spans="1:18" s="43" customFormat="1" ht="21.75" customHeight="1">
      <c r="A13" s="51">
        <v>8</v>
      </c>
      <c r="B13" s="45" t="s">
        <v>23</v>
      </c>
      <c r="C13" s="148">
        <v>742</v>
      </c>
      <c r="D13" s="148">
        <v>81</v>
      </c>
      <c r="E13" s="148">
        <v>823</v>
      </c>
      <c r="F13" s="148">
        <v>2535449</v>
      </c>
      <c r="G13" s="148">
        <v>950397</v>
      </c>
      <c r="H13" s="148">
        <v>1585052</v>
      </c>
      <c r="I13" s="148">
        <v>95071</v>
      </c>
      <c r="J13" s="71"/>
      <c r="K13" s="148">
        <v>2754</v>
      </c>
      <c r="L13" s="148">
        <v>2</v>
      </c>
      <c r="M13" s="148">
        <v>0</v>
      </c>
      <c r="N13" s="148">
        <v>0</v>
      </c>
      <c r="O13" s="148">
        <v>90539</v>
      </c>
      <c r="P13" s="148">
        <v>1776</v>
      </c>
      <c r="Q13" s="148">
        <v>92315</v>
      </c>
      <c r="R13" s="45" t="s">
        <v>23</v>
      </c>
    </row>
    <row r="14" spans="1:18" s="30" customFormat="1" ht="21.75" customHeight="1">
      <c r="A14" s="33">
        <v>9</v>
      </c>
      <c r="B14" s="34" t="s">
        <v>49</v>
      </c>
      <c r="C14" s="149">
        <v>1020</v>
      </c>
      <c r="D14" s="149">
        <v>78</v>
      </c>
      <c r="E14" s="149">
        <v>1098</v>
      </c>
      <c r="F14" s="149">
        <v>3530981</v>
      </c>
      <c r="G14" s="149">
        <v>1298501</v>
      </c>
      <c r="H14" s="149">
        <v>2232480</v>
      </c>
      <c r="I14" s="149">
        <v>133907</v>
      </c>
      <c r="J14" s="71"/>
      <c r="K14" s="149">
        <v>3897</v>
      </c>
      <c r="L14" s="149">
        <v>42</v>
      </c>
      <c r="M14" s="149">
        <v>24</v>
      </c>
      <c r="N14" s="149">
        <v>0</v>
      </c>
      <c r="O14" s="149">
        <v>129692</v>
      </c>
      <c r="P14" s="149">
        <v>252</v>
      </c>
      <c r="Q14" s="149">
        <v>129944</v>
      </c>
      <c r="R14" s="34" t="s">
        <v>49</v>
      </c>
    </row>
    <row r="15" spans="1:18" s="30" customFormat="1" ht="21.75" customHeight="1">
      <c r="A15" s="33">
        <v>10</v>
      </c>
      <c r="B15" s="34" t="s">
        <v>24</v>
      </c>
      <c r="C15" s="149">
        <v>766</v>
      </c>
      <c r="D15" s="149">
        <v>57</v>
      </c>
      <c r="E15" s="149">
        <v>823</v>
      </c>
      <c r="F15" s="149">
        <v>2463849</v>
      </c>
      <c r="G15" s="149">
        <v>940491</v>
      </c>
      <c r="H15" s="149">
        <v>1523358</v>
      </c>
      <c r="I15" s="149">
        <v>91368</v>
      </c>
      <c r="J15" s="71"/>
      <c r="K15" s="149">
        <v>2499</v>
      </c>
      <c r="L15" s="149">
        <v>35</v>
      </c>
      <c r="M15" s="149">
        <v>14</v>
      </c>
      <c r="N15" s="149">
        <v>0</v>
      </c>
      <c r="O15" s="149">
        <v>88686</v>
      </c>
      <c r="P15" s="149">
        <v>134</v>
      </c>
      <c r="Q15" s="149">
        <v>88820</v>
      </c>
      <c r="R15" s="34" t="s">
        <v>24</v>
      </c>
    </row>
    <row r="16" spans="1:18" s="30" customFormat="1" ht="21.75" customHeight="1">
      <c r="A16" s="33">
        <v>11</v>
      </c>
      <c r="B16" s="34" t="s">
        <v>25</v>
      </c>
      <c r="C16" s="149">
        <v>400</v>
      </c>
      <c r="D16" s="149">
        <v>34</v>
      </c>
      <c r="E16" s="149">
        <v>434</v>
      </c>
      <c r="F16" s="149">
        <v>1365526</v>
      </c>
      <c r="G16" s="149">
        <v>468897</v>
      </c>
      <c r="H16" s="149">
        <v>896629</v>
      </c>
      <c r="I16" s="149">
        <v>53781</v>
      </c>
      <c r="J16" s="71"/>
      <c r="K16" s="149">
        <v>1274</v>
      </c>
      <c r="L16" s="149">
        <v>0</v>
      </c>
      <c r="M16" s="149">
        <v>12</v>
      </c>
      <c r="N16" s="149">
        <v>23</v>
      </c>
      <c r="O16" s="149">
        <v>52409</v>
      </c>
      <c r="P16" s="149">
        <v>63</v>
      </c>
      <c r="Q16" s="149">
        <v>52472</v>
      </c>
      <c r="R16" s="34" t="s">
        <v>25</v>
      </c>
    </row>
    <row r="17" spans="1:18" s="43" customFormat="1" ht="21.75" customHeight="1">
      <c r="A17" s="51">
        <v>12</v>
      </c>
      <c r="B17" s="45" t="s">
        <v>26</v>
      </c>
      <c r="C17" s="148">
        <v>727</v>
      </c>
      <c r="D17" s="148">
        <v>40</v>
      </c>
      <c r="E17" s="148">
        <v>767</v>
      </c>
      <c r="F17" s="148">
        <v>2593799</v>
      </c>
      <c r="G17" s="148">
        <v>858842</v>
      </c>
      <c r="H17" s="148">
        <v>1734957</v>
      </c>
      <c r="I17" s="148">
        <v>104067</v>
      </c>
      <c r="J17" s="71"/>
      <c r="K17" s="148">
        <v>2186</v>
      </c>
      <c r="L17" s="148">
        <v>35</v>
      </c>
      <c r="M17" s="148">
        <v>1</v>
      </c>
      <c r="N17" s="148">
        <v>0</v>
      </c>
      <c r="O17" s="148">
        <v>101725</v>
      </c>
      <c r="P17" s="148">
        <v>120</v>
      </c>
      <c r="Q17" s="148">
        <v>101845</v>
      </c>
      <c r="R17" s="45" t="s">
        <v>26</v>
      </c>
    </row>
    <row r="18" spans="1:18" s="43" customFormat="1" ht="21.75" customHeight="1">
      <c r="A18" s="51">
        <v>13</v>
      </c>
      <c r="B18" s="45" t="s">
        <v>27</v>
      </c>
      <c r="C18" s="148">
        <v>1250</v>
      </c>
      <c r="D18" s="148">
        <v>119</v>
      </c>
      <c r="E18" s="148">
        <v>1369</v>
      </c>
      <c r="F18" s="148">
        <v>4265266</v>
      </c>
      <c r="G18" s="148">
        <v>1570328</v>
      </c>
      <c r="H18" s="148">
        <v>2694938</v>
      </c>
      <c r="I18" s="148">
        <v>161640</v>
      </c>
      <c r="J18" s="71"/>
      <c r="K18" s="148">
        <v>4389</v>
      </c>
      <c r="L18" s="148">
        <v>105</v>
      </c>
      <c r="M18" s="148">
        <v>56</v>
      </c>
      <c r="N18" s="148">
        <v>13</v>
      </c>
      <c r="O18" s="148">
        <v>156748</v>
      </c>
      <c r="P18" s="148">
        <v>329</v>
      </c>
      <c r="Q18" s="148">
        <v>157077</v>
      </c>
      <c r="R18" s="45" t="s">
        <v>27</v>
      </c>
    </row>
    <row r="19" spans="1:18" s="43" customFormat="1" ht="21.75" customHeight="1">
      <c r="A19" s="51">
        <v>14</v>
      </c>
      <c r="B19" s="45" t="s">
        <v>28</v>
      </c>
      <c r="C19" s="148">
        <v>1480</v>
      </c>
      <c r="D19" s="148">
        <v>103</v>
      </c>
      <c r="E19" s="148">
        <v>1583</v>
      </c>
      <c r="F19" s="148">
        <v>4742016</v>
      </c>
      <c r="G19" s="148">
        <v>1695701</v>
      </c>
      <c r="H19" s="148">
        <v>3046315</v>
      </c>
      <c r="I19" s="148">
        <v>182716</v>
      </c>
      <c r="J19" s="71"/>
      <c r="K19" s="148">
        <v>4445</v>
      </c>
      <c r="L19" s="148">
        <v>143</v>
      </c>
      <c r="M19" s="148">
        <v>84</v>
      </c>
      <c r="N19" s="148">
        <v>0</v>
      </c>
      <c r="O19" s="148">
        <v>177816</v>
      </c>
      <c r="P19" s="148">
        <v>228</v>
      </c>
      <c r="Q19" s="148">
        <v>178044</v>
      </c>
      <c r="R19" s="45" t="s">
        <v>28</v>
      </c>
    </row>
    <row r="20" spans="1:18" s="43" customFormat="1" ht="21.75" customHeight="1">
      <c r="A20" s="51">
        <v>15</v>
      </c>
      <c r="B20" s="45" t="s">
        <v>29</v>
      </c>
      <c r="C20" s="148">
        <v>998</v>
      </c>
      <c r="D20" s="148">
        <v>119</v>
      </c>
      <c r="E20" s="148">
        <v>1117</v>
      </c>
      <c r="F20" s="148">
        <v>4634787</v>
      </c>
      <c r="G20" s="148">
        <v>1251670</v>
      </c>
      <c r="H20" s="148">
        <v>3383117</v>
      </c>
      <c r="I20" s="148">
        <v>202942</v>
      </c>
      <c r="J20" s="71"/>
      <c r="K20" s="148">
        <v>5166</v>
      </c>
      <c r="L20" s="148">
        <v>0</v>
      </c>
      <c r="M20" s="148">
        <v>88</v>
      </c>
      <c r="N20" s="148">
        <v>124</v>
      </c>
      <c r="O20" s="148">
        <v>193860</v>
      </c>
      <c r="P20" s="148">
        <v>3704</v>
      </c>
      <c r="Q20" s="148">
        <v>197564</v>
      </c>
      <c r="R20" s="45" t="s">
        <v>29</v>
      </c>
    </row>
    <row r="21" spans="1:18" s="43" customFormat="1" ht="21.75" customHeight="1">
      <c r="A21" s="51">
        <v>16</v>
      </c>
      <c r="B21" s="45" t="s">
        <v>30</v>
      </c>
      <c r="C21" s="148">
        <v>2724</v>
      </c>
      <c r="D21" s="148">
        <v>150</v>
      </c>
      <c r="E21" s="148">
        <v>2874</v>
      </c>
      <c r="F21" s="148">
        <v>14036146</v>
      </c>
      <c r="G21" s="148">
        <v>3442590</v>
      </c>
      <c r="H21" s="148">
        <v>10593556</v>
      </c>
      <c r="I21" s="148">
        <v>635499</v>
      </c>
      <c r="J21" s="71"/>
      <c r="K21" s="148">
        <v>10811</v>
      </c>
      <c r="L21" s="148">
        <v>101</v>
      </c>
      <c r="M21" s="148">
        <v>327</v>
      </c>
      <c r="N21" s="148">
        <v>210</v>
      </c>
      <c r="O21" s="148">
        <v>623604</v>
      </c>
      <c r="P21" s="148">
        <v>446</v>
      </c>
      <c r="Q21" s="148">
        <v>624050</v>
      </c>
      <c r="R21" s="45" t="s">
        <v>30</v>
      </c>
    </row>
    <row r="22" spans="1:18" s="43" customFormat="1" ht="21.75" customHeight="1">
      <c r="A22" s="51">
        <v>17</v>
      </c>
      <c r="B22" s="45" t="s">
        <v>0</v>
      </c>
      <c r="C22" s="148">
        <v>2067</v>
      </c>
      <c r="D22" s="148">
        <v>140</v>
      </c>
      <c r="E22" s="148">
        <v>2207</v>
      </c>
      <c r="F22" s="148">
        <v>7809759</v>
      </c>
      <c r="G22" s="148">
        <v>2406103</v>
      </c>
      <c r="H22" s="148">
        <v>5403656</v>
      </c>
      <c r="I22" s="148">
        <v>324129</v>
      </c>
      <c r="J22" s="71"/>
      <c r="K22" s="148">
        <v>7959</v>
      </c>
      <c r="L22" s="148">
        <v>103</v>
      </c>
      <c r="M22" s="148">
        <v>17</v>
      </c>
      <c r="N22" s="148">
        <v>0</v>
      </c>
      <c r="O22" s="148">
        <v>315695</v>
      </c>
      <c r="P22" s="148">
        <v>355</v>
      </c>
      <c r="Q22" s="148">
        <v>316050</v>
      </c>
      <c r="R22" s="45" t="s">
        <v>0</v>
      </c>
    </row>
    <row r="23" spans="1:18" s="43" customFormat="1" ht="21.75" customHeight="1">
      <c r="A23" s="51">
        <v>18</v>
      </c>
      <c r="B23" s="45" t="s">
        <v>31</v>
      </c>
      <c r="C23" s="148">
        <v>1040</v>
      </c>
      <c r="D23" s="148">
        <v>91</v>
      </c>
      <c r="E23" s="148">
        <v>1131</v>
      </c>
      <c r="F23" s="148">
        <v>4354160</v>
      </c>
      <c r="G23" s="148">
        <v>1285900</v>
      </c>
      <c r="H23" s="148">
        <v>3068260</v>
      </c>
      <c r="I23" s="148">
        <v>184047</v>
      </c>
      <c r="J23" s="71"/>
      <c r="K23" s="148">
        <v>4923</v>
      </c>
      <c r="L23" s="148">
        <v>87</v>
      </c>
      <c r="M23" s="148">
        <v>11</v>
      </c>
      <c r="N23" s="148">
        <v>0</v>
      </c>
      <c r="O23" s="148">
        <v>178815</v>
      </c>
      <c r="P23" s="148">
        <v>211</v>
      </c>
      <c r="Q23" s="148">
        <v>179026</v>
      </c>
      <c r="R23" s="45" t="s">
        <v>31</v>
      </c>
    </row>
    <row r="24" spans="1:18" s="43" customFormat="1" ht="21.75" customHeight="1">
      <c r="A24" s="51">
        <v>19</v>
      </c>
      <c r="B24" s="45" t="s">
        <v>3</v>
      </c>
      <c r="C24" s="148">
        <v>495</v>
      </c>
      <c r="D24" s="148">
        <v>91</v>
      </c>
      <c r="E24" s="148">
        <v>586</v>
      </c>
      <c r="F24" s="148">
        <v>1743148</v>
      </c>
      <c r="G24" s="148">
        <v>680573</v>
      </c>
      <c r="H24" s="148">
        <v>1062575</v>
      </c>
      <c r="I24" s="148">
        <v>63729</v>
      </c>
      <c r="J24" s="71"/>
      <c r="K24" s="148">
        <v>2169</v>
      </c>
      <c r="L24" s="148">
        <v>22</v>
      </c>
      <c r="M24" s="148">
        <v>25</v>
      </c>
      <c r="N24" s="148">
        <v>0</v>
      </c>
      <c r="O24" s="148">
        <v>59695</v>
      </c>
      <c r="P24" s="148">
        <v>1818</v>
      </c>
      <c r="Q24" s="148">
        <v>61513</v>
      </c>
      <c r="R24" s="45" t="s">
        <v>3</v>
      </c>
    </row>
    <row r="25" spans="1:18" s="43" customFormat="1" ht="21.75" customHeight="1">
      <c r="A25" s="51">
        <v>20</v>
      </c>
      <c r="B25" s="45" t="s">
        <v>32</v>
      </c>
      <c r="C25" s="148">
        <v>821</v>
      </c>
      <c r="D25" s="148">
        <v>46</v>
      </c>
      <c r="E25" s="148">
        <v>867</v>
      </c>
      <c r="F25" s="148">
        <v>3251210</v>
      </c>
      <c r="G25" s="148">
        <v>1036271</v>
      </c>
      <c r="H25" s="148">
        <v>2214939</v>
      </c>
      <c r="I25" s="148">
        <v>132859</v>
      </c>
      <c r="J25" s="71"/>
      <c r="K25" s="148">
        <v>3429</v>
      </c>
      <c r="L25" s="148">
        <v>39</v>
      </c>
      <c r="M25" s="148">
        <v>193</v>
      </c>
      <c r="N25" s="148">
        <v>11</v>
      </c>
      <c r="O25" s="148">
        <v>129074</v>
      </c>
      <c r="P25" s="148">
        <v>113</v>
      </c>
      <c r="Q25" s="148">
        <v>129187</v>
      </c>
      <c r="R25" s="45" t="s">
        <v>32</v>
      </c>
    </row>
    <row r="26" spans="1:18" s="43" customFormat="1" ht="21.75" customHeight="1">
      <c r="A26" s="51">
        <v>21</v>
      </c>
      <c r="B26" s="45" t="s">
        <v>50</v>
      </c>
      <c r="C26" s="148">
        <v>674</v>
      </c>
      <c r="D26" s="148">
        <v>86</v>
      </c>
      <c r="E26" s="148">
        <v>760</v>
      </c>
      <c r="F26" s="148">
        <v>2191465</v>
      </c>
      <c r="G26" s="148">
        <v>865565</v>
      </c>
      <c r="H26" s="148">
        <v>1325900</v>
      </c>
      <c r="I26" s="148">
        <v>79522</v>
      </c>
      <c r="J26" s="71"/>
      <c r="K26" s="148">
        <v>2378</v>
      </c>
      <c r="L26" s="148">
        <v>75</v>
      </c>
      <c r="M26" s="148">
        <v>2</v>
      </c>
      <c r="N26" s="148">
        <v>0</v>
      </c>
      <c r="O26" s="148">
        <v>75958</v>
      </c>
      <c r="P26" s="148">
        <v>1109</v>
      </c>
      <c r="Q26" s="148">
        <v>77067</v>
      </c>
      <c r="R26" s="45" t="s">
        <v>50</v>
      </c>
    </row>
    <row r="27" spans="1:18" s="43" customFormat="1" ht="21.75" customHeight="1">
      <c r="A27" s="51">
        <v>22</v>
      </c>
      <c r="B27" s="45" t="s">
        <v>51</v>
      </c>
      <c r="C27" s="148">
        <v>840</v>
      </c>
      <c r="D27" s="148">
        <v>73</v>
      </c>
      <c r="E27" s="148">
        <v>913</v>
      </c>
      <c r="F27" s="148">
        <v>2905809</v>
      </c>
      <c r="G27" s="148">
        <v>1028592</v>
      </c>
      <c r="H27" s="148">
        <v>1877217</v>
      </c>
      <c r="I27" s="148">
        <v>112594</v>
      </c>
      <c r="J27" s="71"/>
      <c r="K27" s="148">
        <v>2892</v>
      </c>
      <c r="L27" s="148">
        <v>122</v>
      </c>
      <c r="M27" s="148">
        <v>3</v>
      </c>
      <c r="N27" s="148">
        <v>0</v>
      </c>
      <c r="O27" s="148">
        <v>107764</v>
      </c>
      <c r="P27" s="148">
        <v>1813</v>
      </c>
      <c r="Q27" s="148">
        <v>109577</v>
      </c>
      <c r="R27" s="45" t="s">
        <v>51</v>
      </c>
    </row>
    <row r="28" spans="1:18" s="43" customFormat="1" ht="21.75" customHeight="1">
      <c r="A28" s="51">
        <v>23</v>
      </c>
      <c r="B28" s="45" t="s">
        <v>52</v>
      </c>
      <c r="C28" s="148">
        <v>1423</v>
      </c>
      <c r="D28" s="148">
        <v>188</v>
      </c>
      <c r="E28" s="148">
        <v>1611</v>
      </c>
      <c r="F28" s="148">
        <v>5156608</v>
      </c>
      <c r="G28" s="148">
        <v>1811578</v>
      </c>
      <c r="H28" s="148">
        <v>3345030</v>
      </c>
      <c r="I28" s="148">
        <v>200636</v>
      </c>
      <c r="J28" s="71"/>
      <c r="K28" s="148">
        <v>5313</v>
      </c>
      <c r="L28" s="148">
        <v>94</v>
      </c>
      <c r="M28" s="148">
        <v>12</v>
      </c>
      <c r="N28" s="148">
        <v>2</v>
      </c>
      <c r="O28" s="148">
        <v>191838</v>
      </c>
      <c r="P28" s="148">
        <v>3377</v>
      </c>
      <c r="Q28" s="148">
        <v>195215</v>
      </c>
      <c r="R28" s="45" t="s">
        <v>52</v>
      </c>
    </row>
    <row r="29" spans="1:18" s="43" customFormat="1" ht="21.75" customHeight="1">
      <c r="A29" s="51">
        <v>24</v>
      </c>
      <c r="B29" s="45" t="s">
        <v>53</v>
      </c>
      <c r="C29" s="148">
        <v>1134</v>
      </c>
      <c r="D29" s="148">
        <v>76</v>
      </c>
      <c r="E29" s="148">
        <v>1210</v>
      </c>
      <c r="F29" s="148">
        <v>3473479</v>
      </c>
      <c r="G29" s="148">
        <v>1417866</v>
      </c>
      <c r="H29" s="148">
        <v>2055613</v>
      </c>
      <c r="I29" s="148">
        <v>123288</v>
      </c>
      <c r="J29" s="71"/>
      <c r="K29" s="148">
        <v>3917</v>
      </c>
      <c r="L29" s="148">
        <v>31</v>
      </c>
      <c r="M29" s="148">
        <v>5</v>
      </c>
      <c r="N29" s="148">
        <v>1</v>
      </c>
      <c r="O29" s="148">
        <v>119106</v>
      </c>
      <c r="P29" s="148">
        <v>228</v>
      </c>
      <c r="Q29" s="148">
        <v>119334</v>
      </c>
      <c r="R29" s="45" t="s">
        <v>53</v>
      </c>
    </row>
    <row r="30" spans="1:18" s="43" customFormat="1" ht="21.75" customHeight="1">
      <c r="A30" s="51">
        <v>25</v>
      </c>
      <c r="B30" s="45" t="s">
        <v>54</v>
      </c>
      <c r="C30" s="148">
        <v>731</v>
      </c>
      <c r="D30" s="148">
        <v>60</v>
      </c>
      <c r="E30" s="148">
        <v>791</v>
      </c>
      <c r="F30" s="148">
        <v>2345415</v>
      </c>
      <c r="G30" s="148">
        <v>934347</v>
      </c>
      <c r="H30" s="148">
        <v>1411068</v>
      </c>
      <c r="I30" s="148">
        <v>84633</v>
      </c>
      <c r="J30" s="71"/>
      <c r="K30" s="148">
        <v>2359</v>
      </c>
      <c r="L30" s="148">
        <v>5</v>
      </c>
      <c r="M30" s="148">
        <v>3</v>
      </c>
      <c r="N30" s="148">
        <v>0</v>
      </c>
      <c r="O30" s="148">
        <v>82018</v>
      </c>
      <c r="P30" s="148">
        <v>248</v>
      </c>
      <c r="Q30" s="148">
        <v>82266</v>
      </c>
      <c r="R30" s="45" t="s">
        <v>54</v>
      </c>
    </row>
    <row r="31" spans="1:18" s="43" customFormat="1" ht="21.75" customHeight="1">
      <c r="A31" s="51">
        <v>26</v>
      </c>
      <c r="B31" s="45" t="s">
        <v>55</v>
      </c>
      <c r="C31" s="148">
        <v>532</v>
      </c>
      <c r="D31" s="148">
        <v>67</v>
      </c>
      <c r="E31" s="148">
        <v>599</v>
      </c>
      <c r="F31" s="148">
        <v>1893781</v>
      </c>
      <c r="G31" s="148">
        <v>669818</v>
      </c>
      <c r="H31" s="148">
        <v>1223963</v>
      </c>
      <c r="I31" s="148">
        <v>73418</v>
      </c>
      <c r="J31" s="71"/>
      <c r="K31" s="148">
        <v>1821</v>
      </c>
      <c r="L31" s="148">
        <v>0</v>
      </c>
      <c r="M31" s="148">
        <v>0</v>
      </c>
      <c r="N31" s="148">
        <v>0</v>
      </c>
      <c r="O31" s="148">
        <v>70652</v>
      </c>
      <c r="P31" s="148">
        <v>945</v>
      </c>
      <c r="Q31" s="148">
        <v>71597</v>
      </c>
      <c r="R31" s="45" t="s">
        <v>55</v>
      </c>
    </row>
    <row r="32" spans="1:18" s="43" customFormat="1" ht="21.75" customHeight="1">
      <c r="A32" s="51">
        <v>27</v>
      </c>
      <c r="B32" s="45" t="s">
        <v>56</v>
      </c>
      <c r="C32" s="148">
        <v>717</v>
      </c>
      <c r="D32" s="148">
        <v>85</v>
      </c>
      <c r="E32" s="148">
        <v>802</v>
      </c>
      <c r="F32" s="148">
        <v>2374997</v>
      </c>
      <c r="G32" s="148">
        <v>990056</v>
      </c>
      <c r="H32" s="148">
        <v>1384941</v>
      </c>
      <c r="I32" s="148">
        <v>83067</v>
      </c>
      <c r="J32" s="71"/>
      <c r="K32" s="148">
        <v>2903</v>
      </c>
      <c r="L32" s="148">
        <v>33</v>
      </c>
      <c r="M32" s="148">
        <v>95</v>
      </c>
      <c r="N32" s="148">
        <v>10</v>
      </c>
      <c r="O32" s="148">
        <v>79715</v>
      </c>
      <c r="P32" s="148">
        <v>311</v>
      </c>
      <c r="Q32" s="148">
        <v>80026</v>
      </c>
      <c r="R32" s="45" t="s">
        <v>56</v>
      </c>
    </row>
    <row r="33" spans="1:18" s="43" customFormat="1" ht="21.75" customHeight="1">
      <c r="A33" s="51">
        <v>28</v>
      </c>
      <c r="B33" s="45" t="s">
        <v>57</v>
      </c>
      <c r="C33" s="148">
        <v>1469</v>
      </c>
      <c r="D33" s="148">
        <v>101</v>
      </c>
      <c r="E33" s="148">
        <v>1570</v>
      </c>
      <c r="F33" s="148">
        <v>5011625</v>
      </c>
      <c r="G33" s="148">
        <v>1743620</v>
      </c>
      <c r="H33" s="148">
        <v>3268005</v>
      </c>
      <c r="I33" s="148">
        <v>196017</v>
      </c>
      <c r="J33" s="71"/>
      <c r="K33" s="148">
        <v>5447</v>
      </c>
      <c r="L33" s="148">
        <v>0</v>
      </c>
      <c r="M33" s="148">
        <v>0</v>
      </c>
      <c r="N33" s="148">
        <v>0</v>
      </c>
      <c r="O33" s="148">
        <v>190334</v>
      </c>
      <c r="P33" s="148">
        <v>236</v>
      </c>
      <c r="Q33" s="148">
        <v>190570</v>
      </c>
      <c r="R33" s="45" t="s">
        <v>57</v>
      </c>
    </row>
    <row r="34" spans="1:18" s="43" customFormat="1" ht="21.75" customHeight="1">
      <c r="A34" s="51">
        <v>29</v>
      </c>
      <c r="B34" s="45" t="s">
        <v>58</v>
      </c>
      <c r="C34" s="148">
        <v>595</v>
      </c>
      <c r="D34" s="148">
        <v>83</v>
      </c>
      <c r="E34" s="148">
        <v>678</v>
      </c>
      <c r="F34" s="148">
        <v>2000999</v>
      </c>
      <c r="G34" s="148">
        <v>799222</v>
      </c>
      <c r="H34" s="148">
        <v>1201777</v>
      </c>
      <c r="I34" s="148">
        <v>72078</v>
      </c>
      <c r="J34" s="71"/>
      <c r="K34" s="148">
        <v>2553</v>
      </c>
      <c r="L34" s="148">
        <v>132</v>
      </c>
      <c r="M34" s="148">
        <v>17</v>
      </c>
      <c r="N34" s="148">
        <v>0</v>
      </c>
      <c r="O34" s="148">
        <v>69137</v>
      </c>
      <c r="P34" s="148">
        <v>239</v>
      </c>
      <c r="Q34" s="148">
        <v>69376</v>
      </c>
      <c r="R34" s="45" t="s">
        <v>58</v>
      </c>
    </row>
    <row r="35" spans="1:18" s="43" customFormat="1" ht="21.75" customHeight="1">
      <c r="A35" s="51">
        <v>30</v>
      </c>
      <c r="B35" s="45" t="s">
        <v>59</v>
      </c>
      <c r="C35" s="148">
        <v>778</v>
      </c>
      <c r="D35" s="148">
        <v>73</v>
      </c>
      <c r="E35" s="148">
        <v>851</v>
      </c>
      <c r="F35" s="148">
        <v>2678303</v>
      </c>
      <c r="G35" s="148">
        <v>984484</v>
      </c>
      <c r="H35" s="148">
        <v>1693819</v>
      </c>
      <c r="I35" s="148">
        <v>101592</v>
      </c>
      <c r="J35" s="71"/>
      <c r="K35" s="148">
        <v>2647</v>
      </c>
      <c r="L35" s="148">
        <v>47</v>
      </c>
      <c r="M35" s="148">
        <v>196</v>
      </c>
      <c r="N35" s="148">
        <v>35</v>
      </c>
      <c r="O35" s="148">
        <v>98442</v>
      </c>
      <c r="P35" s="148">
        <v>225</v>
      </c>
      <c r="Q35" s="148">
        <v>98667</v>
      </c>
      <c r="R35" s="45" t="s">
        <v>59</v>
      </c>
    </row>
    <row r="36" spans="1:18" s="43" customFormat="1" ht="21.75" customHeight="1">
      <c r="A36" s="51">
        <v>31</v>
      </c>
      <c r="B36" s="45" t="s">
        <v>60</v>
      </c>
      <c r="C36" s="148">
        <v>678</v>
      </c>
      <c r="D36" s="148">
        <v>54</v>
      </c>
      <c r="E36" s="148">
        <v>732</v>
      </c>
      <c r="F36" s="148">
        <v>2370869</v>
      </c>
      <c r="G36" s="148">
        <v>849130</v>
      </c>
      <c r="H36" s="148">
        <v>1521739</v>
      </c>
      <c r="I36" s="148">
        <v>91276</v>
      </c>
      <c r="J36" s="71"/>
      <c r="K36" s="148">
        <v>3006</v>
      </c>
      <c r="L36" s="148">
        <v>7</v>
      </c>
      <c r="M36" s="148">
        <v>1</v>
      </c>
      <c r="N36" s="148">
        <v>0</v>
      </c>
      <c r="O36" s="148">
        <v>88091</v>
      </c>
      <c r="P36" s="148">
        <v>171</v>
      </c>
      <c r="Q36" s="148">
        <v>88262</v>
      </c>
      <c r="R36" s="45" t="s">
        <v>60</v>
      </c>
    </row>
    <row r="37" spans="1:18" s="43" customFormat="1" ht="21.75" customHeight="1">
      <c r="A37" s="60">
        <v>32</v>
      </c>
      <c r="B37" s="61" t="s">
        <v>61</v>
      </c>
      <c r="C37" s="150">
        <v>705</v>
      </c>
      <c r="D37" s="150">
        <v>48</v>
      </c>
      <c r="E37" s="150">
        <v>753</v>
      </c>
      <c r="F37" s="150">
        <v>2096469</v>
      </c>
      <c r="G37" s="150">
        <v>824454</v>
      </c>
      <c r="H37" s="150">
        <v>1272015</v>
      </c>
      <c r="I37" s="150">
        <v>76292</v>
      </c>
      <c r="J37" s="71"/>
      <c r="K37" s="150">
        <v>2377</v>
      </c>
      <c r="L37" s="150">
        <v>11</v>
      </c>
      <c r="M37" s="150">
        <v>0</v>
      </c>
      <c r="N37" s="150">
        <v>0</v>
      </c>
      <c r="O37" s="150">
        <v>73769</v>
      </c>
      <c r="P37" s="150">
        <v>135</v>
      </c>
      <c r="Q37" s="150">
        <v>73904</v>
      </c>
      <c r="R37" s="61" t="s">
        <v>61</v>
      </c>
    </row>
    <row r="38" spans="1:18" s="30" customFormat="1" ht="21.75" customHeight="1">
      <c r="A38" s="73"/>
      <c r="B38" s="74" t="s">
        <v>84</v>
      </c>
      <c r="C38" s="145">
        <f>SUM(C6:C37)</f>
        <v>38506</v>
      </c>
      <c r="D38" s="145">
        <f aca="true" t="shared" si="0" ref="D38:I38">SUM(D6:D37)</f>
        <v>3230</v>
      </c>
      <c r="E38" s="145">
        <f t="shared" si="0"/>
        <v>41736</v>
      </c>
      <c r="F38" s="145">
        <f t="shared" si="0"/>
        <v>142525285</v>
      </c>
      <c r="G38" s="145">
        <f t="shared" si="0"/>
        <v>47390593</v>
      </c>
      <c r="H38" s="145">
        <f t="shared" si="0"/>
        <v>95134692</v>
      </c>
      <c r="I38" s="145">
        <f t="shared" si="0"/>
        <v>5706395</v>
      </c>
      <c r="J38" s="72"/>
      <c r="K38" s="145">
        <f>SUM(K6:K37)</f>
        <v>146020</v>
      </c>
      <c r="L38" s="145">
        <f aca="true" t="shared" si="1" ref="L38:Q38">SUM(L6:L37)</f>
        <v>1951</v>
      </c>
      <c r="M38" s="145">
        <f t="shared" si="1"/>
        <v>2192</v>
      </c>
      <c r="N38" s="145">
        <f t="shared" si="1"/>
        <v>867</v>
      </c>
      <c r="O38" s="145">
        <f t="shared" si="1"/>
        <v>5522939</v>
      </c>
      <c r="P38" s="145">
        <f t="shared" si="1"/>
        <v>32357</v>
      </c>
      <c r="Q38" s="145">
        <f t="shared" si="1"/>
        <v>5555296</v>
      </c>
      <c r="R38" s="76" t="s">
        <v>84</v>
      </c>
    </row>
    <row r="39" spans="1:18" s="43" customFormat="1" ht="21.75" customHeight="1">
      <c r="A39" s="52">
        <v>33</v>
      </c>
      <c r="B39" s="47" t="s">
        <v>33</v>
      </c>
      <c r="C39" s="151">
        <v>553</v>
      </c>
      <c r="D39" s="151">
        <v>45</v>
      </c>
      <c r="E39" s="151">
        <v>598</v>
      </c>
      <c r="F39" s="151">
        <v>1711592</v>
      </c>
      <c r="G39" s="151">
        <v>695624</v>
      </c>
      <c r="H39" s="151">
        <v>1015968</v>
      </c>
      <c r="I39" s="151">
        <v>60935</v>
      </c>
      <c r="J39" s="71"/>
      <c r="K39" s="151">
        <v>2120</v>
      </c>
      <c r="L39" s="151">
        <v>13</v>
      </c>
      <c r="M39" s="151">
        <v>2</v>
      </c>
      <c r="N39" s="151">
        <v>0</v>
      </c>
      <c r="O39" s="151">
        <v>58691</v>
      </c>
      <c r="P39" s="151">
        <v>109</v>
      </c>
      <c r="Q39" s="151">
        <v>58800</v>
      </c>
      <c r="R39" s="47" t="s">
        <v>33</v>
      </c>
    </row>
    <row r="40" spans="1:18" s="43" customFormat="1" ht="21.75" customHeight="1">
      <c r="A40" s="51">
        <v>34</v>
      </c>
      <c r="B40" s="45" t="s">
        <v>34</v>
      </c>
      <c r="C40" s="148">
        <v>389</v>
      </c>
      <c r="D40" s="148">
        <v>39</v>
      </c>
      <c r="E40" s="148">
        <v>428</v>
      </c>
      <c r="F40" s="148">
        <v>1255834</v>
      </c>
      <c r="G40" s="148">
        <v>472780</v>
      </c>
      <c r="H40" s="148">
        <v>783054</v>
      </c>
      <c r="I40" s="148">
        <v>46967</v>
      </c>
      <c r="J40" s="71"/>
      <c r="K40" s="148">
        <v>1288</v>
      </c>
      <c r="L40" s="148">
        <v>0</v>
      </c>
      <c r="M40" s="148">
        <v>6</v>
      </c>
      <c r="N40" s="148">
        <v>0</v>
      </c>
      <c r="O40" s="148">
        <v>45076</v>
      </c>
      <c r="P40" s="148">
        <v>597</v>
      </c>
      <c r="Q40" s="148">
        <v>45673</v>
      </c>
      <c r="R40" s="45" t="s">
        <v>34</v>
      </c>
    </row>
    <row r="41" spans="1:18" s="43" customFormat="1" ht="21.75" customHeight="1">
      <c r="A41" s="51">
        <v>35</v>
      </c>
      <c r="B41" s="45" t="s">
        <v>62</v>
      </c>
      <c r="C41" s="148">
        <v>361</v>
      </c>
      <c r="D41" s="148">
        <v>30</v>
      </c>
      <c r="E41" s="148">
        <v>391</v>
      </c>
      <c r="F41" s="148">
        <v>1084507</v>
      </c>
      <c r="G41" s="148">
        <v>439423</v>
      </c>
      <c r="H41" s="148">
        <v>645084</v>
      </c>
      <c r="I41" s="148">
        <v>38689</v>
      </c>
      <c r="J41" s="71"/>
      <c r="K41" s="148">
        <v>1350</v>
      </c>
      <c r="L41" s="148">
        <v>0</v>
      </c>
      <c r="M41" s="148">
        <v>1</v>
      </c>
      <c r="N41" s="148">
        <v>0</v>
      </c>
      <c r="O41" s="148">
        <v>37263</v>
      </c>
      <c r="P41" s="148">
        <v>75</v>
      </c>
      <c r="Q41" s="148">
        <v>37338</v>
      </c>
      <c r="R41" s="45" t="s">
        <v>62</v>
      </c>
    </row>
    <row r="42" spans="1:18" s="43" customFormat="1" ht="21.75" customHeight="1">
      <c r="A42" s="51">
        <v>36</v>
      </c>
      <c r="B42" s="45" t="s">
        <v>35</v>
      </c>
      <c r="C42" s="148">
        <v>420</v>
      </c>
      <c r="D42" s="148">
        <v>30</v>
      </c>
      <c r="E42" s="148">
        <v>450</v>
      </c>
      <c r="F42" s="148">
        <v>1353885</v>
      </c>
      <c r="G42" s="148">
        <v>465785</v>
      </c>
      <c r="H42" s="148">
        <v>888100</v>
      </c>
      <c r="I42" s="148">
        <v>53269</v>
      </c>
      <c r="J42" s="71"/>
      <c r="K42" s="148">
        <v>1400</v>
      </c>
      <c r="L42" s="148">
        <v>0</v>
      </c>
      <c r="M42" s="148">
        <v>7</v>
      </c>
      <c r="N42" s="148">
        <v>0</v>
      </c>
      <c r="O42" s="148">
        <v>51782</v>
      </c>
      <c r="P42" s="148">
        <v>80</v>
      </c>
      <c r="Q42" s="148">
        <v>51862</v>
      </c>
      <c r="R42" s="45" t="s">
        <v>35</v>
      </c>
    </row>
    <row r="43" spans="1:18" s="43" customFormat="1" ht="21.75" customHeight="1">
      <c r="A43" s="51">
        <v>37</v>
      </c>
      <c r="B43" s="45" t="s">
        <v>36</v>
      </c>
      <c r="C43" s="148">
        <v>315</v>
      </c>
      <c r="D43" s="148">
        <v>45</v>
      </c>
      <c r="E43" s="148">
        <v>360</v>
      </c>
      <c r="F43" s="148">
        <v>970024</v>
      </c>
      <c r="G43" s="148">
        <v>411570</v>
      </c>
      <c r="H43" s="148">
        <v>558454</v>
      </c>
      <c r="I43" s="148">
        <v>33494</v>
      </c>
      <c r="J43" s="71"/>
      <c r="K43" s="148">
        <v>1094</v>
      </c>
      <c r="L43" s="148">
        <v>44</v>
      </c>
      <c r="M43" s="148">
        <v>2</v>
      </c>
      <c r="N43" s="148">
        <v>0</v>
      </c>
      <c r="O43" s="148">
        <v>32172</v>
      </c>
      <c r="P43" s="148">
        <v>182</v>
      </c>
      <c r="Q43" s="148">
        <v>32354</v>
      </c>
      <c r="R43" s="45" t="s">
        <v>36</v>
      </c>
    </row>
    <row r="44" spans="1:18" s="43" customFormat="1" ht="21.75" customHeight="1">
      <c r="A44" s="51">
        <v>38</v>
      </c>
      <c r="B44" s="45" t="s">
        <v>37</v>
      </c>
      <c r="C44" s="148">
        <v>262</v>
      </c>
      <c r="D44" s="148">
        <v>19</v>
      </c>
      <c r="E44" s="148">
        <v>281</v>
      </c>
      <c r="F44" s="148">
        <v>1505228</v>
      </c>
      <c r="G44" s="148">
        <v>326433</v>
      </c>
      <c r="H44" s="148">
        <v>1178795</v>
      </c>
      <c r="I44" s="148">
        <v>70716</v>
      </c>
      <c r="J44" s="71"/>
      <c r="K44" s="148">
        <v>612</v>
      </c>
      <c r="L44" s="148">
        <v>0</v>
      </c>
      <c r="M44" s="148">
        <v>2</v>
      </c>
      <c r="N44" s="148">
        <v>0</v>
      </c>
      <c r="O44" s="148">
        <v>70045</v>
      </c>
      <c r="P44" s="148">
        <v>57</v>
      </c>
      <c r="Q44" s="148">
        <v>70102</v>
      </c>
      <c r="R44" s="45" t="s">
        <v>37</v>
      </c>
    </row>
    <row r="45" spans="1:18" s="43" customFormat="1" ht="21.75" customHeight="1">
      <c r="A45" s="51">
        <v>39</v>
      </c>
      <c r="B45" s="45" t="s">
        <v>38</v>
      </c>
      <c r="C45" s="148">
        <v>720</v>
      </c>
      <c r="D45" s="148">
        <v>36</v>
      </c>
      <c r="E45" s="148">
        <v>756</v>
      </c>
      <c r="F45" s="148">
        <v>2544640</v>
      </c>
      <c r="G45" s="148">
        <v>795640</v>
      </c>
      <c r="H45" s="148">
        <v>1749000</v>
      </c>
      <c r="I45" s="148">
        <v>104912</v>
      </c>
      <c r="J45" s="71"/>
      <c r="K45" s="148">
        <v>2582</v>
      </c>
      <c r="L45" s="148">
        <v>124</v>
      </c>
      <c r="M45" s="148">
        <v>2</v>
      </c>
      <c r="N45" s="148">
        <v>1</v>
      </c>
      <c r="O45" s="148">
        <v>102127</v>
      </c>
      <c r="P45" s="148">
        <v>76</v>
      </c>
      <c r="Q45" s="148">
        <v>102203</v>
      </c>
      <c r="R45" s="45" t="s">
        <v>38</v>
      </c>
    </row>
    <row r="46" spans="1:18" s="43" customFormat="1" ht="21.75" customHeight="1">
      <c r="A46" s="51">
        <v>40</v>
      </c>
      <c r="B46" s="45" t="s">
        <v>39</v>
      </c>
      <c r="C46" s="148">
        <v>167</v>
      </c>
      <c r="D46" s="148">
        <v>20</v>
      </c>
      <c r="E46" s="148">
        <v>187</v>
      </c>
      <c r="F46" s="148">
        <v>538362</v>
      </c>
      <c r="G46" s="148">
        <v>229976</v>
      </c>
      <c r="H46" s="148">
        <v>308386</v>
      </c>
      <c r="I46" s="148">
        <v>18496</v>
      </c>
      <c r="J46" s="71"/>
      <c r="K46" s="148">
        <v>548</v>
      </c>
      <c r="L46" s="148">
        <v>0</v>
      </c>
      <c r="M46" s="148">
        <v>3</v>
      </c>
      <c r="N46" s="148">
        <v>0</v>
      </c>
      <c r="O46" s="148">
        <v>17881</v>
      </c>
      <c r="P46" s="148">
        <v>64</v>
      </c>
      <c r="Q46" s="148">
        <v>17945</v>
      </c>
      <c r="R46" s="45" t="s">
        <v>39</v>
      </c>
    </row>
    <row r="47" spans="1:18" s="43" customFormat="1" ht="21.75" customHeight="1">
      <c r="A47" s="51">
        <v>41</v>
      </c>
      <c r="B47" s="45" t="s">
        <v>40</v>
      </c>
      <c r="C47" s="148">
        <v>378</v>
      </c>
      <c r="D47" s="148">
        <v>64</v>
      </c>
      <c r="E47" s="148">
        <v>442</v>
      </c>
      <c r="F47" s="148">
        <v>1282633</v>
      </c>
      <c r="G47" s="148">
        <v>529865</v>
      </c>
      <c r="H47" s="148">
        <v>752768</v>
      </c>
      <c r="I47" s="148">
        <v>45149</v>
      </c>
      <c r="J47" s="71"/>
      <c r="K47" s="148">
        <v>1505</v>
      </c>
      <c r="L47" s="148">
        <v>0</v>
      </c>
      <c r="M47" s="148">
        <v>27</v>
      </c>
      <c r="N47" s="148">
        <v>0</v>
      </c>
      <c r="O47" s="148">
        <v>42416</v>
      </c>
      <c r="P47" s="148">
        <v>1201</v>
      </c>
      <c r="Q47" s="148">
        <v>43617</v>
      </c>
      <c r="R47" s="45" t="s">
        <v>40</v>
      </c>
    </row>
    <row r="48" spans="1:18" s="43" customFormat="1" ht="21.75" customHeight="1">
      <c r="A48" s="51">
        <v>42</v>
      </c>
      <c r="B48" s="45" t="s">
        <v>41</v>
      </c>
      <c r="C48" s="148">
        <v>165</v>
      </c>
      <c r="D48" s="148">
        <v>21</v>
      </c>
      <c r="E48" s="148">
        <v>186</v>
      </c>
      <c r="F48" s="148">
        <v>555269</v>
      </c>
      <c r="G48" s="148">
        <v>214790</v>
      </c>
      <c r="H48" s="148">
        <v>340479</v>
      </c>
      <c r="I48" s="148">
        <v>20421</v>
      </c>
      <c r="J48" s="71"/>
      <c r="K48" s="148">
        <v>615</v>
      </c>
      <c r="L48" s="148">
        <v>7</v>
      </c>
      <c r="M48" s="148">
        <v>0</v>
      </c>
      <c r="N48" s="148">
        <v>0</v>
      </c>
      <c r="O48" s="148">
        <v>19236</v>
      </c>
      <c r="P48" s="148">
        <v>563</v>
      </c>
      <c r="Q48" s="148">
        <v>19799</v>
      </c>
      <c r="R48" s="45" t="s">
        <v>41</v>
      </c>
    </row>
    <row r="49" spans="1:18" s="43" customFormat="1" ht="21.75" customHeight="1">
      <c r="A49" s="51">
        <v>43</v>
      </c>
      <c r="B49" s="45" t="s">
        <v>42</v>
      </c>
      <c r="C49" s="148">
        <v>507</v>
      </c>
      <c r="D49" s="148">
        <v>35</v>
      </c>
      <c r="E49" s="148">
        <v>542</v>
      </c>
      <c r="F49" s="148">
        <v>1743614</v>
      </c>
      <c r="G49" s="148">
        <v>649520</v>
      </c>
      <c r="H49" s="148">
        <v>1094094</v>
      </c>
      <c r="I49" s="148">
        <v>65623</v>
      </c>
      <c r="J49" s="71"/>
      <c r="K49" s="148">
        <v>1920</v>
      </c>
      <c r="L49" s="148">
        <v>0</v>
      </c>
      <c r="M49" s="148">
        <v>8</v>
      </c>
      <c r="N49" s="148">
        <v>0</v>
      </c>
      <c r="O49" s="148">
        <v>63565</v>
      </c>
      <c r="P49" s="148">
        <v>130</v>
      </c>
      <c r="Q49" s="148">
        <v>63695</v>
      </c>
      <c r="R49" s="45" t="s">
        <v>42</v>
      </c>
    </row>
    <row r="50" spans="1:18" s="43" customFormat="1" ht="21.75" customHeight="1">
      <c r="A50" s="60">
        <v>44</v>
      </c>
      <c r="B50" s="61" t="s">
        <v>43</v>
      </c>
      <c r="C50" s="150">
        <v>272</v>
      </c>
      <c r="D50" s="150">
        <v>23</v>
      </c>
      <c r="E50" s="150">
        <v>295</v>
      </c>
      <c r="F50" s="150">
        <v>852757</v>
      </c>
      <c r="G50" s="150">
        <v>315476</v>
      </c>
      <c r="H50" s="150">
        <v>537281</v>
      </c>
      <c r="I50" s="150">
        <v>32226</v>
      </c>
      <c r="J50" s="71"/>
      <c r="K50" s="150">
        <v>1020</v>
      </c>
      <c r="L50" s="150">
        <v>0</v>
      </c>
      <c r="M50" s="150">
        <v>0</v>
      </c>
      <c r="N50" s="150">
        <v>10</v>
      </c>
      <c r="O50" s="150">
        <v>31114</v>
      </c>
      <c r="P50" s="150">
        <v>82</v>
      </c>
      <c r="Q50" s="150">
        <v>31196</v>
      </c>
      <c r="R50" s="61" t="s">
        <v>43</v>
      </c>
    </row>
    <row r="51" spans="1:18" s="30" customFormat="1" ht="21.75" customHeight="1">
      <c r="A51" s="73"/>
      <c r="B51" s="74" t="s">
        <v>85</v>
      </c>
      <c r="C51" s="75">
        <f>SUM(C39:C50)</f>
        <v>4509</v>
      </c>
      <c r="D51" s="75">
        <f aca="true" t="shared" si="2" ref="D51:I51">SUM(D39:D50)</f>
        <v>407</v>
      </c>
      <c r="E51" s="75">
        <f t="shared" si="2"/>
        <v>4916</v>
      </c>
      <c r="F51" s="75">
        <f t="shared" si="2"/>
        <v>15398345</v>
      </c>
      <c r="G51" s="75">
        <f t="shared" si="2"/>
        <v>5546882</v>
      </c>
      <c r="H51" s="75">
        <f t="shared" si="2"/>
        <v>9851463</v>
      </c>
      <c r="I51" s="75">
        <f t="shared" si="2"/>
        <v>590897</v>
      </c>
      <c r="J51" s="72"/>
      <c r="K51" s="75">
        <f>SUM(K39:K50)</f>
        <v>16054</v>
      </c>
      <c r="L51" s="75">
        <f aca="true" t="shared" si="3" ref="L51:Q51">SUM(L39:L50)</f>
        <v>188</v>
      </c>
      <c r="M51" s="75">
        <f t="shared" si="3"/>
        <v>60</v>
      </c>
      <c r="N51" s="75">
        <f t="shared" si="3"/>
        <v>11</v>
      </c>
      <c r="O51" s="75">
        <f t="shared" si="3"/>
        <v>571368</v>
      </c>
      <c r="P51" s="75">
        <f t="shared" si="3"/>
        <v>3216</v>
      </c>
      <c r="Q51" s="75">
        <f t="shared" si="3"/>
        <v>574584</v>
      </c>
      <c r="R51" s="74" t="s">
        <v>85</v>
      </c>
    </row>
    <row r="52" spans="1:18" s="30" customFormat="1" ht="21.75" customHeight="1">
      <c r="A52" s="79"/>
      <c r="B52" s="78" t="s">
        <v>86</v>
      </c>
      <c r="C52" s="77">
        <f>C38+C51</f>
        <v>43015</v>
      </c>
      <c r="D52" s="77">
        <f aca="true" t="shared" si="4" ref="D52:I52">D38+D51</f>
        <v>3637</v>
      </c>
      <c r="E52" s="77">
        <f t="shared" si="4"/>
        <v>46652</v>
      </c>
      <c r="F52" s="77">
        <f t="shared" si="4"/>
        <v>157923630</v>
      </c>
      <c r="G52" s="77">
        <f t="shared" si="4"/>
        <v>52937475</v>
      </c>
      <c r="H52" s="77">
        <f t="shared" si="4"/>
        <v>104986155</v>
      </c>
      <c r="I52" s="77">
        <f t="shared" si="4"/>
        <v>6297292</v>
      </c>
      <c r="J52" s="72"/>
      <c r="K52" s="77">
        <f>K38+K51</f>
        <v>162074</v>
      </c>
      <c r="L52" s="77">
        <f aca="true" t="shared" si="5" ref="L52:Q52">L38+L51</f>
        <v>2139</v>
      </c>
      <c r="M52" s="77">
        <f t="shared" si="5"/>
        <v>2252</v>
      </c>
      <c r="N52" s="77">
        <f t="shared" si="5"/>
        <v>878</v>
      </c>
      <c r="O52" s="77">
        <f t="shared" si="5"/>
        <v>6094307</v>
      </c>
      <c r="P52" s="77">
        <f t="shared" si="5"/>
        <v>35573</v>
      </c>
      <c r="Q52" s="77">
        <f t="shared" si="5"/>
        <v>6129880</v>
      </c>
      <c r="R52" s="78" t="s">
        <v>86</v>
      </c>
    </row>
  </sheetData>
  <sheetProtection/>
  <mergeCells count="13">
    <mergeCell ref="N4:N5"/>
    <mergeCell ref="M4:M5"/>
    <mergeCell ref="R4:R5"/>
    <mergeCell ref="A4:A5"/>
    <mergeCell ref="O4:Q4"/>
    <mergeCell ref="B4:B5"/>
    <mergeCell ref="C4:E4"/>
    <mergeCell ref="F4:F5"/>
    <mergeCell ref="G4:G5"/>
    <mergeCell ref="H4:H5"/>
    <mergeCell ref="I4:I5"/>
    <mergeCell ref="K4:K5"/>
    <mergeCell ref="L4:L5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K38" sqref="K38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6"/>
      <c r="B1" s="14"/>
      <c r="C1" s="15"/>
      <c r="D1" s="12"/>
      <c r="E1" s="15"/>
      <c r="F1" s="12"/>
      <c r="G1" s="12"/>
      <c r="H1" s="12"/>
      <c r="I1" s="15"/>
      <c r="K1" s="12"/>
      <c r="L1" s="15"/>
      <c r="M1" s="12"/>
      <c r="N1" s="12"/>
      <c r="O1" s="12"/>
      <c r="P1" s="12"/>
      <c r="Q1" s="12"/>
      <c r="R1" s="14"/>
    </row>
    <row r="2" spans="1:18" ht="4.5" customHeight="1">
      <c r="A2" s="14"/>
      <c r="B2" s="14"/>
      <c r="C2" s="15"/>
      <c r="D2" s="12"/>
      <c r="E2" s="15"/>
      <c r="F2" s="12"/>
      <c r="G2" s="12"/>
      <c r="H2" s="12"/>
      <c r="I2" s="15"/>
      <c r="K2" s="12"/>
      <c r="L2" s="15"/>
      <c r="M2" s="12"/>
      <c r="N2" s="12"/>
      <c r="O2" s="12"/>
      <c r="P2" s="12"/>
      <c r="Q2" s="12"/>
      <c r="R2" s="14"/>
    </row>
    <row r="3" spans="1:18" ht="23.25" customHeight="1">
      <c r="A3" s="14"/>
      <c r="B3" s="122" t="s">
        <v>8</v>
      </c>
      <c r="C3" s="109"/>
      <c r="D3" s="12"/>
      <c r="E3" s="12"/>
      <c r="F3" s="12"/>
      <c r="G3" s="12"/>
      <c r="H3" s="12"/>
      <c r="I3" s="12"/>
      <c r="J3" s="69"/>
      <c r="K3" s="12"/>
      <c r="L3" s="12"/>
      <c r="M3" s="12"/>
      <c r="N3" s="12"/>
      <c r="O3" s="12"/>
      <c r="P3" s="12"/>
      <c r="Q3" s="13" t="s">
        <v>4</v>
      </c>
      <c r="R3" s="16"/>
    </row>
    <row r="4" spans="1:18" s="43" customFormat="1" ht="22.5" customHeight="1">
      <c r="A4" s="117" t="s">
        <v>74</v>
      </c>
      <c r="B4" s="120" t="s">
        <v>75</v>
      </c>
      <c r="C4" s="119" t="s">
        <v>76</v>
      </c>
      <c r="D4" s="119"/>
      <c r="E4" s="119"/>
      <c r="F4" s="119" t="s">
        <v>45</v>
      </c>
      <c r="G4" s="119" t="s">
        <v>11</v>
      </c>
      <c r="H4" s="119" t="s">
        <v>77</v>
      </c>
      <c r="I4" s="119" t="s">
        <v>78</v>
      </c>
      <c r="J4" s="70"/>
      <c r="K4" s="105" t="s">
        <v>12</v>
      </c>
      <c r="L4" s="105" t="s">
        <v>79</v>
      </c>
      <c r="M4" s="116" t="s">
        <v>63</v>
      </c>
      <c r="N4" s="106" t="s">
        <v>64</v>
      </c>
      <c r="O4" s="119" t="s">
        <v>80</v>
      </c>
      <c r="P4" s="119"/>
      <c r="Q4" s="119"/>
      <c r="R4" s="110" t="s">
        <v>97</v>
      </c>
    </row>
    <row r="5" spans="1:18" s="43" customFormat="1" ht="22.5" customHeight="1">
      <c r="A5" s="118"/>
      <c r="B5" s="121"/>
      <c r="C5" s="48" t="s">
        <v>81</v>
      </c>
      <c r="D5" s="48" t="s">
        <v>82</v>
      </c>
      <c r="E5" s="48" t="s">
        <v>83</v>
      </c>
      <c r="F5" s="119"/>
      <c r="G5" s="119"/>
      <c r="H5" s="119"/>
      <c r="I5" s="119"/>
      <c r="J5" s="70"/>
      <c r="K5" s="105"/>
      <c r="L5" s="105"/>
      <c r="M5" s="116"/>
      <c r="N5" s="107"/>
      <c r="O5" s="48" t="s">
        <v>81</v>
      </c>
      <c r="P5" s="48" t="s">
        <v>82</v>
      </c>
      <c r="Q5" s="48" t="s">
        <v>83</v>
      </c>
      <c r="R5" s="111"/>
    </row>
    <row r="6" spans="1:18" s="43" customFormat="1" ht="21.75" customHeight="1">
      <c r="A6" s="50">
        <v>1</v>
      </c>
      <c r="B6" s="42" t="s">
        <v>18</v>
      </c>
      <c r="C6" s="152">
        <v>93</v>
      </c>
      <c r="D6" s="152">
        <v>16</v>
      </c>
      <c r="E6" s="152">
        <v>109</v>
      </c>
      <c r="F6" s="152">
        <v>293134</v>
      </c>
      <c r="G6" s="152">
        <v>123141</v>
      </c>
      <c r="H6" s="152">
        <v>169993</v>
      </c>
      <c r="I6" s="152">
        <v>10226</v>
      </c>
      <c r="J6" s="71"/>
      <c r="K6" s="152">
        <v>303</v>
      </c>
      <c r="L6" s="152">
        <v>0</v>
      </c>
      <c r="M6" s="152">
        <v>0</v>
      </c>
      <c r="N6" s="152">
        <v>0</v>
      </c>
      <c r="O6" s="152">
        <v>9756</v>
      </c>
      <c r="P6" s="152">
        <v>167</v>
      </c>
      <c r="Q6" s="152">
        <v>9923</v>
      </c>
      <c r="R6" s="42" t="s">
        <v>18</v>
      </c>
    </row>
    <row r="7" spans="1:18" s="43" customFormat="1" ht="21.75" customHeight="1">
      <c r="A7" s="51">
        <v>2</v>
      </c>
      <c r="B7" s="45" t="s">
        <v>1</v>
      </c>
      <c r="C7" s="153">
        <v>24</v>
      </c>
      <c r="D7" s="153">
        <v>3</v>
      </c>
      <c r="E7" s="153">
        <v>27</v>
      </c>
      <c r="F7" s="153">
        <v>61952</v>
      </c>
      <c r="G7" s="153">
        <v>22094</v>
      </c>
      <c r="H7" s="153">
        <v>39858</v>
      </c>
      <c r="I7" s="153">
        <v>2393</v>
      </c>
      <c r="J7" s="71"/>
      <c r="K7" s="153">
        <v>59</v>
      </c>
      <c r="L7" s="153">
        <v>0</v>
      </c>
      <c r="M7" s="153">
        <v>0</v>
      </c>
      <c r="N7" s="153">
        <v>0</v>
      </c>
      <c r="O7" s="153">
        <v>2326</v>
      </c>
      <c r="P7" s="153">
        <v>8</v>
      </c>
      <c r="Q7" s="153">
        <v>2334</v>
      </c>
      <c r="R7" s="45" t="s">
        <v>1</v>
      </c>
    </row>
    <row r="8" spans="1:18" s="43" customFormat="1" ht="21.75" customHeight="1">
      <c r="A8" s="51">
        <v>3</v>
      </c>
      <c r="B8" s="45" t="s">
        <v>19</v>
      </c>
      <c r="C8" s="153">
        <v>270</v>
      </c>
      <c r="D8" s="153">
        <v>14</v>
      </c>
      <c r="E8" s="153">
        <v>284</v>
      </c>
      <c r="F8" s="153">
        <v>1324756</v>
      </c>
      <c r="G8" s="153">
        <v>403695</v>
      </c>
      <c r="H8" s="153">
        <v>921061</v>
      </c>
      <c r="I8" s="153">
        <v>55253</v>
      </c>
      <c r="J8" s="71"/>
      <c r="K8" s="153">
        <v>894</v>
      </c>
      <c r="L8" s="153">
        <v>0</v>
      </c>
      <c r="M8" s="153">
        <v>32</v>
      </c>
      <c r="N8" s="153">
        <v>0</v>
      </c>
      <c r="O8" s="153">
        <v>54195</v>
      </c>
      <c r="P8" s="153">
        <v>132</v>
      </c>
      <c r="Q8" s="153">
        <v>54327</v>
      </c>
      <c r="R8" s="45" t="s">
        <v>19</v>
      </c>
    </row>
    <row r="9" spans="1:18" s="43" customFormat="1" ht="21.75" customHeight="1">
      <c r="A9" s="51">
        <v>4</v>
      </c>
      <c r="B9" s="45" t="s">
        <v>20</v>
      </c>
      <c r="C9" s="153">
        <v>209</v>
      </c>
      <c r="D9" s="153">
        <v>22</v>
      </c>
      <c r="E9" s="153">
        <v>231</v>
      </c>
      <c r="F9" s="153">
        <v>791563</v>
      </c>
      <c r="G9" s="153">
        <v>328962</v>
      </c>
      <c r="H9" s="153">
        <v>462601</v>
      </c>
      <c r="I9" s="153">
        <v>27746</v>
      </c>
      <c r="J9" s="71"/>
      <c r="K9" s="153">
        <v>814</v>
      </c>
      <c r="L9" s="153">
        <v>0</v>
      </c>
      <c r="M9" s="153">
        <v>0</v>
      </c>
      <c r="N9" s="153">
        <v>0</v>
      </c>
      <c r="O9" s="153">
        <v>26849</v>
      </c>
      <c r="P9" s="153">
        <v>83</v>
      </c>
      <c r="Q9" s="153">
        <v>26932</v>
      </c>
      <c r="R9" s="45" t="s">
        <v>20</v>
      </c>
    </row>
    <row r="10" spans="1:18" s="43" customFormat="1" ht="21.75" customHeight="1">
      <c r="A10" s="51">
        <v>5</v>
      </c>
      <c r="B10" s="45" t="s">
        <v>21</v>
      </c>
      <c r="C10" s="153">
        <v>163</v>
      </c>
      <c r="D10" s="153">
        <v>31</v>
      </c>
      <c r="E10" s="153">
        <v>194</v>
      </c>
      <c r="F10" s="153">
        <v>550196</v>
      </c>
      <c r="G10" s="153">
        <v>255120</v>
      </c>
      <c r="H10" s="153">
        <v>295076</v>
      </c>
      <c r="I10" s="153">
        <v>17699</v>
      </c>
      <c r="J10" s="71"/>
      <c r="K10" s="153">
        <v>691</v>
      </c>
      <c r="L10" s="153">
        <v>0</v>
      </c>
      <c r="M10" s="153">
        <v>0</v>
      </c>
      <c r="N10" s="153">
        <v>0</v>
      </c>
      <c r="O10" s="153">
        <v>16914</v>
      </c>
      <c r="P10" s="153">
        <v>94</v>
      </c>
      <c r="Q10" s="153">
        <v>17008</v>
      </c>
      <c r="R10" s="45" t="s">
        <v>21</v>
      </c>
    </row>
    <row r="11" spans="1:18" s="43" customFormat="1" ht="21.75" customHeight="1">
      <c r="A11" s="51">
        <v>6</v>
      </c>
      <c r="B11" s="45" t="s">
        <v>22</v>
      </c>
      <c r="C11" s="153">
        <v>125</v>
      </c>
      <c r="D11" s="153">
        <v>21</v>
      </c>
      <c r="E11" s="153">
        <v>146</v>
      </c>
      <c r="F11" s="153">
        <v>460269</v>
      </c>
      <c r="G11" s="153">
        <v>211998</v>
      </c>
      <c r="H11" s="153">
        <v>248271</v>
      </c>
      <c r="I11" s="153">
        <v>14892</v>
      </c>
      <c r="J11" s="71"/>
      <c r="K11" s="153">
        <v>553</v>
      </c>
      <c r="L11" s="153">
        <v>0</v>
      </c>
      <c r="M11" s="153">
        <v>13</v>
      </c>
      <c r="N11" s="153">
        <v>0</v>
      </c>
      <c r="O11" s="153">
        <v>14245</v>
      </c>
      <c r="P11" s="153">
        <v>81</v>
      </c>
      <c r="Q11" s="153">
        <v>14326</v>
      </c>
      <c r="R11" s="45" t="s">
        <v>22</v>
      </c>
    </row>
    <row r="12" spans="1:18" s="43" customFormat="1" ht="21.75" customHeight="1">
      <c r="A12" s="51">
        <v>7</v>
      </c>
      <c r="B12" s="45" t="s">
        <v>2</v>
      </c>
      <c r="C12" s="153">
        <v>36</v>
      </c>
      <c r="D12" s="153">
        <v>9</v>
      </c>
      <c r="E12" s="153">
        <v>45</v>
      </c>
      <c r="F12" s="153">
        <v>88951</v>
      </c>
      <c r="G12" s="153">
        <v>43195</v>
      </c>
      <c r="H12" s="153">
        <v>45756</v>
      </c>
      <c r="I12" s="153">
        <v>2743</v>
      </c>
      <c r="J12" s="71"/>
      <c r="K12" s="153">
        <v>152</v>
      </c>
      <c r="L12" s="153">
        <v>0</v>
      </c>
      <c r="M12" s="153">
        <v>0</v>
      </c>
      <c r="N12" s="153">
        <v>0</v>
      </c>
      <c r="O12" s="153">
        <v>2521</v>
      </c>
      <c r="P12" s="153">
        <v>70</v>
      </c>
      <c r="Q12" s="153">
        <v>2591</v>
      </c>
      <c r="R12" s="45" t="s">
        <v>2</v>
      </c>
    </row>
    <row r="13" spans="1:18" s="43" customFormat="1" ht="21.75" customHeight="1">
      <c r="A13" s="51">
        <v>8</v>
      </c>
      <c r="B13" s="45" t="s">
        <v>23</v>
      </c>
      <c r="C13" s="153">
        <v>125</v>
      </c>
      <c r="D13" s="153">
        <v>22</v>
      </c>
      <c r="E13" s="153">
        <v>147</v>
      </c>
      <c r="F13" s="153">
        <v>415998</v>
      </c>
      <c r="G13" s="153">
        <v>181692</v>
      </c>
      <c r="H13" s="153">
        <v>234306</v>
      </c>
      <c r="I13" s="153">
        <v>14054</v>
      </c>
      <c r="J13" s="71"/>
      <c r="K13" s="153">
        <v>467</v>
      </c>
      <c r="L13" s="153">
        <v>1</v>
      </c>
      <c r="M13" s="153">
        <v>0</v>
      </c>
      <c r="N13" s="153">
        <v>0</v>
      </c>
      <c r="O13" s="153">
        <v>13374</v>
      </c>
      <c r="P13" s="153">
        <v>212</v>
      </c>
      <c r="Q13" s="153">
        <v>13586</v>
      </c>
      <c r="R13" s="45" t="s">
        <v>23</v>
      </c>
    </row>
    <row r="14" spans="1:18" s="30" customFormat="1" ht="21.75" customHeight="1">
      <c r="A14" s="33">
        <v>9</v>
      </c>
      <c r="B14" s="34" t="s">
        <v>49</v>
      </c>
      <c r="C14" s="154">
        <v>109</v>
      </c>
      <c r="D14" s="154">
        <v>14</v>
      </c>
      <c r="E14" s="154">
        <v>123</v>
      </c>
      <c r="F14" s="154">
        <v>470571</v>
      </c>
      <c r="G14" s="154">
        <v>179755</v>
      </c>
      <c r="H14" s="154">
        <v>290816</v>
      </c>
      <c r="I14" s="154">
        <v>17445</v>
      </c>
      <c r="J14" s="71"/>
      <c r="K14" s="154">
        <v>443</v>
      </c>
      <c r="L14" s="154">
        <v>0</v>
      </c>
      <c r="M14" s="154">
        <v>0</v>
      </c>
      <c r="N14" s="154">
        <v>0</v>
      </c>
      <c r="O14" s="154">
        <v>16948</v>
      </c>
      <c r="P14" s="154">
        <v>54</v>
      </c>
      <c r="Q14" s="154">
        <v>17002</v>
      </c>
      <c r="R14" s="34" t="s">
        <v>49</v>
      </c>
    </row>
    <row r="15" spans="1:18" s="30" customFormat="1" ht="21.75" customHeight="1">
      <c r="A15" s="33">
        <v>10</v>
      </c>
      <c r="B15" s="34" t="s">
        <v>24</v>
      </c>
      <c r="C15" s="154">
        <v>51</v>
      </c>
      <c r="D15" s="154">
        <v>12</v>
      </c>
      <c r="E15" s="154">
        <v>63</v>
      </c>
      <c r="F15" s="154">
        <v>167829</v>
      </c>
      <c r="G15" s="154">
        <v>76758</v>
      </c>
      <c r="H15" s="154">
        <v>91071</v>
      </c>
      <c r="I15" s="154">
        <v>5464</v>
      </c>
      <c r="J15" s="71"/>
      <c r="K15" s="154">
        <v>225</v>
      </c>
      <c r="L15" s="154">
        <v>12</v>
      </c>
      <c r="M15" s="154">
        <v>0</v>
      </c>
      <c r="N15" s="154">
        <v>0</v>
      </c>
      <c r="O15" s="154">
        <v>5196</v>
      </c>
      <c r="P15" s="154">
        <v>31</v>
      </c>
      <c r="Q15" s="154">
        <v>5227</v>
      </c>
      <c r="R15" s="34" t="s">
        <v>24</v>
      </c>
    </row>
    <row r="16" spans="1:18" s="30" customFormat="1" ht="21.75" customHeight="1">
      <c r="A16" s="33">
        <v>11</v>
      </c>
      <c r="B16" s="34" t="s">
        <v>25</v>
      </c>
      <c r="C16" s="154">
        <v>14</v>
      </c>
      <c r="D16" s="154">
        <v>2</v>
      </c>
      <c r="E16" s="154">
        <v>16</v>
      </c>
      <c r="F16" s="154">
        <v>55592</v>
      </c>
      <c r="G16" s="154">
        <v>18859</v>
      </c>
      <c r="H16" s="154">
        <v>36733</v>
      </c>
      <c r="I16" s="154">
        <v>2206</v>
      </c>
      <c r="J16" s="71"/>
      <c r="K16" s="154">
        <v>91</v>
      </c>
      <c r="L16" s="154">
        <v>0</v>
      </c>
      <c r="M16" s="154">
        <v>0</v>
      </c>
      <c r="N16" s="154">
        <v>0</v>
      </c>
      <c r="O16" s="154">
        <v>2107</v>
      </c>
      <c r="P16" s="154">
        <v>8</v>
      </c>
      <c r="Q16" s="154">
        <v>2115</v>
      </c>
      <c r="R16" s="34" t="s">
        <v>25</v>
      </c>
    </row>
    <row r="17" spans="1:18" s="43" customFormat="1" ht="21.75" customHeight="1">
      <c r="A17" s="51">
        <v>12</v>
      </c>
      <c r="B17" s="45" t="s">
        <v>26</v>
      </c>
      <c r="C17" s="153">
        <v>15</v>
      </c>
      <c r="D17" s="153">
        <v>3</v>
      </c>
      <c r="E17" s="153">
        <v>18</v>
      </c>
      <c r="F17" s="153">
        <v>58137</v>
      </c>
      <c r="G17" s="153">
        <v>24101</v>
      </c>
      <c r="H17" s="153">
        <v>34036</v>
      </c>
      <c r="I17" s="153">
        <v>2042</v>
      </c>
      <c r="J17" s="71"/>
      <c r="K17" s="153">
        <v>68</v>
      </c>
      <c r="L17" s="153">
        <v>0</v>
      </c>
      <c r="M17" s="153">
        <v>0</v>
      </c>
      <c r="N17" s="153">
        <v>0</v>
      </c>
      <c r="O17" s="153">
        <v>1971</v>
      </c>
      <c r="P17" s="153">
        <v>3</v>
      </c>
      <c r="Q17" s="153">
        <v>1974</v>
      </c>
      <c r="R17" s="45" t="s">
        <v>26</v>
      </c>
    </row>
    <row r="18" spans="1:18" s="43" customFormat="1" ht="21.75" customHeight="1">
      <c r="A18" s="51">
        <v>13</v>
      </c>
      <c r="B18" s="45" t="s">
        <v>27</v>
      </c>
      <c r="C18" s="153">
        <v>64</v>
      </c>
      <c r="D18" s="153">
        <v>17</v>
      </c>
      <c r="E18" s="153">
        <v>81</v>
      </c>
      <c r="F18" s="153">
        <v>210473</v>
      </c>
      <c r="G18" s="153">
        <v>104403</v>
      </c>
      <c r="H18" s="153">
        <v>106070</v>
      </c>
      <c r="I18" s="153">
        <v>6425</v>
      </c>
      <c r="J18" s="71"/>
      <c r="K18" s="153">
        <v>252</v>
      </c>
      <c r="L18" s="153">
        <v>0</v>
      </c>
      <c r="M18" s="153">
        <v>0</v>
      </c>
      <c r="N18" s="153">
        <v>0</v>
      </c>
      <c r="O18" s="153">
        <v>6124</v>
      </c>
      <c r="P18" s="153">
        <v>49</v>
      </c>
      <c r="Q18" s="153">
        <v>6173</v>
      </c>
      <c r="R18" s="45" t="s">
        <v>27</v>
      </c>
    </row>
    <row r="19" spans="1:18" s="43" customFormat="1" ht="21.75" customHeight="1">
      <c r="A19" s="51">
        <v>14</v>
      </c>
      <c r="B19" s="45" t="s">
        <v>28</v>
      </c>
      <c r="C19" s="153">
        <v>20</v>
      </c>
      <c r="D19" s="153">
        <v>6</v>
      </c>
      <c r="E19" s="153">
        <v>26</v>
      </c>
      <c r="F19" s="153">
        <v>61433</v>
      </c>
      <c r="G19" s="153">
        <v>34288</v>
      </c>
      <c r="H19" s="153">
        <v>27145</v>
      </c>
      <c r="I19" s="153">
        <v>1629</v>
      </c>
      <c r="J19" s="71"/>
      <c r="K19" s="153">
        <v>110</v>
      </c>
      <c r="L19" s="153">
        <v>0</v>
      </c>
      <c r="M19" s="153">
        <v>0</v>
      </c>
      <c r="N19" s="153">
        <v>0</v>
      </c>
      <c r="O19" s="153">
        <v>1494</v>
      </c>
      <c r="P19" s="153">
        <v>25</v>
      </c>
      <c r="Q19" s="153">
        <v>1519</v>
      </c>
      <c r="R19" s="45" t="s">
        <v>28</v>
      </c>
    </row>
    <row r="20" spans="1:18" s="43" customFormat="1" ht="21.75" customHeight="1">
      <c r="A20" s="51">
        <v>15</v>
      </c>
      <c r="B20" s="45" t="s">
        <v>29</v>
      </c>
      <c r="C20" s="153">
        <v>42</v>
      </c>
      <c r="D20" s="153">
        <v>13</v>
      </c>
      <c r="E20" s="153">
        <v>55</v>
      </c>
      <c r="F20" s="153">
        <v>101245</v>
      </c>
      <c r="G20" s="153">
        <v>54034</v>
      </c>
      <c r="H20" s="153">
        <v>47211</v>
      </c>
      <c r="I20" s="153">
        <v>2830</v>
      </c>
      <c r="J20" s="71"/>
      <c r="K20" s="153">
        <v>188</v>
      </c>
      <c r="L20" s="153">
        <v>0</v>
      </c>
      <c r="M20" s="153">
        <v>0</v>
      </c>
      <c r="N20" s="153">
        <v>0</v>
      </c>
      <c r="O20" s="153">
        <v>2503</v>
      </c>
      <c r="P20" s="153">
        <v>139</v>
      </c>
      <c r="Q20" s="153">
        <v>2642</v>
      </c>
      <c r="R20" s="45" t="s">
        <v>29</v>
      </c>
    </row>
    <row r="21" spans="1:18" s="43" customFormat="1" ht="21.75" customHeight="1">
      <c r="A21" s="51">
        <v>16</v>
      </c>
      <c r="B21" s="45" t="s">
        <v>30</v>
      </c>
      <c r="C21" s="153">
        <v>153</v>
      </c>
      <c r="D21" s="153">
        <v>29</v>
      </c>
      <c r="E21" s="153">
        <v>182</v>
      </c>
      <c r="F21" s="153">
        <v>440335</v>
      </c>
      <c r="G21" s="153">
        <v>198482</v>
      </c>
      <c r="H21" s="153">
        <v>241853</v>
      </c>
      <c r="I21" s="153">
        <v>14505</v>
      </c>
      <c r="J21" s="71"/>
      <c r="K21" s="153">
        <v>564</v>
      </c>
      <c r="L21" s="153">
        <v>0</v>
      </c>
      <c r="M21" s="153">
        <v>12</v>
      </c>
      <c r="N21" s="153">
        <v>0</v>
      </c>
      <c r="O21" s="153">
        <v>13848</v>
      </c>
      <c r="P21" s="153">
        <v>81</v>
      </c>
      <c r="Q21" s="153">
        <v>13929</v>
      </c>
      <c r="R21" s="45" t="s">
        <v>30</v>
      </c>
    </row>
    <row r="22" spans="1:18" s="43" customFormat="1" ht="21.75" customHeight="1">
      <c r="A22" s="51">
        <v>17</v>
      </c>
      <c r="B22" s="45" t="s">
        <v>0</v>
      </c>
      <c r="C22" s="153">
        <v>39</v>
      </c>
      <c r="D22" s="153">
        <v>8</v>
      </c>
      <c r="E22" s="153">
        <v>47</v>
      </c>
      <c r="F22" s="153">
        <v>103985</v>
      </c>
      <c r="G22" s="153">
        <v>47861</v>
      </c>
      <c r="H22" s="153">
        <v>56124</v>
      </c>
      <c r="I22" s="153">
        <v>3368</v>
      </c>
      <c r="J22" s="71"/>
      <c r="K22" s="153">
        <v>138</v>
      </c>
      <c r="L22" s="153">
        <v>0</v>
      </c>
      <c r="M22" s="153">
        <v>0</v>
      </c>
      <c r="N22" s="153">
        <v>0</v>
      </c>
      <c r="O22" s="153">
        <v>3199</v>
      </c>
      <c r="P22" s="153">
        <v>31</v>
      </c>
      <c r="Q22" s="153">
        <v>3230</v>
      </c>
      <c r="R22" s="45" t="s">
        <v>0</v>
      </c>
    </row>
    <row r="23" spans="1:18" s="43" customFormat="1" ht="21.75" customHeight="1">
      <c r="A23" s="51">
        <v>18</v>
      </c>
      <c r="B23" s="45" t="s">
        <v>31</v>
      </c>
      <c r="C23" s="153">
        <v>78</v>
      </c>
      <c r="D23" s="153">
        <v>5</v>
      </c>
      <c r="E23" s="153">
        <v>83</v>
      </c>
      <c r="F23" s="153">
        <v>493438</v>
      </c>
      <c r="G23" s="153">
        <v>109986</v>
      </c>
      <c r="H23" s="153">
        <v>383452</v>
      </c>
      <c r="I23" s="153">
        <v>23006</v>
      </c>
      <c r="J23" s="71"/>
      <c r="K23" s="153">
        <v>204</v>
      </c>
      <c r="L23" s="153">
        <v>0</v>
      </c>
      <c r="M23" s="153">
        <v>0</v>
      </c>
      <c r="N23" s="153">
        <v>0</v>
      </c>
      <c r="O23" s="153">
        <v>22788</v>
      </c>
      <c r="P23" s="153">
        <v>14</v>
      </c>
      <c r="Q23" s="153">
        <v>22802</v>
      </c>
      <c r="R23" s="45" t="s">
        <v>31</v>
      </c>
    </row>
    <row r="24" spans="1:18" s="43" customFormat="1" ht="21.75" customHeight="1">
      <c r="A24" s="51">
        <v>19</v>
      </c>
      <c r="B24" s="45" t="s">
        <v>3</v>
      </c>
      <c r="C24" s="153">
        <v>20</v>
      </c>
      <c r="D24" s="153">
        <v>2</v>
      </c>
      <c r="E24" s="153">
        <v>22</v>
      </c>
      <c r="F24" s="153">
        <v>54432</v>
      </c>
      <c r="G24" s="153">
        <v>29889</v>
      </c>
      <c r="H24" s="153">
        <v>24543</v>
      </c>
      <c r="I24" s="153">
        <v>1473</v>
      </c>
      <c r="J24" s="71"/>
      <c r="K24" s="153">
        <v>74</v>
      </c>
      <c r="L24" s="153">
        <v>16</v>
      </c>
      <c r="M24" s="153">
        <v>0</v>
      </c>
      <c r="N24" s="153">
        <v>0</v>
      </c>
      <c r="O24" s="153">
        <v>1112</v>
      </c>
      <c r="P24" s="153">
        <v>271</v>
      </c>
      <c r="Q24" s="153">
        <v>1383</v>
      </c>
      <c r="R24" s="45" t="s">
        <v>3</v>
      </c>
    </row>
    <row r="25" spans="1:18" s="43" customFormat="1" ht="21.75" customHeight="1">
      <c r="A25" s="51">
        <v>20</v>
      </c>
      <c r="B25" s="45" t="s">
        <v>32</v>
      </c>
      <c r="C25" s="153">
        <v>22</v>
      </c>
      <c r="D25" s="153">
        <v>1</v>
      </c>
      <c r="E25" s="153">
        <v>23</v>
      </c>
      <c r="F25" s="153">
        <v>64862</v>
      </c>
      <c r="G25" s="153">
        <v>23000</v>
      </c>
      <c r="H25" s="153">
        <v>41862</v>
      </c>
      <c r="I25" s="153">
        <v>2513</v>
      </c>
      <c r="J25" s="71"/>
      <c r="K25" s="153">
        <v>63</v>
      </c>
      <c r="L25" s="153">
        <v>0</v>
      </c>
      <c r="M25" s="153">
        <v>0</v>
      </c>
      <c r="N25" s="153">
        <v>0</v>
      </c>
      <c r="O25" s="153">
        <v>2449</v>
      </c>
      <c r="P25" s="153">
        <v>1</v>
      </c>
      <c r="Q25" s="153">
        <v>2450</v>
      </c>
      <c r="R25" s="45" t="s">
        <v>32</v>
      </c>
    </row>
    <row r="26" spans="1:18" s="43" customFormat="1" ht="21.75" customHeight="1">
      <c r="A26" s="51">
        <v>21</v>
      </c>
      <c r="B26" s="45" t="s">
        <v>50</v>
      </c>
      <c r="C26" s="153">
        <v>50</v>
      </c>
      <c r="D26" s="153">
        <v>10</v>
      </c>
      <c r="E26" s="153">
        <v>60</v>
      </c>
      <c r="F26" s="153">
        <v>141487</v>
      </c>
      <c r="G26" s="153">
        <v>65217</v>
      </c>
      <c r="H26" s="153">
        <v>76270</v>
      </c>
      <c r="I26" s="153">
        <v>4578</v>
      </c>
      <c r="J26" s="71"/>
      <c r="K26" s="153">
        <v>196</v>
      </c>
      <c r="L26" s="153">
        <v>0</v>
      </c>
      <c r="M26" s="153">
        <v>0</v>
      </c>
      <c r="N26" s="153">
        <v>0</v>
      </c>
      <c r="O26" s="153">
        <v>4356</v>
      </c>
      <c r="P26" s="153">
        <v>26</v>
      </c>
      <c r="Q26" s="153">
        <v>4382</v>
      </c>
      <c r="R26" s="45" t="s">
        <v>50</v>
      </c>
    </row>
    <row r="27" spans="1:18" s="43" customFormat="1" ht="21.75" customHeight="1">
      <c r="A27" s="51">
        <v>22</v>
      </c>
      <c r="B27" s="45" t="s">
        <v>51</v>
      </c>
      <c r="C27" s="153">
        <v>33</v>
      </c>
      <c r="D27" s="153">
        <v>10</v>
      </c>
      <c r="E27" s="153">
        <v>43</v>
      </c>
      <c r="F27" s="153">
        <v>114884</v>
      </c>
      <c r="G27" s="153">
        <v>51475</v>
      </c>
      <c r="H27" s="153">
        <v>63409</v>
      </c>
      <c r="I27" s="153">
        <v>3803</v>
      </c>
      <c r="J27" s="71"/>
      <c r="K27" s="153">
        <v>176</v>
      </c>
      <c r="L27" s="153">
        <v>0</v>
      </c>
      <c r="M27" s="153">
        <v>0</v>
      </c>
      <c r="N27" s="153">
        <v>0</v>
      </c>
      <c r="O27" s="153">
        <v>3549</v>
      </c>
      <c r="P27" s="153">
        <v>78</v>
      </c>
      <c r="Q27" s="153">
        <v>3627</v>
      </c>
      <c r="R27" s="45" t="s">
        <v>51</v>
      </c>
    </row>
    <row r="28" spans="1:18" s="43" customFormat="1" ht="21.75" customHeight="1">
      <c r="A28" s="51">
        <v>23</v>
      </c>
      <c r="B28" s="45" t="s">
        <v>52</v>
      </c>
      <c r="C28" s="153">
        <v>369</v>
      </c>
      <c r="D28" s="153">
        <v>66</v>
      </c>
      <c r="E28" s="153">
        <v>435</v>
      </c>
      <c r="F28" s="153">
        <v>1269031</v>
      </c>
      <c r="G28" s="153">
        <v>573267</v>
      </c>
      <c r="H28" s="153">
        <v>695764</v>
      </c>
      <c r="I28" s="153">
        <v>41990</v>
      </c>
      <c r="J28" s="71"/>
      <c r="K28" s="153">
        <v>1285</v>
      </c>
      <c r="L28" s="153">
        <v>27</v>
      </c>
      <c r="M28" s="153">
        <v>0</v>
      </c>
      <c r="N28" s="153">
        <v>0</v>
      </c>
      <c r="O28" s="153">
        <v>40322</v>
      </c>
      <c r="P28" s="153">
        <v>356</v>
      </c>
      <c r="Q28" s="153">
        <v>40678</v>
      </c>
      <c r="R28" s="45" t="s">
        <v>52</v>
      </c>
    </row>
    <row r="29" spans="1:18" s="43" customFormat="1" ht="21.75" customHeight="1">
      <c r="A29" s="51">
        <v>24</v>
      </c>
      <c r="B29" s="45" t="s">
        <v>53</v>
      </c>
      <c r="C29" s="153">
        <v>323</v>
      </c>
      <c r="D29" s="153">
        <v>34</v>
      </c>
      <c r="E29" s="153">
        <v>357</v>
      </c>
      <c r="F29" s="153">
        <v>1026396</v>
      </c>
      <c r="G29" s="153">
        <v>466693</v>
      </c>
      <c r="H29" s="153">
        <v>559703</v>
      </c>
      <c r="I29" s="153">
        <v>33569</v>
      </c>
      <c r="J29" s="71"/>
      <c r="K29" s="153">
        <v>1067</v>
      </c>
      <c r="L29" s="153">
        <v>0</v>
      </c>
      <c r="M29" s="153">
        <v>0</v>
      </c>
      <c r="N29" s="153">
        <v>55</v>
      </c>
      <c r="O29" s="153">
        <v>32342</v>
      </c>
      <c r="P29" s="153">
        <v>105</v>
      </c>
      <c r="Q29" s="153">
        <v>32447</v>
      </c>
      <c r="R29" s="45" t="s">
        <v>53</v>
      </c>
    </row>
    <row r="30" spans="1:18" s="43" customFormat="1" ht="21.75" customHeight="1">
      <c r="A30" s="51">
        <v>25</v>
      </c>
      <c r="B30" s="45" t="s">
        <v>54</v>
      </c>
      <c r="C30" s="153">
        <v>184</v>
      </c>
      <c r="D30" s="153">
        <v>25</v>
      </c>
      <c r="E30" s="153">
        <v>209</v>
      </c>
      <c r="F30" s="153">
        <v>728463</v>
      </c>
      <c r="G30" s="153">
        <v>274282</v>
      </c>
      <c r="H30" s="153">
        <v>454181</v>
      </c>
      <c r="I30" s="153">
        <v>27245</v>
      </c>
      <c r="J30" s="71"/>
      <c r="K30" s="153">
        <v>815</v>
      </c>
      <c r="L30" s="153">
        <v>0</v>
      </c>
      <c r="M30" s="153">
        <v>22</v>
      </c>
      <c r="N30" s="153">
        <v>4</v>
      </c>
      <c r="O30" s="153">
        <v>26304</v>
      </c>
      <c r="P30" s="153">
        <v>100</v>
      </c>
      <c r="Q30" s="153">
        <v>26404</v>
      </c>
      <c r="R30" s="45" t="s">
        <v>54</v>
      </c>
    </row>
    <row r="31" spans="1:18" s="43" customFormat="1" ht="21.75" customHeight="1">
      <c r="A31" s="51">
        <v>26</v>
      </c>
      <c r="B31" s="45" t="s">
        <v>55</v>
      </c>
      <c r="C31" s="153">
        <v>216</v>
      </c>
      <c r="D31" s="153">
        <v>28</v>
      </c>
      <c r="E31" s="153">
        <v>244</v>
      </c>
      <c r="F31" s="153">
        <v>900265</v>
      </c>
      <c r="G31" s="153">
        <v>336818</v>
      </c>
      <c r="H31" s="153">
        <v>563447</v>
      </c>
      <c r="I31" s="153">
        <v>33799</v>
      </c>
      <c r="J31" s="71"/>
      <c r="K31" s="153">
        <v>888</v>
      </c>
      <c r="L31" s="153">
        <v>0</v>
      </c>
      <c r="M31" s="153">
        <v>0</v>
      </c>
      <c r="N31" s="153">
        <v>0</v>
      </c>
      <c r="O31" s="153">
        <v>32639</v>
      </c>
      <c r="P31" s="153">
        <v>272</v>
      </c>
      <c r="Q31" s="153">
        <v>32911</v>
      </c>
      <c r="R31" s="45" t="s">
        <v>55</v>
      </c>
    </row>
    <row r="32" spans="1:18" s="43" customFormat="1" ht="21.75" customHeight="1">
      <c r="A32" s="51">
        <v>27</v>
      </c>
      <c r="B32" s="45" t="s">
        <v>56</v>
      </c>
      <c r="C32" s="153">
        <v>111</v>
      </c>
      <c r="D32" s="153">
        <v>22</v>
      </c>
      <c r="E32" s="153">
        <v>133</v>
      </c>
      <c r="F32" s="153">
        <v>392446</v>
      </c>
      <c r="G32" s="153">
        <v>191490</v>
      </c>
      <c r="H32" s="153">
        <v>200956</v>
      </c>
      <c r="I32" s="153">
        <v>12055</v>
      </c>
      <c r="J32" s="71"/>
      <c r="K32" s="153">
        <v>498</v>
      </c>
      <c r="L32" s="153">
        <v>0</v>
      </c>
      <c r="M32" s="153">
        <v>24</v>
      </c>
      <c r="N32" s="153">
        <v>0</v>
      </c>
      <c r="O32" s="153">
        <v>11442</v>
      </c>
      <c r="P32" s="153">
        <v>91</v>
      </c>
      <c r="Q32" s="153">
        <v>11533</v>
      </c>
      <c r="R32" s="45" t="s">
        <v>56</v>
      </c>
    </row>
    <row r="33" spans="1:18" s="43" customFormat="1" ht="21.75" customHeight="1">
      <c r="A33" s="51">
        <v>28</v>
      </c>
      <c r="B33" s="45" t="s">
        <v>57</v>
      </c>
      <c r="C33" s="153">
        <v>380</v>
      </c>
      <c r="D33" s="153">
        <v>16</v>
      </c>
      <c r="E33" s="153">
        <v>396</v>
      </c>
      <c r="F33" s="153">
        <v>2407533</v>
      </c>
      <c r="G33" s="153">
        <v>571031</v>
      </c>
      <c r="H33" s="153">
        <v>1836502</v>
      </c>
      <c r="I33" s="153">
        <v>110176</v>
      </c>
      <c r="J33" s="71"/>
      <c r="K33" s="153">
        <v>1130</v>
      </c>
      <c r="L33" s="153">
        <v>0</v>
      </c>
      <c r="M33" s="153">
        <v>0</v>
      </c>
      <c r="N33" s="153">
        <v>0</v>
      </c>
      <c r="O33" s="153">
        <v>109020</v>
      </c>
      <c r="P33" s="153">
        <v>26</v>
      </c>
      <c r="Q33" s="153">
        <v>109046</v>
      </c>
      <c r="R33" s="45" t="s">
        <v>57</v>
      </c>
    </row>
    <row r="34" spans="1:18" s="43" customFormat="1" ht="21.75" customHeight="1">
      <c r="A34" s="51">
        <v>29</v>
      </c>
      <c r="B34" s="45" t="s">
        <v>58</v>
      </c>
      <c r="C34" s="153">
        <v>551</v>
      </c>
      <c r="D34" s="153">
        <v>60</v>
      </c>
      <c r="E34" s="153">
        <v>611</v>
      </c>
      <c r="F34" s="153">
        <v>2158591</v>
      </c>
      <c r="G34" s="153">
        <v>800441</v>
      </c>
      <c r="H34" s="153">
        <v>1358150</v>
      </c>
      <c r="I34" s="153">
        <v>81465</v>
      </c>
      <c r="J34" s="71"/>
      <c r="K34" s="153">
        <v>1788</v>
      </c>
      <c r="L34" s="153">
        <v>0</v>
      </c>
      <c r="M34" s="153">
        <v>0</v>
      </c>
      <c r="N34" s="153">
        <v>0</v>
      </c>
      <c r="O34" s="153">
        <v>79438</v>
      </c>
      <c r="P34" s="153">
        <v>239</v>
      </c>
      <c r="Q34" s="153">
        <v>79677</v>
      </c>
      <c r="R34" s="45" t="s">
        <v>58</v>
      </c>
    </row>
    <row r="35" spans="1:18" s="43" customFormat="1" ht="21.75" customHeight="1">
      <c r="A35" s="51">
        <v>30</v>
      </c>
      <c r="B35" s="45" t="s">
        <v>59</v>
      </c>
      <c r="C35" s="153">
        <v>978</v>
      </c>
      <c r="D35" s="153">
        <v>74</v>
      </c>
      <c r="E35" s="153">
        <v>1052</v>
      </c>
      <c r="F35" s="153">
        <v>4422865</v>
      </c>
      <c r="G35" s="153">
        <v>1562317</v>
      </c>
      <c r="H35" s="153">
        <v>2860548</v>
      </c>
      <c r="I35" s="153">
        <v>171593</v>
      </c>
      <c r="J35" s="71"/>
      <c r="K35" s="153">
        <v>3747</v>
      </c>
      <c r="L35" s="153">
        <v>6</v>
      </c>
      <c r="M35" s="153">
        <v>8</v>
      </c>
      <c r="N35" s="153">
        <v>0</v>
      </c>
      <c r="O35" s="153">
        <v>167460</v>
      </c>
      <c r="P35" s="153">
        <v>372</v>
      </c>
      <c r="Q35" s="153">
        <v>167832</v>
      </c>
      <c r="R35" s="45" t="s">
        <v>59</v>
      </c>
    </row>
    <row r="36" spans="1:18" s="43" customFormat="1" ht="21.75" customHeight="1">
      <c r="A36" s="51">
        <v>31</v>
      </c>
      <c r="B36" s="45" t="s">
        <v>60</v>
      </c>
      <c r="C36" s="153">
        <v>55</v>
      </c>
      <c r="D36" s="153">
        <v>5</v>
      </c>
      <c r="E36" s="153">
        <v>60</v>
      </c>
      <c r="F36" s="153">
        <v>161381</v>
      </c>
      <c r="G36" s="153">
        <v>72396</v>
      </c>
      <c r="H36" s="153">
        <v>88985</v>
      </c>
      <c r="I36" s="153">
        <v>5336</v>
      </c>
      <c r="J36" s="71"/>
      <c r="K36" s="153">
        <v>186</v>
      </c>
      <c r="L36" s="153">
        <v>0</v>
      </c>
      <c r="M36" s="153">
        <v>0</v>
      </c>
      <c r="N36" s="153">
        <v>0</v>
      </c>
      <c r="O36" s="153">
        <v>5137</v>
      </c>
      <c r="P36" s="153">
        <v>13</v>
      </c>
      <c r="Q36" s="153">
        <v>5150</v>
      </c>
      <c r="R36" s="45" t="s">
        <v>60</v>
      </c>
    </row>
    <row r="37" spans="1:18" s="43" customFormat="1" ht="21.75" customHeight="1">
      <c r="A37" s="60">
        <v>32</v>
      </c>
      <c r="B37" s="61" t="s">
        <v>61</v>
      </c>
      <c r="C37" s="155">
        <v>275</v>
      </c>
      <c r="D37" s="155">
        <v>27</v>
      </c>
      <c r="E37" s="155">
        <v>302</v>
      </c>
      <c r="F37" s="155">
        <v>1113688</v>
      </c>
      <c r="G37" s="155">
        <v>407123</v>
      </c>
      <c r="H37" s="155">
        <v>706565</v>
      </c>
      <c r="I37" s="155">
        <v>42381</v>
      </c>
      <c r="J37" s="71"/>
      <c r="K37" s="155">
        <v>954</v>
      </c>
      <c r="L37" s="155">
        <v>4</v>
      </c>
      <c r="M37" s="155">
        <v>26</v>
      </c>
      <c r="N37" s="155">
        <v>0</v>
      </c>
      <c r="O37" s="155">
        <v>41307</v>
      </c>
      <c r="P37" s="155">
        <v>90</v>
      </c>
      <c r="Q37" s="155">
        <v>41397</v>
      </c>
      <c r="R37" s="61" t="s">
        <v>61</v>
      </c>
    </row>
    <row r="38" spans="1:18" s="30" customFormat="1" ht="21.75" customHeight="1">
      <c r="A38" s="73"/>
      <c r="B38" s="74" t="s">
        <v>84</v>
      </c>
      <c r="C38" s="145">
        <f>SUM(C6:C37)</f>
        <v>5197</v>
      </c>
      <c r="D38" s="145">
        <f aca="true" t="shared" si="0" ref="D38:I38">SUM(D6:D37)</f>
        <v>627</v>
      </c>
      <c r="E38" s="145">
        <f t="shared" si="0"/>
        <v>5824</v>
      </c>
      <c r="F38" s="145">
        <f t="shared" si="0"/>
        <v>21106181</v>
      </c>
      <c r="G38" s="145">
        <f t="shared" si="0"/>
        <v>7843863</v>
      </c>
      <c r="H38" s="145">
        <f t="shared" si="0"/>
        <v>13262318</v>
      </c>
      <c r="I38" s="145">
        <f t="shared" si="0"/>
        <v>795902</v>
      </c>
      <c r="J38" s="72"/>
      <c r="K38" s="145">
        <f aca="true" t="shared" si="1" ref="K38:Q38">SUM(K6:K37)</f>
        <v>19083</v>
      </c>
      <c r="L38" s="145">
        <f t="shared" si="1"/>
        <v>66</v>
      </c>
      <c r="M38" s="145">
        <f t="shared" si="1"/>
        <v>137</v>
      </c>
      <c r="N38" s="145">
        <f t="shared" si="1"/>
        <v>59</v>
      </c>
      <c r="O38" s="145">
        <f t="shared" si="1"/>
        <v>773235</v>
      </c>
      <c r="P38" s="145">
        <f t="shared" si="1"/>
        <v>3322</v>
      </c>
      <c r="Q38" s="145">
        <f t="shared" si="1"/>
        <v>776557</v>
      </c>
      <c r="R38" s="76" t="s">
        <v>84</v>
      </c>
    </row>
    <row r="39" spans="1:18" s="43" customFormat="1" ht="21.75" customHeight="1">
      <c r="A39" s="52">
        <v>33</v>
      </c>
      <c r="B39" s="47" t="s">
        <v>33</v>
      </c>
      <c r="C39" s="156">
        <v>166</v>
      </c>
      <c r="D39" s="156">
        <v>24</v>
      </c>
      <c r="E39" s="156">
        <v>190</v>
      </c>
      <c r="F39" s="156">
        <v>633515</v>
      </c>
      <c r="G39" s="156">
        <v>252139</v>
      </c>
      <c r="H39" s="156">
        <v>381376</v>
      </c>
      <c r="I39" s="156">
        <v>22875</v>
      </c>
      <c r="J39" s="71"/>
      <c r="K39" s="156">
        <v>674</v>
      </c>
      <c r="L39" s="156">
        <v>37</v>
      </c>
      <c r="M39" s="156">
        <v>1</v>
      </c>
      <c r="N39" s="156">
        <v>0</v>
      </c>
      <c r="O39" s="156">
        <v>22086</v>
      </c>
      <c r="P39" s="156">
        <v>77</v>
      </c>
      <c r="Q39" s="156">
        <v>22163</v>
      </c>
      <c r="R39" s="47" t="s">
        <v>33</v>
      </c>
    </row>
    <row r="40" spans="1:18" s="43" customFormat="1" ht="21.75" customHeight="1">
      <c r="A40" s="51">
        <v>34</v>
      </c>
      <c r="B40" s="45" t="s">
        <v>34</v>
      </c>
      <c r="C40" s="153">
        <v>33</v>
      </c>
      <c r="D40" s="153">
        <v>4</v>
      </c>
      <c r="E40" s="153">
        <v>37</v>
      </c>
      <c r="F40" s="153">
        <v>145356</v>
      </c>
      <c r="G40" s="153">
        <v>49810</v>
      </c>
      <c r="H40" s="153">
        <v>95546</v>
      </c>
      <c r="I40" s="153">
        <v>5733</v>
      </c>
      <c r="J40" s="71"/>
      <c r="K40" s="153">
        <v>102</v>
      </c>
      <c r="L40" s="153">
        <v>0</v>
      </c>
      <c r="M40" s="153">
        <v>0</v>
      </c>
      <c r="N40" s="153">
        <v>0</v>
      </c>
      <c r="O40" s="153">
        <v>5624</v>
      </c>
      <c r="P40" s="153">
        <v>7</v>
      </c>
      <c r="Q40" s="153">
        <v>5631</v>
      </c>
      <c r="R40" s="45" t="s">
        <v>34</v>
      </c>
    </row>
    <row r="41" spans="1:18" s="43" customFormat="1" ht="21.75" customHeight="1">
      <c r="A41" s="51">
        <v>35</v>
      </c>
      <c r="B41" s="45" t="s">
        <v>62</v>
      </c>
      <c r="C41" s="153">
        <v>34</v>
      </c>
      <c r="D41" s="153">
        <v>3</v>
      </c>
      <c r="E41" s="153">
        <v>37</v>
      </c>
      <c r="F41" s="153">
        <v>106245</v>
      </c>
      <c r="G41" s="153">
        <v>45708</v>
      </c>
      <c r="H41" s="153">
        <v>60537</v>
      </c>
      <c r="I41" s="153">
        <v>3632</v>
      </c>
      <c r="J41" s="71"/>
      <c r="K41" s="153">
        <v>125</v>
      </c>
      <c r="L41" s="153">
        <v>0</v>
      </c>
      <c r="M41" s="153">
        <v>0</v>
      </c>
      <c r="N41" s="153">
        <v>0</v>
      </c>
      <c r="O41" s="153">
        <v>3501</v>
      </c>
      <c r="P41" s="153">
        <v>6</v>
      </c>
      <c r="Q41" s="153">
        <v>3507</v>
      </c>
      <c r="R41" s="45" t="s">
        <v>62</v>
      </c>
    </row>
    <row r="42" spans="1:18" s="43" customFormat="1" ht="21.75" customHeight="1">
      <c r="A42" s="51">
        <v>36</v>
      </c>
      <c r="B42" s="45" t="s">
        <v>35</v>
      </c>
      <c r="C42" s="153">
        <v>13</v>
      </c>
      <c r="D42" s="153">
        <v>0</v>
      </c>
      <c r="E42" s="153">
        <v>13</v>
      </c>
      <c r="F42" s="153">
        <v>24999</v>
      </c>
      <c r="G42" s="153">
        <v>11325</v>
      </c>
      <c r="H42" s="153">
        <v>13674</v>
      </c>
      <c r="I42" s="153">
        <v>820</v>
      </c>
      <c r="J42" s="71"/>
      <c r="K42" s="153">
        <v>36</v>
      </c>
      <c r="L42" s="153">
        <v>0</v>
      </c>
      <c r="M42" s="153">
        <v>0</v>
      </c>
      <c r="N42" s="153">
        <v>0</v>
      </c>
      <c r="O42" s="153">
        <v>784</v>
      </c>
      <c r="P42" s="153">
        <v>0</v>
      </c>
      <c r="Q42" s="153">
        <v>784</v>
      </c>
      <c r="R42" s="45" t="s">
        <v>35</v>
      </c>
    </row>
    <row r="43" spans="1:18" s="43" customFormat="1" ht="21.75" customHeight="1">
      <c r="A43" s="51">
        <v>37</v>
      </c>
      <c r="B43" s="45" t="s">
        <v>36</v>
      </c>
      <c r="C43" s="153">
        <v>36</v>
      </c>
      <c r="D43" s="153">
        <v>7</v>
      </c>
      <c r="E43" s="153">
        <v>43</v>
      </c>
      <c r="F43" s="153">
        <v>122945</v>
      </c>
      <c r="G43" s="153">
        <v>56287</v>
      </c>
      <c r="H43" s="153">
        <v>66658</v>
      </c>
      <c r="I43" s="153">
        <v>4018</v>
      </c>
      <c r="J43" s="71"/>
      <c r="K43" s="153">
        <v>118</v>
      </c>
      <c r="L43" s="153">
        <v>0</v>
      </c>
      <c r="M43" s="153">
        <v>0</v>
      </c>
      <c r="N43" s="153">
        <v>0</v>
      </c>
      <c r="O43" s="153">
        <v>3869</v>
      </c>
      <c r="P43" s="153">
        <v>31</v>
      </c>
      <c r="Q43" s="153">
        <v>3900</v>
      </c>
      <c r="R43" s="45" t="s">
        <v>36</v>
      </c>
    </row>
    <row r="44" spans="1:18" s="43" customFormat="1" ht="21.75" customHeight="1">
      <c r="A44" s="51">
        <v>38</v>
      </c>
      <c r="B44" s="45" t="s">
        <v>37</v>
      </c>
      <c r="C44" s="153">
        <v>28</v>
      </c>
      <c r="D44" s="153">
        <v>4</v>
      </c>
      <c r="E44" s="153">
        <v>32</v>
      </c>
      <c r="F44" s="153">
        <v>92489</v>
      </c>
      <c r="G44" s="153">
        <v>36514</v>
      </c>
      <c r="H44" s="153">
        <v>55975</v>
      </c>
      <c r="I44" s="153">
        <v>3358</v>
      </c>
      <c r="J44" s="71"/>
      <c r="K44" s="153">
        <v>76</v>
      </c>
      <c r="L44" s="153">
        <v>0</v>
      </c>
      <c r="M44" s="153">
        <v>0</v>
      </c>
      <c r="N44" s="153">
        <v>0</v>
      </c>
      <c r="O44" s="153">
        <v>3274</v>
      </c>
      <c r="P44" s="153">
        <v>8</v>
      </c>
      <c r="Q44" s="153">
        <v>3282</v>
      </c>
      <c r="R44" s="45" t="s">
        <v>37</v>
      </c>
    </row>
    <row r="45" spans="1:18" s="43" customFormat="1" ht="21.75" customHeight="1">
      <c r="A45" s="51">
        <v>39</v>
      </c>
      <c r="B45" s="45" t="s">
        <v>38</v>
      </c>
      <c r="C45" s="153">
        <v>59</v>
      </c>
      <c r="D45" s="153">
        <v>6</v>
      </c>
      <c r="E45" s="153">
        <v>65</v>
      </c>
      <c r="F45" s="153">
        <v>186090</v>
      </c>
      <c r="G45" s="153">
        <v>75341</v>
      </c>
      <c r="H45" s="153">
        <v>110749</v>
      </c>
      <c r="I45" s="153">
        <v>6644</v>
      </c>
      <c r="J45" s="71"/>
      <c r="K45" s="153">
        <v>251</v>
      </c>
      <c r="L45" s="153">
        <v>0</v>
      </c>
      <c r="M45" s="153">
        <v>0</v>
      </c>
      <c r="N45" s="153">
        <v>0</v>
      </c>
      <c r="O45" s="153">
        <v>6355</v>
      </c>
      <c r="P45" s="153">
        <v>38</v>
      </c>
      <c r="Q45" s="153">
        <v>6393</v>
      </c>
      <c r="R45" s="45" t="s">
        <v>38</v>
      </c>
    </row>
    <row r="46" spans="1:18" s="43" customFormat="1" ht="21.75" customHeight="1">
      <c r="A46" s="51">
        <v>40</v>
      </c>
      <c r="B46" s="45" t="s">
        <v>39</v>
      </c>
      <c r="C46" s="153">
        <v>59</v>
      </c>
      <c r="D46" s="153">
        <v>4</v>
      </c>
      <c r="E46" s="153">
        <v>63</v>
      </c>
      <c r="F46" s="153">
        <v>301589</v>
      </c>
      <c r="G46" s="153">
        <v>102979</v>
      </c>
      <c r="H46" s="153">
        <v>198610</v>
      </c>
      <c r="I46" s="153">
        <v>11915</v>
      </c>
      <c r="J46" s="71"/>
      <c r="K46" s="153">
        <v>163</v>
      </c>
      <c r="L46" s="153">
        <v>0</v>
      </c>
      <c r="M46" s="153">
        <v>0</v>
      </c>
      <c r="N46" s="153">
        <v>0</v>
      </c>
      <c r="O46" s="153">
        <v>11741</v>
      </c>
      <c r="P46" s="153">
        <v>11</v>
      </c>
      <c r="Q46" s="153">
        <v>11752</v>
      </c>
      <c r="R46" s="45" t="s">
        <v>39</v>
      </c>
    </row>
    <row r="47" spans="1:18" s="43" customFormat="1" ht="21.75" customHeight="1">
      <c r="A47" s="51">
        <v>41</v>
      </c>
      <c r="B47" s="45" t="s">
        <v>40</v>
      </c>
      <c r="C47" s="153">
        <v>222</v>
      </c>
      <c r="D47" s="153">
        <v>23</v>
      </c>
      <c r="E47" s="153">
        <v>245</v>
      </c>
      <c r="F47" s="153">
        <v>1086240</v>
      </c>
      <c r="G47" s="153">
        <v>385823</v>
      </c>
      <c r="H47" s="153">
        <v>700417</v>
      </c>
      <c r="I47" s="153">
        <v>42015</v>
      </c>
      <c r="J47" s="71"/>
      <c r="K47" s="153">
        <v>934</v>
      </c>
      <c r="L47" s="153">
        <v>0</v>
      </c>
      <c r="M47" s="153">
        <v>0</v>
      </c>
      <c r="N47" s="153">
        <v>0</v>
      </c>
      <c r="O47" s="153">
        <v>40564</v>
      </c>
      <c r="P47" s="153">
        <v>517</v>
      </c>
      <c r="Q47" s="153">
        <v>41081</v>
      </c>
      <c r="R47" s="45" t="s">
        <v>40</v>
      </c>
    </row>
    <row r="48" spans="1:18" s="43" customFormat="1" ht="21.75" customHeight="1">
      <c r="A48" s="51">
        <v>42</v>
      </c>
      <c r="B48" s="45" t="s">
        <v>41</v>
      </c>
      <c r="C48" s="153">
        <v>10</v>
      </c>
      <c r="D48" s="153">
        <v>2</v>
      </c>
      <c r="E48" s="153">
        <v>12</v>
      </c>
      <c r="F48" s="153">
        <v>26071</v>
      </c>
      <c r="G48" s="153">
        <v>15933</v>
      </c>
      <c r="H48" s="153">
        <v>10138</v>
      </c>
      <c r="I48" s="153">
        <v>608</v>
      </c>
      <c r="J48" s="71"/>
      <c r="K48" s="153">
        <v>63</v>
      </c>
      <c r="L48" s="153">
        <v>0</v>
      </c>
      <c r="M48" s="153">
        <v>0</v>
      </c>
      <c r="N48" s="153">
        <v>0</v>
      </c>
      <c r="O48" s="153">
        <v>535</v>
      </c>
      <c r="P48" s="153">
        <v>10</v>
      </c>
      <c r="Q48" s="153">
        <v>545</v>
      </c>
      <c r="R48" s="45" t="s">
        <v>41</v>
      </c>
    </row>
    <row r="49" spans="1:18" s="43" customFormat="1" ht="21.75" customHeight="1">
      <c r="A49" s="51">
        <v>43</v>
      </c>
      <c r="B49" s="45" t="s">
        <v>42</v>
      </c>
      <c r="C49" s="153">
        <v>102</v>
      </c>
      <c r="D49" s="153">
        <v>8</v>
      </c>
      <c r="E49" s="153">
        <v>110</v>
      </c>
      <c r="F49" s="153">
        <v>372729</v>
      </c>
      <c r="G49" s="153">
        <v>159533</v>
      </c>
      <c r="H49" s="153">
        <v>213196</v>
      </c>
      <c r="I49" s="153">
        <v>12788</v>
      </c>
      <c r="J49" s="71"/>
      <c r="K49" s="153">
        <v>493</v>
      </c>
      <c r="L49" s="153">
        <v>58</v>
      </c>
      <c r="M49" s="153">
        <v>0</v>
      </c>
      <c r="N49" s="153">
        <v>0</v>
      </c>
      <c r="O49" s="153">
        <v>12208</v>
      </c>
      <c r="P49" s="153">
        <v>29</v>
      </c>
      <c r="Q49" s="153">
        <v>12237</v>
      </c>
      <c r="R49" s="45" t="s">
        <v>42</v>
      </c>
    </row>
    <row r="50" spans="1:18" s="43" customFormat="1" ht="21.75" customHeight="1">
      <c r="A50" s="60">
        <v>44</v>
      </c>
      <c r="B50" s="61" t="s">
        <v>43</v>
      </c>
      <c r="C50" s="155">
        <v>11</v>
      </c>
      <c r="D50" s="155">
        <v>1</v>
      </c>
      <c r="E50" s="155">
        <v>12</v>
      </c>
      <c r="F50" s="155">
        <v>33873</v>
      </c>
      <c r="G50" s="155">
        <v>14159</v>
      </c>
      <c r="H50" s="155">
        <v>19714</v>
      </c>
      <c r="I50" s="155">
        <v>1183</v>
      </c>
      <c r="J50" s="71"/>
      <c r="K50" s="155">
        <v>31</v>
      </c>
      <c r="L50" s="155">
        <v>0</v>
      </c>
      <c r="M50" s="155">
        <v>0</v>
      </c>
      <c r="N50" s="155">
        <v>0</v>
      </c>
      <c r="O50" s="155">
        <v>1151</v>
      </c>
      <c r="P50" s="155">
        <v>1</v>
      </c>
      <c r="Q50" s="155">
        <v>1152</v>
      </c>
      <c r="R50" s="61" t="s">
        <v>43</v>
      </c>
    </row>
    <row r="51" spans="1:18" s="30" customFormat="1" ht="21.75" customHeight="1">
      <c r="A51" s="73"/>
      <c r="B51" s="74" t="s">
        <v>85</v>
      </c>
      <c r="C51" s="145">
        <f>SUM(C39:C50)</f>
        <v>773</v>
      </c>
      <c r="D51" s="145">
        <f aca="true" t="shared" si="2" ref="D51:I51">SUM(D39:D50)</f>
        <v>86</v>
      </c>
      <c r="E51" s="145">
        <f t="shared" si="2"/>
        <v>859</v>
      </c>
      <c r="F51" s="145">
        <f t="shared" si="2"/>
        <v>3132141</v>
      </c>
      <c r="G51" s="145">
        <f t="shared" si="2"/>
        <v>1205551</v>
      </c>
      <c r="H51" s="145">
        <f t="shared" si="2"/>
        <v>1926590</v>
      </c>
      <c r="I51" s="145">
        <f t="shared" si="2"/>
        <v>115589</v>
      </c>
      <c r="J51" s="72"/>
      <c r="K51" s="75">
        <f aca="true" t="shared" si="3" ref="K51:Q51">SUM(K39:K50)</f>
        <v>3066</v>
      </c>
      <c r="L51" s="75">
        <f t="shared" si="3"/>
        <v>95</v>
      </c>
      <c r="M51" s="75">
        <f t="shared" si="3"/>
        <v>1</v>
      </c>
      <c r="N51" s="75">
        <f t="shared" si="3"/>
        <v>0</v>
      </c>
      <c r="O51" s="75">
        <f t="shared" si="3"/>
        <v>111692</v>
      </c>
      <c r="P51" s="75">
        <f t="shared" si="3"/>
        <v>735</v>
      </c>
      <c r="Q51" s="75">
        <f t="shared" si="3"/>
        <v>112427</v>
      </c>
      <c r="R51" s="74" t="s">
        <v>85</v>
      </c>
    </row>
    <row r="52" spans="1:18" s="30" customFormat="1" ht="21.75" customHeight="1">
      <c r="A52" s="79"/>
      <c r="B52" s="78" t="s">
        <v>86</v>
      </c>
      <c r="C52" s="157">
        <f>C38+C51</f>
        <v>5970</v>
      </c>
      <c r="D52" s="157">
        <f aca="true" t="shared" si="4" ref="D52:I52">D38+D51</f>
        <v>713</v>
      </c>
      <c r="E52" s="157">
        <f t="shared" si="4"/>
        <v>6683</v>
      </c>
      <c r="F52" s="157">
        <f t="shared" si="4"/>
        <v>24238322</v>
      </c>
      <c r="G52" s="157">
        <f t="shared" si="4"/>
        <v>9049414</v>
      </c>
      <c r="H52" s="157">
        <f t="shared" si="4"/>
        <v>15188908</v>
      </c>
      <c r="I52" s="157">
        <f t="shared" si="4"/>
        <v>911491</v>
      </c>
      <c r="J52" s="72"/>
      <c r="K52" s="77">
        <f>K38+K51</f>
        <v>22149</v>
      </c>
      <c r="L52" s="77">
        <f aca="true" t="shared" si="5" ref="L52:Q52">L38+L51</f>
        <v>161</v>
      </c>
      <c r="M52" s="77">
        <f t="shared" si="5"/>
        <v>138</v>
      </c>
      <c r="N52" s="77">
        <f t="shared" si="5"/>
        <v>59</v>
      </c>
      <c r="O52" s="77">
        <f t="shared" si="5"/>
        <v>884927</v>
      </c>
      <c r="P52" s="77">
        <f t="shared" si="5"/>
        <v>4057</v>
      </c>
      <c r="Q52" s="77">
        <f t="shared" si="5"/>
        <v>888984</v>
      </c>
      <c r="R52" s="78" t="s">
        <v>86</v>
      </c>
    </row>
  </sheetData>
  <sheetProtection/>
  <mergeCells count="14">
    <mergeCell ref="A4:A5"/>
    <mergeCell ref="O4:Q4"/>
    <mergeCell ref="B4:B5"/>
    <mergeCell ref="C4:E4"/>
    <mergeCell ref="F4:F5"/>
    <mergeCell ref="G4:G5"/>
    <mergeCell ref="H4:H5"/>
    <mergeCell ref="N4:N5"/>
    <mergeCell ref="I4:I5"/>
    <mergeCell ref="K4:K5"/>
    <mergeCell ref="L4:L5"/>
    <mergeCell ref="M4:M5"/>
    <mergeCell ref="R4:R5"/>
    <mergeCell ref="B3:C3"/>
  </mergeCells>
  <printOptions horizontalCentered="1"/>
  <pageMargins left="0.1968503937007874" right="0.5905511811023623" top="0.7874015748031497" bottom="0.4724409448818898" header="0.5118110236220472" footer="0.5118110236220472"/>
  <pageSetup fitToWidth="2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5" zoomScaleSheetLayoutView="75" zoomScalePageLayoutView="0" workbookViewId="0" topLeftCell="A1">
      <pane xSplit="2" ySplit="5" topLeftCell="H3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K38" sqref="K38:Q50"/>
    </sheetView>
  </sheetViews>
  <sheetFormatPr defaultColWidth="14.625" defaultRowHeight="13.5"/>
  <cols>
    <col min="1" max="1" width="4.00390625" style="1" customWidth="1"/>
    <col min="2" max="2" width="17.625" style="1" customWidth="1"/>
    <col min="3" max="5" width="16.125" style="3" customWidth="1"/>
    <col min="6" max="9" width="17.625" style="3" customWidth="1"/>
    <col min="10" max="10" width="8.125" style="10" customWidth="1"/>
    <col min="11" max="17" width="17.625" style="3" customWidth="1"/>
    <col min="18" max="18" width="17.625" style="1" customWidth="1"/>
    <col min="19" max="16384" width="14.625" style="1" customWidth="1"/>
  </cols>
  <sheetData>
    <row r="1" spans="1:18" ht="23.25" customHeight="1">
      <c r="A1" s="25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7" t="s">
        <v>9</v>
      </c>
      <c r="J3" s="69"/>
      <c r="Q3" s="4" t="s">
        <v>4</v>
      </c>
      <c r="R3" s="6"/>
    </row>
    <row r="4" spans="1:18" s="43" customFormat="1" ht="22.5" customHeight="1">
      <c r="A4" s="117" t="s">
        <v>74</v>
      </c>
      <c r="B4" s="120" t="s">
        <v>75</v>
      </c>
      <c r="C4" s="119" t="s">
        <v>76</v>
      </c>
      <c r="D4" s="119"/>
      <c r="E4" s="119"/>
      <c r="F4" s="119" t="s">
        <v>45</v>
      </c>
      <c r="G4" s="119" t="s">
        <v>11</v>
      </c>
      <c r="H4" s="119" t="s">
        <v>77</v>
      </c>
      <c r="I4" s="119" t="s">
        <v>78</v>
      </c>
      <c r="J4" s="70"/>
      <c r="K4" s="105" t="s">
        <v>12</v>
      </c>
      <c r="L4" s="105" t="s">
        <v>79</v>
      </c>
      <c r="M4" s="116" t="s">
        <v>63</v>
      </c>
      <c r="N4" s="106" t="s">
        <v>64</v>
      </c>
      <c r="O4" s="119" t="s">
        <v>80</v>
      </c>
      <c r="P4" s="119"/>
      <c r="Q4" s="119"/>
      <c r="R4" s="110" t="s">
        <v>97</v>
      </c>
    </row>
    <row r="5" spans="1:18" s="43" customFormat="1" ht="22.5" customHeight="1">
      <c r="A5" s="118"/>
      <c r="B5" s="121"/>
      <c r="C5" s="48" t="s">
        <v>81</v>
      </c>
      <c r="D5" s="48" t="s">
        <v>82</v>
      </c>
      <c r="E5" s="48" t="s">
        <v>83</v>
      </c>
      <c r="F5" s="119"/>
      <c r="G5" s="119"/>
      <c r="H5" s="119"/>
      <c r="I5" s="119"/>
      <c r="J5" s="70"/>
      <c r="K5" s="105"/>
      <c r="L5" s="105"/>
      <c r="M5" s="116"/>
      <c r="N5" s="107"/>
      <c r="O5" s="48" t="s">
        <v>81</v>
      </c>
      <c r="P5" s="48" t="s">
        <v>82</v>
      </c>
      <c r="Q5" s="48" t="s">
        <v>83</v>
      </c>
      <c r="R5" s="111"/>
    </row>
    <row r="6" spans="1:18" s="43" customFormat="1" ht="21.75" customHeight="1">
      <c r="A6" s="50">
        <v>1</v>
      </c>
      <c r="B6" s="42" t="s">
        <v>18</v>
      </c>
      <c r="C6" s="158">
        <v>16417</v>
      </c>
      <c r="D6" s="158">
        <v>1239</v>
      </c>
      <c r="E6" s="158">
        <v>17656</v>
      </c>
      <c r="F6" s="158">
        <v>37528143</v>
      </c>
      <c r="G6" s="158">
        <v>16219568</v>
      </c>
      <c r="H6" s="158">
        <v>21308575</v>
      </c>
      <c r="I6" s="158">
        <v>1277795</v>
      </c>
      <c r="J6" s="71"/>
      <c r="K6" s="158">
        <v>52539</v>
      </c>
      <c r="L6" s="158">
        <v>118</v>
      </c>
      <c r="M6" s="158">
        <v>6998</v>
      </c>
      <c r="N6" s="158">
        <v>1477</v>
      </c>
      <c r="O6" s="158">
        <v>1209960</v>
      </c>
      <c r="P6" s="158">
        <v>6703</v>
      </c>
      <c r="Q6" s="158">
        <v>1216663</v>
      </c>
      <c r="R6" s="42" t="s">
        <v>18</v>
      </c>
    </row>
    <row r="7" spans="1:18" s="43" customFormat="1" ht="21.75" customHeight="1">
      <c r="A7" s="51">
        <v>2</v>
      </c>
      <c r="B7" s="45" t="s">
        <v>1</v>
      </c>
      <c r="C7" s="159">
        <v>15292</v>
      </c>
      <c r="D7" s="159">
        <v>1035</v>
      </c>
      <c r="E7" s="159">
        <v>16327</v>
      </c>
      <c r="F7" s="159">
        <v>32199531</v>
      </c>
      <c r="G7" s="159">
        <v>15490753</v>
      </c>
      <c r="H7" s="159">
        <v>16708778</v>
      </c>
      <c r="I7" s="159">
        <v>1001859</v>
      </c>
      <c r="J7" s="71"/>
      <c r="K7" s="159">
        <v>53971</v>
      </c>
      <c r="L7" s="159">
        <v>148</v>
      </c>
      <c r="M7" s="159">
        <v>5303</v>
      </c>
      <c r="N7" s="159">
        <v>1616</v>
      </c>
      <c r="O7" s="159">
        <v>936669</v>
      </c>
      <c r="P7" s="159">
        <v>4152</v>
      </c>
      <c r="Q7" s="159">
        <v>940821</v>
      </c>
      <c r="R7" s="45" t="s">
        <v>1</v>
      </c>
    </row>
    <row r="8" spans="1:18" s="43" customFormat="1" ht="21.75" customHeight="1">
      <c r="A8" s="51">
        <v>3</v>
      </c>
      <c r="B8" s="45" t="s">
        <v>19</v>
      </c>
      <c r="C8" s="159">
        <v>9179</v>
      </c>
      <c r="D8" s="159">
        <v>655</v>
      </c>
      <c r="E8" s="159">
        <v>9834</v>
      </c>
      <c r="F8" s="159">
        <v>20350862</v>
      </c>
      <c r="G8" s="159">
        <v>8941032</v>
      </c>
      <c r="H8" s="159">
        <v>11409830</v>
      </c>
      <c r="I8" s="159">
        <v>684196</v>
      </c>
      <c r="J8" s="71"/>
      <c r="K8" s="159">
        <v>29218</v>
      </c>
      <c r="L8" s="159">
        <v>40</v>
      </c>
      <c r="M8" s="159">
        <v>3399</v>
      </c>
      <c r="N8" s="159">
        <v>507</v>
      </c>
      <c r="O8" s="159">
        <v>648277</v>
      </c>
      <c r="P8" s="159">
        <v>2755</v>
      </c>
      <c r="Q8" s="159">
        <v>651032</v>
      </c>
      <c r="R8" s="45" t="s">
        <v>19</v>
      </c>
    </row>
    <row r="9" spans="1:18" s="43" customFormat="1" ht="21.75" customHeight="1">
      <c r="A9" s="51">
        <v>4</v>
      </c>
      <c r="B9" s="45" t="s">
        <v>20</v>
      </c>
      <c r="C9" s="159">
        <v>7454</v>
      </c>
      <c r="D9" s="159">
        <v>628</v>
      </c>
      <c r="E9" s="159">
        <v>8082</v>
      </c>
      <c r="F9" s="159">
        <v>14916672</v>
      </c>
      <c r="G9" s="159">
        <v>6906916</v>
      </c>
      <c r="H9" s="159">
        <v>8009756</v>
      </c>
      <c r="I9" s="159">
        <v>480258</v>
      </c>
      <c r="J9" s="71"/>
      <c r="K9" s="159">
        <v>22554</v>
      </c>
      <c r="L9" s="159">
        <v>186</v>
      </c>
      <c r="M9" s="159">
        <v>1515</v>
      </c>
      <c r="N9" s="159">
        <v>473</v>
      </c>
      <c r="O9" s="159">
        <v>453205</v>
      </c>
      <c r="P9" s="159">
        <v>2325</v>
      </c>
      <c r="Q9" s="159">
        <v>455530</v>
      </c>
      <c r="R9" s="45" t="s">
        <v>20</v>
      </c>
    </row>
    <row r="10" spans="1:18" s="43" customFormat="1" ht="21.75" customHeight="1">
      <c r="A10" s="51">
        <v>5</v>
      </c>
      <c r="B10" s="45" t="s">
        <v>21</v>
      </c>
      <c r="C10" s="159">
        <v>4045</v>
      </c>
      <c r="D10" s="159">
        <v>406</v>
      </c>
      <c r="E10" s="159">
        <v>4451</v>
      </c>
      <c r="F10" s="159">
        <v>7943272</v>
      </c>
      <c r="G10" s="159">
        <v>3846295</v>
      </c>
      <c r="H10" s="159">
        <v>4096977</v>
      </c>
      <c r="I10" s="159">
        <v>245633</v>
      </c>
      <c r="J10" s="71"/>
      <c r="K10" s="159">
        <v>12505</v>
      </c>
      <c r="L10" s="159">
        <v>62</v>
      </c>
      <c r="M10" s="159">
        <v>1577</v>
      </c>
      <c r="N10" s="159">
        <v>281</v>
      </c>
      <c r="O10" s="159">
        <v>229967</v>
      </c>
      <c r="P10" s="159">
        <v>1241</v>
      </c>
      <c r="Q10" s="159">
        <v>231208</v>
      </c>
      <c r="R10" s="45" t="s">
        <v>21</v>
      </c>
    </row>
    <row r="11" spans="1:18" s="43" customFormat="1" ht="21.75" customHeight="1">
      <c r="A11" s="51">
        <v>6</v>
      </c>
      <c r="B11" s="45" t="s">
        <v>22</v>
      </c>
      <c r="C11" s="159">
        <v>2491</v>
      </c>
      <c r="D11" s="159">
        <v>222</v>
      </c>
      <c r="E11" s="159">
        <v>2713</v>
      </c>
      <c r="F11" s="159">
        <v>4809986</v>
      </c>
      <c r="G11" s="159">
        <v>2390803</v>
      </c>
      <c r="H11" s="159">
        <v>2419183</v>
      </c>
      <c r="I11" s="159">
        <v>145042</v>
      </c>
      <c r="J11" s="71"/>
      <c r="K11" s="159">
        <v>7800</v>
      </c>
      <c r="L11" s="159">
        <v>51</v>
      </c>
      <c r="M11" s="159">
        <v>537</v>
      </c>
      <c r="N11" s="159">
        <v>227</v>
      </c>
      <c r="O11" s="159">
        <v>135634</v>
      </c>
      <c r="P11" s="159">
        <v>793</v>
      </c>
      <c r="Q11" s="159">
        <v>136427</v>
      </c>
      <c r="R11" s="45" t="s">
        <v>22</v>
      </c>
    </row>
    <row r="12" spans="1:18" s="43" customFormat="1" ht="21.75" customHeight="1">
      <c r="A12" s="51">
        <v>7</v>
      </c>
      <c r="B12" s="45" t="s">
        <v>2</v>
      </c>
      <c r="C12" s="159">
        <v>4875</v>
      </c>
      <c r="D12" s="159">
        <v>396</v>
      </c>
      <c r="E12" s="159">
        <v>5271</v>
      </c>
      <c r="F12" s="159">
        <v>10561199</v>
      </c>
      <c r="G12" s="159">
        <v>4821728</v>
      </c>
      <c r="H12" s="159">
        <v>5739471</v>
      </c>
      <c r="I12" s="159">
        <v>344155</v>
      </c>
      <c r="J12" s="71"/>
      <c r="K12" s="159">
        <v>18293</v>
      </c>
      <c r="L12" s="159">
        <v>55</v>
      </c>
      <c r="M12" s="159">
        <v>1942</v>
      </c>
      <c r="N12" s="159">
        <v>490</v>
      </c>
      <c r="O12" s="159">
        <v>320685</v>
      </c>
      <c r="P12" s="159">
        <v>2690</v>
      </c>
      <c r="Q12" s="159">
        <v>323375</v>
      </c>
      <c r="R12" s="45" t="s">
        <v>2</v>
      </c>
    </row>
    <row r="13" spans="1:18" s="43" customFormat="1" ht="21.75" customHeight="1">
      <c r="A13" s="51">
        <v>8</v>
      </c>
      <c r="B13" s="45" t="s">
        <v>23</v>
      </c>
      <c r="C13" s="159">
        <v>1639</v>
      </c>
      <c r="D13" s="159">
        <v>163</v>
      </c>
      <c r="E13" s="159">
        <v>1802</v>
      </c>
      <c r="F13" s="159">
        <v>3153759</v>
      </c>
      <c r="G13" s="159">
        <v>1524104</v>
      </c>
      <c r="H13" s="159">
        <v>1629655</v>
      </c>
      <c r="I13" s="159">
        <v>97708</v>
      </c>
      <c r="J13" s="71"/>
      <c r="K13" s="159">
        <v>4883</v>
      </c>
      <c r="L13" s="159">
        <v>3</v>
      </c>
      <c r="M13" s="159">
        <v>384</v>
      </c>
      <c r="N13" s="159">
        <v>9</v>
      </c>
      <c r="O13" s="159">
        <v>91660</v>
      </c>
      <c r="P13" s="159">
        <v>769</v>
      </c>
      <c r="Q13" s="159">
        <v>92429</v>
      </c>
      <c r="R13" s="45" t="s">
        <v>23</v>
      </c>
    </row>
    <row r="14" spans="1:18" s="30" customFormat="1" ht="21.75" customHeight="1">
      <c r="A14" s="33">
        <v>9</v>
      </c>
      <c r="B14" s="34" t="s">
        <v>49</v>
      </c>
      <c r="C14" s="160">
        <v>2662</v>
      </c>
      <c r="D14" s="160">
        <v>260</v>
      </c>
      <c r="E14" s="160">
        <v>2922</v>
      </c>
      <c r="F14" s="160">
        <v>5371372</v>
      </c>
      <c r="G14" s="160">
        <v>2432975</v>
      </c>
      <c r="H14" s="160">
        <v>2938397</v>
      </c>
      <c r="I14" s="160">
        <v>176186</v>
      </c>
      <c r="J14" s="71"/>
      <c r="K14" s="160">
        <v>7741</v>
      </c>
      <c r="L14" s="160">
        <v>33</v>
      </c>
      <c r="M14" s="160">
        <v>1429</v>
      </c>
      <c r="N14" s="160">
        <v>85</v>
      </c>
      <c r="O14" s="160">
        <v>165878</v>
      </c>
      <c r="P14" s="160">
        <v>1020</v>
      </c>
      <c r="Q14" s="160">
        <v>166898</v>
      </c>
      <c r="R14" s="34" t="s">
        <v>49</v>
      </c>
    </row>
    <row r="15" spans="1:18" s="30" customFormat="1" ht="21.75" customHeight="1">
      <c r="A15" s="33">
        <v>10</v>
      </c>
      <c r="B15" s="34" t="s">
        <v>24</v>
      </c>
      <c r="C15" s="160">
        <v>3642</v>
      </c>
      <c r="D15" s="160">
        <v>337</v>
      </c>
      <c r="E15" s="160">
        <v>3979</v>
      </c>
      <c r="F15" s="160">
        <v>6428859</v>
      </c>
      <c r="G15" s="160">
        <v>3432102</v>
      </c>
      <c r="H15" s="160">
        <v>2996757</v>
      </c>
      <c r="I15" s="160">
        <v>179646</v>
      </c>
      <c r="J15" s="71"/>
      <c r="K15" s="160">
        <v>11799</v>
      </c>
      <c r="L15" s="160">
        <v>36</v>
      </c>
      <c r="M15" s="160">
        <v>772</v>
      </c>
      <c r="N15" s="160">
        <v>318</v>
      </c>
      <c r="O15" s="160">
        <v>165460</v>
      </c>
      <c r="P15" s="160">
        <v>1261</v>
      </c>
      <c r="Q15" s="160">
        <v>166721</v>
      </c>
      <c r="R15" s="34" t="s">
        <v>24</v>
      </c>
    </row>
    <row r="16" spans="1:18" s="30" customFormat="1" ht="21.75" customHeight="1">
      <c r="A16" s="33">
        <v>11</v>
      </c>
      <c r="B16" s="34" t="s">
        <v>25</v>
      </c>
      <c r="C16" s="160">
        <v>2090</v>
      </c>
      <c r="D16" s="160">
        <v>225</v>
      </c>
      <c r="E16" s="160">
        <v>2315</v>
      </c>
      <c r="F16" s="160">
        <v>3996623</v>
      </c>
      <c r="G16" s="160">
        <v>2113547</v>
      </c>
      <c r="H16" s="160">
        <v>1883076</v>
      </c>
      <c r="I16" s="160">
        <v>112892</v>
      </c>
      <c r="J16" s="71"/>
      <c r="K16" s="160">
        <v>6857</v>
      </c>
      <c r="L16" s="160">
        <v>25</v>
      </c>
      <c r="M16" s="160">
        <v>358</v>
      </c>
      <c r="N16" s="160">
        <v>35</v>
      </c>
      <c r="O16" s="160">
        <v>104887</v>
      </c>
      <c r="P16" s="160">
        <v>730</v>
      </c>
      <c r="Q16" s="160">
        <v>105617</v>
      </c>
      <c r="R16" s="34" t="s">
        <v>25</v>
      </c>
    </row>
    <row r="17" spans="1:18" s="43" customFormat="1" ht="21.75" customHeight="1">
      <c r="A17" s="51">
        <v>12</v>
      </c>
      <c r="B17" s="45" t="s">
        <v>26</v>
      </c>
      <c r="C17" s="159">
        <v>2474</v>
      </c>
      <c r="D17" s="159">
        <v>260</v>
      </c>
      <c r="E17" s="159">
        <v>2734</v>
      </c>
      <c r="F17" s="159">
        <v>4392916</v>
      </c>
      <c r="G17" s="159">
        <v>2399267</v>
      </c>
      <c r="H17" s="159">
        <v>1993649</v>
      </c>
      <c r="I17" s="159">
        <v>119506</v>
      </c>
      <c r="J17" s="71"/>
      <c r="K17" s="159">
        <v>8072</v>
      </c>
      <c r="L17" s="159">
        <v>22</v>
      </c>
      <c r="M17" s="159">
        <v>689</v>
      </c>
      <c r="N17" s="159">
        <v>86</v>
      </c>
      <c r="O17" s="159">
        <v>109936</v>
      </c>
      <c r="P17" s="159">
        <v>701</v>
      </c>
      <c r="Q17" s="159">
        <v>110637</v>
      </c>
      <c r="R17" s="45" t="s">
        <v>26</v>
      </c>
    </row>
    <row r="18" spans="1:18" s="43" customFormat="1" ht="21.75" customHeight="1">
      <c r="A18" s="51">
        <v>13</v>
      </c>
      <c r="B18" s="45" t="s">
        <v>27</v>
      </c>
      <c r="C18" s="159">
        <v>4177</v>
      </c>
      <c r="D18" s="159">
        <v>379</v>
      </c>
      <c r="E18" s="159">
        <v>4556</v>
      </c>
      <c r="F18" s="159">
        <v>7969519</v>
      </c>
      <c r="G18" s="159">
        <v>3998799</v>
      </c>
      <c r="H18" s="159">
        <v>3970720</v>
      </c>
      <c r="I18" s="159">
        <v>238059</v>
      </c>
      <c r="J18" s="71"/>
      <c r="K18" s="159">
        <v>13170</v>
      </c>
      <c r="L18" s="159">
        <v>23</v>
      </c>
      <c r="M18" s="159">
        <v>784</v>
      </c>
      <c r="N18" s="159">
        <v>113</v>
      </c>
      <c r="O18" s="159">
        <v>222579</v>
      </c>
      <c r="P18" s="159">
        <v>1390</v>
      </c>
      <c r="Q18" s="159">
        <v>223969</v>
      </c>
      <c r="R18" s="45" t="s">
        <v>27</v>
      </c>
    </row>
    <row r="19" spans="1:18" s="43" customFormat="1" ht="21.75" customHeight="1">
      <c r="A19" s="51">
        <v>14</v>
      </c>
      <c r="B19" s="45" t="s">
        <v>28</v>
      </c>
      <c r="C19" s="159">
        <v>9054</v>
      </c>
      <c r="D19" s="159">
        <v>721</v>
      </c>
      <c r="E19" s="159">
        <v>9775</v>
      </c>
      <c r="F19" s="159">
        <v>19231501</v>
      </c>
      <c r="G19" s="159">
        <v>9229279</v>
      </c>
      <c r="H19" s="159">
        <v>10002222</v>
      </c>
      <c r="I19" s="159">
        <v>599733</v>
      </c>
      <c r="J19" s="71"/>
      <c r="K19" s="159">
        <v>32097</v>
      </c>
      <c r="L19" s="159">
        <v>169</v>
      </c>
      <c r="M19" s="159">
        <v>3826</v>
      </c>
      <c r="N19" s="159">
        <v>1022</v>
      </c>
      <c r="O19" s="159">
        <v>559918</v>
      </c>
      <c r="P19" s="159">
        <v>2701</v>
      </c>
      <c r="Q19" s="159">
        <v>562619</v>
      </c>
      <c r="R19" s="45" t="s">
        <v>28</v>
      </c>
    </row>
    <row r="20" spans="1:18" s="43" customFormat="1" ht="21.75" customHeight="1">
      <c r="A20" s="51">
        <v>15</v>
      </c>
      <c r="B20" s="45" t="s">
        <v>29</v>
      </c>
      <c r="C20" s="159">
        <v>6341</v>
      </c>
      <c r="D20" s="159">
        <v>472</v>
      </c>
      <c r="E20" s="159">
        <v>6813</v>
      </c>
      <c r="F20" s="159">
        <v>14572155</v>
      </c>
      <c r="G20" s="159">
        <v>6616638</v>
      </c>
      <c r="H20" s="159">
        <v>7955517</v>
      </c>
      <c r="I20" s="159">
        <v>477056</v>
      </c>
      <c r="J20" s="71"/>
      <c r="K20" s="159">
        <v>23733</v>
      </c>
      <c r="L20" s="159">
        <v>110</v>
      </c>
      <c r="M20" s="159">
        <v>3386</v>
      </c>
      <c r="N20" s="159">
        <v>661</v>
      </c>
      <c r="O20" s="159">
        <v>445344</v>
      </c>
      <c r="P20" s="159">
        <v>3822</v>
      </c>
      <c r="Q20" s="159">
        <v>449166</v>
      </c>
      <c r="R20" s="45" t="s">
        <v>29</v>
      </c>
    </row>
    <row r="21" spans="1:18" s="43" customFormat="1" ht="21.75" customHeight="1">
      <c r="A21" s="51">
        <v>16</v>
      </c>
      <c r="B21" s="45" t="s">
        <v>30</v>
      </c>
      <c r="C21" s="159">
        <v>9581</v>
      </c>
      <c r="D21" s="159">
        <v>704</v>
      </c>
      <c r="E21" s="159">
        <v>10285</v>
      </c>
      <c r="F21" s="159">
        <v>25463402</v>
      </c>
      <c r="G21" s="159">
        <v>9558455</v>
      </c>
      <c r="H21" s="159">
        <v>15904947</v>
      </c>
      <c r="I21" s="159">
        <v>953876</v>
      </c>
      <c r="J21" s="71"/>
      <c r="K21" s="159">
        <v>31450</v>
      </c>
      <c r="L21" s="159">
        <v>105</v>
      </c>
      <c r="M21" s="159">
        <v>3686</v>
      </c>
      <c r="N21" s="159">
        <v>805</v>
      </c>
      <c r="O21" s="159">
        <v>915546</v>
      </c>
      <c r="P21" s="159">
        <v>2284</v>
      </c>
      <c r="Q21" s="159">
        <v>917830</v>
      </c>
      <c r="R21" s="45" t="s">
        <v>30</v>
      </c>
    </row>
    <row r="22" spans="1:18" s="43" customFormat="1" ht="21.75" customHeight="1">
      <c r="A22" s="51">
        <v>17</v>
      </c>
      <c r="B22" s="45" t="s">
        <v>0</v>
      </c>
      <c r="C22" s="159">
        <v>10665</v>
      </c>
      <c r="D22" s="159">
        <v>742</v>
      </c>
      <c r="E22" s="159">
        <v>11407</v>
      </c>
      <c r="F22" s="159">
        <v>23821846</v>
      </c>
      <c r="G22" s="159">
        <v>10819870</v>
      </c>
      <c r="H22" s="159">
        <v>13001976</v>
      </c>
      <c r="I22" s="159">
        <v>779660</v>
      </c>
      <c r="J22" s="71"/>
      <c r="K22" s="159">
        <v>40795</v>
      </c>
      <c r="L22" s="159">
        <v>114</v>
      </c>
      <c r="M22" s="159">
        <v>3358</v>
      </c>
      <c r="N22" s="159">
        <v>935</v>
      </c>
      <c r="O22" s="159">
        <v>731725</v>
      </c>
      <c r="P22" s="159">
        <v>2733</v>
      </c>
      <c r="Q22" s="159">
        <v>734458</v>
      </c>
      <c r="R22" s="45" t="s">
        <v>0</v>
      </c>
    </row>
    <row r="23" spans="1:18" s="43" customFormat="1" ht="21.75" customHeight="1">
      <c r="A23" s="51">
        <v>18</v>
      </c>
      <c r="B23" s="45" t="s">
        <v>31</v>
      </c>
      <c r="C23" s="159">
        <v>3789</v>
      </c>
      <c r="D23" s="159">
        <v>328</v>
      </c>
      <c r="E23" s="159">
        <v>4117</v>
      </c>
      <c r="F23" s="159">
        <v>7235871</v>
      </c>
      <c r="G23" s="159">
        <v>3553167</v>
      </c>
      <c r="H23" s="159">
        <v>3682704</v>
      </c>
      <c r="I23" s="159">
        <v>220792</v>
      </c>
      <c r="J23" s="71"/>
      <c r="K23" s="159">
        <v>11668</v>
      </c>
      <c r="L23" s="159">
        <v>77</v>
      </c>
      <c r="M23" s="159">
        <v>1143</v>
      </c>
      <c r="N23" s="159">
        <v>148</v>
      </c>
      <c r="O23" s="159">
        <v>206651</v>
      </c>
      <c r="P23" s="159">
        <v>1105</v>
      </c>
      <c r="Q23" s="159">
        <v>207756</v>
      </c>
      <c r="R23" s="45" t="s">
        <v>31</v>
      </c>
    </row>
    <row r="24" spans="1:18" s="43" customFormat="1" ht="21.75" customHeight="1">
      <c r="A24" s="51">
        <v>19</v>
      </c>
      <c r="B24" s="45" t="s">
        <v>3</v>
      </c>
      <c r="C24" s="159">
        <v>1301</v>
      </c>
      <c r="D24" s="159">
        <v>126</v>
      </c>
      <c r="E24" s="159">
        <v>1427</v>
      </c>
      <c r="F24" s="159">
        <v>2371940</v>
      </c>
      <c r="G24" s="159">
        <v>1172685</v>
      </c>
      <c r="H24" s="159">
        <v>1199255</v>
      </c>
      <c r="I24" s="159">
        <v>71900</v>
      </c>
      <c r="J24" s="71"/>
      <c r="K24" s="159">
        <v>3935</v>
      </c>
      <c r="L24" s="159">
        <v>12</v>
      </c>
      <c r="M24" s="159">
        <v>179</v>
      </c>
      <c r="N24" s="159">
        <v>8</v>
      </c>
      <c r="O24" s="159">
        <v>67094</v>
      </c>
      <c r="P24" s="159">
        <v>672</v>
      </c>
      <c r="Q24" s="159">
        <v>67766</v>
      </c>
      <c r="R24" s="45" t="s">
        <v>3</v>
      </c>
    </row>
    <row r="25" spans="1:18" s="43" customFormat="1" ht="21.75" customHeight="1">
      <c r="A25" s="51">
        <v>20</v>
      </c>
      <c r="B25" s="45" t="s">
        <v>32</v>
      </c>
      <c r="C25" s="159">
        <v>3778</v>
      </c>
      <c r="D25" s="159">
        <v>260</v>
      </c>
      <c r="E25" s="159">
        <v>4038</v>
      </c>
      <c r="F25" s="159">
        <v>9134972</v>
      </c>
      <c r="G25" s="159">
        <v>3933307</v>
      </c>
      <c r="H25" s="159">
        <v>5201665</v>
      </c>
      <c r="I25" s="159">
        <v>311935</v>
      </c>
      <c r="J25" s="71"/>
      <c r="K25" s="159">
        <v>12745</v>
      </c>
      <c r="L25" s="159">
        <v>25</v>
      </c>
      <c r="M25" s="159">
        <v>1574</v>
      </c>
      <c r="N25" s="159">
        <v>860</v>
      </c>
      <c r="O25" s="159">
        <v>295287</v>
      </c>
      <c r="P25" s="159">
        <v>1444</v>
      </c>
      <c r="Q25" s="159">
        <v>296731</v>
      </c>
      <c r="R25" s="45" t="s">
        <v>32</v>
      </c>
    </row>
    <row r="26" spans="1:18" s="43" customFormat="1" ht="21.75" customHeight="1">
      <c r="A26" s="51">
        <v>21</v>
      </c>
      <c r="B26" s="45" t="s">
        <v>50</v>
      </c>
      <c r="C26" s="159">
        <v>2126</v>
      </c>
      <c r="D26" s="159">
        <v>232</v>
      </c>
      <c r="E26" s="159">
        <v>2358</v>
      </c>
      <c r="F26" s="159">
        <v>3949111</v>
      </c>
      <c r="G26" s="159">
        <v>1975847</v>
      </c>
      <c r="H26" s="159">
        <v>1973264</v>
      </c>
      <c r="I26" s="159">
        <v>118304</v>
      </c>
      <c r="J26" s="71"/>
      <c r="K26" s="159">
        <v>6536</v>
      </c>
      <c r="L26" s="159">
        <v>18</v>
      </c>
      <c r="M26" s="159">
        <v>218</v>
      </c>
      <c r="N26" s="159">
        <v>1</v>
      </c>
      <c r="O26" s="159">
        <v>110612</v>
      </c>
      <c r="P26" s="159">
        <v>919</v>
      </c>
      <c r="Q26" s="159">
        <v>111531</v>
      </c>
      <c r="R26" s="45" t="s">
        <v>50</v>
      </c>
    </row>
    <row r="27" spans="1:18" s="43" customFormat="1" ht="21.75" customHeight="1">
      <c r="A27" s="51">
        <v>22</v>
      </c>
      <c r="B27" s="45" t="s">
        <v>51</v>
      </c>
      <c r="C27" s="159">
        <v>3579</v>
      </c>
      <c r="D27" s="159">
        <v>354</v>
      </c>
      <c r="E27" s="159">
        <v>3933</v>
      </c>
      <c r="F27" s="159">
        <v>7174818</v>
      </c>
      <c r="G27" s="159">
        <v>3633553</v>
      </c>
      <c r="H27" s="159">
        <v>3541265</v>
      </c>
      <c r="I27" s="159">
        <v>212320</v>
      </c>
      <c r="J27" s="71"/>
      <c r="K27" s="159">
        <v>11690</v>
      </c>
      <c r="L27" s="159">
        <v>33</v>
      </c>
      <c r="M27" s="159">
        <v>674</v>
      </c>
      <c r="N27" s="159">
        <v>0</v>
      </c>
      <c r="O27" s="159">
        <v>198284</v>
      </c>
      <c r="P27" s="159">
        <v>1639</v>
      </c>
      <c r="Q27" s="159">
        <v>199923</v>
      </c>
      <c r="R27" s="45" t="s">
        <v>51</v>
      </c>
    </row>
    <row r="28" spans="1:18" s="43" customFormat="1" ht="21.75" customHeight="1">
      <c r="A28" s="51">
        <v>23</v>
      </c>
      <c r="B28" s="45" t="s">
        <v>52</v>
      </c>
      <c r="C28" s="159">
        <v>5059</v>
      </c>
      <c r="D28" s="159">
        <v>463</v>
      </c>
      <c r="E28" s="159">
        <v>5522</v>
      </c>
      <c r="F28" s="159">
        <v>9481799</v>
      </c>
      <c r="G28" s="159">
        <v>4470523</v>
      </c>
      <c r="H28" s="159">
        <v>5011276</v>
      </c>
      <c r="I28" s="159">
        <v>300452</v>
      </c>
      <c r="J28" s="71"/>
      <c r="K28" s="159">
        <v>15215</v>
      </c>
      <c r="L28" s="159">
        <v>126</v>
      </c>
      <c r="M28" s="159">
        <v>562</v>
      </c>
      <c r="N28" s="159">
        <v>25</v>
      </c>
      <c r="O28" s="159">
        <v>282602</v>
      </c>
      <c r="P28" s="159">
        <v>1922</v>
      </c>
      <c r="Q28" s="159">
        <v>284524</v>
      </c>
      <c r="R28" s="45" t="s">
        <v>52</v>
      </c>
    </row>
    <row r="29" spans="1:18" s="43" customFormat="1" ht="21.75" customHeight="1">
      <c r="A29" s="51">
        <v>24</v>
      </c>
      <c r="B29" s="45" t="s">
        <v>53</v>
      </c>
      <c r="C29" s="159">
        <v>1822</v>
      </c>
      <c r="D29" s="159">
        <v>180</v>
      </c>
      <c r="E29" s="159">
        <v>2002</v>
      </c>
      <c r="F29" s="159">
        <v>3316165</v>
      </c>
      <c r="G29" s="159">
        <v>1542570</v>
      </c>
      <c r="H29" s="159">
        <v>1773595</v>
      </c>
      <c r="I29" s="159">
        <v>106335</v>
      </c>
      <c r="J29" s="71"/>
      <c r="K29" s="159">
        <v>5717</v>
      </c>
      <c r="L29" s="159">
        <v>56</v>
      </c>
      <c r="M29" s="159">
        <v>325</v>
      </c>
      <c r="N29" s="159">
        <v>87</v>
      </c>
      <c r="O29" s="159">
        <v>99509</v>
      </c>
      <c r="P29" s="159">
        <v>641</v>
      </c>
      <c r="Q29" s="159">
        <v>100150</v>
      </c>
      <c r="R29" s="45" t="s">
        <v>53</v>
      </c>
    </row>
    <row r="30" spans="1:18" s="43" customFormat="1" ht="21.75" customHeight="1">
      <c r="A30" s="51">
        <v>25</v>
      </c>
      <c r="B30" s="45" t="s">
        <v>54</v>
      </c>
      <c r="C30" s="159">
        <v>1793</v>
      </c>
      <c r="D30" s="159">
        <v>227</v>
      </c>
      <c r="E30" s="159">
        <v>2020</v>
      </c>
      <c r="F30" s="159">
        <v>3380276</v>
      </c>
      <c r="G30" s="159">
        <v>1639602</v>
      </c>
      <c r="H30" s="159">
        <v>1740674</v>
      </c>
      <c r="I30" s="159">
        <v>104359</v>
      </c>
      <c r="J30" s="71"/>
      <c r="K30" s="159">
        <v>5379</v>
      </c>
      <c r="L30" s="159">
        <v>49</v>
      </c>
      <c r="M30" s="159">
        <v>429</v>
      </c>
      <c r="N30" s="159">
        <v>107</v>
      </c>
      <c r="O30" s="159">
        <v>97776</v>
      </c>
      <c r="P30" s="159">
        <v>619</v>
      </c>
      <c r="Q30" s="159">
        <v>98395</v>
      </c>
      <c r="R30" s="45" t="s">
        <v>54</v>
      </c>
    </row>
    <row r="31" spans="1:18" s="43" customFormat="1" ht="21.75" customHeight="1">
      <c r="A31" s="51">
        <v>26</v>
      </c>
      <c r="B31" s="45" t="s">
        <v>55</v>
      </c>
      <c r="C31" s="159">
        <v>2077</v>
      </c>
      <c r="D31" s="159">
        <v>225</v>
      </c>
      <c r="E31" s="159">
        <v>2302</v>
      </c>
      <c r="F31" s="159">
        <v>4361888</v>
      </c>
      <c r="G31" s="159">
        <v>2050313</v>
      </c>
      <c r="H31" s="159">
        <v>2311575</v>
      </c>
      <c r="I31" s="159">
        <v>138603</v>
      </c>
      <c r="J31" s="71"/>
      <c r="K31" s="159">
        <v>7153</v>
      </c>
      <c r="L31" s="159">
        <v>34</v>
      </c>
      <c r="M31" s="159">
        <v>565</v>
      </c>
      <c r="N31" s="159">
        <v>0</v>
      </c>
      <c r="O31" s="159">
        <v>129893</v>
      </c>
      <c r="P31" s="159">
        <v>958</v>
      </c>
      <c r="Q31" s="159">
        <v>130851</v>
      </c>
      <c r="R31" s="45" t="s">
        <v>55</v>
      </c>
    </row>
    <row r="32" spans="1:18" s="43" customFormat="1" ht="21.75" customHeight="1">
      <c r="A32" s="51">
        <v>27</v>
      </c>
      <c r="B32" s="45" t="s">
        <v>56</v>
      </c>
      <c r="C32" s="159">
        <v>1668</v>
      </c>
      <c r="D32" s="159">
        <v>189</v>
      </c>
      <c r="E32" s="159">
        <v>1857</v>
      </c>
      <c r="F32" s="159">
        <v>3093241</v>
      </c>
      <c r="G32" s="159">
        <v>1511872</v>
      </c>
      <c r="H32" s="159">
        <v>1581369</v>
      </c>
      <c r="I32" s="159">
        <v>94808</v>
      </c>
      <c r="J32" s="71"/>
      <c r="K32" s="159">
        <v>4974</v>
      </c>
      <c r="L32" s="159">
        <v>18</v>
      </c>
      <c r="M32" s="159">
        <v>518</v>
      </c>
      <c r="N32" s="159">
        <v>176</v>
      </c>
      <c r="O32" s="159">
        <v>88489</v>
      </c>
      <c r="P32" s="159">
        <v>633</v>
      </c>
      <c r="Q32" s="159">
        <v>89122</v>
      </c>
      <c r="R32" s="45" t="s">
        <v>56</v>
      </c>
    </row>
    <row r="33" spans="1:18" s="43" customFormat="1" ht="21.75" customHeight="1">
      <c r="A33" s="51">
        <v>28</v>
      </c>
      <c r="B33" s="45" t="s">
        <v>57</v>
      </c>
      <c r="C33" s="159">
        <v>3153</v>
      </c>
      <c r="D33" s="159">
        <v>279</v>
      </c>
      <c r="E33" s="159">
        <v>3432</v>
      </c>
      <c r="F33" s="159">
        <v>6952845</v>
      </c>
      <c r="G33" s="159">
        <v>3024447</v>
      </c>
      <c r="H33" s="159">
        <v>3928398</v>
      </c>
      <c r="I33" s="159">
        <v>235566</v>
      </c>
      <c r="J33" s="71"/>
      <c r="K33" s="159">
        <v>10376</v>
      </c>
      <c r="L33" s="159">
        <v>44</v>
      </c>
      <c r="M33" s="159">
        <v>621</v>
      </c>
      <c r="N33" s="159">
        <v>484</v>
      </c>
      <c r="O33" s="159">
        <v>223173</v>
      </c>
      <c r="P33" s="159">
        <v>868</v>
      </c>
      <c r="Q33" s="159">
        <v>224041</v>
      </c>
      <c r="R33" s="45" t="s">
        <v>57</v>
      </c>
    </row>
    <row r="34" spans="1:18" s="43" customFormat="1" ht="21.75" customHeight="1">
      <c r="A34" s="51">
        <v>29</v>
      </c>
      <c r="B34" s="45" t="s">
        <v>58</v>
      </c>
      <c r="C34" s="159">
        <v>1155</v>
      </c>
      <c r="D34" s="159">
        <v>126</v>
      </c>
      <c r="E34" s="159">
        <v>1281</v>
      </c>
      <c r="F34" s="159">
        <v>2001803</v>
      </c>
      <c r="G34" s="159">
        <v>1010503</v>
      </c>
      <c r="H34" s="159">
        <v>991300</v>
      </c>
      <c r="I34" s="159">
        <v>59426</v>
      </c>
      <c r="J34" s="71"/>
      <c r="K34" s="159">
        <v>3290</v>
      </c>
      <c r="L34" s="159">
        <v>4</v>
      </c>
      <c r="M34" s="159">
        <v>328</v>
      </c>
      <c r="N34" s="159">
        <v>7</v>
      </c>
      <c r="O34" s="159">
        <v>55269</v>
      </c>
      <c r="P34" s="159">
        <v>528</v>
      </c>
      <c r="Q34" s="159">
        <v>55797</v>
      </c>
      <c r="R34" s="45" t="s">
        <v>58</v>
      </c>
    </row>
    <row r="35" spans="1:18" s="43" customFormat="1" ht="21.75" customHeight="1">
      <c r="A35" s="51">
        <v>30</v>
      </c>
      <c r="B35" s="45" t="s">
        <v>59</v>
      </c>
      <c r="C35" s="159">
        <v>1795</v>
      </c>
      <c r="D35" s="159">
        <v>176</v>
      </c>
      <c r="E35" s="159">
        <v>1971</v>
      </c>
      <c r="F35" s="159">
        <v>3199698</v>
      </c>
      <c r="G35" s="159">
        <v>1558590</v>
      </c>
      <c r="H35" s="159">
        <v>1641108</v>
      </c>
      <c r="I35" s="159">
        <v>98388</v>
      </c>
      <c r="J35" s="71"/>
      <c r="K35" s="159">
        <v>5381</v>
      </c>
      <c r="L35" s="159">
        <v>7</v>
      </c>
      <c r="M35" s="159">
        <v>451</v>
      </c>
      <c r="N35" s="159">
        <v>41</v>
      </c>
      <c r="O35" s="159">
        <v>92058</v>
      </c>
      <c r="P35" s="159">
        <v>450</v>
      </c>
      <c r="Q35" s="159">
        <v>92508</v>
      </c>
      <c r="R35" s="45" t="s">
        <v>59</v>
      </c>
    </row>
    <row r="36" spans="1:18" s="43" customFormat="1" ht="21.75" customHeight="1">
      <c r="A36" s="51">
        <v>31</v>
      </c>
      <c r="B36" s="45" t="s">
        <v>60</v>
      </c>
      <c r="C36" s="159">
        <v>2512</v>
      </c>
      <c r="D36" s="159">
        <v>254</v>
      </c>
      <c r="E36" s="159">
        <v>2766</v>
      </c>
      <c r="F36" s="159">
        <v>5256057</v>
      </c>
      <c r="G36" s="159">
        <v>2536121</v>
      </c>
      <c r="H36" s="159">
        <v>2719936</v>
      </c>
      <c r="I36" s="159">
        <v>163086</v>
      </c>
      <c r="J36" s="71"/>
      <c r="K36" s="159">
        <v>8657</v>
      </c>
      <c r="L36" s="159">
        <v>30</v>
      </c>
      <c r="M36" s="159">
        <v>1218</v>
      </c>
      <c r="N36" s="159">
        <v>276</v>
      </c>
      <c r="O36" s="159">
        <v>151730</v>
      </c>
      <c r="P36" s="159">
        <v>1175</v>
      </c>
      <c r="Q36" s="159">
        <v>152905</v>
      </c>
      <c r="R36" s="45" t="s">
        <v>60</v>
      </c>
    </row>
    <row r="37" spans="1:18" s="43" customFormat="1" ht="21.75" customHeight="1">
      <c r="A37" s="60">
        <v>32</v>
      </c>
      <c r="B37" s="61" t="s">
        <v>61</v>
      </c>
      <c r="C37" s="161">
        <v>2211</v>
      </c>
      <c r="D37" s="161">
        <v>212</v>
      </c>
      <c r="E37" s="161">
        <v>2423</v>
      </c>
      <c r="F37" s="161">
        <v>4331072</v>
      </c>
      <c r="G37" s="161">
        <v>2123634</v>
      </c>
      <c r="H37" s="161">
        <v>2207438</v>
      </c>
      <c r="I37" s="161">
        <v>132353</v>
      </c>
      <c r="J37" s="71"/>
      <c r="K37" s="161">
        <v>7358</v>
      </c>
      <c r="L37" s="161">
        <v>33</v>
      </c>
      <c r="M37" s="161">
        <v>929</v>
      </c>
      <c r="N37" s="161">
        <v>71</v>
      </c>
      <c r="O37" s="161">
        <v>123075</v>
      </c>
      <c r="P37" s="161">
        <v>887</v>
      </c>
      <c r="Q37" s="161">
        <v>123962</v>
      </c>
      <c r="R37" s="61" t="s">
        <v>61</v>
      </c>
    </row>
    <row r="38" spans="1:18" s="30" customFormat="1" ht="21.75" customHeight="1">
      <c r="A38" s="73"/>
      <c r="B38" s="74" t="s">
        <v>84</v>
      </c>
      <c r="C38" s="145">
        <f>SUM(C6:C37)</f>
        <v>149896</v>
      </c>
      <c r="D38" s="145">
        <f aca="true" t="shared" si="0" ref="D38:I38">SUM(D6:D37)</f>
        <v>12475</v>
      </c>
      <c r="E38" s="145">
        <f t="shared" si="0"/>
        <v>162371</v>
      </c>
      <c r="F38" s="145">
        <f t="shared" si="0"/>
        <v>317953173</v>
      </c>
      <c r="G38" s="145">
        <f t="shared" si="0"/>
        <v>146478865</v>
      </c>
      <c r="H38" s="145">
        <f t="shared" si="0"/>
        <v>171474308</v>
      </c>
      <c r="I38" s="145">
        <f t="shared" si="0"/>
        <v>10281887</v>
      </c>
      <c r="J38" s="72"/>
      <c r="K38" s="145">
        <f>SUM(K6:K37)</f>
        <v>497551</v>
      </c>
      <c r="L38" s="145">
        <f aca="true" t="shared" si="1" ref="L38:Q38">SUM(L6:L37)</f>
        <v>1866</v>
      </c>
      <c r="M38" s="145">
        <f t="shared" si="1"/>
        <v>49677</v>
      </c>
      <c r="N38" s="145">
        <f t="shared" si="1"/>
        <v>11431</v>
      </c>
      <c r="O38" s="145">
        <f t="shared" si="1"/>
        <v>9668832</v>
      </c>
      <c r="P38" s="145">
        <f t="shared" si="1"/>
        <v>52530</v>
      </c>
      <c r="Q38" s="145">
        <f t="shared" si="1"/>
        <v>9721362</v>
      </c>
      <c r="R38" s="76" t="s">
        <v>84</v>
      </c>
    </row>
    <row r="39" spans="1:18" s="43" customFormat="1" ht="21.75" customHeight="1">
      <c r="A39" s="52">
        <v>33</v>
      </c>
      <c r="B39" s="47" t="s">
        <v>33</v>
      </c>
      <c r="C39" s="162">
        <v>1268</v>
      </c>
      <c r="D39" s="162">
        <v>162</v>
      </c>
      <c r="E39" s="162">
        <v>1430</v>
      </c>
      <c r="F39" s="162">
        <v>2539184</v>
      </c>
      <c r="G39" s="162">
        <v>1289096</v>
      </c>
      <c r="H39" s="162">
        <v>1250088</v>
      </c>
      <c r="I39" s="162">
        <v>74947</v>
      </c>
      <c r="J39" s="71"/>
      <c r="K39" s="162">
        <v>4285</v>
      </c>
      <c r="L39" s="162">
        <v>9</v>
      </c>
      <c r="M39" s="162">
        <v>131</v>
      </c>
      <c r="N39" s="162">
        <v>49</v>
      </c>
      <c r="O39" s="162">
        <v>70005</v>
      </c>
      <c r="P39" s="162">
        <v>468</v>
      </c>
      <c r="Q39" s="162">
        <v>70473</v>
      </c>
      <c r="R39" s="47" t="s">
        <v>33</v>
      </c>
    </row>
    <row r="40" spans="1:18" s="43" customFormat="1" ht="21.75" customHeight="1">
      <c r="A40" s="51">
        <v>34</v>
      </c>
      <c r="B40" s="45" t="s">
        <v>34</v>
      </c>
      <c r="C40" s="159">
        <v>761</v>
      </c>
      <c r="D40" s="159">
        <v>84</v>
      </c>
      <c r="E40" s="159">
        <v>845</v>
      </c>
      <c r="F40" s="159">
        <v>1425042</v>
      </c>
      <c r="G40" s="159">
        <v>714796</v>
      </c>
      <c r="H40" s="159">
        <v>710246</v>
      </c>
      <c r="I40" s="159">
        <v>42583</v>
      </c>
      <c r="J40" s="71"/>
      <c r="K40" s="159">
        <v>2503</v>
      </c>
      <c r="L40" s="159">
        <v>2</v>
      </c>
      <c r="M40" s="159">
        <v>192</v>
      </c>
      <c r="N40" s="159">
        <v>0</v>
      </c>
      <c r="O40" s="159">
        <v>39233</v>
      </c>
      <c r="P40" s="159">
        <v>653</v>
      </c>
      <c r="Q40" s="159">
        <v>39886</v>
      </c>
      <c r="R40" s="45" t="s">
        <v>34</v>
      </c>
    </row>
    <row r="41" spans="1:18" s="43" customFormat="1" ht="21.75" customHeight="1">
      <c r="A41" s="51">
        <v>35</v>
      </c>
      <c r="B41" s="45" t="s">
        <v>62</v>
      </c>
      <c r="C41" s="159">
        <v>818</v>
      </c>
      <c r="D41" s="159">
        <v>94</v>
      </c>
      <c r="E41" s="159">
        <v>912</v>
      </c>
      <c r="F41" s="159">
        <v>1487715</v>
      </c>
      <c r="G41" s="159">
        <v>788782</v>
      </c>
      <c r="H41" s="159">
        <v>698933</v>
      </c>
      <c r="I41" s="159">
        <v>41900</v>
      </c>
      <c r="J41" s="71"/>
      <c r="K41" s="159">
        <v>2787</v>
      </c>
      <c r="L41" s="159">
        <v>0</v>
      </c>
      <c r="M41" s="159">
        <v>88</v>
      </c>
      <c r="N41" s="159">
        <v>7</v>
      </c>
      <c r="O41" s="159">
        <v>38313</v>
      </c>
      <c r="P41" s="159">
        <v>705</v>
      </c>
      <c r="Q41" s="159">
        <v>39018</v>
      </c>
      <c r="R41" s="45" t="s">
        <v>62</v>
      </c>
    </row>
    <row r="42" spans="1:18" s="43" customFormat="1" ht="21.75" customHeight="1">
      <c r="A42" s="51">
        <v>36</v>
      </c>
      <c r="B42" s="45" t="s">
        <v>35</v>
      </c>
      <c r="C42" s="159">
        <v>2700</v>
      </c>
      <c r="D42" s="159">
        <v>185</v>
      </c>
      <c r="E42" s="159">
        <v>2885</v>
      </c>
      <c r="F42" s="159">
        <v>5550796</v>
      </c>
      <c r="G42" s="159">
        <v>2747004</v>
      </c>
      <c r="H42" s="159">
        <v>2803792</v>
      </c>
      <c r="I42" s="159">
        <v>168115</v>
      </c>
      <c r="J42" s="71"/>
      <c r="K42" s="159">
        <v>8985</v>
      </c>
      <c r="L42" s="159">
        <v>25</v>
      </c>
      <c r="M42" s="159">
        <v>562</v>
      </c>
      <c r="N42" s="159">
        <v>154</v>
      </c>
      <c r="O42" s="159">
        <v>157679</v>
      </c>
      <c r="P42" s="159">
        <v>710</v>
      </c>
      <c r="Q42" s="159">
        <v>158389</v>
      </c>
      <c r="R42" s="45" t="s">
        <v>35</v>
      </c>
    </row>
    <row r="43" spans="1:18" s="43" customFormat="1" ht="21.75" customHeight="1">
      <c r="A43" s="51">
        <v>37</v>
      </c>
      <c r="B43" s="45" t="s">
        <v>36</v>
      </c>
      <c r="C43" s="159">
        <v>874</v>
      </c>
      <c r="D43" s="159">
        <v>90</v>
      </c>
      <c r="E43" s="159">
        <v>964</v>
      </c>
      <c r="F43" s="159">
        <v>1416480</v>
      </c>
      <c r="G43" s="159">
        <v>748026</v>
      </c>
      <c r="H43" s="159">
        <v>668454</v>
      </c>
      <c r="I43" s="159">
        <v>40070</v>
      </c>
      <c r="J43" s="71"/>
      <c r="K43" s="159">
        <v>2578</v>
      </c>
      <c r="L43" s="159">
        <v>26</v>
      </c>
      <c r="M43" s="159">
        <v>75</v>
      </c>
      <c r="N43" s="159">
        <v>3</v>
      </c>
      <c r="O43" s="159">
        <v>36934</v>
      </c>
      <c r="P43" s="159">
        <v>454</v>
      </c>
      <c r="Q43" s="159">
        <v>37388</v>
      </c>
      <c r="R43" s="45" t="s">
        <v>36</v>
      </c>
    </row>
    <row r="44" spans="1:18" s="43" customFormat="1" ht="21.75" customHeight="1">
      <c r="A44" s="51">
        <v>38</v>
      </c>
      <c r="B44" s="45" t="s">
        <v>37</v>
      </c>
      <c r="C44" s="159">
        <v>839</v>
      </c>
      <c r="D44" s="159">
        <v>98</v>
      </c>
      <c r="E44" s="159">
        <v>937</v>
      </c>
      <c r="F44" s="159">
        <v>1497299</v>
      </c>
      <c r="G44" s="159">
        <v>774533</v>
      </c>
      <c r="H44" s="159">
        <v>722766</v>
      </c>
      <c r="I44" s="159">
        <v>43330</v>
      </c>
      <c r="J44" s="71"/>
      <c r="K44" s="159">
        <v>2549</v>
      </c>
      <c r="L44" s="159">
        <v>12</v>
      </c>
      <c r="M44" s="159">
        <v>93</v>
      </c>
      <c r="N44" s="159">
        <v>1</v>
      </c>
      <c r="O44" s="159">
        <v>40054</v>
      </c>
      <c r="P44" s="159">
        <v>621</v>
      </c>
      <c r="Q44" s="159">
        <v>40675</v>
      </c>
      <c r="R44" s="45" t="s">
        <v>37</v>
      </c>
    </row>
    <row r="45" spans="1:18" s="43" customFormat="1" ht="21.75" customHeight="1">
      <c r="A45" s="51">
        <v>39</v>
      </c>
      <c r="B45" s="45" t="s">
        <v>38</v>
      </c>
      <c r="C45" s="159">
        <v>2907</v>
      </c>
      <c r="D45" s="159">
        <v>203</v>
      </c>
      <c r="E45" s="159">
        <v>3110</v>
      </c>
      <c r="F45" s="159">
        <v>6205235</v>
      </c>
      <c r="G45" s="159">
        <v>2880414</v>
      </c>
      <c r="H45" s="159">
        <v>3324821</v>
      </c>
      <c r="I45" s="159">
        <v>199361</v>
      </c>
      <c r="J45" s="71"/>
      <c r="K45" s="159">
        <v>9394</v>
      </c>
      <c r="L45" s="159">
        <v>16</v>
      </c>
      <c r="M45" s="159">
        <v>537</v>
      </c>
      <c r="N45" s="159">
        <v>387</v>
      </c>
      <c r="O45" s="159">
        <v>188277</v>
      </c>
      <c r="P45" s="159">
        <v>750</v>
      </c>
      <c r="Q45" s="159">
        <v>189027</v>
      </c>
      <c r="R45" s="45" t="s">
        <v>38</v>
      </c>
    </row>
    <row r="46" spans="1:18" s="43" customFormat="1" ht="21.75" customHeight="1">
      <c r="A46" s="51">
        <v>40</v>
      </c>
      <c r="B46" s="45" t="s">
        <v>39</v>
      </c>
      <c r="C46" s="159">
        <v>313</v>
      </c>
      <c r="D46" s="159">
        <v>50</v>
      </c>
      <c r="E46" s="159">
        <v>363</v>
      </c>
      <c r="F46" s="159">
        <v>534135</v>
      </c>
      <c r="G46" s="159">
        <v>293480</v>
      </c>
      <c r="H46" s="159">
        <v>240655</v>
      </c>
      <c r="I46" s="159">
        <v>14423</v>
      </c>
      <c r="J46" s="71"/>
      <c r="K46" s="159">
        <v>903</v>
      </c>
      <c r="L46" s="159">
        <v>4</v>
      </c>
      <c r="M46" s="159">
        <v>133</v>
      </c>
      <c r="N46" s="159">
        <v>58</v>
      </c>
      <c r="O46" s="159">
        <v>13196</v>
      </c>
      <c r="P46" s="159">
        <v>129</v>
      </c>
      <c r="Q46" s="159">
        <v>13325</v>
      </c>
      <c r="R46" s="45" t="s">
        <v>39</v>
      </c>
    </row>
    <row r="47" spans="1:18" s="43" customFormat="1" ht="21.75" customHeight="1">
      <c r="A47" s="51">
        <v>41</v>
      </c>
      <c r="B47" s="45" t="s">
        <v>40</v>
      </c>
      <c r="C47" s="159">
        <v>577</v>
      </c>
      <c r="D47" s="159">
        <v>90</v>
      </c>
      <c r="E47" s="159">
        <v>667</v>
      </c>
      <c r="F47" s="159">
        <v>1001792</v>
      </c>
      <c r="G47" s="159">
        <v>519884</v>
      </c>
      <c r="H47" s="159">
        <v>481908</v>
      </c>
      <c r="I47" s="159">
        <v>28891</v>
      </c>
      <c r="J47" s="71"/>
      <c r="K47" s="159">
        <v>1608</v>
      </c>
      <c r="L47" s="159">
        <v>4</v>
      </c>
      <c r="M47" s="159">
        <v>47</v>
      </c>
      <c r="N47" s="159">
        <v>4</v>
      </c>
      <c r="O47" s="159">
        <v>26979</v>
      </c>
      <c r="P47" s="159">
        <v>249</v>
      </c>
      <c r="Q47" s="159">
        <v>27228</v>
      </c>
      <c r="R47" s="45" t="s">
        <v>40</v>
      </c>
    </row>
    <row r="48" spans="1:18" s="43" customFormat="1" ht="21.75" customHeight="1">
      <c r="A48" s="51">
        <v>42</v>
      </c>
      <c r="B48" s="45" t="s">
        <v>41</v>
      </c>
      <c r="C48" s="159">
        <v>349</v>
      </c>
      <c r="D48" s="159">
        <v>37</v>
      </c>
      <c r="E48" s="159">
        <v>386</v>
      </c>
      <c r="F48" s="159">
        <v>713885</v>
      </c>
      <c r="G48" s="159">
        <v>344554</v>
      </c>
      <c r="H48" s="159">
        <v>369331</v>
      </c>
      <c r="I48" s="159">
        <v>22149</v>
      </c>
      <c r="J48" s="71"/>
      <c r="K48" s="159">
        <v>1085</v>
      </c>
      <c r="L48" s="159">
        <v>1</v>
      </c>
      <c r="M48" s="159">
        <v>23</v>
      </c>
      <c r="N48" s="159">
        <v>0</v>
      </c>
      <c r="O48" s="159">
        <v>20791</v>
      </c>
      <c r="P48" s="159">
        <v>249</v>
      </c>
      <c r="Q48" s="159">
        <v>21040</v>
      </c>
      <c r="R48" s="45" t="s">
        <v>41</v>
      </c>
    </row>
    <row r="49" spans="1:18" s="43" customFormat="1" ht="21.75" customHeight="1">
      <c r="A49" s="51">
        <v>43</v>
      </c>
      <c r="B49" s="45" t="s">
        <v>42</v>
      </c>
      <c r="C49" s="159">
        <v>930</v>
      </c>
      <c r="D49" s="159">
        <v>97</v>
      </c>
      <c r="E49" s="159">
        <v>1027</v>
      </c>
      <c r="F49" s="159">
        <v>1762131</v>
      </c>
      <c r="G49" s="159">
        <v>847202</v>
      </c>
      <c r="H49" s="159">
        <v>914929</v>
      </c>
      <c r="I49" s="159">
        <v>54857</v>
      </c>
      <c r="J49" s="71"/>
      <c r="K49" s="159">
        <v>2531</v>
      </c>
      <c r="L49" s="159">
        <v>19</v>
      </c>
      <c r="M49" s="159">
        <v>221</v>
      </c>
      <c r="N49" s="159">
        <v>65</v>
      </c>
      <c r="O49" s="159">
        <v>51742</v>
      </c>
      <c r="P49" s="159">
        <v>279</v>
      </c>
      <c r="Q49" s="159">
        <v>52021</v>
      </c>
      <c r="R49" s="45" t="s">
        <v>42</v>
      </c>
    </row>
    <row r="50" spans="1:18" s="43" customFormat="1" ht="21.75" customHeight="1">
      <c r="A50" s="60">
        <v>44</v>
      </c>
      <c r="B50" s="61" t="s">
        <v>43</v>
      </c>
      <c r="C50" s="161">
        <v>1684</v>
      </c>
      <c r="D50" s="161">
        <v>124</v>
      </c>
      <c r="E50" s="161">
        <v>1808</v>
      </c>
      <c r="F50" s="161">
        <v>3563237</v>
      </c>
      <c r="G50" s="161">
        <v>1764623</v>
      </c>
      <c r="H50" s="161">
        <v>1798614</v>
      </c>
      <c r="I50" s="161">
        <v>107844</v>
      </c>
      <c r="J50" s="71"/>
      <c r="K50" s="161">
        <v>6588</v>
      </c>
      <c r="L50" s="161">
        <v>13</v>
      </c>
      <c r="M50" s="161">
        <v>927</v>
      </c>
      <c r="N50" s="161">
        <v>229</v>
      </c>
      <c r="O50" s="161">
        <v>99477</v>
      </c>
      <c r="P50" s="161">
        <v>610</v>
      </c>
      <c r="Q50" s="161">
        <v>100087</v>
      </c>
      <c r="R50" s="61" t="s">
        <v>43</v>
      </c>
    </row>
    <row r="51" spans="1:18" s="30" customFormat="1" ht="21.75" customHeight="1">
      <c r="A51" s="73"/>
      <c r="B51" s="74" t="s">
        <v>85</v>
      </c>
      <c r="C51" s="75">
        <f>SUM(C39:C50)</f>
        <v>14020</v>
      </c>
      <c r="D51" s="75">
        <f aca="true" t="shared" si="2" ref="D51:I51">SUM(D39:D50)</f>
        <v>1314</v>
      </c>
      <c r="E51" s="75">
        <f t="shared" si="2"/>
        <v>15334</v>
      </c>
      <c r="F51" s="75">
        <f t="shared" si="2"/>
        <v>27696931</v>
      </c>
      <c r="G51" s="75">
        <f t="shared" si="2"/>
        <v>13712394</v>
      </c>
      <c r="H51" s="75">
        <f t="shared" si="2"/>
        <v>13984537</v>
      </c>
      <c r="I51" s="75">
        <f t="shared" si="2"/>
        <v>838470</v>
      </c>
      <c r="J51" s="72"/>
      <c r="K51" s="75">
        <f>SUM(K39:K50)</f>
        <v>45796</v>
      </c>
      <c r="L51" s="75">
        <f aca="true" t="shared" si="3" ref="L51:Q51">SUM(L39:L50)</f>
        <v>131</v>
      </c>
      <c r="M51" s="75">
        <f t="shared" si="3"/>
        <v>3029</v>
      </c>
      <c r="N51" s="75">
        <f t="shared" si="3"/>
        <v>957</v>
      </c>
      <c r="O51" s="75">
        <f t="shared" si="3"/>
        <v>782680</v>
      </c>
      <c r="P51" s="75">
        <f t="shared" si="3"/>
        <v>5877</v>
      </c>
      <c r="Q51" s="75">
        <f t="shared" si="3"/>
        <v>788557</v>
      </c>
      <c r="R51" s="74" t="s">
        <v>85</v>
      </c>
    </row>
    <row r="52" spans="1:18" s="30" customFormat="1" ht="21.75" customHeight="1">
      <c r="A52" s="79"/>
      <c r="B52" s="78" t="s">
        <v>86</v>
      </c>
      <c r="C52" s="77">
        <f>C38+C51</f>
        <v>163916</v>
      </c>
      <c r="D52" s="77">
        <f aca="true" t="shared" si="4" ref="D52:I52">D38+D51</f>
        <v>13789</v>
      </c>
      <c r="E52" s="77">
        <f t="shared" si="4"/>
        <v>177705</v>
      </c>
      <c r="F52" s="77">
        <f t="shared" si="4"/>
        <v>345650104</v>
      </c>
      <c r="G52" s="77">
        <f t="shared" si="4"/>
        <v>160191259</v>
      </c>
      <c r="H52" s="77">
        <f t="shared" si="4"/>
        <v>185458845</v>
      </c>
      <c r="I52" s="77">
        <f t="shared" si="4"/>
        <v>11120357</v>
      </c>
      <c r="J52" s="72"/>
      <c r="K52" s="77">
        <f>K38+K51</f>
        <v>543347</v>
      </c>
      <c r="L52" s="77">
        <f aca="true" t="shared" si="5" ref="L52:Q52">L38+L51</f>
        <v>1997</v>
      </c>
      <c r="M52" s="77">
        <f t="shared" si="5"/>
        <v>52706</v>
      </c>
      <c r="N52" s="77">
        <f t="shared" si="5"/>
        <v>12388</v>
      </c>
      <c r="O52" s="77">
        <f t="shared" si="5"/>
        <v>10451512</v>
      </c>
      <c r="P52" s="77">
        <f t="shared" si="5"/>
        <v>58407</v>
      </c>
      <c r="Q52" s="77">
        <f t="shared" si="5"/>
        <v>10509919</v>
      </c>
      <c r="R52" s="78" t="s">
        <v>86</v>
      </c>
    </row>
  </sheetData>
  <sheetProtection/>
  <mergeCells count="13">
    <mergeCell ref="H4:H5"/>
    <mergeCell ref="I4:I5"/>
    <mergeCell ref="K4:K5"/>
    <mergeCell ref="L4:L5"/>
    <mergeCell ref="M4:M5"/>
    <mergeCell ref="N4:N5"/>
    <mergeCell ref="R4:R5"/>
    <mergeCell ref="A4:A5"/>
    <mergeCell ref="O4:Q4"/>
    <mergeCell ref="B4:B5"/>
    <mergeCell ref="C4:E4"/>
    <mergeCell ref="F4:F5"/>
    <mergeCell ref="G4:G5"/>
  </mergeCells>
  <printOptions horizontalCentered="1"/>
  <pageMargins left="0.1968503937007874" right="0.5905511811023623" top="0.7874015748031497" bottom="0.4330708661417323" header="0.5118110236220472" footer="0.5118110236220472"/>
  <pageSetup fitToWidth="2" horizontalDpi="600" verticalDpi="600" orientation="landscape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Q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6" sqref="C6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10.625" style="3" customWidth="1"/>
    <col min="6" max="11" width="15.625" style="3" customWidth="1"/>
    <col min="12" max="12" width="15.625" style="10" customWidth="1"/>
    <col min="13" max="13" width="15.625" style="3" customWidth="1"/>
    <col min="14" max="18" width="15.625" style="10" customWidth="1"/>
    <col min="19" max="19" width="15.625" style="1" customWidth="1"/>
    <col min="20" max="20" width="3.125" style="1" customWidth="1"/>
    <col min="21" max="21" width="15.625" style="1" customWidth="1"/>
    <col min="22" max="22" width="15.625" style="10" customWidth="1"/>
    <col min="23" max="23" width="15.625" style="3" customWidth="1"/>
    <col min="24" max="29" width="15.625" style="10" customWidth="1"/>
    <col min="30" max="37" width="15.625" style="3" customWidth="1"/>
    <col min="38" max="38" width="15.625" style="1" customWidth="1"/>
    <col min="39" max="40" width="14.625" style="1" customWidth="1"/>
    <col min="41" max="41" width="9.125" style="1" customWidth="1"/>
    <col min="42" max="16384" width="14.625" style="1" customWidth="1"/>
  </cols>
  <sheetData>
    <row r="1" spans="1:38" ht="23.25" customHeight="1">
      <c r="A1" s="25"/>
      <c r="B1" s="6"/>
      <c r="C1" s="5"/>
      <c r="D1" s="5"/>
      <c r="E1" s="5"/>
      <c r="F1" s="5"/>
      <c r="G1" s="5"/>
      <c r="H1" s="5"/>
      <c r="I1" s="5"/>
      <c r="J1" s="5"/>
      <c r="K1" s="5"/>
      <c r="L1" s="9"/>
      <c r="M1" s="5"/>
      <c r="O1" s="9"/>
      <c r="P1" s="9"/>
      <c r="Q1" s="9"/>
      <c r="R1" s="9"/>
      <c r="S1" s="14"/>
      <c r="T1" s="25"/>
      <c r="U1" s="6"/>
      <c r="V1" s="9"/>
      <c r="W1" s="5"/>
      <c r="X1" s="9"/>
      <c r="Y1" s="9"/>
      <c r="Z1" s="9"/>
      <c r="AA1" s="9"/>
      <c r="AB1" s="9"/>
      <c r="AC1" s="9"/>
      <c r="AD1" s="5"/>
      <c r="AE1" s="5"/>
      <c r="AF1" s="5"/>
      <c r="AG1" s="5"/>
      <c r="AH1" s="5"/>
      <c r="AI1" s="5"/>
      <c r="AJ1" s="5"/>
      <c r="AK1" s="5"/>
      <c r="AL1" s="14"/>
    </row>
    <row r="2" spans="1:38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9"/>
      <c r="M2" s="5"/>
      <c r="N2" s="9"/>
      <c r="O2" s="9"/>
      <c r="P2" s="9"/>
      <c r="Q2" s="9"/>
      <c r="R2" s="9"/>
      <c r="S2" s="14"/>
      <c r="T2" s="6"/>
      <c r="U2" s="6"/>
      <c r="V2" s="9"/>
      <c r="W2" s="5"/>
      <c r="X2" s="9"/>
      <c r="Y2" s="9"/>
      <c r="Z2" s="9"/>
      <c r="AA2" s="9"/>
      <c r="AB2" s="9"/>
      <c r="AC2" s="9"/>
      <c r="AD2" s="5"/>
      <c r="AE2" s="5"/>
      <c r="AF2" s="5"/>
      <c r="AG2" s="5"/>
      <c r="AH2" s="5"/>
      <c r="AI2" s="5"/>
      <c r="AJ2" s="5"/>
      <c r="AK2" s="5"/>
      <c r="AL2" s="14"/>
    </row>
    <row r="3" spans="1:38" ht="23.25" customHeight="1">
      <c r="A3" s="6"/>
      <c r="B3" s="27" t="s">
        <v>10</v>
      </c>
      <c r="Q3" s="4" t="s">
        <v>4</v>
      </c>
      <c r="R3" s="4"/>
      <c r="S3" s="16"/>
      <c r="T3" s="6"/>
      <c r="U3" s="27"/>
      <c r="AK3" s="4" t="s">
        <v>4</v>
      </c>
      <c r="AL3" s="16"/>
    </row>
    <row r="4" spans="1:38" s="43" customFormat="1" ht="22.5" customHeight="1">
      <c r="A4" s="117" t="s">
        <v>74</v>
      </c>
      <c r="B4" s="120" t="s">
        <v>109</v>
      </c>
      <c r="C4" s="119" t="s">
        <v>76</v>
      </c>
      <c r="D4" s="119"/>
      <c r="E4" s="119"/>
      <c r="F4" s="125" t="s">
        <v>45</v>
      </c>
      <c r="G4" s="125"/>
      <c r="H4" s="125"/>
      <c r="I4" s="125"/>
      <c r="J4" s="125"/>
      <c r="K4" s="125"/>
      <c r="L4" s="125"/>
      <c r="M4" s="119" t="s">
        <v>11</v>
      </c>
      <c r="N4" s="123" t="s">
        <v>77</v>
      </c>
      <c r="O4" s="124"/>
      <c r="P4" s="124"/>
      <c r="Q4" s="124"/>
      <c r="R4" s="87"/>
      <c r="S4" s="110" t="s">
        <v>110</v>
      </c>
      <c r="T4" s="117" t="s">
        <v>74</v>
      </c>
      <c r="U4" s="120" t="s">
        <v>109</v>
      </c>
      <c r="V4" s="129" t="s">
        <v>105</v>
      </c>
      <c r="W4" s="130"/>
      <c r="X4" s="128" t="s">
        <v>78</v>
      </c>
      <c r="Y4" s="128"/>
      <c r="Z4" s="128"/>
      <c r="AA4" s="128"/>
      <c r="AB4" s="128"/>
      <c r="AC4" s="128"/>
      <c r="AD4" s="128"/>
      <c r="AE4" s="105" t="s">
        <v>12</v>
      </c>
      <c r="AF4" s="105" t="s">
        <v>79</v>
      </c>
      <c r="AG4" s="116" t="s">
        <v>112</v>
      </c>
      <c r="AH4" s="126" t="s">
        <v>111</v>
      </c>
      <c r="AI4" s="119" t="s">
        <v>80</v>
      </c>
      <c r="AJ4" s="119"/>
      <c r="AK4" s="119"/>
      <c r="AL4" s="110" t="s">
        <v>110</v>
      </c>
    </row>
    <row r="5" spans="1:42" s="43" customFormat="1" ht="43.5" customHeight="1">
      <c r="A5" s="118"/>
      <c r="B5" s="121"/>
      <c r="C5" s="48" t="s">
        <v>81</v>
      </c>
      <c r="D5" s="48" t="s">
        <v>82</v>
      </c>
      <c r="E5" s="48" t="s">
        <v>83</v>
      </c>
      <c r="F5" s="49" t="s">
        <v>45</v>
      </c>
      <c r="G5" s="49" t="s">
        <v>13</v>
      </c>
      <c r="H5" s="49" t="s">
        <v>14</v>
      </c>
      <c r="I5" s="49" t="s">
        <v>88</v>
      </c>
      <c r="J5" s="86" t="s">
        <v>100</v>
      </c>
      <c r="K5" s="49" t="s">
        <v>16</v>
      </c>
      <c r="L5" s="80" t="s">
        <v>83</v>
      </c>
      <c r="M5" s="119"/>
      <c r="N5" s="53" t="s">
        <v>45</v>
      </c>
      <c r="O5" s="29" t="s">
        <v>13</v>
      </c>
      <c r="P5" s="29" t="s">
        <v>14</v>
      </c>
      <c r="Q5" s="29" t="s">
        <v>88</v>
      </c>
      <c r="R5" s="86" t="s">
        <v>100</v>
      </c>
      <c r="S5" s="111"/>
      <c r="T5" s="118"/>
      <c r="U5" s="121"/>
      <c r="V5" s="29" t="s">
        <v>104</v>
      </c>
      <c r="W5" s="88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86" t="s">
        <v>101</v>
      </c>
      <c r="AC5" s="29" t="s">
        <v>15</v>
      </c>
      <c r="AD5" s="80" t="s">
        <v>83</v>
      </c>
      <c r="AE5" s="105"/>
      <c r="AF5" s="105"/>
      <c r="AG5" s="116"/>
      <c r="AH5" s="127"/>
      <c r="AI5" s="48" t="s">
        <v>81</v>
      </c>
      <c r="AJ5" s="48" t="s">
        <v>82</v>
      </c>
      <c r="AK5" s="48" t="s">
        <v>83</v>
      </c>
      <c r="AL5" s="111"/>
      <c r="AN5" s="43" t="s">
        <v>102</v>
      </c>
      <c r="AP5" s="63" t="s">
        <v>103</v>
      </c>
    </row>
    <row r="6" spans="1:43" s="43" customFormat="1" ht="21.75" customHeight="1">
      <c r="A6" s="50">
        <v>1</v>
      </c>
      <c r="B6" s="42" t="s">
        <v>18</v>
      </c>
      <c r="C6" s="165">
        <v>1300</v>
      </c>
      <c r="D6" s="165">
        <v>19</v>
      </c>
      <c r="E6" s="165">
        <v>1319</v>
      </c>
      <c r="F6" s="165">
        <v>7949725</v>
      </c>
      <c r="G6" s="165">
        <v>5444768</v>
      </c>
      <c r="H6" s="165">
        <v>35405</v>
      </c>
      <c r="I6" s="165">
        <v>4482154</v>
      </c>
      <c r="J6" s="165">
        <v>165942</v>
      </c>
      <c r="K6" s="165">
        <v>334744</v>
      </c>
      <c r="L6" s="170">
        <f>SUM(F6:K6)</f>
        <v>18412738</v>
      </c>
      <c r="M6" s="165">
        <v>1786450</v>
      </c>
      <c r="N6" s="165">
        <v>6321401</v>
      </c>
      <c r="O6" s="165">
        <v>5312798</v>
      </c>
      <c r="P6" s="184">
        <v>34709</v>
      </c>
      <c r="Q6" s="165">
        <v>4468416</v>
      </c>
      <c r="R6" s="185">
        <v>165825</v>
      </c>
      <c r="S6" s="42" t="s">
        <v>18</v>
      </c>
      <c r="T6" s="50">
        <v>1</v>
      </c>
      <c r="U6" s="42" t="s">
        <v>18</v>
      </c>
      <c r="V6" s="193">
        <v>323139</v>
      </c>
      <c r="W6" s="198">
        <f>N6+O6+P6+Q6+R6+V6</f>
        <v>16626288</v>
      </c>
      <c r="X6" s="165">
        <v>379283</v>
      </c>
      <c r="Y6" s="165">
        <v>157511</v>
      </c>
      <c r="Z6" s="165">
        <v>1874</v>
      </c>
      <c r="AA6" s="165">
        <v>134051</v>
      </c>
      <c r="AB6" s="165">
        <v>4973</v>
      </c>
      <c r="AC6" s="165">
        <v>9695</v>
      </c>
      <c r="AD6" s="170">
        <f>SUM(X6:AC6)</f>
        <v>687387</v>
      </c>
      <c r="AE6" s="165">
        <v>12813</v>
      </c>
      <c r="AF6" s="165">
        <v>0</v>
      </c>
      <c r="AG6" s="165">
        <v>9179</v>
      </c>
      <c r="AH6" s="165">
        <v>8324</v>
      </c>
      <c r="AI6" s="165">
        <v>656088</v>
      </c>
      <c r="AJ6" s="165">
        <v>983</v>
      </c>
      <c r="AK6" s="179">
        <v>657071</v>
      </c>
      <c r="AL6" s="42" t="s">
        <v>18</v>
      </c>
      <c r="AN6" s="174">
        <v>16626288</v>
      </c>
      <c r="AO6" s="43" t="str">
        <f>IF(W6=AN6," ","NG")</f>
        <v> </v>
      </c>
      <c r="AP6" s="177">
        <v>687387</v>
      </c>
      <c r="AQ6" s="43" t="str">
        <f>IF(AP6=AD6," ","NG")</f>
        <v> </v>
      </c>
    </row>
    <row r="7" spans="1:43" s="43" customFormat="1" ht="21.75" customHeight="1">
      <c r="A7" s="51">
        <v>2</v>
      </c>
      <c r="B7" s="45" t="s">
        <v>1</v>
      </c>
      <c r="C7" s="166">
        <v>735</v>
      </c>
      <c r="D7" s="166">
        <v>5</v>
      </c>
      <c r="E7" s="166">
        <v>740</v>
      </c>
      <c r="F7" s="166">
        <v>3325933</v>
      </c>
      <c r="G7" s="166">
        <v>2063307</v>
      </c>
      <c r="H7" s="166">
        <v>2812</v>
      </c>
      <c r="I7" s="166">
        <v>572257</v>
      </c>
      <c r="J7" s="166">
        <v>108183</v>
      </c>
      <c r="K7" s="166">
        <v>227252</v>
      </c>
      <c r="L7" s="171">
        <f aca="true" t="shared" si="0" ref="L7:L36">SUM(F7:K7)</f>
        <v>6299744</v>
      </c>
      <c r="M7" s="166">
        <v>956905</v>
      </c>
      <c r="N7" s="166">
        <v>2431154</v>
      </c>
      <c r="O7" s="166">
        <v>2014471</v>
      </c>
      <c r="P7" s="186">
        <v>2808</v>
      </c>
      <c r="Q7" s="166">
        <v>565264</v>
      </c>
      <c r="R7" s="187">
        <v>108105</v>
      </c>
      <c r="S7" s="45" t="s">
        <v>1</v>
      </c>
      <c r="T7" s="51">
        <v>2</v>
      </c>
      <c r="U7" s="45" t="s">
        <v>1</v>
      </c>
      <c r="V7" s="194">
        <v>221037</v>
      </c>
      <c r="W7" s="198">
        <f aca="true" t="shared" si="1" ref="W7:W36">N7+O7+P7+Q7+R7+V7</f>
        <v>5342839</v>
      </c>
      <c r="X7" s="166">
        <v>145852</v>
      </c>
      <c r="Y7" s="166">
        <v>60164</v>
      </c>
      <c r="Z7" s="166">
        <v>151</v>
      </c>
      <c r="AA7" s="166">
        <v>16958</v>
      </c>
      <c r="AB7" s="166">
        <v>3242</v>
      </c>
      <c r="AC7" s="166">
        <v>6630</v>
      </c>
      <c r="AD7" s="171">
        <f>SUM(X7:AC7)</f>
        <v>232997</v>
      </c>
      <c r="AE7" s="166">
        <v>3251</v>
      </c>
      <c r="AF7" s="166">
        <v>0</v>
      </c>
      <c r="AG7" s="166">
        <v>5244</v>
      </c>
      <c r="AH7" s="166">
        <v>6937</v>
      </c>
      <c r="AI7" s="166">
        <v>217494</v>
      </c>
      <c r="AJ7" s="166">
        <v>71</v>
      </c>
      <c r="AK7" s="180">
        <v>217565</v>
      </c>
      <c r="AL7" s="45" t="s">
        <v>1</v>
      </c>
      <c r="AN7" s="174">
        <v>5342839</v>
      </c>
      <c r="AO7" s="43" t="str">
        <f aca="true" t="shared" si="2" ref="AO7:AO50">IF(W7=AN7," ","NG")</f>
        <v> </v>
      </c>
      <c r="AP7" s="177">
        <v>232997</v>
      </c>
      <c r="AQ7" s="43" t="str">
        <f aca="true" t="shared" si="3" ref="AQ7:AQ50">IF(AP7=AD7," ","NG")</f>
        <v> </v>
      </c>
    </row>
    <row r="8" spans="1:43" s="43" customFormat="1" ht="21.75" customHeight="1">
      <c r="A8" s="51">
        <v>3</v>
      </c>
      <c r="B8" s="45" t="s">
        <v>19</v>
      </c>
      <c r="C8" s="166">
        <v>631</v>
      </c>
      <c r="D8" s="166">
        <v>9</v>
      </c>
      <c r="E8" s="166">
        <v>640</v>
      </c>
      <c r="F8" s="166">
        <v>3271926</v>
      </c>
      <c r="G8" s="166">
        <v>1883432</v>
      </c>
      <c r="H8" s="166">
        <v>23690</v>
      </c>
      <c r="I8" s="166">
        <v>3697004</v>
      </c>
      <c r="J8" s="166">
        <v>125990</v>
      </c>
      <c r="K8" s="166">
        <v>282668</v>
      </c>
      <c r="L8" s="171">
        <f t="shared" si="0"/>
        <v>9284710</v>
      </c>
      <c r="M8" s="166">
        <v>833621</v>
      </c>
      <c r="N8" s="166">
        <v>2504143</v>
      </c>
      <c r="O8" s="166">
        <v>1830559</v>
      </c>
      <c r="P8" s="186">
        <v>22007</v>
      </c>
      <c r="Q8" s="166">
        <v>3689506</v>
      </c>
      <c r="R8" s="187">
        <v>125933</v>
      </c>
      <c r="S8" s="45" t="s">
        <v>19</v>
      </c>
      <c r="T8" s="51">
        <v>3</v>
      </c>
      <c r="U8" s="45" t="s">
        <v>19</v>
      </c>
      <c r="V8" s="194">
        <v>278941</v>
      </c>
      <c r="W8" s="198">
        <f t="shared" si="1"/>
        <v>8451089</v>
      </c>
      <c r="X8" s="166">
        <v>150234</v>
      </c>
      <c r="Y8" s="166">
        <v>54904</v>
      </c>
      <c r="Z8" s="166">
        <v>1189</v>
      </c>
      <c r="AA8" s="166">
        <v>110685</v>
      </c>
      <c r="AB8" s="166">
        <v>3777</v>
      </c>
      <c r="AC8" s="166">
        <v>8367</v>
      </c>
      <c r="AD8" s="171">
        <f aca="true" t="shared" si="4" ref="AD8:AD50">SUM(X8:AC8)</f>
        <v>329156</v>
      </c>
      <c r="AE8" s="166">
        <v>3076</v>
      </c>
      <c r="AF8" s="166">
        <v>0</v>
      </c>
      <c r="AG8" s="166">
        <v>5410</v>
      </c>
      <c r="AH8" s="166">
        <v>5139</v>
      </c>
      <c r="AI8" s="166">
        <v>315413</v>
      </c>
      <c r="AJ8" s="166">
        <v>118</v>
      </c>
      <c r="AK8" s="180">
        <v>315531</v>
      </c>
      <c r="AL8" s="45" t="s">
        <v>19</v>
      </c>
      <c r="AN8" s="174">
        <v>8451089</v>
      </c>
      <c r="AO8" s="43" t="str">
        <f t="shared" si="2"/>
        <v> </v>
      </c>
      <c r="AP8" s="177">
        <v>329156</v>
      </c>
      <c r="AQ8" s="43" t="str">
        <f t="shared" si="3"/>
        <v> </v>
      </c>
    </row>
    <row r="9" spans="1:43" s="43" customFormat="1" ht="21.75" customHeight="1">
      <c r="A9" s="51">
        <v>4</v>
      </c>
      <c r="B9" s="45" t="s">
        <v>20</v>
      </c>
      <c r="C9" s="166">
        <v>479</v>
      </c>
      <c r="D9" s="166">
        <v>5</v>
      </c>
      <c r="E9" s="166">
        <v>484</v>
      </c>
      <c r="F9" s="166">
        <v>2306460</v>
      </c>
      <c r="G9" s="166">
        <v>2670576</v>
      </c>
      <c r="H9" s="166">
        <v>45436</v>
      </c>
      <c r="I9" s="166">
        <v>236630</v>
      </c>
      <c r="J9" s="166">
        <v>52948</v>
      </c>
      <c r="K9" s="166">
        <v>85921</v>
      </c>
      <c r="L9" s="171">
        <f t="shared" si="0"/>
        <v>5397971</v>
      </c>
      <c r="M9" s="166">
        <v>611683</v>
      </c>
      <c r="N9" s="166">
        <v>1771901</v>
      </c>
      <c r="O9" s="166">
        <v>2607223</v>
      </c>
      <c r="P9" s="186">
        <v>43509</v>
      </c>
      <c r="Q9" s="166">
        <v>231162</v>
      </c>
      <c r="R9" s="187">
        <v>52428</v>
      </c>
      <c r="S9" s="45" t="s">
        <v>20</v>
      </c>
      <c r="T9" s="51">
        <v>4</v>
      </c>
      <c r="U9" s="45" t="s">
        <v>20</v>
      </c>
      <c r="V9" s="194">
        <v>80065</v>
      </c>
      <c r="W9" s="198">
        <f t="shared" si="1"/>
        <v>4786288</v>
      </c>
      <c r="X9" s="166">
        <v>106306</v>
      </c>
      <c r="Y9" s="166">
        <v>77705</v>
      </c>
      <c r="Z9" s="166">
        <v>2350</v>
      </c>
      <c r="AA9" s="166">
        <v>6936</v>
      </c>
      <c r="AB9" s="166">
        <v>1572</v>
      </c>
      <c r="AC9" s="166">
        <v>2404</v>
      </c>
      <c r="AD9" s="171">
        <f t="shared" si="4"/>
        <v>197273</v>
      </c>
      <c r="AE9" s="166">
        <v>1710</v>
      </c>
      <c r="AF9" s="166">
        <v>0</v>
      </c>
      <c r="AG9" s="166">
        <v>4895</v>
      </c>
      <c r="AH9" s="166">
        <v>3367</v>
      </c>
      <c r="AI9" s="166">
        <v>187278</v>
      </c>
      <c r="AJ9" s="166">
        <v>23</v>
      </c>
      <c r="AK9" s="180">
        <v>187301</v>
      </c>
      <c r="AL9" s="45" t="s">
        <v>20</v>
      </c>
      <c r="AN9" s="174">
        <v>4786288</v>
      </c>
      <c r="AO9" s="43" t="str">
        <f t="shared" si="2"/>
        <v> </v>
      </c>
      <c r="AP9" s="177">
        <v>197273</v>
      </c>
      <c r="AQ9" s="43" t="str">
        <f t="shared" si="3"/>
        <v> </v>
      </c>
    </row>
    <row r="10" spans="1:43" s="43" customFormat="1" ht="21.75" customHeight="1">
      <c r="A10" s="51">
        <v>5</v>
      </c>
      <c r="B10" s="45" t="s">
        <v>21</v>
      </c>
      <c r="C10" s="166">
        <v>244</v>
      </c>
      <c r="D10" s="166">
        <v>6</v>
      </c>
      <c r="E10" s="166">
        <v>250</v>
      </c>
      <c r="F10" s="166">
        <v>1135828</v>
      </c>
      <c r="G10" s="166">
        <v>647580</v>
      </c>
      <c r="H10" s="166">
        <v>2356</v>
      </c>
      <c r="I10" s="166">
        <v>659454</v>
      </c>
      <c r="J10" s="166">
        <v>57783</v>
      </c>
      <c r="K10" s="166">
        <v>33560</v>
      </c>
      <c r="L10" s="171">
        <f t="shared" si="0"/>
        <v>2536561</v>
      </c>
      <c r="M10" s="166">
        <v>316216</v>
      </c>
      <c r="N10" s="166">
        <v>852645</v>
      </c>
      <c r="O10" s="166">
        <v>620806</v>
      </c>
      <c r="P10" s="186">
        <v>2354</v>
      </c>
      <c r="Q10" s="166">
        <v>654156</v>
      </c>
      <c r="R10" s="187">
        <v>57757</v>
      </c>
      <c r="S10" s="45" t="s">
        <v>21</v>
      </c>
      <c r="T10" s="51">
        <v>5</v>
      </c>
      <c r="U10" s="45" t="s">
        <v>21</v>
      </c>
      <c r="V10" s="194">
        <v>32627</v>
      </c>
      <c r="W10" s="198">
        <f t="shared" si="1"/>
        <v>2220345</v>
      </c>
      <c r="X10" s="166">
        <v>51153</v>
      </c>
      <c r="Y10" s="166">
        <v>18590</v>
      </c>
      <c r="Z10" s="166">
        <v>127</v>
      </c>
      <c r="AA10" s="166">
        <v>19623</v>
      </c>
      <c r="AB10" s="166">
        <v>1732</v>
      </c>
      <c r="AC10" s="166">
        <v>979</v>
      </c>
      <c r="AD10" s="171">
        <f t="shared" si="4"/>
        <v>92204</v>
      </c>
      <c r="AE10" s="166">
        <v>863</v>
      </c>
      <c r="AF10" s="166">
        <v>0</v>
      </c>
      <c r="AG10" s="166">
        <v>2328</v>
      </c>
      <c r="AH10" s="166">
        <v>1480</v>
      </c>
      <c r="AI10" s="166">
        <v>87446</v>
      </c>
      <c r="AJ10" s="166">
        <v>87</v>
      </c>
      <c r="AK10" s="180">
        <v>87533</v>
      </c>
      <c r="AL10" s="45" t="s">
        <v>21</v>
      </c>
      <c r="AN10" s="174">
        <v>2220345</v>
      </c>
      <c r="AO10" s="43" t="str">
        <f t="shared" si="2"/>
        <v> </v>
      </c>
      <c r="AP10" s="177">
        <v>92204</v>
      </c>
      <c r="AQ10" s="43" t="str">
        <f t="shared" si="3"/>
        <v> </v>
      </c>
    </row>
    <row r="11" spans="1:43" s="43" customFormat="1" ht="21.75" customHeight="1">
      <c r="A11" s="51">
        <v>6</v>
      </c>
      <c r="B11" s="45" t="s">
        <v>22</v>
      </c>
      <c r="C11" s="166">
        <v>194</v>
      </c>
      <c r="D11" s="166">
        <v>2</v>
      </c>
      <c r="E11" s="166">
        <v>196</v>
      </c>
      <c r="F11" s="166">
        <v>830984</v>
      </c>
      <c r="G11" s="166">
        <v>1179424</v>
      </c>
      <c r="H11" s="166">
        <v>2240</v>
      </c>
      <c r="I11" s="166">
        <v>102139</v>
      </c>
      <c r="J11" s="166">
        <v>35806</v>
      </c>
      <c r="K11" s="166">
        <v>34733</v>
      </c>
      <c r="L11" s="171">
        <f t="shared" si="0"/>
        <v>2185326</v>
      </c>
      <c r="M11" s="166">
        <v>251555</v>
      </c>
      <c r="N11" s="166">
        <v>630392</v>
      </c>
      <c r="O11" s="166">
        <v>1141427</v>
      </c>
      <c r="P11" s="186">
        <v>1909</v>
      </c>
      <c r="Q11" s="166">
        <v>94221</v>
      </c>
      <c r="R11" s="187">
        <v>35120</v>
      </c>
      <c r="S11" s="45" t="s">
        <v>22</v>
      </c>
      <c r="T11" s="51">
        <v>6</v>
      </c>
      <c r="U11" s="45" t="s">
        <v>22</v>
      </c>
      <c r="V11" s="194">
        <v>30702</v>
      </c>
      <c r="W11" s="198">
        <f t="shared" si="1"/>
        <v>1933771</v>
      </c>
      <c r="X11" s="166">
        <v>37820</v>
      </c>
      <c r="Y11" s="166">
        <v>34184</v>
      </c>
      <c r="Z11" s="166">
        <v>103</v>
      </c>
      <c r="AA11" s="166">
        <v>2826</v>
      </c>
      <c r="AB11" s="166">
        <v>1054</v>
      </c>
      <c r="AC11" s="166">
        <v>923</v>
      </c>
      <c r="AD11" s="171">
        <f t="shared" si="4"/>
        <v>76910</v>
      </c>
      <c r="AE11" s="166">
        <v>675</v>
      </c>
      <c r="AF11" s="166">
        <v>0</v>
      </c>
      <c r="AG11" s="166">
        <v>2063</v>
      </c>
      <c r="AH11" s="166">
        <v>1220</v>
      </c>
      <c r="AI11" s="166">
        <v>72944</v>
      </c>
      <c r="AJ11" s="166">
        <v>8</v>
      </c>
      <c r="AK11" s="180">
        <v>72952</v>
      </c>
      <c r="AL11" s="45" t="s">
        <v>22</v>
      </c>
      <c r="AN11" s="174">
        <v>1933771</v>
      </c>
      <c r="AO11" s="43" t="str">
        <f t="shared" si="2"/>
        <v> </v>
      </c>
      <c r="AP11" s="177">
        <v>76910</v>
      </c>
      <c r="AQ11" s="43" t="str">
        <f t="shared" si="3"/>
        <v> </v>
      </c>
    </row>
    <row r="12" spans="1:43" s="43" customFormat="1" ht="21.75" customHeight="1">
      <c r="A12" s="51">
        <v>7</v>
      </c>
      <c r="B12" s="45" t="s">
        <v>2</v>
      </c>
      <c r="C12" s="166">
        <v>369</v>
      </c>
      <c r="D12" s="166">
        <v>10</v>
      </c>
      <c r="E12" s="166">
        <v>379</v>
      </c>
      <c r="F12" s="166">
        <v>1745549</v>
      </c>
      <c r="G12" s="166">
        <v>1322084</v>
      </c>
      <c r="H12" s="166">
        <v>7398</v>
      </c>
      <c r="I12" s="166">
        <v>644570</v>
      </c>
      <c r="J12" s="166">
        <v>55188</v>
      </c>
      <c r="K12" s="166">
        <v>82458</v>
      </c>
      <c r="L12" s="171">
        <f t="shared" si="0"/>
        <v>3857247</v>
      </c>
      <c r="M12" s="166">
        <v>502000</v>
      </c>
      <c r="N12" s="166">
        <v>1277059</v>
      </c>
      <c r="O12" s="166">
        <v>1296947</v>
      </c>
      <c r="P12" s="186">
        <v>7381</v>
      </c>
      <c r="Q12" s="166">
        <v>638843</v>
      </c>
      <c r="R12" s="187">
        <v>55012</v>
      </c>
      <c r="S12" s="45" t="s">
        <v>2</v>
      </c>
      <c r="T12" s="51">
        <v>7</v>
      </c>
      <c r="U12" s="45" t="s">
        <v>2</v>
      </c>
      <c r="V12" s="194">
        <v>80005</v>
      </c>
      <c r="W12" s="198">
        <f t="shared" si="1"/>
        <v>3355247</v>
      </c>
      <c r="X12" s="166">
        <v>76609</v>
      </c>
      <c r="Y12" s="166">
        <v>38856</v>
      </c>
      <c r="Z12" s="166">
        <v>400</v>
      </c>
      <c r="AA12" s="166">
        <v>19165</v>
      </c>
      <c r="AB12" s="166">
        <v>1649</v>
      </c>
      <c r="AC12" s="166">
        <v>2400</v>
      </c>
      <c r="AD12" s="171">
        <f t="shared" si="4"/>
        <v>139079</v>
      </c>
      <c r="AE12" s="166">
        <v>2054</v>
      </c>
      <c r="AF12" s="166">
        <v>0</v>
      </c>
      <c r="AG12" s="166">
        <v>3139</v>
      </c>
      <c r="AH12" s="166">
        <v>5801</v>
      </c>
      <c r="AI12" s="166">
        <v>127918</v>
      </c>
      <c r="AJ12" s="166">
        <v>167</v>
      </c>
      <c r="AK12" s="180">
        <v>128085</v>
      </c>
      <c r="AL12" s="45" t="s">
        <v>2</v>
      </c>
      <c r="AN12" s="174">
        <v>3355247</v>
      </c>
      <c r="AO12" s="43" t="str">
        <f t="shared" si="2"/>
        <v> </v>
      </c>
      <c r="AP12" s="177">
        <v>139079</v>
      </c>
      <c r="AQ12" s="43" t="str">
        <f t="shared" si="3"/>
        <v> </v>
      </c>
    </row>
    <row r="13" spans="1:43" s="43" customFormat="1" ht="21.75" customHeight="1">
      <c r="A13" s="51">
        <v>8</v>
      </c>
      <c r="B13" s="45" t="s">
        <v>23</v>
      </c>
      <c r="C13" s="166">
        <v>126</v>
      </c>
      <c r="D13" s="166">
        <v>1</v>
      </c>
      <c r="E13" s="166">
        <v>127</v>
      </c>
      <c r="F13" s="166">
        <v>653078</v>
      </c>
      <c r="G13" s="166">
        <v>225434</v>
      </c>
      <c r="H13" s="166">
        <v>85</v>
      </c>
      <c r="I13" s="166">
        <v>1047177</v>
      </c>
      <c r="J13" s="166">
        <v>11651</v>
      </c>
      <c r="K13" s="166">
        <v>17612</v>
      </c>
      <c r="L13" s="171">
        <f t="shared" si="0"/>
        <v>1955037</v>
      </c>
      <c r="M13" s="166">
        <v>170159</v>
      </c>
      <c r="N13" s="166">
        <v>494776</v>
      </c>
      <c r="O13" s="166">
        <v>216299</v>
      </c>
      <c r="P13" s="186">
        <v>84</v>
      </c>
      <c r="Q13" s="166">
        <v>1046746</v>
      </c>
      <c r="R13" s="187">
        <v>11643</v>
      </c>
      <c r="S13" s="45" t="s">
        <v>23</v>
      </c>
      <c r="T13" s="51">
        <v>8</v>
      </c>
      <c r="U13" s="45" t="s">
        <v>23</v>
      </c>
      <c r="V13" s="194">
        <v>15330</v>
      </c>
      <c r="W13" s="198">
        <f t="shared" si="1"/>
        <v>1784878</v>
      </c>
      <c r="X13" s="166">
        <v>29688</v>
      </c>
      <c r="Y13" s="166">
        <v>6467</v>
      </c>
      <c r="Z13" s="166">
        <v>5</v>
      </c>
      <c r="AA13" s="166">
        <v>31404</v>
      </c>
      <c r="AB13" s="166">
        <v>349</v>
      </c>
      <c r="AC13" s="166">
        <v>459</v>
      </c>
      <c r="AD13" s="171">
        <f t="shared" si="4"/>
        <v>68372</v>
      </c>
      <c r="AE13" s="166">
        <v>843</v>
      </c>
      <c r="AF13" s="166">
        <v>5</v>
      </c>
      <c r="AG13" s="166">
        <v>847</v>
      </c>
      <c r="AH13" s="166">
        <v>1154</v>
      </c>
      <c r="AI13" s="166">
        <v>65522</v>
      </c>
      <c r="AJ13" s="166">
        <v>1</v>
      </c>
      <c r="AK13" s="180">
        <v>65523</v>
      </c>
      <c r="AL13" s="45" t="s">
        <v>23</v>
      </c>
      <c r="AN13" s="174">
        <v>1784878</v>
      </c>
      <c r="AO13" s="43" t="str">
        <f t="shared" si="2"/>
        <v> </v>
      </c>
      <c r="AP13" s="177">
        <v>68372</v>
      </c>
      <c r="AQ13" s="43" t="str">
        <f t="shared" si="3"/>
        <v> </v>
      </c>
    </row>
    <row r="14" spans="1:43" s="30" customFormat="1" ht="21.75" customHeight="1">
      <c r="A14" s="33">
        <v>9</v>
      </c>
      <c r="B14" s="34" t="s">
        <v>49</v>
      </c>
      <c r="C14" s="167">
        <v>181</v>
      </c>
      <c r="D14" s="167">
        <v>6</v>
      </c>
      <c r="E14" s="167">
        <v>187</v>
      </c>
      <c r="F14" s="167">
        <v>813787</v>
      </c>
      <c r="G14" s="167">
        <v>882911</v>
      </c>
      <c r="H14" s="167">
        <v>2757</v>
      </c>
      <c r="I14" s="167">
        <v>83002</v>
      </c>
      <c r="J14" s="167">
        <v>50312</v>
      </c>
      <c r="K14" s="167">
        <v>17948</v>
      </c>
      <c r="L14" s="171">
        <f t="shared" si="0"/>
        <v>1850717</v>
      </c>
      <c r="M14" s="167">
        <v>235225</v>
      </c>
      <c r="N14" s="167">
        <v>611842</v>
      </c>
      <c r="O14" s="167">
        <v>853885</v>
      </c>
      <c r="P14" s="188">
        <v>1901</v>
      </c>
      <c r="Q14" s="167">
        <v>79653</v>
      </c>
      <c r="R14" s="189">
        <v>50300</v>
      </c>
      <c r="S14" s="34" t="s">
        <v>49</v>
      </c>
      <c r="T14" s="33">
        <v>9</v>
      </c>
      <c r="U14" s="34" t="s">
        <v>49</v>
      </c>
      <c r="V14" s="195">
        <v>17911</v>
      </c>
      <c r="W14" s="198">
        <f t="shared" si="1"/>
        <v>1615492</v>
      </c>
      <c r="X14" s="167">
        <v>36705</v>
      </c>
      <c r="Y14" s="167">
        <v>25614</v>
      </c>
      <c r="Z14" s="167">
        <v>103</v>
      </c>
      <c r="AA14" s="167">
        <v>2389</v>
      </c>
      <c r="AB14" s="167">
        <v>1510</v>
      </c>
      <c r="AC14" s="167">
        <v>537</v>
      </c>
      <c r="AD14" s="171">
        <f t="shared" si="4"/>
        <v>66858</v>
      </c>
      <c r="AE14" s="167">
        <v>656</v>
      </c>
      <c r="AF14" s="167">
        <v>0</v>
      </c>
      <c r="AG14" s="167">
        <v>2323</v>
      </c>
      <c r="AH14" s="167">
        <v>1044</v>
      </c>
      <c r="AI14" s="167">
        <v>62783</v>
      </c>
      <c r="AJ14" s="167">
        <v>52</v>
      </c>
      <c r="AK14" s="181">
        <v>62835</v>
      </c>
      <c r="AL14" s="34" t="s">
        <v>49</v>
      </c>
      <c r="AN14" s="175">
        <v>1615492</v>
      </c>
      <c r="AO14" s="30" t="str">
        <f t="shared" si="2"/>
        <v> </v>
      </c>
      <c r="AP14" s="178">
        <v>66858</v>
      </c>
      <c r="AQ14" s="30" t="str">
        <f t="shared" si="3"/>
        <v> </v>
      </c>
    </row>
    <row r="15" spans="1:43" s="30" customFormat="1" ht="21.75" customHeight="1">
      <c r="A15" s="33">
        <v>10</v>
      </c>
      <c r="B15" s="34" t="s">
        <v>24</v>
      </c>
      <c r="C15" s="167">
        <v>123</v>
      </c>
      <c r="D15" s="167">
        <v>1</v>
      </c>
      <c r="E15" s="167">
        <v>124</v>
      </c>
      <c r="F15" s="167">
        <v>820539</v>
      </c>
      <c r="G15" s="167">
        <v>211447</v>
      </c>
      <c r="H15" s="167">
        <v>0</v>
      </c>
      <c r="I15" s="167">
        <v>90279</v>
      </c>
      <c r="J15" s="167">
        <v>20141</v>
      </c>
      <c r="K15" s="167">
        <v>32409</v>
      </c>
      <c r="L15" s="171">
        <f t="shared" si="0"/>
        <v>1174815</v>
      </c>
      <c r="M15" s="167">
        <v>159262</v>
      </c>
      <c r="N15" s="167">
        <v>671658</v>
      </c>
      <c r="O15" s="167">
        <v>203546</v>
      </c>
      <c r="P15" s="188">
        <v>0</v>
      </c>
      <c r="Q15" s="167">
        <v>87816</v>
      </c>
      <c r="R15" s="189">
        <v>20129</v>
      </c>
      <c r="S15" s="34" t="s">
        <v>24</v>
      </c>
      <c r="T15" s="33">
        <v>10</v>
      </c>
      <c r="U15" s="34" t="s">
        <v>24</v>
      </c>
      <c r="V15" s="195">
        <v>32404</v>
      </c>
      <c r="W15" s="198">
        <f t="shared" si="1"/>
        <v>1015553</v>
      </c>
      <c r="X15" s="167">
        <v>40297</v>
      </c>
      <c r="Y15" s="167">
        <v>5917</v>
      </c>
      <c r="Z15" s="167">
        <v>0</v>
      </c>
      <c r="AA15" s="167">
        <v>2635</v>
      </c>
      <c r="AB15" s="167">
        <v>604</v>
      </c>
      <c r="AC15" s="167">
        <v>973</v>
      </c>
      <c r="AD15" s="171">
        <f t="shared" si="4"/>
        <v>50426</v>
      </c>
      <c r="AE15" s="167">
        <v>1183</v>
      </c>
      <c r="AF15" s="167">
        <v>6</v>
      </c>
      <c r="AG15" s="167">
        <v>1119</v>
      </c>
      <c r="AH15" s="167">
        <v>806</v>
      </c>
      <c r="AI15" s="167">
        <v>47302</v>
      </c>
      <c r="AJ15" s="167">
        <v>10</v>
      </c>
      <c r="AK15" s="181">
        <v>47312</v>
      </c>
      <c r="AL15" s="34" t="s">
        <v>24</v>
      </c>
      <c r="AN15" s="175">
        <v>1015553</v>
      </c>
      <c r="AO15" s="30" t="str">
        <f t="shared" si="2"/>
        <v> </v>
      </c>
      <c r="AP15" s="178">
        <v>50426</v>
      </c>
      <c r="AQ15" s="30" t="str">
        <f t="shared" si="3"/>
        <v> </v>
      </c>
    </row>
    <row r="16" spans="1:43" s="30" customFormat="1" ht="21.75" customHeight="1">
      <c r="A16" s="33">
        <v>11</v>
      </c>
      <c r="B16" s="34" t="s">
        <v>25</v>
      </c>
      <c r="C16" s="167">
        <v>78</v>
      </c>
      <c r="D16" s="167">
        <v>3</v>
      </c>
      <c r="E16" s="167">
        <v>81</v>
      </c>
      <c r="F16" s="167">
        <v>213540</v>
      </c>
      <c r="G16" s="167">
        <v>325364</v>
      </c>
      <c r="H16" s="167">
        <v>2031</v>
      </c>
      <c r="I16" s="167">
        <v>63731</v>
      </c>
      <c r="J16" s="167">
        <v>9028</v>
      </c>
      <c r="K16" s="167">
        <v>14468</v>
      </c>
      <c r="L16" s="171">
        <f t="shared" si="0"/>
        <v>628162</v>
      </c>
      <c r="M16" s="167">
        <v>88115</v>
      </c>
      <c r="N16" s="167">
        <v>137184</v>
      </c>
      <c r="O16" s="167">
        <v>315906</v>
      </c>
      <c r="P16" s="188">
        <v>1700</v>
      </c>
      <c r="Q16" s="167">
        <v>62792</v>
      </c>
      <c r="R16" s="189">
        <v>8965</v>
      </c>
      <c r="S16" s="34" t="s">
        <v>25</v>
      </c>
      <c r="T16" s="33">
        <v>11</v>
      </c>
      <c r="U16" s="34" t="s">
        <v>25</v>
      </c>
      <c r="V16" s="195">
        <v>13500</v>
      </c>
      <c r="W16" s="198">
        <f t="shared" si="1"/>
        <v>540047</v>
      </c>
      <c r="X16" s="167">
        <v>8233</v>
      </c>
      <c r="Y16" s="167">
        <v>9473</v>
      </c>
      <c r="Z16" s="167">
        <v>92</v>
      </c>
      <c r="AA16" s="167">
        <v>1884</v>
      </c>
      <c r="AB16" s="167">
        <v>268</v>
      </c>
      <c r="AC16" s="167">
        <v>405</v>
      </c>
      <c r="AD16" s="171">
        <f t="shared" si="4"/>
        <v>20355</v>
      </c>
      <c r="AE16" s="167">
        <v>304</v>
      </c>
      <c r="AF16" s="167">
        <v>0</v>
      </c>
      <c r="AG16" s="167">
        <v>339</v>
      </c>
      <c r="AH16" s="167">
        <v>1120</v>
      </c>
      <c r="AI16" s="167">
        <v>18552</v>
      </c>
      <c r="AJ16" s="167">
        <v>40</v>
      </c>
      <c r="AK16" s="181">
        <v>18592</v>
      </c>
      <c r="AL16" s="34" t="s">
        <v>25</v>
      </c>
      <c r="AN16" s="175">
        <v>540047</v>
      </c>
      <c r="AO16" s="30" t="str">
        <f t="shared" si="2"/>
        <v> </v>
      </c>
      <c r="AP16" s="178">
        <v>20355</v>
      </c>
      <c r="AQ16" s="30" t="str">
        <f t="shared" si="3"/>
        <v> </v>
      </c>
    </row>
    <row r="17" spans="1:43" s="43" customFormat="1" ht="21.75" customHeight="1">
      <c r="A17" s="51">
        <v>12</v>
      </c>
      <c r="B17" s="45" t="s">
        <v>26</v>
      </c>
      <c r="C17" s="166">
        <v>104</v>
      </c>
      <c r="D17" s="166">
        <v>1</v>
      </c>
      <c r="E17" s="166">
        <v>105</v>
      </c>
      <c r="F17" s="166">
        <v>362212</v>
      </c>
      <c r="G17" s="166">
        <v>285968</v>
      </c>
      <c r="H17" s="166">
        <v>0</v>
      </c>
      <c r="I17" s="166">
        <v>60697</v>
      </c>
      <c r="J17" s="166">
        <v>8648</v>
      </c>
      <c r="K17" s="166">
        <v>14615</v>
      </c>
      <c r="L17" s="171">
        <f t="shared" si="0"/>
        <v>732140</v>
      </c>
      <c r="M17" s="166">
        <v>130023</v>
      </c>
      <c r="N17" s="166">
        <v>246387</v>
      </c>
      <c r="O17" s="166">
        <v>274779</v>
      </c>
      <c r="P17" s="186">
        <v>0</v>
      </c>
      <c r="Q17" s="166">
        <v>58846</v>
      </c>
      <c r="R17" s="187">
        <v>8640</v>
      </c>
      <c r="S17" s="45" t="s">
        <v>26</v>
      </c>
      <c r="T17" s="51">
        <v>12</v>
      </c>
      <c r="U17" s="45" t="s">
        <v>26</v>
      </c>
      <c r="V17" s="194">
        <v>13465</v>
      </c>
      <c r="W17" s="198">
        <f t="shared" si="1"/>
        <v>602117</v>
      </c>
      <c r="X17" s="166">
        <v>14781</v>
      </c>
      <c r="Y17" s="166">
        <v>8241</v>
      </c>
      <c r="Z17" s="166">
        <v>0</v>
      </c>
      <c r="AA17" s="166">
        <v>1765</v>
      </c>
      <c r="AB17" s="166">
        <v>260</v>
      </c>
      <c r="AC17" s="166">
        <v>404</v>
      </c>
      <c r="AD17" s="171">
        <f t="shared" si="4"/>
        <v>25451</v>
      </c>
      <c r="AE17" s="166">
        <v>279</v>
      </c>
      <c r="AF17" s="166">
        <v>0</v>
      </c>
      <c r="AG17" s="166">
        <v>420</v>
      </c>
      <c r="AH17" s="166">
        <v>922</v>
      </c>
      <c r="AI17" s="166">
        <v>23829</v>
      </c>
      <c r="AJ17" s="166">
        <v>1</v>
      </c>
      <c r="AK17" s="180">
        <v>23830</v>
      </c>
      <c r="AL17" s="45" t="s">
        <v>26</v>
      </c>
      <c r="AN17" s="174">
        <v>602117</v>
      </c>
      <c r="AO17" s="43" t="str">
        <f t="shared" si="2"/>
        <v> </v>
      </c>
      <c r="AP17" s="177">
        <v>25451</v>
      </c>
      <c r="AQ17" s="43" t="str">
        <f t="shared" si="3"/>
        <v> </v>
      </c>
    </row>
    <row r="18" spans="1:43" s="43" customFormat="1" ht="21.75" customHeight="1">
      <c r="A18" s="51">
        <v>13</v>
      </c>
      <c r="B18" s="45" t="s">
        <v>27</v>
      </c>
      <c r="C18" s="166">
        <v>246</v>
      </c>
      <c r="D18" s="166">
        <v>5</v>
      </c>
      <c r="E18" s="166">
        <v>251</v>
      </c>
      <c r="F18" s="166">
        <v>835330</v>
      </c>
      <c r="G18" s="166">
        <v>989592</v>
      </c>
      <c r="H18" s="166">
        <v>9337</v>
      </c>
      <c r="I18" s="166">
        <v>161294</v>
      </c>
      <c r="J18" s="166">
        <v>25265</v>
      </c>
      <c r="K18" s="166">
        <v>36975</v>
      </c>
      <c r="L18" s="171">
        <f t="shared" si="0"/>
        <v>2057793</v>
      </c>
      <c r="M18" s="166">
        <v>317989</v>
      </c>
      <c r="N18" s="166">
        <v>563084</v>
      </c>
      <c r="O18" s="166">
        <v>948965</v>
      </c>
      <c r="P18" s="186">
        <v>9003</v>
      </c>
      <c r="Q18" s="166">
        <v>158227</v>
      </c>
      <c r="R18" s="187">
        <v>25247</v>
      </c>
      <c r="S18" s="45" t="s">
        <v>27</v>
      </c>
      <c r="T18" s="51">
        <v>13</v>
      </c>
      <c r="U18" s="45" t="s">
        <v>27</v>
      </c>
      <c r="V18" s="194">
        <v>35278</v>
      </c>
      <c r="W18" s="198">
        <f t="shared" si="1"/>
        <v>1739804</v>
      </c>
      <c r="X18" s="166">
        <v>33781</v>
      </c>
      <c r="Y18" s="166">
        <v>28460</v>
      </c>
      <c r="Z18" s="166">
        <v>487</v>
      </c>
      <c r="AA18" s="166">
        <v>4747</v>
      </c>
      <c r="AB18" s="166">
        <v>758</v>
      </c>
      <c r="AC18" s="166">
        <v>1057</v>
      </c>
      <c r="AD18" s="171">
        <f t="shared" si="4"/>
        <v>69290</v>
      </c>
      <c r="AE18" s="166">
        <v>1006</v>
      </c>
      <c r="AF18" s="166">
        <v>1</v>
      </c>
      <c r="AG18" s="166">
        <v>1152</v>
      </c>
      <c r="AH18" s="166">
        <v>510</v>
      </c>
      <c r="AI18" s="166">
        <v>66559</v>
      </c>
      <c r="AJ18" s="166">
        <v>62</v>
      </c>
      <c r="AK18" s="180">
        <v>66621</v>
      </c>
      <c r="AL18" s="45" t="s">
        <v>27</v>
      </c>
      <c r="AN18" s="174">
        <v>1739804</v>
      </c>
      <c r="AO18" s="43" t="str">
        <f t="shared" si="2"/>
        <v> </v>
      </c>
      <c r="AP18" s="177">
        <v>69290</v>
      </c>
      <c r="AQ18" s="43" t="str">
        <f t="shared" si="3"/>
        <v> </v>
      </c>
    </row>
    <row r="19" spans="1:43" s="43" customFormat="1" ht="21.75" customHeight="1">
      <c r="A19" s="51">
        <v>14</v>
      </c>
      <c r="B19" s="45" t="s">
        <v>28</v>
      </c>
      <c r="C19" s="166">
        <v>564</v>
      </c>
      <c r="D19" s="166">
        <v>5</v>
      </c>
      <c r="E19" s="166">
        <v>569</v>
      </c>
      <c r="F19" s="166">
        <v>2348384</v>
      </c>
      <c r="G19" s="166">
        <v>2350552</v>
      </c>
      <c r="H19" s="166">
        <v>30420</v>
      </c>
      <c r="I19" s="166">
        <v>776832</v>
      </c>
      <c r="J19" s="166">
        <v>52407</v>
      </c>
      <c r="K19" s="166">
        <v>143017</v>
      </c>
      <c r="L19" s="171">
        <f t="shared" si="0"/>
        <v>5701612</v>
      </c>
      <c r="M19" s="166">
        <v>726365</v>
      </c>
      <c r="N19" s="166">
        <v>1683047</v>
      </c>
      <c r="O19" s="166">
        <v>2303106</v>
      </c>
      <c r="P19" s="186">
        <v>29912</v>
      </c>
      <c r="Q19" s="166">
        <v>769098</v>
      </c>
      <c r="R19" s="187">
        <v>52254</v>
      </c>
      <c r="S19" s="45" t="s">
        <v>28</v>
      </c>
      <c r="T19" s="51">
        <v>14</v>
      </c>
      <c r="U19" s="45" t="s">
        <v>28</v>
      </c>
      <c r="V19" s="194">
        <v>137830</v>
      </c>
      <c r="W19" s="198">
        <f t="shared" si="1"/>
        <v>4975247</v>
      </c>
      <c r="X19" s="166">
        <v>100973</v>
      </c>
      <c r="Y19" s="166">
        <v>68300</v>
      </c>
      <c r="Z19" s="166">
        <v>1615</v>
      </c>
      <c r="AA19" s="166">
        <v>23074</v>
      </c>
      <c r="AB19" s="166">
        <v>1567</v>
      </c>
      <c r="AC19" s="166">
        <v>4134</v>
      </c>
      <c r="AD19" s="171">
        <f t="shared" si="4"/>
        <v>199663</v>
      </c>
      <c r="AE19" s="166">
        <v>2451</v>
      </c>
      <c r="AF19" s="166">
        <v>0</v>
      </c>
      <c r="AG19" s="166">
        <v>3039</v>
      </c>
      <c r="AH19" s="166">
        <v>4115</v>
      </c>
      <c r="AI19" s="166">
        <v>189906</v>
      </c>
      <c r="AJ19" s="166">
        <v>152</v>
      </c>
      <c r="AK19" s="180">
        <v>190058</v>
      </c>
      <c r="AL19" s="45" t="s">
        <v>28</v>
      </c>
      <c r="AN19" s="174">
        <v>4975247</v>
      </c>
      <c r="AO19" s="43" t="str">
        <f t="shared" si="2"/>
        <v> </v>
      </c>
      <c r="AP19" s="177">
        <v>199663</v>
      </c>
      <c r="AQ19" s="43" t="str">
        <f t="shared" si="3"/>
        <v> </v>
      </c>
    </row>
    <row r="20" spans="1:43" s="43" customFormat="1" ht="21.75" customHeight="1">
      <c r="A20" s="51">
        <v>15</v>
      </c>
      <c r="B20" s="45" t="s">
        <v>29</v>
      </c>
      <c r="C20" s="166">
        <v>435</v>
      </c>
      <c r="D20" s="166">
        <v>12</v>
      </c>
      <c r="E20" s="166">
        <v>447</v>
      </c>
      <c r="F20" s="166">
        <v>2119880</v>
      </c>
      <c r="G20" s="166">
        <v>1787346</v>
      </c>
      <c r="H20" s="166">
        <v>21912</v>
      </c>
      <c r="I20" s="166">
        <v>718902</v>
      </c>
      <c r="J20" s="166">
        <v>60819</v>
      </c>
      <c r="K20" s="166">
        <v>130662</v>
      </c>
      <c r="L20" s="171">
        <f t="shared" si="0"/>
        <v>4839521</v>
      </c>
      <c r="M20" s="166">
        <v>606744</v>
      </c>
      <c r="N20" s="166">
        <v>1548556</v>
      </c>
      <c r="O20" s="166">
        <v>1759724</v>
      </c>
      <c r="P20" s="186">
        <v>21559</v>
      </c>
      <c r="Q20" s="166">
        <v>712326</v>
      </c>
      <c r="R20" s="187">
        <v>60777</v>
      </c>
      <c r="S20" s="45" t="s">
        <v>29</v>
      </c>
      <c r="T20" s="51">
        <v>15</v>
      </c>
      <c r="U20" s="45" t="s">
        <v>29</v>
      </c>
      <c r="V20" s="194">
        <v>129835</v>
      </c>
      <c r="W20" s="198">
        <f t="shared" si="1"/>
        <v>4232777</v>
      </c>
      <c r="X20" s="166">
        <v>92891</v>
      </c>
      <c r="Y20" s="166">
        <v>52792</v>
      </c>
      <c r="Z20" s="166">
        <v>1164</v>
      </c>
      <c r="AA20" s="166">
        <v>21371</v>
      </c>
      <c r="AB20" s="166">
        <v>1824</v>
      </c>
      <c r="AC20" s="166">
        <v>3895</v>
      </c>
      <c r="AD20" s="171">
        <f t="shared" si="4"/>
        <v>173937</v>
      </c>
      <c r="AE20" s="166">
        <v>2175</v>
      </c>
      <c r="AF20" s="166">
        <v>0</v>
      </c>
      <c r="AG20" s="166">
        <v>2817</v>
      </c>
      <c r="AH20" s="166">
        <v>3704</v>
      </c>
      <c r="AI20" s="166">
        <v>164610</v>
      </c>
      <c r="AJ20" s="166">
        <v>631</v>
      </c>
      <c r="AK20" s="180">
        <v>165241</v>
      </c>
      <c r="AL20" s="45" t="s">
        <v>29</v>
      </c>
      <c r="AN20" s="174">
        <v>4232777</v>
      </c>
      <c r="AO20" s="43" t="str">
        <f t="shared" si="2"/>
        <v> </v>
      </c>
      <c r="AP20" s="177">
        <v>173937</v>
      </c>
      <c r="AQ20" s="43" t="str">
        <f t="shared" si="3"/>
        <v> </v>
      </c>
    </row>
    <row r="21" spans="1:43" s="43" customFormat="1" ht="21.75" customHeight="1">
      <c r="A21" s="51">
        <v>16</v>
      </c>
      <c r="B21" s="45" t="s">
        <v>30</v>
      </c>
      <c r="C21" s="166">
        <v>1401</v>
      </c>
      <c r="D21" s="166">
        <v>11</v>
      </c>
      <c r="E21" s="166">
        <v>1412</v>
      </c>
      <c r="F21" s="166">
        <v>8923069</v>
      </c>
      <c r="G21" s="166">
        <v>8032264</v>
      </c>
      <c r="H21" s="166">
        <v>46562</v>
      </c>
      <c r="I21" s="166">
        <v>6103042</v>
      </c>
      <c r="J21" s="166">
        <v>232410</v>
      </c>
      <c r="K21" s="166">
        <v>925928</v>
      </c>
      <c r="L21" s="171">
        <f t="shared" si="0"/>
        <v>24263275</v>
      </c>
      <c r="M21" s="166">
        <v>2066760</v>
      </c>
      <c r="N21" s="166">
        <v>7009781</v>
      </c>
      <c r="O21" s="166">
        <v>7898405</v>
      </c>
      <c r="P21" s="186">
        <v>42806</v>
      </c>
      <c r="Q21" s="166">
        <v>6095305</v>
      </c>
      <c r="R21" s="187">
        <v>232219</v>
      </c>
      <c r="S21" s="45" t="s">
        <v>30</v>
      </c>
      <c r="T21" s="51">
        <v>16</v>
      </c>
      <c r="U21" s="45" t="s">
        <v>30</v>
      </c>
      <c r="V21" s="194">
        <v>917999</v>
      </c>
      <c r="W21" s="198">
        <f t="shared" si="1"/>
        <v>22196515</v>
      </c>
      <c r="X21" s="166">
        <v>420549</v>
      </c>
      <c r="Y21" s="166">
        <v>234436</v>
      </c>
      <c r="Z21" s="166">
        <v>2311</v>
      </c>
      <c r="AA21" s="166">
        <v>182860</v>
      </c>
      <c r="AB21" s="166">
        <v>6966</v>
      </c>
      <c r="AC21" s="166">
        <v>27541</v>
      </c>
      <c r="AD21" s="171">
        <f t="shared" si="4"/>
        <v>874663</v>
      </c>
      <c r="AE21" s="166">
        <v>13391</v>
      </c>
      <c r="AF21" s="166">
        <v>0</v>
      </c>
      <c r="AG21" s="166">
        <v>9582</v>
      </c>
      <c r="AH21" s="166">
        <v>9818</v>
      </c>
      <c r="AI21" s="166">
        <v>841688</v>
      </c>
      <c r="AJ21" s="166">
        <v>184</v>
      </c>
      <c r="AK21" s="180">
        <v>841872</v>
      </c>
      <c r="AL21" s="45" t="s">
        <v>30</v>
      </c>
      <c r="AN21" s="174">
        <v>22196515</v>
      </c>
      <c r="AO21" s="43" t="str">
        <f t="shared" si="2"/>
        <v> </v>
      </c>
      <c r="AP21" s="177">
        <v>874663</v>
      </c>
      <c r="AQ21" s="43" t="str">
        <f t="shared" si="3"/>
        <v> </v>
      </c>
    </row>
    <row r="22" spans="1:43" s="43" customFormat="1" ht="21.75" customHeight="1">
      <c r="A22" s="51">
        <v>17</v>
      </c>
      <c r="B22" s="45" t="s">
        <v>0</v>
      </c>
      <c r="C22" s="166">
        <v>637</v>
      </c>
      <c r="D22" s="166">
        <v>5</v>
      </c>
      <c r="E22" s="166">
        <v>642</v>
      </c>
      <c r="F22" s="166">
        <v>2716200</v>
      </c>
      <c r="G22" s="166">
        <v>2422015</v>
      </c>
      <c r="H22" s="166">
        <v>25810</v>
      </c>
      <c r="I22" s="166">
        <v>1203254</v>
      </c>
      <c r="J22" s="166">
        <v>97728</v>
      </c>
      <c r="K22" s="166">
        <v>124650</v>
      </c>
      <c r="L22" s="171">
        <f t="shared" si="0"/>
        <v>6589657</v>
      </c>
      <c r="M22" s="166">
        <v>815431</v>
      </c>
      <c r="N22" s="166">
        <v>1969845</v>
      </c>
      <c r="O22" s="166">
        <v>2362469</v>
      </c>
      <c r="P22" s="186">
        <v>25431</v>
      </c>
      <c r="Q22" s="166">
        <v>1194186</v>
      </c>
      <c r="R22" s="187">
        <v>97675</v>
      </c>
      <c r="S22" s="45" t="s">
        <v>0</v>
      </c>
      <c r="T22" s="51">
        <v>17</v>
      </c>
      <c r="U22" s="45" t="s">
        <v>0</v>
      </c>
      <c r="V22" s="194">
        <v>124620</v>
      </c>
      <c r="W22" s="198">
        <f t="shared" si="1"/>
        <v>5774226</v>
      </c>
      <c r="X22" s="166">
        <v>118176</v>
      </c>
      <c r="Y22" s="166">
        <v>70438</v>
      </c>
      <c r="Z22" s="166">
        <v>1374</v>
      </c>
      <c r="AA22" s="166">
        <v>35825</v>
      </c>
      <c r="AB22" s="166">
        <v>2930</v>
      </c>
      <c r="AC22" s="166">
        <v>3739</v>
      </c>
      <c r="AD22" s="171">
        <f t="shared" si="4"/>
        <v>232482</v>
      </c>
      <c r="AE22" s="166">
        <v>2799</v>
      </c>
      <c r="AF22" s="166">
        <v>0</v>
      </c>
      <c r="AG22" s="166">
        <v>4384</v>
      </c>
      <c r="AH22" s="166">
        <v>6789</v>
      </c>
      <c r="AI22" s="166">
        <v>218498</v>
      </c>
      <c r="AJ22" s="166">
        <v>12</v>
      </c>
      <c r="AK22" s="180">
        <v>218510</v>
      </c>
      <c r="AL22" s="45" t="s">
        <v>0</v>
      </c>
      <c r="AN22" s="174">
        <v>5774226</v>
      </c>
      <c r="AO22" s="43" t="str">
        <f t="shared" si="2"/>
        <v> </v>
      </c>
      <c r="AP22" s="177">
        <v>232482</v>
      </c>
      <c r="AQ22" s="43" t="str">
        <f t="shared" si="3"/>
        <v> </v>
      </c>
    </row>
    <row r="23" spans="1:43" s="43" customFormat="1" ht="21.75" customHeight="1">
      <c r="A23" s="51">
        <v>18</v>
      </c>
      <c r="B23" s="45" t="s">
        <v>31</v>
      </c>
      <c r="C23" s="166">
        <v>217</v>
      </c>
      <c r="D23" s="166">
        <v>3</v>
      </c>
      <c r="E23" s="166">
        <v>220</v>
      </c>
      <c r="F23" s="166">
        <v>958510</v>
      </c>
      <c r="G23" s="166">
        <v>1044749</v>
      </c>
      <c r="H23" s="166">
        <v>5824</v>
      </c>
      <c r="I23" s="166">
        <v>163478</v>
      </c>
      <c r="J23" s="166">
        <v>28264</v>
      </c>
      <c r="K23" s="166">
        <v>43543</v>
      </c>
      <c r="L23" s="171">
        <f t="shared" si="0"/>
        <v>2244368</v>
      </c>
      <c r="M23" s="166">
        <v>278138</v>
      </c>
      <c r="N23" s="166">
        <v>721734</v>
      </c>
      <c r="O23" s="166">
        <v>1010742</v>
      </c>
      <c r="P23" s="186">
        <v>5129</v>
      </c>
      <c r="Q23" s="166">
        <v>160483</v>
      </c>
      <c r="R23" s="187">
        <v>28251</v>
      </c>
      <c r="S23" s="45" t="s">
        <v>31</v>
      </c>
      <c r="T23" s="51">
        <v>18</v>
      </c>
      <c r="U23" s="45" t="s">
        <v>31</v>
      </c>
      <c r="V23" s="194">
        <v>39891</v>
      </c>
      <c r="W23" s="198">
        <f t="shared" si="1"/>
        <v>1966230</v>
      </c>
      <c r="X23" s="166">
        <v>43300</v>
      </c>
      <c r="Y23" s="166">
        <v>30317</v>
      </c>
      <c r="Z23" s="166">
        <v>277</v>
      </c>
      <c r="AA23" s="166">
        <v>4814</v>
      </c>
      <c r="AB23" s="166">
        <v>848</v>
      </c>
      <c r="AC23" s="166">
        <v>1197</v>
      </c>
      <c r="AD23" s="171">
        <f t="shared" si="4"/>
        <v>80753</v>
      </c>
      <c r="AE23" s="166">
        <v>1183</v>
      </c>
      <c r="AF23" s="166">
        <v>0</v>
      </c>
      <c r="AG23" s="166">
        <v>1178</v>
      </c>
      <c r="AH23" s="166">
        <v>1447</v>
      </c>
      <c r="AI23" s="166">
        <v>76932</v>
      </c>
      <c r="AJ23" s="166">
        <v>13</v>
      </c>
      <c r="AK23" s="180">
        <v>76945</v>
      </c>
      <c r="AL23" s="45" t="s">
        <v>31</v>
      </c>
      <c r="AN23" s="174">
        <v>1966230</v>
      </c>
      <c r="AO23" s="43" t="str">
        <f t="shared" si="2"/>
        <v> </v>
      </c>
      <c r="AP23" s="177">
        <v>80753</v>
      </c>
      <c r="AQ23" s="43" t="str">
        <f t="shared" si="3"/>
        <v> </v>
      </c>
    </row>
    <row r="24" spans="1:43" s="43" customFormat="1" ht="21.75" customHeight="1">
      <c r="A24" s="51">
        <v>19</v>
      </c>
      <c r="B24" s="45" t="s">
        <v>3</v>
      </c>
      <c r="C24" s="166">
        <v>94</v>
      </c>
      <c r="D24" s="166">
        <v>3</v>
      </c>
      <c r="E24" s="166">
        <v>97</v>
      </c>
      <c r="F24" s="166">
        <v>837042</v>
      </c>
      <c r="G24" s="166">
        <v>298936</v>
      </c>
      <c r="H24" s="166">
        <v>1224</v>
      </c>
      <c r="I24" s="166">
        <v>176346</v>
      </c>
      <c r="J24" s="166">
        <v>11843</v>
      </c>
      <c r="K24" s="166">
        <v>33270</v>
      </c>
      <c r="L24" s="171">
        <f t="shared" si="0"/>
        <v>1358661</v>
      </c>
      <c r="M24" s="166">
        <v>135110</v>
      </c>
      <c r="N24" s="166">
        <v>716997</v>
      </c>
      <c r="O24" s="166">
        <v>286605</v>
      </c>
      <c r="P24" s="186">
        <v>239</v>
      </c>
      <c r="Q24" s="166">
        <v>174935</v>
      </c>
      <c r="R24" s="187">
        <v>11838</v>
      </c>
      <c r="S24" s="45" t="s">
        <v>3</v>
      </c>
      <c r="T24" s="51">
        <v>19</v>
      </c>
      <c r="U24" s="45" t="s">
        <v>3</v>
      </c>
      <c r="V24" s="194">
        <v>32937</v>
      </c>
      <c r="W24" s="198">
        <f t="shared" si="1"/>
        <v>1223551</v>
      </c>
      <c r="X24" s="166">
        <v>43021</v>
      </c>
      <c r="Y24" s="166">
        <v>8597</v>
      </c>
      <c r="Z24" s="166">
        <v>12</v>
      </c>
      <c r="AA24" s="166">
        <v>5248</v>
      </c>
      <c r="AB24" s="166">
        <v>354</v>
      </c>
      <c r="AC24" s="166">
        <v>989</v>
      </c>
      <c r="AD24" s="171">
        <f t="shared" si="4"/>
        <v>58221</v>
      </c>
      <c r="AE24" s="166">
        <v>1420</v>
      </c>
      <c r="AF24" s="166">
        <v>0</v>
      </c>
      <c r="AG24" s="166">
        <v>614</v>
      </c>
      <c r="AH24" s="166">
        <v>1069</v>
      </c>
      <c r="AI24" s="166">
        <v>55079</v>
      </c>
      <c r="AJ24" s="166">
        <v>39</v>
      </c>
      <c r="AK24" s="180">
        <v>55118</v>
      </c>
      <c r="AL24" s="45" t="s">
        <v>3</v>
      </c>
      <c r="AN24" s="174">
        <v>1223551</v>
      </c>
      <c r="AO24" s="43" t="str">
        <f t="shared" si="2"/>
        <v> </v>
      </c>
      <c r="AP24" s="177">
        <v>58221</v>
      </c>
      <c r="AQ24" s="43" t="str">
        <f t="shared" si="3"/>
        <v> </v>
      </c>
    </row>
    <row r="25" spans="1:43" s="43" customFormat="1" ht="21.75" customHeight="1">
      <c r="A25" s="51">
        <v>20</v>
      </c>
      <c r="B25" s="45" t="s">
        <v>32</v>
      </c>
      <c r="C25" s="166">
        <v>473</v>
      </c>
      <c r="D25" s="166">
        <v>2</v>
      </c>
      <c r="E25" s="166">
        <v>475</v>
      </c>
      <c r="F25" s="166">
        <v>2566526</v>
      </c>
      <c r="G25" s="166">
        <v>1615905</v>
      </c>
      <c r="H25" s="166">
        <v>22568</v>
      </c>
      <c r="I25" s="166">
        <v>430539</v>
      </c>
      <c r="J25" s="166">
        <v>56961</v>
      </c>
      <c r="K25" s="166">
        <v>134488</v>
      </c>
      <c r="L25" s="171">
        <f t="shared" si="0"/>
        <v>4826987</v>
      </c>
      <c r="M25" s="166">
        <v>684143</v>
      </c>
      <c r="N25" s="166">
        <v>1931536</v>
      </c>
      <c r="O25" s="166">
        <v>1580390</v>
      </c>
      <c r="P25" s="186">
        <v>20237</v>
      </c>
      <c r="Q25" s="166">
        <v>422912</v>
      </c>
      <c r="R25" s="187">
        <v>56919</v>
      </c>
      <c r="S25" s="45" t="s">
        <v>32</v>
      </c>
      <c r="T25" s="51">
        <v>20</v>
      </c>
      <c r="U25" s="45" t="s">
        <v>32</v>
      </c>
      <c r="V25" s="194">
        <v>130850</v>
      </c>
      <c r="W25" s="198">
        <f t="shared" si="1"/>
        <v>4142844</v>
      </c>
      <c r="X25" s="166">
        <v>115880</v>
      </c>
      <c r="Y25" s="166">
        <v>47187</v>
      </c>
      <c r="Z25" s="166">
        <v>1092</v>
      </c>
      <c r="AA25" s="166">
        <v>12688</v>
      </c>
      <c r="AB25" s="166">
        <v>1708</v>
      </c>
      <c r="AC25" s="166">
        <v>3924</v>
      </c>
      <c r="AD25" s="171">
        <f t="shared" si="4"/>
        <v>182479</v>
      </c>
      <c r="AE25" s="166">
        <v>2591</v>
      </c>
      <c r="AF25" s="166">
        <v>0</v>
      </c>
      <c r="AG25" s="166">
        <v>3461</v>
      </c>
      <c r="AH25" s="166">
        <v>4089</v>
      </c>
      <c r="AI25" s="166">
        <v>172335</v>
      </c>
      <c r="AJ25" s="166">
        <v>3</v>
      </c>
      <c r="AK25" s="180">
        <v>172338</v>
      </c>
      <c r="AL25" s="45" t="s">
        <v>32</v>
      </c>
      <c r="AN25" s="174">
        <v>4142844</v>
      </c>
      <c r="AO25" s="43" t="str">
        <f t="shared" si="2"/>
        <v> </v>
      </c>
      <c r="AP25" s="177">
        <v>182479</v>
      </c>
      <c r="AQ25" s="43" t="str">
        <f t="shared" si="3"/>
        <v> </v>
      </c>
    </row>
    <row r="26" spans="1:43" s="43" customFormat="1" ht="21.75" customHeight="1">
      <c r="A26" s="51">
        <v>21</v>
      </c>
      <c r="B26" s="45" t="s">
        <v>50</v>
      </c>
      <c r="C26" s="166">
        <v>118</v>
      </c>
      <c r="D26" s="166">
        <v>2</v>
      </c>
      <c r="E26" s="166">
        <v>120</v>
      </c>
      <c r="F26" s="166">
        <v>555376</v>
      </c>
      <c r="G26" s="166">
        <v>261022</v>
      </c>
      <c r="H26" s="166">
        <v>0</v>
      </c>
      <c r="I26" s="166">
        <v>126174</v>
      </c>
      <c r="J26" s="166">
        <v>29703</v>
      </c>
      <c r="K26" s="166">
        <v>13023</v>
      </c>
      <c r="L26" s="171">
        <f t="shared" si="0"/>
        <v>985298</v>
      </c>
      <c r="M26" s="166">
        <v>156643</v>
      </c>
      <c r="N26" s="166">
        <v>416472</v>
      </c>
      <c r="O26" s="166">
        <v>245345</v>
      </c>
      <c r="P26" s="186">
        <v>0</v>
      </c>
      <c r="Q26" s="166">
        <v>124124</v>
      </c>
      <c r="R26" s="187">
        <v>29694</v>
      </c>
      <c r="S26" s="45" t="s">
        <v>50</v>
      </c>
      <c r="T26" s="51">
        <v>21</v>
      </c>
      <c r="U26" s="45" t="s">
        <v>50</v>
      </c>
      <c r="V26" s="194">
        <v>13020</v>
      </c>
      <c r="W26" s="198">
        <f t="shared" si="1"/>
        <v>828655</v>
      </c>
      <c r="X26" s="166">
        <v>24986</v>
      </c>
      <c r="Y26" s="166">
        <v>7361</v>
      </c>
      <c r="Z26" s="166">
        <v>0</v>
      </c>
      <c r="AA26" s="166">
        <v>3724</v>
      </c>
      <c r="AB26" s="166">
        <v>890</v>
      </c>
      <c r="AC26" s="166">
        <v>390</v>
      </c>
      <c r="AD26" s="171">
        <f t="shared" si="4"/>
        <v>37351</v>
      </c>
      <c r="AE26" s="166">
        <v>426</v>
      </c>
      <c r="AF26" s="166">
        <v>0</v>
      </c>
      <c r="AG26" s="166">
        <v>1549</v>
      </c>
      <c r="AH26" s="166">
        <v>1138</v>
      </c>
      <c r="AI26" s="166">
        <v>34186</v>
      </c>
      <c r="AJ26" s="166">
        <v>52</v>
      </c>
      <c r="AK26" s="180">
        <v>34238</v>
      </c>
      <c r="AL26" s="45" t="s">
        <v>50</v>
      </c>
      <c r="AN26" s="174">
        <v>828655</v>
      </c>
      <c r="AO26" s="43" t="str">
        <f t="shared" si="2"/>
        <v> </v>
      </c>
      <c r="AP26" s="177">
        <v>37351</v>
      </c>
      <c r="AQ26" s="43" t="str">
        <f t="shared" si="3"/>
        <v> </v>
      </c>
    </row>
    <row r="27" spans="1:43" s="43" customFormat="1" ht="21.75" customHeight="1">
      <c r="A27" s="51">
        <v>22</v>
      </c>
      <c r="B27" s="45" t="s">
        <v>51</v>
      </c>
      <c r="C27" s="166">
        <v>188</v>
      </c>
      <c r="D27" s="166">
        <v>4</v>
      </c>
      <c r="E27" s="166">
        <v>192</v>
      </c>
      <c r="F27" s="166">
        <v>596041</v>
      </c>
      <c r="G27" s="166">
        <v>529449</v>
      </c>
      <c r="H27" s="166">
        <v>1475</v>
      </c>
      <c r="I27" s="166">
        <v>89080</v>
      </c>
      <c r="J27" s="166">
        <v>54226</v>
      </c>
      <c r="K27" s="166">
        <v>61064</v>
      </c>
      <c r="L27" s="171">
        <f t="shared" si="0"/>
        <v>1331335</v>
      </c>
      <c r="M27" s="166">
        <v>230548</v>
      </c>
      <c r="N27" s="166">
        <v>391725</v>
      </c>
      <c r="O27" s="166">
        <v>506073</v>
      </c>
      <c r="P27" s="186">
        <v>1474</v>
      </c>
      <c r="Q27" s="166">
        <v>88642</v>
      </c>
      <c r="R27" s="187">
        <v>54214</v>
      </c>
      <c r="S27" s="45" t="s">
        <v>51</v>
      </c>
      <c r="T27" s="51">
        <v>22</v>
      </c>
      <c r="U27" s="45" t="s">
        <v>51</v>
      </c>
      <c r="V27" s="194">
        <v>58659</v>
      </c>
      <c r="W27" s="198">
        <f t="shared" si="1"/>
        <v>1100787</v>
      </c>
      <c r="X27" s="166">
        <v>23505</v>
      </c>
      <c r="Y27" s="166">
        <v>15182</v>
      </c>
      <c r="Z27" s="166">
        <v>79</v>
      </c>
      <c r="AA27" s="166">
        <v>2657</v>
      </c>
      <c r="AB27" s="166">
        <v>1627</v>
      </c>
      <c r="AC27" s="166">
        <v>1759</v>
      </c>
      <c r="AD27" s="171">
        <f t="shared" si="4"/>
        <v>44809</v>
      </c>
      <c r="AE27" s="166">
        <v>975</v>
      </c>
      <c r="AF27" s="166">
        <v>0</v>
      </c>
      <c r="AG27" s="166">
        <v>2149</v>
      </c>
      <c r="AH27" s="166">
        <v>1536</v>
      </c>
      <c r="AI27" s="166">
        <v>40039</v>
      </c>
      <c r="AJ27" s="166">
        <v>110</v>
      </c>
      <c r="AK27" s="180">
        <v>40149</v>
      </c>
      <c r="AL27" s="45" t="s">
        <v>51</v>
      </c>
      <c r="AN27" s="174">
        <v>1100787</v>
      </c>
      <c r="AO27" s="43" t="str">
        <f t="shared" si="2"/>
        <v> </v>
      </c>
      <c r="AP27" s="177">
        <v>44809</v>
      </c>
      <c r="AQ27" s="43" t="str">
        <f t="shared" si="3"/>
        <v> </v>
      </c>
    </row>
    <row r="28" spans="1:43" s="43" customFormat="1" ht="21.75" customHeight="1">
      <c r="A28" s="51">
        <v>23</v>
      </c>
      <c r="B28" s="45" t="s">
        <v>52</v>
      </c>
      <c r="C28" s="166">
        <v>408</v>
      </c>
      <c r="D28" s="166">
        <v>5</v>
      </c>
      <c r="E28" s="166">
        <v>413</v>
      </c>
      <c r="F28" s="166">
        <v>1941296</v>
      </c>
      <c r="G28" s="166">
        <v>983028</v>
      </c>
      <c r="H28" s="166">
        <v>22157</v>
      </c>
      <c r="I28" s="166">
        <v>276544</v>
      </c>
      <c r="J28" s="166">
        <v>46831</v>
      </c>
      <c r="K28" s="166">
        <v>54095</v>
      </c>
      <c r="L28" s="171">
        <f t="shared" si="0"/>
        <v>3323951</v>
      </c>
      <c r="M28" s="166">
        <v>526193</v>
      </c>
      <c r="N28" s="166">
        <v>1471724</v>
      </c>
      <c r="O28" s="166">
        <v>943864</v>
      </c>
      <c r="P28" s="186">
        <v>22153</v>
      </c>
      <c r="Q28" s="166">
        <v>269105</v>
      </c>
      <c r="R28" s="187">
        <v>46796</v>
      </c>
      <c r="S28" s="45" t="s">
        <v>52</v>
      </c>
      <c r="T28" s="51">
        <v>23</v>
      </c>
      <c r="U28" s="45" t="s">
        <v>52</v>
      </c>
      <c r="V28" s="194">
        <v>44116</v>
      </c>
      <c r="W28" s="198">
        <f t="shared" si="1"/>
        <v>2797758</v>
      </c>
      <c r="X28" s="166">
        <v>88302</v>
      </c>
      <c r="Y28" s="166">
        <v>28147</v>
      </c>
      <c r="Z28" s="166">
        <v>1193</v>
      </c>
      <c r="AA28" s="166">
        <v>8068</v>
      </c>
      <c r="AB28" s="166">
        <v>1402</v>
      </c>
      <c r="AC28" s="166">
        <v>1323</v>
      </c>
      <c r="AD28" s="171">
        <f t="shared" si="4"/>
        <v>128435</v>
      </c>
      <c r="AE28" s="166">
        <v>1454</v>
      </c>
      <c r="AF28" s="166">
        <v>0</v>
      </c>
      <c r="AG28" s="166">
        <v>3063</v>
      </c>
      <c r="AH28" s="166">
        <v>4657</v>
      </c>
      <c r="AI28" s="166">
        <v>119027</v>
      </c>
      <c r="AJ28" s="166">
        <v>234</v>
      </c>
      <c r="AK28" s="180">
        <v>119261</v>
      </c>
      <c r="AL28" s="45" t="s">
        <v>52</v>
      </c>
      <c r="AN28" s="174">
        <v>2797758</v>
      </c>
      <c r="AO28" s="43" t="str">
        <f t="shared" si="2"/>
        <v> </v>
      </c>
      <c r="AP28" s="177">
        <v>128435</v>
      </c>
      <c r="AQ28" s="43" t="str">
        <f t="shared" si="3"/>
        <v> </v>
      </c>
    </row>
    <row r="29" spans="1:43" s="43" customFormat="1" ht="21.75" customHeight="1">
      <c r="A29" s="51">
        <v>24</v>
      </c>
      <c r="B29" s="45" t="s">
        <v>53</v>
      </c>
      <c r="C29" s="166">
        <v>122</v>
      </c>
      <c r="D29" s="166">
        <v>1</v>
      </c>
      <c r="E29" s="166">
        <v>123</v>
      </c>
      <c r="F29" s="166">
        <v>443965</v>
      </c>
      <c r="G29" s="166">
        <v>388984</v>
      </c>
      <c r="H29" s="166">
        <v>13516</v>
      </c>
      <c r="I29" s="166">
        <v>341151</v>
      </c>
      <c r="J29" s="166">
        <v>17730</v>
      </c>
      <c r="K29" s="166">
        <v>21335</v>
      </c>
      <c r="L29" s="171">
        <f t="shared" si="0"/>
        <v>1226681</v>
      </c>
      <c r="M29" s="166">
        <v>155781</v>
      </c>
      <c r="N29" s="166">
        <v>314428</v>
      </c>
      <c r="O29" s="166">
        <v>367783</v>
      </c>
      <c r="P29" s="186">
        <v>11871</v>
      </c>
      <c r="Q29" s="166">
        <v>340352</v>
      </c>
      <c r="R29" s="187">
        <v>17698</v>
      </c>
      <c r="S29" s="45" t="s">
        <v>53</v>
      </c>
      <c r="T29" s="51">
        <v>24</v>
      </c>
      <c r="U29" s="45" t="s">
        <v>53</v>
      </c>
      <c r="V29" s="194">
        <v>18768</v>
      </c>
      <c r="W29" s="198">
        <f t="shared" si="1"/>
        <v>1070900</v>
      </c>
      <c r="X29" s="166">
        <v>18865</v>
      </c>
      <c r="Y29" s="166">
        <v>11030</v>
      </c>
      <c r="Z29" s="166">
        <v>641</v>
      </c>
      <c r="AA29" s="166">
        <v>10210</v>
      </c>
      <c r="AB29" s="166">
        <v>531</v>
      </c>
      <c r="AC29" s="166">
        <v>563</v>
      </c>
      <c r="AD29" s="171">
        <f t="shared" si="4"/>
        <v>41840</v>
      </c>
      <c r="AE29" s="166">
        <v>425</v>
      </c>
      <c r="AF29" s="166">
        <v>0</v>
      </c>
      <c r="AG29" s="166">
        <v>719</v>
      </c>
      <c r="AH29" s="166">
        <v>1290</v>
      </c>
      <c r="AI29" s="166">
        <v>39402</v>
      </c>
      <c r="AJ29" s="166">
        <v>4</v>
      </c>
      <c r="AK29" s="180">
        <v>39406</v>
      </c>
      <c r="AL29" s="45" t="s">
        <v>53</v>
      </c>
      <c r="AN29" s="174">
        <v>1070900</v>
      </c>
      <c r="AO29" s="43" t="str">
        <f t="shared" si="2"/>
        <v> </v>
      </c>
      <c r="AP29" s="177">
        <v>41840</v>
      </c>
      <c r="AQ29" s="43" t="str">
        <f t="shared" si="3"/>
        <v> </v>
      </c>
    </row>
    <row r="30" spans="1:43" s="43" customFormat="1" ht="21.75" customHeight="1">
      <c r="A30" s="51">
        <v>25</v>
      </c>
      <c r="B30" s="45" t="s">
        <v>54</v>
      </c>
      <c r="C30" s="166">
        <v>90</v>
      </c>
      <c r="D30" s="166">
        <v>2</v>
      </c>
      <c r="E30" s="166">
        <v>92</v>
      </c>
      <c r="F30" s="166">
        <v>282404</v>
      </c>
      <c r="G30" s="166">
        <v>305101</v>
      </c>
      <c r="H30" s="166">
        <v>409</v>
      </c>
      <c r="I30" s="166">
        <v>45590</v>
      </c>
      <c r="J30" s="166">
        <v>17608</v>
      </c>
      <c r="K30" s="166">
        <v>12333</v>
      </c>
      <c r="L30" s="171">
        <f t="shared" si="0"/>
        <v>663445</v>
      </c>
      <c r="M30" s="166">
        <v>127672</v>
      </c>
      <c r="N30" s="166">
        <v>169498</v>
      </c>
      <c r="O30" s="166">
        <v>292732</v>
      </c>
      <c r="P30" s="186">
        <v>408</v>
      </c>
      <c r="Q30" s="166">
        <v>44169</v>
      </c>
      <c r="R30" s="187">
        <v>17601</v>
      </c>
      <c r="S30" s="45" t="s">
        <v>54</v>
      </c>
      <c r="T30" s="51">
        <v>25</v>
      </c>
      <c r="U30" s="45" t="s">
        <v>54</v>
      </c>
      <c r="V30" s="194">
        <v>11365</v>
      </c>
      <c r="W30" s="198">
        <f t="shared" si="1"/>
        <v>535773</v>
      </c>
      <c r="X30" s="166">
        <v>10169</v>
      </c>
      <c r="Y30" s="166">
        <v>8780</v>
      </c>
      <c r="Z30" s="166">
        <v>22</v>
      </c>
      <c r="AA30" s="166">
        <v>1325</v>
      </c>
      <c r="AB30" s="166">
        <v>529</v>
      </c>
      <c r="AC30" s="166">
        <v>341</v>
      </c>
      <c r="AD30" s="171">
        <f t="shared" si="4"/>
        <v>21166</v>
      </c>
      <c r="AE30" s="166">
        <v>707</v>
      </c>
      <c r="AF30" s="166">
        <v>0</v>
      </c>
      <c r="AG30" s="166">
        <v>683</v>
      </c>
      <c r="AH30" s="166">
        <v>914</v>
      </c>
      <c r="AI30" s="166">
        <v>18858</v>
      </c>
      <c r="AJ30" s="166">
        <v>4</v>
      </c>
      <c r="AK30" s="180">
        <v>18862</v>
      </c>
      <c r="AL30" s="45" t="s">
        <v>54</v>
      </c>
      <c r="AN30" s="174">
        <v>535773</v>
      </c>
      <c r="AO30" s="43" t="str">
        <f t="shared" si="2"/>
        <v> </v>
      </c>
      <c r="AP30" s="177">
        <v>21166</v>
      </c>
      <c r="AQ30" s="43" t="str">
        <f t="shared" si="3"/>
        <v> </v>
      </c>
    </row>
    <row r="31" spans="1:43" s="43" customFormat="1" ht="21.75" customHeight="1">
      <c r="A31" s="51">
        <v>26</v>
      </c>
      <c r="B31" s="45" t="s">
        <v>55</v>
      </c>
      <c r="C31" s="166">
        <v>136</v>
      </c>
      <c r="D31" s="166">
        <v>4</v>
      </c>
      <c r="E31" s="166">
        <v>140</v>
      </c>
      <c r="F31" s="166">
        <v>557268</v>
      </c>
      <c r="G31" s="166">
        <v>371445</v>
      </c>
      <c r="H31" s="166">
        <v>7650</v>
      </c>
      <c r="I31" s="166">
        <v>43789</v>
      </c>
      <c r="J31" s="166">
        <v>23638</v>
      </c>
      <c r="K31" s="166">
        <v>4947</v>
      </c>
      <c r="L31" s="171">
        <f t="shared" si="0"/>
        <v>1008737</v>
      </c>
      <c r="M31" s="166">
        <v>181862</v>
      </c>
      <c r="N31" s="166">
        <v>391596</v>
      </c>
      <c r="O31" s="166">
        <v>358706</v>
      </c>
      <c r="P31" s="186">
        <v>7392</v>
      </c>
      <c r="Q31" s="166">
        <v>42315</v>
      </c>
      <c r="R31" s="187">
        <v>23629</v>
      </c>
      <c r="S31" s="45" t="s">
        <v>55</v>
      </c>
      <c r="T31" s="51">
        <v>26</v>
      </c>
      <c r="U31" s="45" t="s">
        <v>55</v>
      </c>
      <c r="V31" s="194">
        <v>3237</v>
      </c>
      <c r="W31" s="198">
        <f t="shared" si="1"/>
        <v>826875</v>
      </c>
      <c r="X31" s="166">
        <v>23496</v>
      </c>
      <c r="Y31" s="166">
        <v>10731</v>
      </c>
      <c r="Z31" s="166">
        <v>398</v>
      </c>
      <c r="AA31" s="166">
        <v>1272</v>
      </c>
      <c r="AB31" s="166">
        <v>708</v>
      </c>
      <c r="AC31" s="166">
        <v>98</v>
      </c>
      <c r="AD31" s="171">
        <f t="shared" si="4"/>
        <v>36703</v>
      </c>
      <c r="AE31" s="166">
        <v>632</v>
      </c>
      <c r="AF31" s="166">
        <v>0</v>
      </c>
      <c r="AG31" s="166">
        <v>1341</v>
      </c>
      <c r="AH31" s="166">
        <v>819</v>
      </c>
      <c r="AI31" s="166">
        <v>33759</v>
      </c>
      <c r="AJ31" s="166">
        <v>152</v>
      </c>
      <c r="AK31" s="180">
        <v>33911</v>
      </c>
      <c r="AL31" s="45" t="s">
        <v>55</v>
      </c>
      <c r="AN31" s="174">
        <v>826875</v>
      </c>
      <c r="AO31" s="43" t="str">
        <f t="shared" si="2"/>
        <v> </v>
      </c>
      <c r="AP31" s="177">
        <v>36703</v>
      </c>
      <c r="AQ31" s="43" t="str">
        <f t="shared" si="3"/>
        <v> </v>
      </c>
    </row>
    <row r="32" spans="1:43" s="43" customFormat="1" ht="21.75" customHeight="1">
      <c r="A32" s="51">
        <v>27</v>
      </c>
      <c r="B32" s="45" t="s">
        <v>56</v>
      </c>
      <c r="C32" s="166">
        <v>99</v>
      </c>
      <c r="D32" s="166">
        <v>2</v>
      </c>
      <c r="E32" s="166">
        <v>101</v>
      </c>
      <c r="F32" s="166">
        <v>368439</v>
      </c>
      <c r="G32" s="166">
        <v>356808</v>
      </c>
      <c r="H32" s="166">
        <v>8609</v>
      </c>
      <c r="I32" s="166">
        <v>271473</v>
      </c>
      <c r="J32" s="166">
        <v>17911</v>
      </c>
      <c r="K32" s="166">
        <v>6433</v>
      </c>
      <c r="L32" s="171">
        <f t="shared" si="0"/>
        <v>1029673</v>
      </c>
      <c r="M32" s="166">
        <v>123475</v>
      </c>
      <c r="N32" s="166">
        <v>262890</v>
      </c>
      <c r="O32" s="166">
        <v>341671</v>
      </c>
      <c r="P32" s="186">
        <v>8276</v>
      </c>
      <c r="Q32" s="166">
        <v>269029</v>
      </c>
      <c r="R32" s="187">
        <v>17905</v>
      </c>
      <c r="S32" s="45" t="s">
        <v>56</v>
      </c>
      <c r="T32" s="51">
        <v>27</v>
      </c>
      <c r="U32" s="45" t="s">
        <v>56</v>
      </c>
      <c r="V32" s="194">
        <v>6427</v>
      </c>
      <c r="W32" s="198">
        <f t="shared" si="1"/>
        <v>906198</v>
      </c>
      <c r="X32" s="166">
        <v>15776</v>
      </c>
      <c r="Y32" s="166">
        <v>10249</v>
      </c>
      <c r="Z32" s="166">
        <v>446</v>
      </c>
      <c r="AA32" s="166">
        <v>8072</v>
      </c>
      <c r="AB32" s="166">
        <v>536</v>
      </c>
      <c r="AC32" s="166">
        <v>192</v>
      </c>
      <c r="AD32" s="171">
        <f t="shared" si="4"/>
        <v>35271</v>
      </c>
      <c r="AE32" s="166">
        <v>338</v>
      </c>
      <c r="AF32" s="166">
        <v>0</v>
      </c>
      <c r="AG32" s="166">
        <v>751</v>
      </c>
      <c r="AH32" s="166">
        <v>1011</v>
      </c>
      <c r="AI32" s="166">
        <v>33166</v>
      </c>
      <c r="AJ32" s="166">
        <v>5</v>
      </c>
      <c r="AK32" s="180">
        <v>33171</v>
      </c>
      <c r="AL32" s="45" t="s">
        <v>56</v>
      </c>
      <c r="AN32" s="174">
        <v>906198</v>
      </c>
      <c r="AO32" s="43" t="str">
        <f t="shared" si="2"/>
        <v> </v>
      </c>
      <c r="AP32" s="177">
        <v>35271</v>
      </c>
      <c r="AQ32" s="43" t="str">
        <f t="shared" si="3"/>
        <v> </v>
      </c>
    </row>
    <row r="33" spans="1:43" s="43" customFormat="1" ht="21.75" customHeight="1">
      <c r="A33" s="51">
        <v>28</v>
      </c>
      <c r="B33" s="45" t="s">
        <v>57</v>
      </c>
      <c r="C33" s="166">
        <v>284</v>
      </c>
      <c r="D33" s="166">
        <v>1</v>
      </c>
      <c r="E33" s="166">
        <v>285</v>
      </c>
      <c r="F33" s="166">
        <v>1129602</v>
      </c>
      <c r="G33" s="166">
        <v>737520</v>
      </c>
      <c r="H33" s="166">
        <v>43385</v>
      </c>
      <c r="I33" s="166">
        <v>205665</v>
      </c>
      <c r="J33" s="166">
        <v>20890</v>
      </c>
      <c r="K33" s="166">
        <v>70010</v>
      </c>
      <c r="L33" s="171">
        <f t="shared" si="0"/>
        <v>2207072</v>
      </c>
      <c r="M33" s="166">
        <v>358304</v>
      </c>
      <c r="N33" s="166">
        <v>811764</v>
      </c>
      <c r="O33" s="166">
        <v>705971</v>
      </c>
      <c r="P33" s="186">
        <v>39623</v>
      </c>
      <c r="Q33" s="166">
        <v>202393</v>
      </c>
      <c r="R33" s="187">
        <v>20870</v>
      </c>
      <c r="S33" s="45" t="s">
        <v>57</v>
      </c>
      <c r="T33" s="51">
        <v>28</v>
      </c>
      <c r="U33" s="45" t="s">
        <v>57</v>
      </c>
      <c r="V33" s="194">
        <v>68147</v>
      </c>
      <c r="W33" s="198">
        <f t="shared" si="1"/>
        <v>1848768</v>
      </c>
      <c r="X33" s="166">
        <v>48698</v>
      </c>
      <c r="Y33" s="166">
        <v>21172</v>
      </c>
      <c r="Z33" s="166">
        <v>2139</v>
      </c>
      <c r="AA33" s="166">
        <v>6070</v>
      </c>
      <c r="AB33" s="166">
        <v>626</v>
      </c>
      <c r="AC33" s="166">
        <v>2046</v>
      </c>
      <c r="AD33" s="171">
        <f t="shared" si="4"/>
        <v>80751</v>
      </c>
      <c r="AE33" s="166">
        <v>777</v>
      </c>
      <c r="AF33" s="166">
        <v>0</v>
      </c>
      <c r="AG33" s="166">
        <v>1203</v>
      </c>
      <c r="AH33" s="166">
        <v>1004</v>
      </c>
      <c r="AI33" s="166">
        <v>77764</v>
      </c>
      <c r="AJ33" s="166">
        <v>3</v>
      </c>
      <c r="AK33" s="180">
        <v>77767</v>
      </c>
      <c r="AL33" s="45" t="s">
        <v>57</v>
      </c>
      <c r="AN33" s="174">
        <v>1848768</v>
      </c>
      <c r="AO33" s="43" t="str">
        <f t="shared" si="2"/>
        <v> </v>
      </c>
      <c r="AP33" s="177">
        <v>80751</v>
      </c>
      <c r="AQ33" s="43" t="str">
        <f t="shared" si="3"/>
        <v> </v>
      </c>
    </row>
    <row r="34" spans="1:43" s="43" customFormat="1" ht="21.75" customHeight="1">
      <c r="A34" s="51">
        <v>29</v>
      </c>
      <c r="B34" s="45" t="s">
        <v>58</v>
      </c>
      <c r="C34" s="166">
        <v>102</v>
      </c>
      <c r="D34" s="166">
        <v>4</v>
      </c>
      <c r="E34" s="166">
        <v>106</v>
      </c>
      <c r="F34" s="166">
        <v>483327</v>
      </c>
      <c r="G34" s="166">
        <v>419861</v>
      </c>
      <c r="H34" s="166">
        <v>1515</v>
      </c>
      <c r="I34" s="166">
        <v>183875</v>
      </c>
      <c r="J34" s="166">
        <v>18663</v>
      </c>
      <c r="K34" s="166">
        <v>3183</v>
      </c>
      <c r="L34" s="171">
        <f t="shared" si="0"/>
        <v>1110424</v>
      </c>
      <c r="M34" s="166">
        <v>144629</v>
      </c>
      <c r="N34" s="166">
        <v>354724</v>
      </c>
      <c r="O34" s="166">
        <v>405250</v>
      </c>
      <c r="P34" s="186">
        <v>1515</v>
      </c>
      <c r="Q34" s="166">
        <v>182474</v>
      </c>
      <c r="R34" s="187">
        <v>18652</v>
      </c>
      <c r="S34" s="45" t="s">
        <v>58</v>
      </c>
      <c r="T34" s="51">
        <v>29</v>
      </c>
      <c r="U34" s="45" t="s">
        <v>58</v>
      </c>
      <c r="V34" s="194">
        <v>3180</v>
      </c>
      <c r="W34" s="198">
        <f t="shared" si="1"/>
        <v>965795</v>
      </c>
      <c r="X34" s="166">
        <v>21281</v>
      </c>
      <c r="Y34" s="166">
        <v>12156</v>
      </c>
      <c r="Z34" s="166">
        <v>82</v>
      </c>
      <c r="AA34" s="166">
        <v>5473</v>
      </c>
      <c r="AB34" s="166">
        <v>560</v>
      </c>
      <c r="AC34" s="166">
        <v>96</v>
      </c>
      <c r="AD34" s="171">
        <f>SUM(X34:AC34)</f>
        <v>39648</v>
      </c>
      <c r="AE34" s="166">
        <v>5262</v>
      </c>
      <c r="AF34" s="166">
        <v>0</v>
      </c>
      <c r="AG34" s="166">
        <v>867</v>
      </c>
      <c r="AH34" s="166">
        <v>536</v>
      </c>
      <c r="AI34" s="166">
        <v>32969</v>
      </c>
      <c r="AJ34" s="166">
        <v>14</v>
      </c>
      <c r="AK34" s="180">
        <v>32983</v>
      </c>
      <c r="AL34" s="45" t="s">
        <v>58</v>
      </c>
      <c r="AN34" s="174">
        <v>965795</v>
      </c>
      <c r="AO34" s="43" t="str">
        <f t="shared" si="2"/>
        <v> </v>
      </c>
      <c r="AP34" s="177">
        <v>39648</v>
      </c>
      <c r="AQ34" s="43" t="str">
        <f t="shared" si="3"/>
        <v> </v>
      </c>
    </row>
    <row r="35" spans="1:43" s="43" customFormat="1" ht="21.75" customHeight="1">
      <c r="A35" s="51">
        <v>30</v>
      </c>
      <c r="B35" s="45" t="s">
        <v>59</v>
      </c>
      <c r="C35" s="166">
        <v>104</v>
      </c>
      <c r="D35" s="166">
        <v>0</v>
      </c>
      <c r="E35" s="166">
        <v>104</v>
      </c>
      <c r="F35" s="166">
        <v>349123</v>
      </c>
      <c r="G35" s="166">
        <v>590364</v>
      </c>
      <c r="H35" s="166">
        <v>18577</v>
      </c>
      <c r="I35" s="166">
        <v>1017951</v>
      </c>
      <c r="J35" s="166">
        <v>12123</v>
      </c>
      <c r="K35" s="166">
        <v>11099</v>
      </c>
      <c r="L35" s="171">
        <f t="shared" si="0"/>
        <v>1999237</v>
      </c>
      <c r="M35" s="166">
        <v>118436</v>
      </c>
      <c r="N35" s="166">
        <v>250195</v>
      </c>
      <c r="O35" s="166">
        <v>573546</v>
      </c>
      <c r="P35" s="186">
        <v>17162</v>
      </c>
      <c r="Q35" s="166">
        <v>1017246</v>
      </c>
      <c r="R35" s="187">
        <v>12117</v>
      </c>
      <c r="S35" s="45" t="s">
        <v>59</v>
      </c>
      <c r="T35" s="51">
        <v>30</v>
      </c>
      <c r="U35" s="45" t="s">
        <v>59</v>
      </c>
      <c r="V35" s="194">
        <v>10535</v>
      </c>
      <c r="W35" s="198">
        <f t="shared" si="1"/>
        <v>1880801</v>
      </c>
      <c r="X35" s="166">
        <v>15009</v>
      </c>
      <c r="Y35" s="166">
        <v>17084</v>
      </c>
      <c r="Z35" s="166">
        <v>927</v>
      </c>
      <c r="AA35" s="166">
        <v>30518</v>
      </c>
      <c r="AB35" s="166">
        <v>364</v>
      </c>
      <c r="AC35" s="166">
        <v>317</v>
      </c>
      <c r="AD35" s="171">
        <f>SUM(X35:AC35)</f>
        <v>64219</v>
      </c>
      <c r="AE35" s="166">
        <v>268</v>
      </c>
      <c r="AF35" s="166">
        <v>0</v>
      </c>
      <c r="AG35" s="166">
        <v>567</v>
      </c>
      <c r="AH35" s="166">
        <v>290</v>
      </c>
      <c r="AI35" s="166">
        <v>63094</v>
      </c>
      <c r="AJ35" s="166">
        <v>0</v>
      </c>
      <c r="AK35" s="180">
        <v>63094</v>
      </c>
      <c r="AL35" s="45" t="s">
        <v>59</v>
      </c>
      <c r="AN35" s="174">
        <v>1880801</v>
      </c>
      <c r="AO35" s="43" t="str">
        <f t="shared" si="2"/>
        <v> </v>
      </c>
      <c r="AP35" s="177">
        <v>64219</v>
      </c>
      <c r="AQ35" s="43" t="str">
        <f t="shared" si="3"/>
        <v> </v>
      </c>
    </row>
    <row r="36" spans="1:43" s="43" customFormat="1" ht="21.75" customHeight="1">
      <c r="A36" s="51">
        <v>31</v>
      </c>
      <c r="B36" s="45" t="s">
        <v>60</v>
      </c>
      <c r="C36" s="166">
        <v>255</v>
      </c>
      <c r="D36" s="166">
        <v>3</v>
      </c>
      <c r="E36" s="166">
        <v>258</v>
      </c>
      <c r="F36" s="166">
        <v>905789</v>
      </c>
      <c r="G36" s="166">
        <v>2122953</v>
      </c>
      <c r="H36" s="166">
        <v>5705</v>
      </c>
      <c r="I36" s="166">
        <v>102031</v>
      </c>
      <c r="J36" s="166">
        <v>12165</v>
      </c>
      <c r="K36" s="166">
        <v>53197</v>
      </c>
      <c r="L36" s="171">
        <f t="shared" si="0"/>
        <v>3201840</v>
      </c>
      <c r="M36" s="166">
        <v>344866</v>
      </c>
      <c r="N36" s="166">
        <v>617378</v>
      </c>
      <c r="O36" s="166">
        <v>2071187</v>
      </c>
      <c r="P36" s="186">
        <v>4850</v>
      </c>
      <c r="Q36" s="166">
        <v>100216</v>
      </c>
      <c r="R36" s="187">
        <v>12153</v>
      </c>
      <c r="S36" s="45" t="s">
        <v>60</v>
      </c>
      <c r="T36" s="51">
        <v>31</v>
      </c>
      <c r="U36" s="45" t="s">
        <v>60</v>
      </c>
      <c r="V36" s="194">
        <v>51190</v>
      </c>
      <c r="W36" s="198">
        <f t="shared" si="1"/>
        <v>2856974</v>
      </c>
      <c r="X36" s="166">
        <v>37035</v>
      </c>
      <c r="Y36" s="166">
        <v>60690</v>
      </c>
      <c r="Z36" s="166">
        <v>262</v>
      </c>
      <c r="AA36" s="166">
        <v>3007</v>
      </c>
      <c r="AB36" s="166">
        <v>366</v>
      </c>
      <c r="AC36" s="166">
        <v>1537</v>
      </c>
      <c r="AD36" s="171">
        <f t="shared" si="4"/>
        <v>102897</v>
      </c>
      <c r="AE36" s="166">
        <v>1161</v>
      </c>
      <c r="AF36" s="166">
        <v>0</v>
      </c>
      <c r="AG36" s="166">
        <v>662</v>
      </c>
      <c r="AH36" s="166">
        <v>862</v>
      </c>
      <c r="AI36" s="166">
        <v>100194</v>
      </c>
      <c r="AJ36" s="166">
        <v>18</v>
      </c>
      <c r="AK36" s="180">
        <v>100212</v>
      </c>
      <c r="AL36" s="45" t="s">
        <v>60</v>
      </c>
      <c r="AN36" s="174">
        <v>2856974</v>
      </c>
      <c r="AO36" s="43" t="str">
        <f t="shared" si="2"/>
        <v> </v>
      </c>
      <c r="AP36" s="177">
        <v>102897</v>
      </c>
      <c r="AQ36" s="43" t="str">
        <f t="shared" si="3"/>
        <v> </v>
      </c>
    </row>
    <row r="37" spans="1:43" s="43" customFormat="1" ht="21.75" customHeight="1">
      <c r="A37" s="60">
        <v>32</v>
      </c>
      <c r="B37" s="61" t="s">
        <v>61</v>
      </c>
      <c r="C37" s="168">
        <v>146</v>
      </c>
      <c r="D37" s="168">
        <v>3</v>
      </c>
      <c r="E37" s="168">
        <v>149</v>
      </c>
      <c r="F37" s="168">
        <v>637497</v>
      </c>
      <c r="G37" s="168">
        <v>655467</v>
      </c>
      <c r="H37" s="168">
        <v>12663</v>
      </c>
      <c r="I37" s="168">
        <v>2913472</v>
      </c>
      <c r="J37" s="168">
        <v>4126</v>
      </c>
      <c r="K37" s="168">
        <v>4041</v>
      </c>
      <c r="L37" s="172">
        <f>SUM(F37:K37)</f>
        <v>4227266</v>
      </c>
      <c r="M37" s="168">
        <v>177131</v>
      </c>
      <c r="N37" s="168">
        <v>488436</v>
      </c>
      <c r="O37" s="168">
        <v>629996</v>
      </c>
      <c r="P37" s="190">
        <v>12662</v>
      </c>
      <c r="Q37" s="168">
        <v>2911156</v>
      </c>
      <c r="R37" s="191">
        <v>4117</v>
      </c>
      <c r="S37" s="61" t="s">
        <v>61</v>
      </c>
      <c r="T37" s="60">
        <v>32</v>
      </c>
      <c r="U37" s="61" t="s">
        <v>61</v>
      </c>
      <c r="V37" s="196">
        <v>3768</v>
      </c>
      <c r="W37" s="198">
        <f>N37+O37+P37+Q37+R37+V37</f>
        <v>4050135</v>
      </c>
      <c r="X37" s="168">
        <v>29302</v>
      </c>
      <c r="Y37" s="168">
        <v>18785</v>
      </c>
      <c r="Z37" s="168">
        <v>684</v>
      </c>
      <c r="AA37" s="168">
        <v>87334</v>
      </c>
      <c r="AB37" s="168">
        <v>123</v>
      </c>
      <c r="AC37" s="168">
        <v>114</v>
      </c>
      <c r="AD37" s="198">
        <f t="shared" si="4"/>
        <v>136342</v>
      </c>
      <c r="AE37" s="168">
        <v>2243</v>
      </c>
      <c r="AF37" s="168">
        <v>0</v>
      </c>
      <c r="AG37" s="168">
        <v>2458</v>
      </c>
      <c r="AH37" s="168">
        <v>471</v>
      </c>
      <c r="AI37" s="168">
        <v>131168</v>
      </c>
      <c r="AJ37" s="168">
        <v>2</v>
      </c>
      <c r="AK37" s="182">
        <v>131170</v>
      </c>
      <c r="AL37" s="61" t="s">
        <v>61</v>
      </c>
      <c r="AN37" s="174">
        <v>4050135</v>
      </c>
      <c r="AO37" s="43" t="str">
        <f t="shared" si="2"/>
        <v> </v>
      </c>
      <c r="AP37" s="177">
        <v>136342</v>
      </c>
      <c r="AQ37" s="43" t="str">
        <f t="shared" si="3"/>
        <v> </v>
      </c>
    </row>
    <row r="38" spans="1:43" s="30" customFormat="1" ht="21.75" customHeight="1">
      <c r="A38" s="73"/>
      <c r="B38" s="74" t="s">
        <v>84</v>
      </c>
      <c r="C38" s="145">
        <f aca="true" t="shared" si="5" ref="C38:P38">SUM(C6:C37)</f>
        <v>10683</v>
      </c>
      <c r="D38" s="145">
        <f t="shared" si="5"/>
        <v>145</v>
      </c>
      <c r="E38" s="145">
        <f t="shared" si="5"/>
        <v>10828</v>
      </c>
      <c r="F38" s="145">
        <f t="shared" si="5"/>
        <v>52984629</v>
      </c>
      <c r="G38" s="145">
        <f t="shared" si="5"/>
        <v>43405656</v>
      </c>
      <c r="H38" s="145">
        <f t="shared" si="5"/>
        <v>423528</v>
      </c>
      <c r="I38" s="145">
        <f t="shared" si="5"/>
        <v>27089576</v>
      </c>
      <c r="J38" s="145">
        <f t="shared" si="5"/>
        <v>1542931</v>
      </c>
      <c r="K38" s="145">
        <f t="shared" si="5"/>
        <v>3065681</v>
      </c>
      <c r="L38" s="145">
        <f t="shared" si="5"/>
        <v>128512001</v>
      </c>
      <c r="M38" s="145">
        <f t="shared" si="5"/>
        <v>14317434</v>
      </c>
      <c r="N38" s="145">
        <f t="shared" si="5"/>
        <v>40035952</v>
      </c>
      <c r="O38" s="145">
        <f t="shared" si="5"/>
        <v>42281176</v>
      </c>
      <c r="P38" s="145">
        <f t="shared" si="5"/>
        <v>400064</v>
      </c>
      <c r="Q38" s="145">
        <f>SUM(Q6:Q37)</f>
        <v>26956114</v>
      </c>
      <c r="R38" s="145">
        <f>SUM(R6:R37)</f>
        <v>1540483</v>
      </c>
      <c r="S38" s="76" t="s">
        <v>84</v>
      </c>
      <c r="T38" s="73"/>
      <c r="U38" s="74" t="s">
        <v>84</v>
      </c>
      <c r="V38" s="145">
        <f aca="true" t="shared" si="6" ref="V38:AD38">SUM(V6:V37)</f>
        <v>2980778</v>
      </c>
      <c r="W38" s="145">
        <f t="shared" si="6"/>
        <v>114194567</v>
      </c>
      <c r="X38" s="145">
        <f t="shared" si="6"/>
        <v>2401956</v>
      </c>
      <c r="Y38" s="145">
        <f t="shared" si="6"/>
        <v>1259520</v>
      </c>
      <c r="Z38" s="145">
        <f t="shared" si="6"/>
        <v>21599</v>
      </c>
      <c r="AA38" s="145">
        <f t="shared" si="6"/>
        <v>808678</v>
      </c>
      <c r="AB38" s="145">
        <f t="shared" si="6"/>
        <v>46207</v>
      </c>
      <c r="AC38" s="145">
        <f t="shared" si="6"/>
        <v>89428</v>
      </c>
      <c r="AD38" s="145">
        <f t="shared" si="6"/>
        <v>4627388</v>
      </c>
      <c r="AE38" s="145">
        <f aca="true" t="shared" si="7" ref="AE38:AJ38">SUM(AE6:AE37)</f>
        <v>69391</v>
      </c>
      <c r="AF38" s="145">
        <f t="shared" si="7"/>
        <v>12</v>
      </c>
      <c r="AG38" s="145">
        <f t="shared" si="7"/>
        <v>79545</v>
      </c>
      <c r="AH38" s="145">
        <f t="shared" si="7"/>
        <v>83383</v>
      </c>
      <c r="AI38" s="145">
        <f t="shared" si="7"/>
        <v>4391802</v>
      </c>
      <c r="AJ38" s="145">
        <f t="shared" si="7"/>
        <v>3255</v>
      </c>
      <c r="AK38" s="145">
        <f>SUM(AK6:AK37)</f>
        <v>4395057</v>
      </c>
      <c r="AL38" s="76" t="s">
        <v>84</v>
      </c>
      <c r="AN38" s="163"/>
      <c r="AO38" s="43"/>
      <c r="AP38" s="164"/>
      <c r="AQ38" s="43"/>
    </row>
    <row r="39" spans="1:43" s="43" customFormat="1" ht="21.75" customHeight="1">
      <c r="A39" s="52">
        <v>33</v>
      </c>
      <c r="B39" s="47" t="s">
        <v>33</v>
      </c>
      <c r="C39" s="169">
        <v>82</v>
      </c>
      <c r="D39" s="169">
        <v>1</v>
      </c>
      <c r="E39" s="169">
        <v>83</v>
      </c>
      <c r="F39" s="169">
        <v>283866</v>
      </c>
      <c r="G39" s="169">
        <v>302630</v>
      </c>
      <c r="H39" s="169">
        <v>6413</v>
      </c>
      <c r="I39" s="169">
        <v>643250</v>
      </c>
      <c r="J39" s="169">
        <v>5064</v>
      </c>
      <c r="K39" s="169">
        <v>9382</v>
      </c>
      <c r="L39" s="173">
        <f>SUM(F39:K39)</f>
        <v>1250605</v>
      </c>
      <c r="M39" s="169">
        <v>101921</v>
      </c>
      <c r="N39" s="169">
        <v>197773</v>
      </c>
      <c r="O39" s="169">
        <v>287339</v>
      </c>
      <c r="P39" s="169">
        <v>6411</v>
      </c>
      <c r="Q39" s="169">
        <v>642722</v>
      </c>
      <c r="R39" s="192">
        <v>5061</v>
      </c>
      <c r="S39" s="47" t="s">
        <v>33</v>
      </c>
      <c r="T39" s="52">
        <v>33</v>
      </c>
      <c r="U39" s="47" t="s">
        <v>33</v>
      </c>
      <c r="V39" s="197">
        <v>9378</v>
      </c>
      <c r="W39" s="173">
        <f>N39+O39+P39+Q39+R39+V39</f>
        <v>1148684</v>
      </c>
      <c r="X39" s="169">
        <v>11866</v>
      </c>
      <c r="Y39" s="169">
        <v>8620</v>
      </c>
      <c r="Z39" s="169">
        <v>346</v>
      </c>
      <c r="AA39" s="169">
        <v>19281</v>
      </c>
      <c r="AB39" s="169">
        <v>152</v>
      </c>
      <c r="AC39" s="169">
        <v>281</v>
      </c>
      <c r="AD39" s="173">
        <f>SUM(X39:AC39)</f>
        <v>40546</v>
      </c>
      <c r="AE39" s="169">
        <v>609</v>
      </c>
      <c r="AF39" s="169">
        <v>0</v>
      </c>
      <c r="AG39" s="169">
        <v>1747</v>
      </c>
      <c r="AH39" s="169">
        <v>152</v>
      </c>
      <c r="AI39" s="169">
        <v>38037</v>
      </c>
      <c r="AJ39" s="169">
        <v>1</v>
      </c>
      <c r="AK39" s="183">
        <v>38038</v>
      </c>
      <c r="AL39" s="47" t="s">
        <v>33</v>
      </c>
      <c r="AN39" s="174">
        <v>1148684</v>
      </c>
      <c r="AO39" s="43" t="str">
        <f t="shared" si="2"/>
        <v> </v>
      </c>
      <c r="AP39" s="177">
        <v>40546</v>
      </c>
      <c r="AQ39" s="43" t="str">
        <f t="shared" si="3"/>
        <v> </v>
      </c>
    </row>
    <row r="40" spans="1:43" s="43" customFormat="1" ht="21.75" customHeight="1">
      <c r="A40" s="51">
        <v>34</v>
      </c>
      <c r="B40" s="45" t="s">
        <v>34</v>
      </c>
      <c r="C40" s="166">
        <v>72</v>
      </c>
      <c r="D40" s="166">
        <v>2</v>
      </c>
      <c r="E40" s="166">
        <v>74</v>
      </c>
      <c r="F40" s="166">
        <v>454340</v>
      </c>
      <c r="G40" s="166">
        <v>219902</v>
      </c>
      <c r="H40" s="166">
        <v>9068</v>
      </c>
      <c r="I40" s="166">
        <v>21145</v>
      </c>
      <c r="J40" s="166">
        <v>1735</v>
      </c>
      <c r="K40" s="166">
        <v>33855</v>
      </c>
      <c r="L40" s="173">
        <f aca="true" t="shared" si="8" ref="L40:L50">SUM(F40:K40)</f>
        <v>740045</v>
      </c>
      <c r="M40" s="166">
        <v>104532</v>
      </c>
      <c r="N40" s="166">
        <v>360765</v>
      </c>
      <c r="O40" s="166">
        <v>211348</v>
      </c>
      <c r="P40" s="166">
        <v>7951</v>
      </c>
      <c r="Q40" s="166">
        <v>19862</v>
      </c>
      <c r="R40" s="187">
        <v>1732</v>
      </c>
      <c r="S40" s="45" t="s">
        <v>34</v>
      </c>
      <c r="T40" s="51">
        <v>34</v>
      </c>
      <c r="U40" s="45" t="s">
        <v>34</v>
      </c>
      <c r="V40" s="194">
        <v>33855</v>
      </c>
      <c r="W40" s="171">
        <f aca="true" t="shared" si="9" ref="W40:W50">N40+O40+P40+Q40+R40+V40</f>
        <v>635513</v>
      </c>
      <c r="X40" s="166">
        <v>21647</v>
      </c>
      <c r="Y40" s="166">
        <v>6278</v>
      </c>
      <c r="Z40" s="166">
        <v>429</v>
      </c>
      <c r="AA40" s="166">
        <v>596</v>
      </c>
      <c r="AB40" s="166">
        <v>53</v>
      </c>
      <c r="AC40" s="166">
        <v>1015</v>
      </c>
      <c r="AD40" s="171">
        <f t="shared" si="4"/>
        <v>30018</v>
      </c>
      <c r="AE40" s="166">
        <v>229</v>
      </c>
      <c r="AF40" s="166">
        <v>0</v>
      </c>
      <c r="AG40" s="166">
        <v>374</v>
      </c>
      <c r="AH40" s="166">
        <v>998</v>
      </c>
      <c r="AI40" s="166">
        <v>28368</v>
      </c>
      <c r="AJ40" s="166">
        <v>49</v>
      </c>
      <c r="AK40" s="180">
        <v>28417</v>
      </c>
      <c r="AL40" s="45" t="s">
        <v>34</v>
      </c>
      <c r="AN40" s="174">
        <v>635513</v>
      </c>
      <c r="AO40" s="43" t="str">
        <f t="shared" si="2"/>
        <v> </v>
      </c>
      <c r="AP40" s="177">
        <v>30018</v>
      </c>
      <c r="AQ40" s="43" t="str">
        <f t="shared" si="3"/>
        <v> </v>
      </c>
    </row>
    <row r="41" spans="1:43" s="43" customFormat="1" ht="21.75" customHeight="1">
      <c r="A41" s="51">
        <v>35</v>
      </c>
      <c r="B41" s="45" t="s">
        <v>62</v>
      </c>
      <c r="C41" s="166">
        <v>40</v>
      </c>
      <c r="D41" s="166">
        <v>2</v>
      </c>
      <c r="E41" s="166">
        <v>42</v>
      </c>
      <c r="F41" s="166">
        <v>89597</v>
      </c>
      <c r="G41" s="166">
        <v>92698</v>
      </c>
      <c r="H41" s="166">
        <v>0</v>
      </c>
      <c r="I41" s="166">
        <v>10645</v>
      </c>
      <c r="J41" s="166">
        <v>1137</v>
      </c>
      <c r="K41" s="166">
        <v>2651</v>
      </c>
      <c r="L41" s="173">
        <f t="shared" si="8"/>
        <v>196728</v>
      </c>
      <c r="M41" s="166">
        <v>46511</v>
      </c>
      <c r="N41" s="166">
        <v>49696</v>
      </c>
      <c r="O41" s="166">
        <v>86821</v>
      </c>
      <c r="P41" s="166">
        <v>0</v>
      </c>
      <c r="Q41" s="166">
        <v>9917</v>
      </c>
      <c r="R41" s="187">
        <v>1134</v>
      </c>
      <c r="S41" s="45" t="s">
        <v>62</v>
      </c>
      <c r="T41" s="51">
        <v>35</v>
      </c>
      <c r="U41" s="45" t="s">
        <v>62</v>
      </c>
      <c r="V41" s="194">
        <v>2649</v>
      </c>
      <c r="W41" s="171">
        <f t="shared" si="9"/>
        <v>150217</v>
      </c>
      <c r="X41" s="166">
        <v>2980</v>
      </c>
      <c r="Y41" s="166">
        <v>2605</v>
      </c>
      <c r="Z41" s="166">
        <v>0</v>
      </c>
      <c r="AA41" s="166">
        <v>297</v>
      </c>
      <c r="AB41" s="166">
        <v>35</v>
      </c>
      <c r="AC41" s="166">
        <v>80</v>
      </c>
      <c r="AD41" s="171">
        <f t="shared" si="4"/>
        <v>5997</v>
      </c>
      <c r="AE41" s="166">
        <v>163</v>
      </c>
      <c r="AF41" s="166">
        <v>0</v>
      </c>
      <c r="AG41" s="166">
        <v>29</v>
      </c>
      <c r="AH41" s="166">
        <v>41</v>
      </c>
      <c r="AI41" s="166">
        <v>5693</v>
      </c>
      <c r="AJ41" s="166">
        <v>71</v>
      </c>
      <c r="AK41" s="180">
        <v>5764</v>
      </c>
      <c r="AL41" s="45" t="s">
        <v>62</v>
      </c>
      <c r="AN41" s="174">
        <v>150217</v>
      </c>
      <c r="AO41" s="43" t="str">
        <f t="shared" si="2"/>
        <v> </v>
      </c>
      <c r="AP41" s="177">
        <v>5997</v>
      </c>
      <c r="AQ41" s="43" t="str">
        <f t="shared" si="3"/>
        <v> </v>
      </c>
    </row>
    <row r="42" spans="1:43" s="43" customFormat="1" ht="21.75" customHeight="1">
      <c r="A42" s="51">
        <v>36</v>
      </c>
      <c r="B42" s="45" t="s">
        <v>35</v>
      </c>
      <c r="C42" s="166">
        <v>169</v>
      </c>
      <c r="D42" s="166">
        <v>1</v>
      </c>
      <c r="E42" s="166">
        <v>170</v>
      </c>
      <c r="F42" s="166">
        <v>586968</v>
      </c>
      <c r="G42" s="166">
        <v>760894</v>
      </c>
      <c r="H42" s="166">
        <v>0</v>
      </c>
      <c r="I42" s="166">
        <v>152656</v>
      </c>
      <c r="J42" s="166">
        <v>15489</v>
      </c>
      <c r="K42" s="166">
        <v>41108</v>
      </c>
      <c r="L42" s="173">
        <f t="shared" si="8"/>
        <v>1557115</v>
      </c>
      <c r="M42" s="166">
        <v>222267</v>
      </c>
      <c r="N42" s="166">
        <v>387004</v>
      </c>
      <c r="O42" s="166">
        <v>742911</v>
      </c>
      <c r="P42" s="166">
        <v>0</v>
      </c>
      <c r="Q42" s="166">
        <v>149566</v>
      </c>
      <c r="R42" s="187">
        <v>15475</v>
      </c>
      <c r="S42" s="45" t="s">
        <v>35</v>
      </c>
      <c r="T42" s="51">
        <v>36</v>
      </c>
      <c r="U42" s="45" t="s">
        <v>35</v>
      </c>
      <c r="V42" s="194">
        <v>39892</v>
      </c>
      <c r="W42" s="171">
        <f t="shared" si="9"/>
        <v>1334848</v>
      </c>
      <c r="X42" s="166">
        <v>23216</v>
      </c>
      <c r="Y42" s="166">
        <v>22160</v>
      </c>
      <c r="Z42" s="166">
        <v>0</v>
      </c>
      <c r="AA42" s="166">
        <v>4486</v>
      </c>
      <c r="AB42" s="166">
        <v>465</v>
      </c>
      <c r="AC42" s="166">
        <v>1197</v>
      </c>
      <c r="AD42" s="171">
        <f t="shared" si="4"/>
        <v>51524</v>
      </c>
      <c r="AE42" s="166">
        <v>462</v>
      </c>
      <c r="AF42" s="166">
        <v>0</v>
      </c>
      <c r="AG42" s="166">
        <v>664</v>
      </c>
      <c r="AH42" s="166">
        <v>1566</v>
      </c>
      <c r="AI42" s="166">
        <v>48822</v>
      </c>
      <c r="AJ42" s="166">
        <v>10</v>
      </c>
      <c r="AK42" s="180">
        <v>48832</v>
      </c>
      <c r="AL42" s="45" t="s">
        <v>35</v>
      </c>
      <c r="AN42" s="174">
        <v>1334848</v>
      </c>
      <c r="AO42" s="43" t="str">
        <f t="shared" si="2"/>
        <v> </v>
      </c>
      <c r="AP42" s="177">
        <v>51524</v>
      </c>
      <c r="AQ42" s="43" t="str">
        <f t="shared" si="3"/>
        <v> </v>
      </c>
    </row>
    <row r="43" spans="1:43" s="43" customFormat="1" ht="21.75" customHeight="1">
      <c r="A43" s="51">
        <v>37</v>
      </c>
      <c r="B43" s="45" t="s">
        <v>36</v>
      </c>
      <c r="C43" s="166">
        <v>22</v>
      </c>
      <c r="D43" s="166">
        <v>3</v>
      </c>
      <c r="E43" s="166">
        <v>25</v>
      </c>
      <c r="F43" s="166">
        <v>74145</v>
      </c>
      <c r="G43" s="166">
        <v>65933</v>
      </c>
      <c r="H43" s="166">
        <v>0</v>
      </c>
      <c r="I43" s="166">
        <v>8914</v>
      </c>
      <c r="J43" s="166">
        <v>5079</v>
      </c>
      <c r="K43" s="166">
        <v>0</v>
      </c>
      <c r="L43" s="173">
        <f t="shared" si="8"/>
        <v>154071</v>
      </c>
      <c r="M43" s="166">
        <v>33972</v>
      </c>
      <c r="N43" s="166">
        <v>46139</v>
      </c>
      <c r="O43" s="166">
        <v>59972</v>
      </c>
      <c r="P43" s="166">
        <v>0</v>
      </c>
      <c r="Q43" s="166">
        <v>8910</v>
      </c>
      <c r="R43" s="187">
        <v>5078</v>
      </c>
      <c r="S43" s="45" t="s">
        <v>36</v>
      </c>
      <c r="T43" s="51">
        <v>37</v>
      </c>
      <c r="U43" s="45" t="s">
        <v>36</v>
      </c>
      <c r="V43" s="194">
        <v>0</v>
      </c>
      <c r="W43" s="171">
        <f t="shared" si="9"/>
        <v>120099</v>
      </c>
      <c r="X43" s="166">
        <v>2768</v>
      </c>
      <c r="Y43" s="166">
        <v>1800</v>
      </c>
      <c r="Z43" s="166">
        <v>0</v>
      </c>
      <c r="AA43" s="166">
        <v>268</v>
      </c>
      <c r="AB43" s="166">
        <v>152</v>
      </c>
      <c r="AC43" s="166">
        <v>0</v>
      </c>
      <c r="AD43" s="171">
        <f t="shared" si="4"/>
        <v>4988</v>
      </c>
      <c r="AE43" s="166">
        <v>76</v>
      </c>
      <c r="AF43" s="166">
        <v>0</v>
      </c>
      <c r="AG43" s="166">
        <v>152</v>
      </c>
      <c r="AH43" s="166">
        <v>135</v>
      </c>
      <c r="AI43" s="166">
        <v>4589</v>
      </c>
      <c r="AJ43" s="166">
        <v>36</v>
      </c>
      <c r="AK43" s="180">
        <v>4625</v>
      </c>
      <c r="AL43" s="45" t="s">
        <v>36</v>
      </c>
      <c r="AN43" s="174">
        <v>120099</v>
      </c>
      <c r="AO43" s="43" t="str">
        <f t="shared" si="2"/>
        <v> </v>
      </c>
      <c r="AP43" s="177">
        <v>4988</v>
      </c>
      <c r="AQ43" s="43" t="str">
        <f t="shared" si="3"/>
        <v> </v>
      </c>
    </row>
    <row r="44" spans="1:43" s="43" customFormat="1" ht="21.75" customHeight="1">
      <c r="A44" s="51">
        <v>38</v>
      </c>
      <c r="B44" s="45" t="s">
        <v>37</v>
      </c>
      <c r="C44" s="166">
        <v>46</v>
      </c>
      <c r="D44" s="166">
        <v>0</v>
      </c>
      <c r="E44" s="166">
        <v>46</v>
      </c>
      <c r="F44" s="166">
        <v>239316</v>
      </c>
      <c r="G44" s="166">
        <v>123953</v>
      </c>
      <c r="H44" s="166">
        <v>8996</v>
      </c>
      <c r="I44" s="166">
        <v>272563</v>
      </c>
      <c r="J44" s="166">
        <v>1567</v>
      </c>
      <c r="K44" s="166">
        <v>12321</v>
      </c>
      <c r="L44" s="173">
        <f t="shared" si="8"/>
        <v>658716</v>
      </c>
      <c r="M44" s="166">
        <v>61522</v>
      </c>
      <c r="N44" s="166">
        <v>180764</v>
      </c>
      <c r="O44" s="166">
        <v>121694</v>
      </c>
      <c r="P44" s="166">
        <v>8995</v>
      </c>
      <c r="Q44" s="166">
        <v>272188</v>
      </c>
      <c r="R44" s="187">
        <v>1563</v>
      </c>
      <c r="S44" s="45" t="s">
        <v>37</v>
      </c>
      <c r="T44" s="51">
        <v>38</v>
      </c>
      <c r="U44" s="45" t="s">
        <v>37</v>
      </c>
      <c r="V44" s="194">
        <v>11990</v>
      </c>
      <c r="W44" s="171">
        <f t="shared" si="9"/>
        <v>597194</v>
      </c>
      <c r="X44" s="166">
        <v>10844</v>
      </c>
      <c r="Y44" s="166">
        <v>3652</v>
      </c>
      <c r="Z44" s="166">
        <v>486</v>
      </c>
      <c r="AA44" s="166">
        <v>8166</v>
      </c>
      <c r="AB44" s="166">
        <v>47</v>
      </c>
      <c r="AC44" s="166">
        <v>360</v>
      </c>
      <c r="AD44" s="171">
        <f t="shared" si="4"/>
        <v>23555</v>
      </c>
      <c r="AE44" s="166">
        <v>183</v>
      </c>
      <c r="AF44" s="166">
        <v>0</v>
      </c>
      <c r="AG44" s="166">
        <v>109</v>
      </c>
      <c r="AH44" s="166">
        <v>358</v>
      </c>
      <c r="AI44" s="166">
        <v>22905</v>
      </c>
      <c r="AJ44" s="166">
        <v>0</v>
      </c>
      <c r="AK44" s="180">
        <v>22905</v>
      </c>
      <c r="AL44" s="45" t="s">
        <v>37</v>
      </c>
      <c r="AN44" s="176">
        <v>597194</v>
      </c>
      <c r="AO44" s="43" t="str">
        <f t="shared" si="2"/>
        <v> </v>
      </c>
      <c r="AP44" s="177">
        <v>23555</v>
      </c>
      <c r="AQ44" s="43" t="str">
        <f t="shared" si="3"/>
        <v> </v>
      </c>
    </row>
    <row r="45" spans="1:43" s="43" customFormat="1" ht="21.75" customHeight="1">
      <c r="A45" s="51">
        <v>39</v>
      </c>
      <c r="B45" s="45" t="s">
        <v>38</v>
      </c>
      <c r="C45" s="166">
        <v>167</v>
      </c>
      <c r="D45" s="166">
        <v>0</v>
      </c>
      <c r="E45" s="166">
        <v>167</v>
      </c>
      <c r="F45" s="166">
        <v>639033</v>
      </c>
      <c r="G45" s="166">
        <v>566528</v>
      </c>
      <c r="H45" s="166">
        <v>0</v>
      </c>
      <c r="I45" s="166">
        <v>570381</v>
      </c>
      <c r="J45" s="166">
        <v>21860</v>
      </c>
      <c r="K45" s="166">
        <v>59365</v>
      </c>
      <c r="L45" s="173">
        <f t="shared" si="8"/>
        <v>1857167</v>
      </c>
      <c r="M45" s="166">
        <v>219753</v>
      </c>
      <c r="N45" s="166">
        <v>438893</v>
      </c>
      <c r="O45" s="166">
        <v>548169</v>
      </c>
      <c r="P45" s="166">
        <v>0</v>
      </c>
      <c r="Q45" s="166">
        <v>569807</v>
      </c>
      <c r="R45" s="187">
        <v>21849</v>
      </c>
      <c r="S45" s="45" t="s">
        <v>38</v>
      </c>
      <c r="T45" s="51">
        <v>39</v>
      </c>
      <c r="U45" s="45" t="s">
        <v>38</v>
      </c>
      <c r="V45" s="194">
        <v>58696</v>
      </c>
      <c r="W45" s="171">
        <f t="shared" si="9"/>
        <v>1637414</v>
      </c>
      <c r="X45" s="166">
        <v>26333</v>
      </c>
      <c r="Y45" s="166">
        <v>16440</v>
      </c>
      <c r="Z45" s="166">
        <v>0</v>
      </c>
      <c r="AA45" s="166">
        <v>17094</v>
      </c>
      <c r="AB45" s="166">
        <v>657</v>
      </c>
      <c r="AC45" s="166">
        <v>1761</v>
      </c>
      <c r="AD45" s="171">
        <f t="shared" si="4"/>
        <v>62285</v>
      </c>
      <c r="AE45" s="166">
        <v>597</v>
      </c>
      <c r="AF45" s="166">
        <v>0</v>
      </c>
      <c r="AG45" s="166">
        <v>1157</v>
      </c>
      <c r="AH45" s="166">
        <v>588</v>
      </c>
      <c r="AI45" s="166">
        <v>59943</v>
      </c>
      <c r="AJ45" s="166">
        <v>0</v>
      </c>
      <c r="AK45" s="180">
        <v>59943</v>
      </c>
      <c r="AL45" s="45" t="s">
        <v>38</v>
      </c>
      <c r="AN45" s="174">
        <v>1637414</v>
      </c>
      <c r="AO45" s="43" t="str">
        <f t="shared" si="2"/>
        <v> </v>
      </c>
      <c r="AP45" s="177">
        <v>62285</v>
      </c>
      <c r="AQ45" s="43" t="str">
        <f t="shared" si="3"/>
        <v> </v>
      </c>
    </row>
    <row r="46" spans="1:43" s="43" customFormat="1" ht="21.75" customHeight="1">
      <c r="A46" s="51">
        <v>40</v>
      </c>
      <c r="B46" s="45" t="s">
        <v>39</v>
      </c>
      <c r="C46" s="166">
        <v>22</v>
      </c>
      <c r="D46" s="166">
        <v>0</v>
      </c>
      <c r="E46" s="166">
        <v>22</v>
      </c>
      <c r="F46" s="166">
        <v>92343</v>
      </c>
      <c r="G46" s="166">
        <v>16297</v>
      </c>
      <c r="H46" s="166">
        <v>550</v>
      </c>
      <c r="I46" s="166">
        <v>32150</v>
      </c>
      <c r="J46" s="166">
        <v>3427</v>
      </c>
      <c r="K46" s="166">
        <v>2591</v>
      </c>
      <c r="L46" s="173">
        <f t="shared" si="8"/>
        <v>147358</v>
      </c>
      <c r="M46" s="166">
        <v>25402</v>
      </c>
      <c r="N46" s="166">
        <v>70159</v>
      </c>
      <c r="O46" s="166">
        <v>13604</v>
      </c>
      <c r="P46" s="166">
        <v>549</v>
      </c>
      <c r="Q46" s="166">
        <v>31629</v>
      </c>
      <c r="R46" s="187">
        <v>3427</v>
      </c>
      <c r="S46" s="45" t="s">
        <v>39</v>
      </c>
      <c r="T46" s="51">
        <v>40</v>
      </c>
      <c r="U46" s="45" t="s">
        <v>39</v>
      </c>
      <c r="V46" s="194">
        <v>2588</v>
      </c>
      <c r="W46" s="171">
        <f t="shared" si="9"/>
        <v>121956</v>
      </c>
      <c r="X46" s="166">
        <v>4212</v>
      </c>
      <c r="Y46" s="166">
        <v>408</v>
      </c>
      <c r="Z46" s="166">
        <v>30</v>
      </c>
      <c r="AA46" s="166">
        <v>946</v>
      </c>
      <c r="AB46" s="166">
        <v>103</v>
      </c>
      <c r="AC46" s="166">
        <v>78</v>
      </c>
      <c r="AD46" s="171">
        <f t="shared" si="4"/>
        <v>5777</v>
      </c>
      <c r="AE46" s="166">
        <v>63</v>
      </c>
      <c r="AF46" s="166">
        <v>0</v>
      </c>
      <c r="AG46" s="166">
        <v>111</v>
      </c>
      <c r="AH46" s="166">
        <v>472</v>
      </c>
      <c r="AI46" s="166">
        <v>5131</v>
      </c>
      <c r="AJ46" s="166">
        <v>0</v>
      </c>
      <c r="AK46" s="180">
        <v>5131</v>
      </c>
      <c r="AL46" s="45" t="s">
        <v>39</v>
      </c>
      <c r="AN46" s="174">
        <v>121956</v>
      </c>
      <c r="AO46" s="43" t="str">
        <f t="shared" si="2"/>
        <v> </v>
      </c>
      <c r="AP46" s="177">
        <v>5777</v>
      </c>
      <c r="AQ46" s="43" t="str">
        <f t="shared" si="3"/>
        <v> </v>
      </c>
    </row>
    <row r="47" spans="1:43" s="43" customFormat="1" ht="21.75" customHeight="1">
      <c r="A47" s="51">
        <v>41</v>
      </c>
      <c r="B47" s="45" t="s">
        <v>40</v>
      </c>
      <c r="C47" s="166">
        <v>74</v>
      </c>
      <c r="D47" s="166">
        <v>0</v>
      </c>
      <c r="E47" s="166">
        <v>74</v>
      </c>
      <c r="F47" s="166">
        <v>234145</v>
      </c>
      <c r="G47" s="166">
        <v>133954</v>
      </c>
      <c r="H47" s="166">
        <v>1616</v>
      </c>
      <c r="I47" s="166">
        <v>39137</v>
      </c>
      <c r="J47" s="166">
        <v>13309</v>
      </c>
      <c r="K47" s="166">
        <v>4653</v>
      </c>
      <c r="L47" s="173">
        <f t="shared" si="8"/>
        <v>426814</v>
      </c>
      <c r="M47" s="166">
        <v>97238</v>
      </c>
      <c r="N47" s="166">
        <v>147837</v>
      </c>
      <c r="O47" s="166">
        <v>124698</v>
      </c>
      <c r="P47" s="166">
        <v>1616</v>
      </c>
      <c r="Q47" s="166">
        <v>37471</v>
      </c>
      <c r="R47" s="187">
        <v>13303</v>
      </c>
      <c r="S47" s="45" t="s">
        <v>40</v>
      </c>
      <c r="T47" s="51">
        <v>41</v>
      </c>
      <c r="U47" s="45" t="s">
        <v>40</v>
      </c>
      <c r="V47" s="194">
        <v>4651</v>
      </c>
      <c r="W47" s="171">
        <f t="shared" si="9"/>
        <v>329576</v>
      </c>
      <c r="X47" s="166">
        <v>8870</v>
      </c>
      <c r="Y47" s="166">
        <v>3740</v>
      </c>
      <c r="Z47" s="166">
        <v>87</v>
      </c>
      <c r="AA47" s="166">
        <v>1125</v>
      </c>
      <c r="AB47" s="166">
        <v>399</v>
      </c>
      <c r="AC47" s="166">
        <v>140</v>
      </c>
      <c r="AD47" s="171">
        <f t="shared" si="4"/>
        <v>14361</v>
      </c>
      <c r="AE47" s="166">
        <v>199</v>
      </c>
      <c r="AF47" s="166">
        <v>0</v>
      </c>
      <c r="AG47" s="166">
        <v>656</v>
      </c>
      <c r="AH47" s="166">
        <v>450</v>
      </c>
      <c r="AI47" s="166">
        <v>13056</v>
      </c>
      <c r="AJ47" s="166">
        <v>0</v>
      </c>
      <c r="AK47" s="180">
        <v>13056</v>
      </c>
      <c r="AL47" s="45" t="s">
        <v>40</v>
      </c>
      <c r="AN47" s="174">
        <v>329576</v>
      </c>
      <c r="AO47" s="43" t="str">
        <f t="shared" si="2"/>
        <v> </v>
      </c>
      <c r="AP47" s="177">
        <v>14361</v>
      </c>
      <c r="AQ47" s="43" t="str">
        <f t="shared" si="3"/>
        <v> </v>
      </c>
    </row>
    <row r="48" spans="1:43" s="43" customFormat="1" ht="21.75" customHeight="1">
      <c r="A48" s="51">
        <v>42</v>
      </c>
      <c r="B48" s="45" t="s">
        <v>41</v>
      </c>
      <c r="C48" s="166">
        <v>79</v>
      </c>
      <c r="D48" s="166">
        <v>2</v>
      </c>
      <c r="E48" s="166">
        <v>81</v>
      </c>
      <c r="F48" s="166">
        <v>274629</v>
      </c>
      <c r="G48" s="166">
        <v>1012273</v>
      </c>
      <c r="H48" s="166">
        <v>0</v>
      </c>
      <c r="I48" s="166">
        <v>24312</v>
      </c>
      <c r="J48" s="166">
        <v>3603</v>
      </c>
      <c r="K48" s="166">
        <v>0</v>
      </c>
      <c r="L48" s="173">
        <f t="shared" si="8"/>
        <v>1314817</v>
      </c>
      <c r="M48" s="166">
        <v>111402</v>
      </c>
      <c r="N48" s="166">
        <v>186418</v>
      </c>
      <c r="O48" s="166">
        <v>989337</v>
      </c>
      <c r="P48" s="166">
        <v>0</v>
      </c>
      <c r="Q48" s="166">
        <v>24059</v>
      </c>
      <c r="R48" s="187">
        <v>3601</v>
      </c>
      <c r="S48" s="45" t="s">
        <v>41</v>
      </c>
      <c r="T48" s="51">
        <v>42</v>
      </c>
      <c r="U48" s="45" t="s">
        <v>41</v>
      </c>
      <c r="V48" s="194">
        <v>0</v>
      </c>
      <c r="W48" s="171">
        <f t="shared" si="9"/>
        <v>1203415</v>
      </c>
      <c r="X48" s="166">
        <v>11186</v>
      </c>
      <c r="Y48" s="166">
        <v>29677</v>
      </c>
      <c r="Z48" s="166">
        <v>0</v>
      </c>
      <c r="AA48" s="166">
        <v>722</v>
      </c>
      <c r="AB48" s="166">
        <v>109</v>
      </c>
      <c r="AC48" s="166">
        <v>0</v>
      </c>
      <c r="AD48" s="171">
        <f t="shared" si="4"/>
        <v>41694</v>
      </c>
      <c r="AE48" s="166">
        <v>330</v>
      </c>
      <c r="AF48" s="166">
        <v>0</v>
      </c>
      <c r="AG48" s="166">
        <v>160</v>
      </c>
      <c r="AH48" s="166">
        <v>178</v>
      </c>
      <c r="AI48" s="166">
        <v>40827</v>
      </c>
      <c r="AJ48" s="166">
        <v>199</v>
      </c>
      <c r="AK48" s="180">
        <v>41026</v>
      </c>
      <c r="AL48" s="45" t="s">
        <v>41</v>
      </c>
      <c r="AN48" s="174">
        <v>1203415</v>
      </c>
      <c r="AO48" s="43" t="str">
        <f t="shared" si="2"/>
        <v> </v>
      </c>
      <c r="AP48" s="177">
        <v>41694</v>
      </c>
      <c r="AQ48" s="43" t="str">
        <f t="shared" si="3"/>
        <v> </v>
      </c>
    </row>
    <row r="49" spans="1:43" s="43" customFormat="1" ht="21.75" customHeight="1">
      <c r="A49" s="51">
        <v>43</v>
      </c>
      <c r="B49" s="45" t="s">
        <v>42</v>
      </c>
      <c r="C49" s="166">
        <v>67</v>
      </c>
      <c r="D49" s="166">
        <v>1</v>
      </c>
      <c r="E49" s="166">
        <v>68</v>
      </c>
      <c r="F49" s="166">
        <v>247166</v>
      </c>
      <c r="G49" s="166">
        <v>191372</v>
      </c>
      <c r="H49" s="166">
        <v>2013</v>
      </c>
      <c r="I49" s="166">
        <v>30229</v>
      </c>
      <c r="J49" s="166">
        <v>20313</v>
      </c>
      <c r="K49" s="166">
        <v>11699</v>
      </c>
      <c r="L49" s="173">
        <f t="shared" si="8"/>
        <v>502792</v>
      </c>
      <c r="M49" s="166">
        <v>91836</v>
      </c>
      <c r="N49" s="166">
        <v>172403</v>
      </c>
      <c r="O49" s="166">
        <v>176135</v>
      </c>
      <c r="P49" s="166">
        <v>2012</v>
      </c>
      <c r="Q49" s="166">
        <v>28403</v>
      </c>
      <c r="R49" s="187">
        <v>20309</v>
      </c>
      <c r="S49" s="45" t="s">
        <v>42</v>
      </c>
      <c r="T49" s="51">
        <v>43</v>
      </c>
      <c r="U49" s="45" t="s">
        <v>42</v>
      </c>
      <c r="V49" s="194">
        <v>11694</v>
      </c>
      <c r="W49" s="171">
        <f t="shared" si="9"/>
        <v>410956</v>
      </c>
      <c r="X49" s="166">
        <v>10346</v>
      </c>
      <c r="Y49" s="166">
        <v>5282</v>
      </c>
      <c r="Z49" s="166">
        <v>109</v>
      </c>
      <c r="AA49" s="166">
        <v>852</v>
      </c>
      <c r="AB49" s="166">
        <v>609</v>
      </c>
      <c r="AC49" s="166">
        <v>351</v>
      </c>
      <c r="AD49" s="171">
        <f t="shared" si="4"/>
        <v>17549</v>
      </c>
      <c r="AE49" s="166">
        <v>298</v>
      </c>
      <c r="AF49" s="166">
        <v>0</v>
      </c>
      <c r="AG49" s="166">
        <v>427</v>
      </c>
      <c r="AH49" s="166">
        <v>480</v>
      </c>
      <c r="AI49" s="166">
        <v>16319</v>
      </c>
      <c r="AJ49" s="166">
        <v>25</v>
      </c>
      <c r="AK49" s="180">
        <v>16344</v>
      </c>
      <c r="AL49" s="45" t="s">
        <v>42</v>
      </c>
      <c r="AN49" s="176">
        <v>410956</v>
      </c>
      <c r="AO49" s="43" t="str">
        <f t="shared" si="2"/>
        <v> </v>
      </c>
      <c r="AP49" s="177">
        <v>17549</v>
      </c>
      <c r="AQ49" s="43" t="str">
        <f t="shared" si="3"/>
        <v> </v>
      </c>
    </row>
    <row r="50" spans="1:43" s="43" customFormat="1" ht="21.75" customHeight="1">
      <c r="A50" s="60">
        <v>44</v>
      </c>
      <c r="B50" s="61" t="s">
        <v>43</v>
      </c>
      <c r="C50" s="168">
        <v>53</v>
      </c>
      <c r="D50" s="168">
        <v>2</v>
      </c>
      <c r="E50" s="168">
        <v>55</v>
      </c>
      <c r="F50" s="168">
        <v>170365</v>
      </c>
      <c r="G50" s="168">
        <v>127925</v>
      </c>
      <c r="H50" s="168">
        <v>0</v>
      </c>
      <c r="I50" s="168">
        <v>45633</v>
      </c>
      <c r="J50" s="168">
        <v>6080</v>
      </c>
      <c r="K50" s="168">
        <v>26584</v>
      </c>
      <c r="L50" s="173">
        <f t="shared" si="8"/>
        <v>376587</v>
      </c>
      <c r="M50" s="168">
        <v>65691</v>
      </c>
      <c r="N50" s="168">
        <v>114676</v>
      </c>
      <c r="O50" s="168">
        <v>122116</v>
      </c>
      <c r="P50" s="168">
        <v>0</v>
      </c>
      <c r="Q50" s="168">
        <v>44126</v>
      </c>
      <c r="R50" s="191">
        <v>6075</v>
      </c>
      <c r="S50" s="61" t="s">
        <v>43</v>
      </c>
      <c r="T50" s="60">
        <v>44</v>
      </c>
      <c r="U50" s="61" t="s">
        <v>43</v>
      </c>
      <c r="V50" s="196">
        <v>23903</v>
      </c>
      <c r="W50" s="198">
        <f t="shared" si="9"/>
        <v>310896</v>
      </c>
      <c r="X50" s="168">
        <v>6883</v>
      </c>
      <c r="Y50" s="168">
        <v>3663</v>
      </c>
      <c r="Z50" s="168">
        <v>0</v>
      </c>
      <c r="AA50" s="168">
        <v>1323</v>
      </c>
      <c r="AB50" s="168">
        <v>182</v>
      </c>
      <c r="AC50" s="168">
        <v>717</v>
      </c>
      <c r="AD50" s="198">
        <f t="shared" si="4"/>
        <v>12768</v>
      </c>
      <c r="AE50" s="168">
        <v>177</v>
      </c>
      <c r="AF50" s="168">
        <v>0</v>
      </c>
      <c r="AG50" s="168">
        <v>301</v>
      </c>
      <c r="AH50" s="168">
        <v>279</v>
      </c>
      <c r="AI50" s="168">
        <v>12003</v>
      </c>
      <c r="AJ50" s="168">
        <v>8</v>
      </c>
      <c r="AK50" s="182">
        <v>12011</v>
      </c>
      <c r="AL50" s="61" t="s">
        <v>43</v>
      </c>
      <c r="AN50" s="174">
        <v>310896</v>
      </c>
      <c r="AO50" s="43" t="str">
        <f t="shared" si="2"/>
        <v> </v>
      </c>
      <c r="AP50" s="177">
        <v>12768</v>
      </c>
      <c r="AQ50" s="43" t="str">
        <f t="shared" si="3"/>
        <v> </v>
      </c>
    </row>
    <row r="51" spans="1:40" s="30" customFormat="1" ht="21.75" customHeight="1">
      <c r="A51" s="73"/>
      <c r="B51" s="74" t="s">
        <v>85</v>
      </c>
      <c r="C51" s="145">
        <f>SUM(C39:C50)</f>
        <v>893</v>
      </c>
      <c r="D51" s="145">
        <f aca="true" t="shared" si="10" ref="D51:Q51">SUM(D39:D50)</f>
        <v>14</v>
      </c>
      <c r="E51" s="145">
        <f t="shared" si="10"/>
        <v>907</v>
      </c>
      <c r="F51" s="145">
        <f t="shared" si="10"/>
        <v>3385913</v>
      </c>
      <c r="G51" s="145">
        <f t="shared" si="10"/>
        <v>3614359</v>
      </c>
      <c r="H51" s="145">
        <f t="shared" si="10"/>
        <v>28656</v>
      </c>
      <c r="I51" s="145">
        <f t="shared" si="10"/>
        <v>1851015</v>
      </c>
      <c r="J51" s="145">
        <f t="shared" si="10"/>
        <v>98663</v>
      </c>
      <c r="K51" s="145">
        <f t="shared" si="10"/>
        <v>204209</v>
      </c>
      <c r="L51" s="145">
        <f t="shared" si="10"/>
        <v>9182815</v>
      </c>
      <c r="M51" s="145">
        <f t="shared" si="10"/>
        <v>1182047</v>
      </c>
      <c r="N51" s="75">
        <f t="shared" si="10"/>
        <v>2352527</v>
      </c>
      <c r="O51" s="75">
        <f t="shared" si="10"/>
        <v>3484144</v>
      </c>
      <c r="P51" s="75">
        <f t="shared" si="10"/>
        <v>27534</v>
      </c>
      <c r="Q51" s="75">
        <f t="shared" si="10"/>
        <v>1838660</v>
      </c>
      <c r="R51" s="75">
        <f>SUM(R39:R50)</f>
        <v>98607</v>
      </c>
      <c r="S51" s="74" t="s">
        <v>85</v>
      </c>
      <c r="T51" s="73"/>
      <c r="U51" s="74" t="s">
        <v>85</v>
      </c>
      <c r="V51" s="75">
        <f>SUM(V39:V50)</f>
        <v>199296</v>
      </c>
      <c r="W51" s="75">
        <f aca="true" t="shared" si="11" ref="W51:AK51">SUM(W39:W50)</f>
        <v>8000768</v>
      </c>
      <c r="X51" s="75">
        <f t="shared" si="11"/>
        <v>141151</v>
      </c>
      <c r="Y51" s="75">
        <f t="shared" si="11"/>
        <v>104325</v>
      </c>
      <c r="Z51" s="75">
        <f t="shared" si="11"/>
        <v>1487</v>
      </c>
      <c r="AA51" s="75">
        <f t="shared" si="11"/>
        <v>55156</v>
      </c>
      <c r="AB51" s="75">
        <f t="shared" si="11"/>
        <v>2963</v>
      </c>
      <c r="AC51" s="75">
        <f t="shared" si="11"/>
        <v>5980</v>
      </c>
      <c r="AD51" s="75">
        <f t="shared" si="11"/>
        <v>311062</v>
      </c>
      <c r="AE51" s="145">
        <f t="shared" si="11"/>
        <v>3386</v>
      </c>
      <c r="AF51" s="145">
        <f t="shared" si="11"/>
        <v>0</v>
      </c>
      <c r="AG51" s="145">
        <f t="shared" si="11"/>
        <v>5887</v>
      </c>
      <c r="AH51" s="145">
        <f t="shared" si="11"/>
        <v>5697</v>
      </c>
      <c r="AI51" s="145">
        <f t="shared" si="11"/>
        <v>295693</v>
      </c>
      <c r="AJ51" s="145">
        <f t="shared" si="11"/>
        <v>399</v>
      </c>
      <c r="AK51" s="145">
        <f t="shared" si="11"/>
        <v>296092</v>
      </c>
      <c r="AL51" s="74" t="s">
        <v>85</v>
      </c>
      <c r="AN51" s="57"/>
    </row>
    <row r="52" spans="1:38" s="30" customFormat="1" ht="21.75" customHeight="1">
      <c r="A52" s="79"/>
      <c r="B52" s="78" t="s">
        <v>86</v>
      </c>
      <c r="C52" s="157">
        <f>C38+C51</f>
        <v>11576</v>
      </c>
      <c r="D52" s="157">
        <f aca="true" t="shared" si="12" ref="D52:Q52">D38+D51</f>
        <v>159</v>
      </c>
      <c r="E52" s="157">
        <f t="shared" si="12"/>
        <v>11735</v>
      </c>
      <c r="F52" s="157">
        <f t="shared" si="12"/>
        <v>56370542</v>
      </c>
      <c r="G52" s="157">
        <f t="shared" si="12"/>
        <v>47020015</v>
      </c>
      <c r="H52" s="157">
        <f t="shared" si="12"/>
        <v>452184</v>
      </c>
      <c r="I52" s="157">
        <f t="shared" si="12"/>
        <v>28940591</v>
      </c>
      <c r="J52" s="157">
        <f t="shared" si="12"/>
        <v>1641594</v>
      </c>
      <c r="K52" s="157">
        <f t="shared" si="12"/>
        <v>3269890</v>
      </c>
      <c r="L52" s="157">
        <f t="shared" si="12"/>
        <v>137694816</v>
      </c>
      <c r="M52" s="157">
        <f t="shared" si="12"/>
        <v>15499481</v>
      </c>
      <c r="N52" s="77">
        <f t="shared" si="12"/>
        <v>42388479</v>
      </c>
      <c r="O52" s="77">
        <f t="shared" si="12"/>
        <v>45765320</v>
      </c>
      <c r="P52" s="77">
        <f t="shared" si="12"/>
        <v>427598</v>
      </c>
      <c r="Q52" s="77">
        <f t="shared" si="12"/>
        <v>28794774</v>
      </c>
      <c r="R52" s="77">
        <f>R38+R51</f>
        <v>1639090</v>
      </c>
      <c r="S52" s="78" t="s">
        <v>86</v>
      </c>
      <c r="T52" s="79"/>
      <c r="U52" s="78" t="s">
        <v>86</v>
      </c>
      <c r="V52" s="77">
        <f>V38+V51</f>
        <v>3180074</v>
      </c>
      <c r="W52" s="77">
        <f aca="true" t="shared" si="13" ref="W52:AK52">W38+W51</f>
        <v>122195335</v>
      </c>
      <c r="X52" s="77">
        <f t="shared" si="13"/>
        <v>2543107</v>
      </c>
      <c r="Y52" s="77">
        <f t="shared" si="13"/>
        <v>1363845</v>
      </c>
      <c r="Z52" s="77">
        <f t="shared" si="13"/>
        <v>23086</v>
      </c>
      <c r="AA52" s="77">
        <f t="shared" si="13"/>
        <v>863834</v>
      </c>
      <c r="AB52" s="77">
        <f t="shared" si="13"/>
        <v>49170</v>
      </c>
      <c r="AC52" s="77">
        <f t="shared" si="13"/>
        <v>95408</v>
      </c>
      <c r="AD52" s="77">
        <f t="shared" si="13"/>
        <v>4938450</v>
      </c>
      <c r="AE52" s="77">
        <f t="shared" si="13"/>
        <v>72777</v>
      </c>
      <c r="AF52" s="77">
        <f t="shared" si="13"/>
        <v>12</v>
      </c>
      <c r="AG52" s="77">
        <f t="shared" si="13"/>
        <v>85432</v>
      </c>
      <c r="AH52" s="77">
        <f t="shared" si="13"/>
        <v>89080</v>
      </c>
      <c r="AI52" s="77">
        <f t="shared" si="13"/>
        <v>4687495</v>
      </c>
      <c r="AJ52" s="77">
        <f t="shared" si="13"/>
        <v>3654</v>
      </c>
      <c r="AK52" s="77">
        <f t="shared" si="13"/>
        <v>4691149</v>
      </c>
      <c r="AL52" s="78" t="s">
        <v>86</v>
      </c>
    </row>
  </sheetData>
  <sheetProtection/>
  <mergeCells count="17">
    <mergeCell ref="AH4:AH5"/>
    <mergeCell ref="AG4:AG5"/>
    <mergeCell ref="AL4:AL5"/>
    <mergeCell ref="AI4:AK4"/>
    <mergeCell ref="S4:S5"/>
    <mergeCell ref="U4:U5"/>
    <mergeCell ref="AE4:AE5"/>
    <mergeCell ref="X4:AD4"/>
    <mergeCell ref="V4:W4"/>
    <mergeCell ref="AF4:AF5"/>
    <mergeCell ref="A4:A5"/>
    <mergeCell ref="B4:B5"/>
    <mergeCell ref="C4:E4"/>
    <mergeCell ref="N4:Q4"/>
    <mergeCell ref="F4:L4"/>
    <mergeCell ref="T4:T5"/>
    <mergeCell ref="M4:M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Q5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6" sqref="B6"/>
    </sheetView>
  </sheetViews>
  <sheetFormatPr defaultColWidth="14.625" defaultRowHeight="13.5"/>
  <cols>
    <col min="1" max="1" width="3.125" style="94" customWidth="1"/>
    <col min="2" max="2" width="15.625" style="94" customWidth="1"/>
    <col min="3" max="5" width="10.625" style="95" customWidth="1"/>
    <col min="6" max="11" width="15.625" style="95" customWidth="1"/>
    <col min="12" max="12" width="15.625" style="92" customWidth="1"/>
    <col min="13" max="13" width="15.625" style="95" customWidth="1"/>
    <col min="14" max="18" width="15.625" style="92" customWidth="1"/>
    <col min="19" max="19" width="15.625" style="94" customWidth="1"/>
    <col min="20" max="20" width="3.125" style="94" customWidth="1"/>
    <col min="21" max="21" width="15.625" style="94" customWidth="1"/>
    <col min="22" max="22" width="15.625" style="92" customWidth="1"/>
    <col min="23" max="23" width="15.625" style="95" customWidth="1"/>
    <col min="24" max="29" width="15.625" style="92" customWidth="1"/>
    <col min="30" max="36" width="15.625" style="95" customWidth="1"/>
    <col min="37" max="37" width="15.625" style="102" customWidth="1"/>
    <col min="38" max="38" width="15.625" style="94" customWidth="1"/>
    <col min="39" max="40" width="14.625" style="94" customWidth="1"/>
    <col min="41" max="41" width="9.125" style="94" customWidth="1"/>
    <col min="42" max="16384" width="14.625" style="94" customWidth="1"/>
  </cols>
  <sheetData>
    <row r="1" spans="1:38" ht="23.25" customHeight="1">
      <c r="A1" s="25"/>
      <c r="B1" s="89"/>
      <c r="C1" s="90"/>
      <c r="D1" s="90"/>
      <c r="E1" s="90"/>
      <c r="F1" s="90"/>
      <c r="G1" s="90"/>
      <c r="H1" s="90"/>
      <c r="I1" s="90"/>
      <c r="J1" s="90"/>
      <c r="K1" s="90"/>
      <c r="L1" s="91"/>
      <c r="M1" s="90"/>
      <c r="O1" s="91"/>
      <c r="P1" s="91"/>
      <c r="Q1" s="91"/>
      <c r="R1" s="91"/>
      <c r="S1" s="93"/>
      <c r="T1" s="25"/>
      <c r="U1" s="89"/>
      <c r="V1" s="91"/>
      <c r="W1" s="90"/>
      <c r="X1" s="91"/>
      <c r="Y1" s="91"/>
      <c r="Z1" s="91"/>
      <c r="AA1" s="91"/>
      <c r="AB1" s="91"/>
      <c r="AC1" s="91"/>
      <c r="AD1" s="90"/>
      <c r="AE1" s="90"/>
      <c r="AF1" s="90"/>
      <c r="AG1" s="90"/>
      <c r="AH1" s="90"/>
      <c r="AI1" s="90"/>
      <c r="AJ1" s="90"/>
      <c r="AK1" s="100"/>
      <c r="AL1" s="93"/>
    </row>
    <row r="2" spans="1:38" ht="4.5" customHeight="1">
      <c r="A2" s="89"/>
      <c r="B2" s="89"/>
      <c r="C2" s="90"/>
      <c r="D2" s="90"/>
      <c r="E2" s="90"/>
      <c r="F2" s="90"/>
      <c r="G2" s="90"/>
      <c r="H2" s="90"/>
      <c r="I2" s="90"/>
      <c r="J2" s="90"/>
      <c r="K2" s="90"/>
      <c r="L2" s="91"/>
      <c r="M2" s="90"/>
      <c r="N2" s="91"/>
      <c r="O2" s="91"/>
      <c r="P2" s="91"/>
      <c r="Q2" s="91"/>
      <c r="R2" s="91"/>
      <c r="S2" s="93"/>
      <c r="T2" s="89"/>
      <c r="U2" s="89"/>
      <c r="V2" s="91"/>
      <c r="W2" s="90"/>
      <c r="X2" s="91"/>
      <c r="Y2" s="91"/>
      <c r="Z2" s="91"/>
      <c r="AA2" s="91"/>
      <c r="AB2" s="91"/>
      <c r="AC2" s="91"/>
      <c r="AD2" s="90"/>
      <c r="AE2" s="90"/>
      <c r="AF2" s="90"/>
      <c r="AG2" s="90"/>
      <c r="AH2" s="90"/>
      <c r="AI2" s="90"/>
      <c r="AJ2" s="90"/>
      <c r="AK2" s="100"/>
      <c r="AL2" s="93"/>
    </row>
    <row r="3" spans="1:38" ht="23.25" customHeight="1">
      <c r="A3" s="89"/>
      <c r="B3" s="27" t="s">
        <v>17</v>
      </c>
      <c r="Q3" s="96" t="s">
        <v>106</v>
      </c>
      <c r="R3" s="96"/>
      <c r="S3" s="16"/>
      <c r="T3" s="89"/>
      <c r="U3" s="27"/>
      <c r="AK3" s="101" t="s">
        <v>106</v>
      </c>
      <c r="AL3" s="16"/>
    </row>
    <row r="4" spans="1:38" s="43" customFormat="1" ht="22.5" customHeight="1">
      <c r="A4" s="117" t="s">
        <v>74</v>
      </c>
      <c r="B4" s="120" t="s">
        <v>109</v>
      </c>
      <c r="C4" s="119" t="s">
        <v>76</v>
      </c>
      <c r="D4" s="119"/>
      <c r="E4" s="119"/>
      <c r="F4" s="125" t="s">
        <v>45</v>
      </c>
      <c r="G4" s="125"/>
      <c r="H4" s="125"/>
      <c r="I4" s="125"/>
      <c r="J4" s="125"/>
      <c r="K4" s="125"/>
      <c r="L4" s="125"/>
      <c r="M4" s="119" t="s">
        <v>11</v>
      </c>
      <c r="N4" s="123" t="s">
        <v>77</v>
      </c>
      <c r="O4" s="124"/>
      <c r="P4" s="124"/>
      <c r="Q4" s="124"/>
      <c r="R4" s="87"/>
      <c r="S4" s="110" t="s">
        <v>110</v>
      </c>
      <c r="T4" s="117" t="s">
        <v>74</v>
      </c>
      <c r="U4" s="120" t="s">
        <v>109</v>
      </c>
      <c r="V4" s="129" t="s">
        <v>107</v>
      </c>
      <c r="W4" s="130"/>
      <c r="X4" s="128" t="s">
        <v>78</v>
      </c>
      <c r="Y4" s="128"/>
      <c r="Z4" s="128"/>
      <c r="AA4" s="128"/>
      <c r="AB4" s="128"/>
      <c r="AC4" s="128"/>
      <c r="AD4" s="128"/>
      <c r="AE4" s="105" t="s">
        <v>12</v>
      </c>
      <c r="AF4" s="105" t="s">
        <v>79</v>
      </c>
      <c r="AG4" s="116" t="s">
        <v>112</v>
      </c>
      <c r="AH4" s="126" t="s">
        <v>111</v>
      </c>
      <c r="AI4" s="119" t="s">
        <v>80</v>
      </c>
      <c r="AJ4" s="119"/>
      <c r="AK4" s="119"/>
      <c r="AL4" s="110" t="s">
        <v>110</v>
      </c>
    </row>
    <row r="5" spans="1:42" s="43" customFormat="1" ht="43.5" customHeight="1">
      <c r="A5" s="118"/>
      <c r="B5" s="121"/>
      <c r="C5" s="48" t="s">
        <v>81</v>
      </c>
      <c r="D5" s="48" t="s">
        <v>82</v>
      </c>
      <c r="E5" s="48" t="s">
        <v>83</v>
      </c>
      <c r="F5" s="49" t="s">
        <v>45</v>
      </c>
      <c r="G5" s="49" t="s">
        <v>13</v>
      </c>
      <c r="H5" s="49" t="s">
        <v>14</v>
      </c>
      <c r="I5" s="49" t="s">
        <v>88</v>
      </c>
      <c r="J5" s="86" t="s">
        <v>108</v>
      </c>
      <c r="K5" s="49" t="s">
        <v>16</v>
      </c>
      <c r="L5" s="80" t="s">
        <v>83</v>
      </c>
      <c r="M5" s="119"/>
      <c r="N5" s="53" t="s">
        <v>45</v>
      </c>
      <c r="O5" s="29" t="s">
        <v>13</v>
      </c>
      <c r="P5" s="29" t="s">
        <v>14</v>
      </c>
      <c r="Q5" s="29" t="s">
        <v>88</v>
      </c>
      <c r="R5" s="86" t="s">
        <v>108</v>
      </c>
      <c r="S5" s="111"/>
      <c r="T5" s="118"/>
      <c r="U5" s="121"/>
      <c r="V5" s="29" t="s">
        <v>104</v>
      </c>
      <c r="W5" s="88" t="s">
        <v>83</v>
      </c>
      <c r="X5" s="29" t="s">
        <v>89</v>
      </c>
      <c r="Y5" s="29" t="s">
        <v>90</v>
      </c>
      <c r="Z5" s="29" t="s">
        <v>91</v>
      </c>
      <c r="AA5" s="29" t="s">
        <v>92</v>
      </c>
      <c r="AB5" s="86" t="s">
        <v>101</v>
      </c>
      <c r="AC5" s="29" t="s">
        <v>15</v>
      </c>
      <c r="AD5" s="80" t="s">
        <v>83</v>
      </c>
      <c r="AE5" s="105"/>
      <c r="AF5" s="105"/>
      <c r="AG5" s="116"/>
      <c r="AH5" s="127"/>
      <c r="AI5" s="48" t="s">
        <v>81</v>
      </c>
      <c r="AJ5" s="48" t="s">
        <v>82</v>
      </c>
      <c r="AK5" s="48" t="s">
        <v>83</v>
      </c>
      <c r="AL5" s="111"/>
      <c r="AN5" s="43" t="s">
        <v>102</v>
      </c>
      <c r="AP5" s="63" t="s">
        <v>103</v>
      </c>
    </row>
    <row r="6" spans="1:43" s="43" customFormat="1" ht="21.75" customHeight="1">
      <c r="A6" s="50">
        <v>1</v>
      </c>
      <c r="B6" s="42" t="s">
        <v>18</v>
      </c>
      <c r="C6" s="54">
        <f>'給与'!C6+'営業等'!C6+'農業'!C6+'その他'!C6+'分離'!C6</f>
        <v>111207</v>
      </c>
      <c r="D6" s="54">
        <f>'給与'!D6+'営業等'!D6+'農業'!D6+'その他'!D6+'分離'!D6</f>
        <v>8350</v>
      </c>
      <c r="E6" s="54">
        <f>'給与'!E6+'営業等'!E6+'農業'!E6+'その他'!E6+'分離'!E6</f>
        <v>119557</v>
      </c>
      <c r="F6" s="54">
        <f>'給与'!F6+'営業等'!F6+'農業'!F6+'その他'!F6+'分離'!F6</f>
        <v>389616418</v>
      </c>
      <c r="G6" s="54">
        <f>'分離'!G6</f>
        <v>5444768</v>
      </c>
      <c r="H6" s="165">
        <f>'分離'!H6</f>
        <v>35405</v>
      </c>
      <c r="I6" s="165">
        <f>'分離'!I6</f>
        <v>4482154</v>
      </c>
      <c r="J6" s="165">
        <f>'分離'!J6</f>
        <v>165942</v>
      </c>
      <c r="K6" s="165">
        <f>'分離'!K6</f>
        <v>334744</v>
      </c>
      <c r="L6" s="170">
        <f>SUM(F6:K6)</f>
        <v>400079431</v>
      </c>
      <c r="M6" s="165">
        <f>'給与'!G6+'営業等'!G6+'農業'!G6+'その他'!G6+'分離'!M6</f>
        <v>133217820</v>
      </c>
      <c r="N6" s="165">
        <f>'給与'!H6+'営業等'!H6+'農業'!H6+'その他'!H6+'分離'!N6</f>
        <v>256556724</v>
      </c>
      <c r="O6" s="165">
        <f>'分離'!O6</f>
        <v>5312798</v>
      </c>
      <c r="P6" s="165">
        <f>'分離'!P6</f>
        <v>34709</v>
      </c>
      <c r="Q6" s="165">
        <f>'分離'!Q6</f>
        <v>4468416</v>
      </c>
      <c r="R6" s="165">
        <f>'分離'!R6</f>
        <v>165825</v>
      </c>
      <c r="S6" s="199" t="s">
        <v>18</v>
      </c>
      <c r="T6" s="200">
        <v>1</v>
      </c>
      <c r="U6" s="199" t="s">
        <v>18</v>
      </c>
      <c r="V6" s="193">
        <f>'分離'!V6</f>
        <v>323139</v>
      </c>
      <c r="W6" s="170">
        <f aca="true" t="shared" si="0" ref="W6:W37">N6+O6+P6+Q6+R6+V6</f>
        <v>266861611</v>
      </c>
      <c r="X6" s="165">
        <f>'給与'!I6+'営業等'!I6+'農業'!I6+'その他'!I6+'分離'!X6</f>
        <v>15388661</v>
      </c>
      <c r="Y6" s="165">
        <f>'分離'!Y6</f>
        <v>157511</v>
      </c>
      <c r="Z6" s="165">
        <f>'分離'!Z6</f>
        <v>1874</v>
      </c>
      <c r="AA6" s="165">
        <f>'分離'!AA6</f>
        <v>134051</v>
      </c>
      <c r="AB6" s="165">
        <f>'分離'!AB6</f>
        <v>4973</v>
      </c>
      <c r="AC6" s="165">
        <f>'分離'!AC6</f>
        <v>9695</v>
      </c>
      <c r="AD6" s="170">
        <f aca="true" t="shared" si="1" ref="AD6:AD37">SUM(X6:AC6)</f>
        <v>15696765</v>
      </c>
      <c r="AE6" s="165">
        <f>'給与'!K6+'営業等'!K6+'農業'!K6+'その他'!K6+'分離'!AE6</f>
        <v>423640</v>
      </c>
      <c r="AF6" s="165">
        <f>'給与'!L6+'営業等'!L6+'農業'!L6+'その他'!L6+'分離'!AF6</f>
        <v>2166</v>
      </c>
      <c r="AG6" s="165">
        <f>'給与'!M6+'営業等'!M6+'農業'!M6+'その他'!M6+'分離'!AG6</f>
        <v>23730</v>
      </c>
      <c r="AH6" s="165">
        <f>'給与'!N6+'営業等'!N6+'農業'!N6+'その他'!N6+'分離'!AH6</f>
        <v>12406</v>
      </c>
      <c r="AI6" s="165">
        <f>'給与'!O6+'営業等'!O6+'農業'!O6+'その他'!O6+'分離'!AI6</f>
        <v>14887660</v>
      </c>
      <c r="AJ6" s="165">
        <f>'給与'!P6+'営業等'!P6+'農業'!P6+'その他'!P6+'分離'!AJ6</f>
        <v>346948</v>
      </c>
      <c r="AK6" s="184">
        <f>'給与'!Q6+'営業等'!Q6+'農業'!Q6+'その他'!Q6+'分離'!AK6</f>
        <v>15234608</v>
      </c>
      <c r="AL6" s="42" t="s">
        <v>18</v>
      </c>
      <c r="AN6" s="55">
        <v>266861611</v>
      </c>
      <c r="AO6" s="43" t="str">
        <f aca="true" t="shared" si="2" ref="AO6:AO37">IF(W6=AN6," ","NG")</f>
        <v> </v>
      </c>
      <c r="AP6" s="63">
        <v>15696765</v>
      </c>
      <c r="AQ6" s="43" t="str">
        <f aca="true" t="shared" si="3" ref="AQ6:AQ37">IF(AP6=AD6," ","NG")</f>
        <v> </v>
      </c>
    </row>
    <row r="7" spans="1:43" s="43" customFormat="1" ht="21.75" customHeight="1">
      <c r="A7" s="51">
        <v>2</v>
      </c>
      <c r="B7" s="45" t="s">
        <v>1</v>
      </c>
      <c r="C7" s="56">
        <f>'給与'!C7+'営業等'!C7+'農業'!C7+'その他'!C7+'分離'!C7</f>
        <v>79453</v>
      </c>
      <c r="D7" s="56">
        <f>'給与'!D7+'営業等'!D7+'農業'!D7+'その他'!D7+'分離'!D7</f>
        <v>2847</v>
      </c>
      <c r="E7" s="56">
        <f>'給与'!E7+'営業等'!E7+'農業'!E7+'その他'!E7+'分離'!E7</f>
        <v>82300</v>
      </c>
      <c r="F7" s="56">
        <f>'給与'!F7+'営業等'!F7+'農業'!F7+'その他'!F7+'分離'!F7</f>
        <v>262045449</v>
      </c>
      <c r="G7" s="56">
        <f>'分離'!G7</f>
        <v>2063307</v>
      </c>
      <c r="H7" s="166">
        <f>'分離'!H7</f>
        <v>2812</v>
      </c>
      <c r="I7" s="166">
        <f>'分離'!I7</f>
        <v>572257</v>
      </c>
      <c r="J7" s="166">
        <f>'分離'!J7</f>
        <v>108183</v>
      </c>
      <c r="K7" s="166">
        <f>'分離'!K7</f>
        <v>227252</v>
      </c>
      <c r="L7" s="171">
        <f aca="true" t="shared" si="4" ref="L7:L37">SUM(F7:K7)</f>
        <v>265019260</v>
      </c>
      <c r="M7" s="166">
        <f>'給与'!G7+'営業等'!G7+'農業'!G7+'その他'!G7+'分離'!M7</f>
        <v>92967715</v>
      </c>
      <c r="N7" s="166">
        <f>'給与'!H7+'営業等'!H7+'農業'!H7+'その他'!H7+'分離'!N7</f>
        <v>169139860</v>
      </c>
      <c r="O7" s="166">
        <f>'分離'!O7</f>
        <v>2014471</v>
      </c>
      <c r="P7" s="186">
        <f>'分離'!P7</f>
        <v>2808</v>
      </c>
      <c r="Q7" s="166">
        <f>'分離'!Q7</f>
        <v>565264</v>
      </c>
      <c r="R7" s="187">
        <f>'分離'!R7</f>
        <v>108105</v>
      </c>
      <c r="S7" s="201" t="s">
        <v>1</v>
      </c>
      <c r="T7" s="202">
        <v>2</v>
      </c>
      <c r="U7" s="201" t="s">
        <v>1</v>
      </c>
      <c r="V7" s="194">
        <f>'分離'!V7</f>
        <v>221037</v>
      </c>
      <c r="W7" s="171">
        <f t="shared" si="0"/>
        <v>172051545</v>
      </c>
      <c r="X7" s="166">
        <f>'給与'!I7+'営業等'!I7+'農業'!I7+'その他'!I7+'分離'!X7</f>
        <v>10145089</v>
      </c>
      <c r="Y7" s="166">
        <f>'分離'!Y7</f>
        <v>60164</v>
      </c>
      <c r="Z7" s="166">
        <f>'分離'!Z7</f>
        <v>151</v>
      </c>
      <c r="AA7" s="166">
        <f>'分離'!AA7</f>
        <v>16958</v>
      </c>
      <c r="AB7" s="166">
        <f>'分離'!AB7</f>
        <v>3242</v>
      </c>
      <c r="AC7" s="166">
        <f>'分離'!AC7</f>
        <v>6630</v>
      </c>
      <c r="AD7" s="171">
        <f t="shared" si="1"/>
        <v>10232234</v>
      </c>
      <c r="AE7" s="166">
        <f>'給与'!K7+'営業等'!K7+'農業'!K7+'その他'!K7+'分離'!AE7</f>
        <v>269741</v>
      </c>
      <c r="AF7" s="166">
        <f>'給与'!L7+'営業等'!L7+'農業'!L7+'その他'!L7+'分離'!AF7</f>
        <v>1421</v>
      </c>
      <c r="AG7" s="166">
        <f>'給与'!M7+'営業等'!M7+'農業'!M7+'その他'!M7+'分離'!AG7</f>
        <v>12184</v>
      </c>
      <c r="AH7" s="166">
        <f>'給与'!N7+'営業等'!N7+'農業'!N7+'その他'!N7+'分離'!AH7</f>
        <v>9709</v>
      </c>
      <c r="AI7" s="166">
        <f>'給与'!O7+'営業等'!O7+'農業'!O7+'その他'!O7+'分離'!AI7</f>
        <v>9931672</v>
      </c>
      <c r="AJ7" s="166">
        <f>'給与'!P7+'営業等'!P7+'農業'!P7+'その他'!P7+'分離'!AJ7</f>
        <v>7507</v>
      </c>
      <c r="AK7" s="186">
        <f>'給与'!Q7+'営業等'!Q7+'農業'!Q7+'その他'!Q7+'分離'!AK7</f>
        <v>9939179</v>
      </c>
      <c r="AL7" s="45" t="s">
        <v>1</v>
      </c>
      <c r="AN7" s="55">
        <v>172051545</v>
      </c>
      <c r="AO7" s="43" t="str">
        <f t="shared" si="2"/>
        <v> </v>
      </c>
      <c r="AP7" s="63">
        <v>10232234</v>
      </c>
      <c r="AQ7" s="43" t="str">
        <f t="shared" si="3"/>
        <v> </v>
      </c>
    </row>
    <row r="8" spans="1:43" s="43" customFormat="1" ht="21.75" customHeight="1">
      <c r="A8" s="51">
        <v>3</v>
      </c>
      <c r="B8" s="45" t="s">
        <v>19</v>
      </c>
      <c r="C8" s="56">
        <f>'給与'!C8+'営業等'!C8+'農業'!C8+'その他'!C8+'分離'!C8</f>
        <v>62281</v>
      </c>
      <c r="D8" s="56">
        <f>'給与'!D8+'営業等'!D8+'農業'!D8+'その他'!D8+'分離'!D8</f>
        <v>2292</v>
      </c>
      <c r="E8" s="56">
        <f>'給与'!E8+'営業等'!E8+'農業'!E8+'その他'!E8+'分離'!E8</f>
        <v>64573</v>
      </c>
      <c r="F8" s="56">
        <f>'給与'!F8+'営業等'!F8+'農業'!F8+'その他'!F8+'分離'!F8</f>
        <v>199220485</v>
      </c>
      <c r="G8" s="56">
        <f>'分離'!G8</f>
        <v>1883432</v>
      </c>
      <c r="H8" s="166">
        <f>'分離'!H8</f>
        <v>23690</v>
      </c>
      <c r="I8" s="166">
        <f>'分離'!I8</f>
        <v>3697004</v>
      </c>
      <c r="J8" s="166">
        <f>'分離'!J8</f>
        <v>125990</v>
      </c>
      <c r="K8" s="166">
        <f>'分離'!K8</f>
        <v>282668</v>
      </c>
      <c r="L8" s="171">
        <f t="shared" si="4"/>
        <v>205233269</v>
      </c>
      <c r="M8" s="166">
        <f>'給与'!G8+'営業等'!G8+'農業'!G8+'その他'!G8+'分離'!M8</f>
        <v>70539317</v>
      </c>
      <c r="N8" s="166">
        <f>'給与'!H8+'営業等'!H8+'農業'!H8+'その他'!H8+'分離'!N8</f>
        <v>128747006</v>
      </c>
      <c r="O8" s="166">
        <f>'分離'!O8</f>
        <v>1830559</v>
      </c>
      <c r="P8" s="186">
        <f>'分離'!P8</f>
        <v>22007</v>
      </c>
      <c r="Q8" s="166">
        <f>'分離'!Q8</f>
        <v>3689506</v>
      </c>
      <c r="R8" s="187">
        <f>'分離'!R8</f>
        <v>125933</v>
      </c>
      <c r="S8" s="201" t="s">
        <v>19</v>
      </c>
      <c r="T8" s="202">
        <v>3</v>
      </c>
      <c r="U8" s="201" t="s">
        <v>19</v>
      </c>
      <c r="V8" s="194">
        <f>'分離'!V8</f>
        <v>278941</v>
      </c>
      <c r="W8" s="171">
        <f t="shared" si="0"/>
        <v>134693952</v>
      </c>
      <c r="X8" s="166">
        <f>'給与'!I8+'営業等'!I8+'農業'!I8+'その他'!I8+'分離'!X8</f>
        <v>7722362</v>
      </c>
      <c r="Y8" s="166">
        <f>'分離'!Y8</f>
        <v>54904</v>
      </c>
      <c r="Z8" s="166">
        <f>'分離'!Z8</f>
        <v>1189</v>
      </c>
      <c r="AA8" s="166">
        <f>'分離'!AA8</f>
        <v>110685</v>
      </c>
      <c r="AB8" s="166">
        <f>'分離'!AB8</f>
        <v>3777</v>
      </c>
      <c r="AC8" s="166">
        <f>'分離'!AC8</f>
        <v>8367</v>
      </c>
      <c r="AD8" s="171">
        <f t="shared" si="1"/>
        <v>7901284</v>
      </c>
      <c r="AE8" s="166">
        <f>'給与'!K8+'営業等'!K8+'農業'!K8+'その他'!K8+'分離'!AE8</f>
        <v>210056</v>
      </c>
      <c r="AF8" s="166">
        <f>'給与'!L8+'営業等'!L8+'農業'!L8+'その他'!L8+'分離'!AF8</f>
        <v>1330</v>
      </c>
      <c r="AG8" s="166">
        <f>'給与'!M8+'営業等'!M8+'農業'!M8+'その他'!M8+'分離'!AG8</f>
        <v>10490</v>
      </c>
      <c r="AH8" s="166">
        <f>'給与'!N8+'営業等'!N8+'農業'!N8+'その他'!N8+'分離'!AH8</f>
        <v>6962</v>
      </c>
      <c r="AI8" s="166">
        <f>'給与'!O8+'営業等'!O8+'農業'!O8+'その他'!O8+'分離'!AI8</f>
        <v>7666042</v>
      </c>
      <c r="AJ8" s="166">
        <f>'給与'!P8+'営業等'!P8+'農業'!P8+'その他'!P8+'分離'!AJ8</f>
        <v>6398</v>
      </c>
      <c r="AK8" s="186">
        <f>'給与'!Q8+'営業等'!Q8+'農業'!Q8+'その他'!Q8+'分離'!AK8</f>
        <v>7672440</v>
      </c>
      <c r="AL8" s="45" t="s">
        <v>19</v>
      </c>
      <c r="AN8" s="55">
        <v>134693952</v>
      </c>
      <c r="AO8" s="43" t="str">
        <f t="shared" si="2"/>
        <v> </v>
      </c>
      <c r="AP8" s="63">
        <v>7901284</v>
      </c>
      <c r="AQ8" s="43" t="str">
        <f t="shared" si="3"/>
        <v> </v>
      </c>
    </row>
    <row r="9" spans="1:43" s="43" customFormat="1" ht="21.75" customHeight="1">
      <c r="A9" s="51">
        <v>4</v>
      </c>
      <c r="B9" s="45" t="s">
        <v>20</v>
      </c>
      <c r="C9" s="56">
        <f>'給与'!C9+'営業等'!C9+'農業'!C9+'その他'!C9+'分離'!C9</f>
        <v>62078</v>
      </c>
      <c r="D9" s="56">
        <f>'給与'!D9+'営業等'!D9+'農業'!D9+'その他'!D9+'分離'!D9</f>
        <v>2464</v>
      </c>
      <c r="E9" s="56">
        <f>'給与'!E9+'営業等'!E9+'農業'!E9+'その他'!E9+'分離'!E9</f>
        <v>64542</v>
      </c>
      <c r="F9" s="56">
        <f>'給与'!F9+'営業等'!F9+'農業'!F9+'その他'!F9+'分離'!F9</f>
        <v>182028972</v>
      </c>
      <c r="G9" s="56">
        <f>'分離'!G9</f>
        <v>2670576</v>
      </c>
      <c r="H9" s="166">
        <f>'分離'!H9</f>
        <v>45436</v>
      </c>
      <c r="I9" s="166">
        <f>'分離'!I9</f>
        <v>236630</v>
      </c>
      <c r="J9" s="166">
        <f>'分離'!J9</f>
        <v>52948</v>
      </c>
      <c r="K9" s="166">
        <f>'分離'!K9</f>
        <v>85921</v>
      </c>
      <c r="L9" s="171">
        <f t="shared" si="4"/>
        <v>185120483</v>
      </c>
      <c r="M9" s="166">
        <f>'給与'!G9+'営業等'!G9+'農業'!G9+'その他'!G9+'分離'!M9</f>
        <v>68240878</v>
      </c>
      <c r="N9" s="166">
        <f>'給与'!H9+'営業等'!H9+'農業'!H9+'その他'!H9+'分離'!N9</f>
        <v>113865218</v>
      </c>
      <c r="O9" s="166">
        <f>'分離'!O9</f>
        <v>2607223</v>
      </c>
      <c r="P9" s="186">
        <f>'分離'!P9</f>
        <v>43509</v>
      </c>
      <c r="Q9" s="166">
        <f>'分離'!Q9</f>
        <v>231162</v>
      </c>
      <c r="R9" s="187">
        <f>'分離'!R9</f>
        <v>52428</v>
      </c>
      <c r="S9" s="201" t="s">
        <v>20</v>
      </c>
      <c r="T9" s="202">
        <v>4</v>
      </c>
      <c r="U9" s="201" t="s">
        <v>20</v>
      </c>
      <c r="V9" s="194">
        <f>'分離'!V9</f>
        <v>80065</v>
      </c>
      <c r="W9" s="171">
        <f t="shared" si="0"/>
        <v>116879605</v>
      </c>
      <c r="X9" s="166">
        <f>'給与'!I9+'営業等'!I9+'農業'!I9+'その他'!I9+'分離'!X9</f>
        <v>6829335</v>
      </c>
      <c r="Y9" s="166">
        <f>'分離'!Y9</f>
        <v>77705</v>
      </c>
      <c r="Z9" s="166">
        <f>'分離'!Z9</f>
        <v>2350</v>
      </c>
      <c r="AA9" s="166">
        <f>'分離'!AA9</f>
        <v>6936</v>
      </c>
      <c r="AB9" s="166">
        <f>'分離'!AB9</f>
        <v>1572</v>
      </c>
      <c r="AC9" s="166">
        <f>'分離'!AC9</f>
        <v>2404</v>
      </c>
      <c r="AD9" s="171">
        <f t="shared" si="1"/>
        <v>6920302</v>
      </c>
      <c r="AE9" s="166">
        <f>'給与'!K9+'営業等'!K9+'農業'!K9+'その他'!K9+'分離'!AE9</f>
        <v>224806</v>
      </c>
      <c r="AF9" s="166">
        <f>'給与'!L9+'営業等'!L9+'農業'!L9+'その他'!L9+'分離'!AF9</f>
        <v>1704</v>
      </c>
      <c r="AG9" s="166">
        <f>'給与'!M9+'営業等'!M9+'農業'!M9+'その他'!M9+'分離'!AG9</f>
        <v>7986</v>
      </c>
      <c r="AH9" s="166">
        <f>'給与'!N9+'営業等'!N9+'農業'!N9+'その他'!N9+'分離'!AH9</f>
        <v>4552</v>
      </c>
      <c r="AI9" s="166">
        <f>'給与'!O9+'営業等'!O9+'農業'!O9+'その他'!O9+'分離'!AI9</f>
        <v>6674170</v>
      </c>
      <c r="AJ9" s="166">
        <f>'給与'!P9+'営業等'!P9+'農業'!P9+'その他'!P9+'分離'!AJ9</f>
        <v>6342</v>
      </c>
      <c r="AK9" s="186">
        <f>'給与'!Q9+'営業等'!Q9+'農業'!Q9+'その他'!Q9+'分離'!AK9</f>
        <v>6680512</v>
      </c>
      <c r="AL9" s="45" t="s">
        <v>20</v>
      </c>
      <c r="AN9" s="55">
        <v>116879605</v>
      </c>
      <c r="AO9" s="43" t="str">
        <f t="shared" si="2"/>
        <v> </v>
      </c>
      <c r="AP9" s="63">
        <v>6920302</v>
      </c>
      <c r="AQ9" s="43" t="str">
        <f t="shared" si="3"/>
        <v> </v>
      </c>
    </row>
    <row r="10" spans="1:43" s="43" customFormat="1" ht="21.75" customHeight="1">
      <c r="A10" s="51">
        <v>5</v>
      </c>
      <c r="B10" s="45" t="s">
        <v>21</v>
      </c>
      <c r="C10" s="56">
        <f>'給与'!C10+'営業等'!C10+'農業'!C10+'その他'!C10+'分離'!C10</f>
        <v>30863</v>
      </c>
      <c r="D10" s="56">
        <f>'給与'!D10+'営業等'!D10+'農業'!D10+'その他'!D10+'分離'!D10</f>
        <v>1500</v>
      </c>
      <c r="E10" s="56">
        <f>'給与'!E10+'営業等'!E10+'農業'!E10+'その他'!E10+'分離'!E10</f>
        <v>32363</v>
      </c>
      <c r="F10" s="56">
        <f>'給与'!F10+'営業等'!F10+'農業'!F10+'その他'!F10+'分離'!F10</f>
        <v>90285217</v>
      </c>
      <c r="G10" s="56">
        <f>'分離'!G10</f>
        <v>647580</v>
      </c>
      <c r="H10" s="166">
        <f>'分離'!H10</f>
        <v>2356</v>
      </c>
      <c r="I10" s="166">
        <f>'分離'!I10</f>
        <v>659454</v>
      </c>
      <c r="J10" s="166">
        <f>'分離'!J10</f>
        <v>57783</v>
      </c>
      <c r="K10" s="166">
        <f>'分離'!K10</f>
        <v>33560</v>
      </c>
      <c r="L10" s="171">
        <f t="shared" si="4"/>
        <v>91685950</v>
      </c>
      <c r="M10" s="166">
        <f>'給与'!G10+'営業等'!G10+'農業'!G10+'その他'!G10+'分離'!M10</f>
        <v>35269622</v>
      </c>
      <c r="N10" s="166">
        <f>'給与'!H10+'営業等'!H10+'農業'!H10+'その他'!H10+'分離'!N10</f>
        <v>55048628</v>
      </c>
      <c r="O10" s="166">
        <f>'分離'!O10</f>
        <v>620806</v>
      </c>
      <c r="P10" s="186">
        <f>'分離'!P10</f>
        <v>2354</v>
      </c>
      <c r="Q10" s="166">
        <f>'分離'!Q10</f>
        <v>654156</v>
      </c>
      <c r="R10" s="187">
        <f>'分離'!R10</f>
        <v>57757</v>
      </c>
      <c r="S10" s="201" t="s">
        <v>21</v>
      </c>
      <c r="T10" s="202">
        <v>5</v>
      </c>
      <c r="U10" s="201" t="s">
        <v>21</v>
      </c>
      <c r="V10" s="194">
        <f>'分離'!V10</f>
        <v>32627</v>
      </c>
      <c r="W10" s="171">
        <f t="shared" si="0"/>
        <v>56416328</v>
      </c>
      <c r="X10" s="166">
        <f>'給与'!I10+'営業等'!I10+'農業'!I10+'その他'!I10+'分離'!X10</f>
        <v>3301536</v>
      </c>
      <c r="Y10" s="166">
        <f>'分離'!Y10</f>
        <v>18590</v>
      </c>
      <c r="Z10" s="166">
        <f>'分離'!Z10</f>
        <v>127</v>
      </c>
      <c r="AA10" s="166">
        <f>'分離'!AA10</f>
        <v>19623</v>
      </c>
      <c r="AB10" s="166">
        <f>'分離'!AB10</f>
        <v>1732</v>
      </c>
      <c r="AC10" s="166">
        <f>'分離'!AC10</f>
        <v>979</v>
      </c>
      <c r="AD10" s="171">
        <f t="shared" si="1"/>
        <v>3342587</v>
      </c>
      <c r="AE10" s="166">
        <f>'給与'!K10+'営業等'!K10+'農業'!K10+'その他'!K10+'分離'!AE10</f>
        <v>104878</v>
      </c>
      <c r="AF10" s="166">
        <f>'給与'!L10+'営業等'!L10+'農業'!L10+'その他'!L10+'分離'!AF10</f>
        <v>552</v>
      </c>
      <c r="AG10" s="166">
        <f>'給与'!M10+'営業等'!M10+'農業'!M10+'その他'!M10+'分離'!AG10</f>
        <v>4690</v>
      </c>
      <c r="AH10" s="166">
        <f>'給与'!N10+'営業等'!N10+'農業'!N10+'その他'!N10+'分離'!AH10</f>
        <v>1991</v>
      </c>
      <c r="AI10" s="166">
        <f>'給与'!O10+'営業等'!O10+'農業'!O10+'その他'!O10+'分離'!AI10</f>
        <v>3226257</v>
      </c>
      <c r="AJ10" s="166">
        <f>'給与'!P10+'営業等'!P10+'農業'!P10+'その他'!P10+'分離'!AJ10</f>
        <v>4138</v>
      </c>
      <c r="AK10" s="186">
        <f>'給与'!Q10+'営業等'!Q10+'農業'!Q10+'その他'!Q10+'分離'!AK10</f>
        <v>3230395</v>
      </c>
      <c r="AL10" s="45" t="s">
        <v>21</v>
      </c>
      <c r="AN10" s="55">
        <v>56416328</v>
      </c>
      <c r="AO10" s="43" t="str">
        <f t="shared" si="2"/>
        <v> </v>
      </c>
      <c r="AP10" s="63">
        <v>3342587</v>
      </c>
      <c r="AQ10" s="43" t="str">
        <f t="shared" si="3"/>
        <v> </v>
      </c>
    </row>
    <row r="11" spans="1:43" s="43" customFormat="1" ht="21.75" customHeight="1">
      <c r="A11" s="51">
        <v>6</v>
      </c>
      <c r="B11" s="45" t="s">
        <v>22</v>
      </c>
      <c r="C11" s="56">
        <f>'給与'!C11+'営業等'!C11+'農業'!C11+'その他'!C11+'分離'!C11</f>
        <v>21811</v>
      </c>
      <c r="D11" s="56">
        <f>'給与'!D11+'営業等'!D11+'農業'!D11+'その他'!D11+'分離'!D11</f>
        <v>977</v>
      </c>
      <c r="E11" s="56">
        <f>'給与'!E11+'営業等'!E11+'農業'!E11+'その他'!E11+'分離'!E11</f>
        <v>22788</v>
      </c>
      <c r="F11" s="56">
        <f>'給与'!F11+'営業等'!F11+'農業'!F11+'その他'!F11+'分離'!F11</f>
        <v>62405904</v>
      </c>
      <c r="G11" s="56">
        <f>'分離'!G11</f>
        <v>1179424</v>
      </c>
      <c r="H11" s="166">
        <f>'分離'!H11</f>
        <v>2240</v>
      </c>
      <c r="I11" s="166">
        <f>'分離'!I11</f>
        <v>102139</v>
      </c>
      <c r="J11" s="166">
        <f>'分離'!J11</f>
        <v>35806</v>
      </c>
      <c r="K11" s="166">
        <f>'分離'!K11</f>
        <v>34733</v>
      </c>
      <c r="L11" s="171">
        <f t="shared" si="4"/>
        <v>63760246</v>
      </c>
      <c r="M11" s="166">
        <f>'給与'!G11+'営業等'!G11+'農業'!G11+'その他'!G11+'分離'!M11</f>
        <v>23965844</v>
      </c>
      <c r="N11" s="166">
        <f>'給与'!H11+'営業等'!H11+'農業'!H11+'その他'!H11+'分離'!N11</f>
        <v>38491023</v>
      </c>
      <c r="O11" s="166">
        <f>'分離'!O11</f>
        <v>1141427</v>
      </c>
      <c r="P11" s="186">
        <f>'分離'!P11</f>
        <v>1909</v>
      </c>
      <c r="Q11" s="166">
        <f>'分離'!Q11</f>
        <v>94221</v>
      </c>
      <c r="R11" s="187">
        <f>'分離'!R11</f>
        <v>35120</v>
      </c>
      <c r="S11" s="201" t="s">
        <v>22</v>
      </c>
      <c r="T11" s="202">
        <v>6</v>
      </c>
      <c r="U11" s="201" t="s">
        <v>22</v>
      </c>
      <c r="V11" s="194">
        <f>'分離'!V11</f>
        <v>30702</v>
      </c>
      <c r="W11" s="171">
        <f t="shared" si="0"/>
        <v>39794402</v>
      </c>
      <c r="X11" s="166">
        <f>'給与'!I11+'営業等'!I11+'農業'!I11+'その他'!I11+'分離'!X11</f>
        <v>2308557</v>
      </c>
      <c r="Y11" s="166">
        <f>'分離'!Y11</f>
        <v>34184</v>
      </c>
      <c r="Z11" s="166">
        <f>'分離'!Z11</f>
        <v>103</v>
      </c>
      <c r="AA11" s="166">
        <f>'分離'!AA11</f>
        <v>2826</v>
      </c>
      <c r="AB11" s="166">
        <f>'分離'!AB11</f>
        <v>1054</v>
      </c>
      <c r="AC11" s="166">
        <f>'分離'!AC11</f>
        <v>923</v>
      </c>
      <c r="AD11" s="171">
        <f t="shared" si="1"/>
        <v>2347647</v>
      </c>
      <c r="AE11" s="166">
        <f>'給与'!K11+'営業等'!K11+'農業'!K11+'その他'!K11+'分離'!AE11</f>
        <v>83552</v>
      </c>
      <c r="AF11" s="166">
        <f>'給与'!L11+'営業等'!L11+'農業'!L11+'その他'!L11+'分離'!AF11</f>
        <v>772</v>
      </c>
      <c r="AG11" s="166">
        <f>'給与'!M11+'営業等'!M11+'農業'!M11+'その他'!M11+'分離'!AG11</f>
        <v>3531</v>
      </c>
      <c r="AH11" s="166">
        <f>'給与'!N11+'営業等'!N11+'農業'!N11+'その他'!N11+'分離'!AH11</f>
        <v>1610</v>
      </c>
      <c r="AI11" s="166">
        <f>'給与'!O11+'営業等'!O11+'農業'!O11+'その他'!O11+'分離'!AI11</f>
        <v>2255678</v>
      </c>
      <c r="AJ11" s="166">
        <f>'給与'!P11+'営業等'!P11+'農業'!P11+'その他'!P11+'分離'!AJ11</f>
        <v>2504</v>
      </c>
      <c r="AK11" s="186">
        <f>'給与'!Q11+'営業等'!Q11+'農業'!Q11+'その他'!Q11+'分離'!AK11</f>
        <v>2258182</v>
      </c>
      <c r="AL11" s="45" t="s">
        <v>22</v>
      </c>
      <c r="AN11" s="55">
        <v>39794402</v>
      </c>
      <c r="AO11" s="43" t="str">
        <f t="shared" si="2"/>
        <v> </v>
      </c>
      <c r="AP11" s="63">
        <v>2347647</v>
      </c>
      <c r="AQ11" s="43" t="str">
        <f t="shared" si="3"/>
        <v> </v>
      </c>
    </row>
    <row r="12" spans="1:43" s="43" customFormat="1" ht="21.75" customHeight="1">
      <c r="A12" s="51">
        <v>7</v>
      </c>
      <c r="B12" s="45" t="s">
        <v>2</v>
      </c>
      <c r="C12" s="56">
        <f>'給与'!C12+'営業等'!C12+'農業'!C12+'その他'!C12+'分離'!C12</f>
        <v>31884</v>
      </c>
      <c r="D12" s="56">
        <f>'給与'!D12+'営業等'!D12+'農業'!D12+'その他'!D12+'分離'!D12</f>
        <v>2609</v>
      </c>
      <c r="E12" s="56">
        <f>'給与'!E12+'営業等'!E12+'農業'!E12+'その他'!E12+'分離'!E12</f>
        <v>34493</v>
      </c>
      <c r="F12" s="56">
        <f>'給与'!F12+'営業等'!F12+'農業'!F12+'その他'!F12+'分離'!F12</f>
        <v>106710715</v>
      </c>
      <c r="G12" s="56">
        <f>'分離'!G12</f>
        <v>1322084</v>
      </c>
      <c r="H12" s="166">
        <f>'分離'!H12</f>
        <v>7398</v>
      </c>
      <c r="I12" s="166">
        <f>'分離'!I12</f>
        <v>644570</v>
      </c>
      <c r="J12" s="166">
        <f>'分離'!J12</f>
        <v>55188</v>
      </c>
      <c r="K12" s="166">
        <f>'分離'!K12</f>
        <v>82458</v>
      </c>
      <c r="L12" s="171">
        <f t="shared" si="4"/>
        <v>108822413</v>
      </c>
      <c r="M12" s="166">
        <f>'給与'!G12+'営業等'!G12+'農業'!G12+'その他'!G12+'分離'!M12</f>
        <v>38953744</v>
      </c>
      <c r="N12" s="166">
        <f>'給与'!H12+'営業等'!H12+'農業'!H12+'その他'!H12+'分離'!N12</f>
        <v>67790481</v>
      </c>
      <c r="O12" s="166">
        <f>'分離'!O12</f>
        <v>1296947</v>
      </c>
      <c r="P12" s="186">
        <f>'分離'!P12</f>
        <v>7381</v>
      </c>
      <c r="Q12" s="166">
        <f>'分離'!Q12</f>
        <v>638843</v>
      </c>
      <c r="R12" s="187">
        <f>'分離'!R12</f>
        <v>55012</v>
      </c>
      <c r="S12" s="201" t="s">
        <v>2</v>
      </c>
      <c r="T12" s="202">
        <v>7</v>
      </c>
      <c r="U12" s="201" t="s">
        <v>2</v>
      </c>
      <c r="V12" s="194">
        <f>'分離'!V12</f>
        <v>80005</v>
      </c>
      <c r="W12" s="171">
        <f t="shared" si="0"/>
        <v>69868669</v>
      </c>
      <c r="X12" s="166">
        <f>'給与'!I12+'営業等'!I12+'農業'!I12+'その他'!I12+'分離'!X12</f>
        <v>4066042</v>
      </c>
      <c r="Y12" s="166">
        <f>'分離'!Y12</f>
        <v>38856</v>
      </c>
      <c r="Z12" s="166">
        <f>'分離'!Z12</f>
        <v>400</v>
      </c>
      <c r="AA12" s="166">
        <f>'分離'!AA12</f>
        <v>19165</v>
      </c>
      <c r="AB12" s="166">
        <f>'分離'!AB12</f>
        <v>1649</v>
      </c>
      <c r="AC12" s="166">
        <f>'分離'!AC12</f>
        <v>2400</v>
      </c>
      <c r="AD12" s="171">
        <f t="shared" si="1"/>
        <v>4128512</v>
      </c>
      <c r="AE12" s="166">
        <f>'給与'!K12+'営業等'!K12+'農業'!K12+'その他'!K12+'分離'!AE12</f>
        <v>121303</v>
      </c>
      <c r="AF12" s="166">
        <f>'給与'!L12+'営業等'!L12+'農業'!L12+'その他'!L12+'分離'!AF12</f>
        <v>511</v>
      </c>
      <c r="AG12" s="166">
        <f>'給与'!M12+'営業等'!M12+'農業'!M12+'その他'!M12+'分離'!AG12</f>
        <v>5680</v>
      </c>
      <c r="AH12" s="166">
        <f>'給与'!N12+'営業等'!N12+'農業'!N12+'その他'!N12+'分離'!AH12</f>
        <v>6623</v>
      </c>
      <c r="AI12" s="166">
        <f>'給与'!O12+'営業等'!O12+'農業'!O12+'その他'!O12+'分離'!AI12</f>
        <v>3891772</v>
      </c>
      <c r="AJ12" s="166">
        <f>'給与'!P12+'営業等'!P12+'農業'!P12+'その他'!P12+'分離'!AJ12</f>
        <v>102554</v>
      </c>
      <c r="AK12" s="186">
        <f>'給与'!Q12+'営業等'!Q12+'農業'!Q12+'その他'!Q12+'分離'!AK12</f>
        <v>3994326</v>
      </c>
      <c r="AL12" s="45" t="s">
        <v>2</v>
      </c>
      <c r="AN12" s="55">
        <v>69868669</v>
      </c>
      <c r="AO12" s="43" t="str">
        <f t="shared" si="2"/>
        <v> </v>
      </c>
      <c r="AP12" s="63">
        <v>4128512</v>
      </c>
      <c r="AQ12" s="43" t="str">
        <f t="shared" si="3"/>
        <v> </v>
      </c>
    </row>
    <row r="13" spans="1:43" s="43" customFormat="1" ht="21.75" customHeight="1">
      <c r="A13" s="51">
        <v>8</v>
      </c>
      <c r="B13" s="45" t="s">
        <v>23</v>
      </c>
      <c r="C13" s="56">
        <f>'給与'!C13+'営業等'!C13+'農業'!C13+'その他'!C13+'分離'!C13</f>
        <v>17725</v>
      </c>
      <c r="D13" s="56">
        <f>'給与'!D13+'営業等'!D13+'農業'!D13+'その他'!D13+'分離'!D13</f>
        <v>1466</v>
      </c>
      <c r="E13" s="56">
        <f>'給与'!E13+'営業等'!E13+'農業'!E13+'その他'!E13+'分離'!E13</f>
        <v>19191</v>
      </c>
      <c r="F13" s="56">
        <f>'給与'!F13+'営業等'!F13+'農業'!F13+'その他'!F13+'分離'!F13</f>
        <v>51770203</v>
      </c>
      <c r="G13" s="56">
        <f>'分離'!G13</f>
        <v>225434</v>
      </c>
      <c r="H13" s="166">
        <f>'分離'!H13</f>
        <v>85</v>
      </c>
      <c r="I13" s="166">
        <f>'分離'!I13</f>
        <v>1047177</v>
      </c>
      <c r="J13" s="166">
        <f>'分離'!J13</f>
        <v>11651</v>
      </c>
      <c r="K13" s="166">
        <f>'分離'!K13</f>
        <v>17612</v>
      </c>
      <c r="L13" s="171">
        <f t="shared" si="4"/>
        <v>53072162</v>
      </c>
      <c r="M13" s="166">
        <f>'給与'!G13+'営業等'!G13+'農業'!G13+'その他'!G13+'分離'!M13</f>
        <v>20421464</v>
      </c>
      <c r="N13" s="166">
        <f>'給与'!H13+'営業等'!H13+'農業'!H13+'その他'!H13+'分離'!N13</f>
        <v>31360596</v>
      </c>
      <c r="O13" s="166">
        <f>'分離'!O13</f>
        <v>216299</v>
      </c>
      <c r="P13" s="186">
        <f>'分離'!P13</f>
        <v>84</v>
      </c>
      <c r="Q13" s="166">
        <f>'分離'!Q13</f>
        <v>1046746</v>
      </c>
      <c r="R13" s="187">
        <f>'分離'!R13</f>
        <v>11643</v>
      </c>
      <c r="S13" s="201" t="s">
        <v>23</v>
      </c>
      <c r="T13" s="202">
        <v>8</v>
      </c>
      <c r="U13" s="201" t="s">
        <v>23</v>
      </c>
      <c r="V13" s="194">
        <f>'分離'!V13</f>
        <v>15330</v>
      </c>
      <c r="W13" s="171">
        <f t="shared" si="0"/>
        <v>32650698</v>
      </c>
      <c r="X13" s="166">
        <f>'給与'!I13+'営業等'!I13+'農業'!I13+'その他'!I13+'分離'!X13</f>
        <v>1880880</v>
      </c>
      <c r="Y13" s="166">
        <f>'分離'!Y13</f>
        <v>6467</v>
      </c>
      <c r="Z13" s="166">
        <f>'分離'!Z13</f>
        <v>5</v>
      </c>
      <c r="AA13" s="166">
        <f>'分離'!AA13</f>
        <v>31404</v>
      </c>
      <c r="AB13" s="166">
        <f>'分離'!AB13</f>
        <v>349</v>
      </c>
      <c r="AC13" s="166">
        <f>'分離'!AC13</f>
        <v>459</v>
      </c>
      <c r="AD13" s="171">
        <f t="shared" si="1"/>
        <v>1919564</v>
      </c>
      <c r="AE13" s="166">
        <f>'給与'!K13+'営業等'!K13+'農業'!K13+'その他'!K13+'分離'!AE13</f>
        <v>65831</v>
      </c>
      <c r="AF13" s="166">
        <f>'給与'!L13+'営業等'!L13+'農業'!L13+'その他'!L13+'分離'!AF13</f>
        <v>474</v>
      </c>
      <c r="AG13" s="166">
        <f>'給与'!M13+'営業等'!M13+'農業'!M13+'その他'!M13+'分離'!AG13</f>
        <v>1392</v>
      </c>
      <c r="AH13" s="166">
        <f>'給与'!N13+'営業等'!N13+'農業'!N13+'その他'!N13+'分離'!AH13</f>
        <v>1193</v>
      </c>
      <c r="AI13" s="166">
        <f>'給与'!O13+'営業等'!O13+'農業'!O13+'その他'!O13+'分離'!AI13</f>
        <v>1799954</v>
      </c>
      <c r="AJ13" s="166">
        <f>'給与'!P13+'営業等'!P13+'農業'!P13+'その他'!P13+'分離'!AJ13</f>
        <v>50666</v>
      </c>
      <c r="AK13" s="186">
        <f>'給与'!Q13+'営業等'!Q13+'農業'!Q13+'その他'!Q13+'分離'!AK13</f>
        <v>1850620</v>
      </c>
      <c r="AL13" s="45" t="s">
        <v>23</v>
      </c>
      <c r="AN13" s="55">
        <v>32650698</v>
      </c>
      <c r="AO13" s="43" t="str">
        <f t="shared" si="2"/>
        <v> </v>
      </c>
      <c r="AP13" s="63">
        <v>1919564</v>
      </c>
      <c r="AQ13" s="43" t="str">
        <f t="shared" si="3"/>
        <v> </v>
      </c>
    </row>
    <row r="14" spans="1:43" s="30" customFormat="1" ht="21.75" customHeight="1">
      <c r="A14" s="33">
        <v>9</v>
      </c>
      <c r="B14" s="34" t="s">
        <v>49</v>
      </c>
      <c r="C14" s="56">
        <f>'給与'!C14+'営業等'!C14+'農業'!C14+'その他'!C14+'分離'!C14</f>
        <v>26946</v>
      </c>
      <c r="D14" s="56">
        <f>'給与'!D14+'営業等'!D14+'農業'!D14+'その他'!D14+'分離'!D14</f>
        <v>1167</v>
      </c>
      <c r="E14" s="56">
        <f>'給与'!E14+'営業等'!E14+'農業'!E14+'その他'!E14+'分離'!E14</f>
        <v>28113</v>
      </c>
      <c r="F14" s="56">
        <f>'給与'!F14+'営業等'!F14+'農業'!F14+'その他'!F14+'分離'!F14</f>
        <v>76497311</v>
      </c>
      <c r="G14" s="56">
        <f>'分離'!G14</f>
        <v>882911</v>
      </c>
      <c r="H14" s="166">
        <f>'分離'!H14</f>
        <v>2757</v>
      </c>
      <c r="I14" s="166">
        <f>'分離'!I14</f>
        <v>83002</v>
      </c>
      <c r="J14" s="166">
        <f>'分離'!J14</f>
        <v>50312</v>
      </c>
      <c r="K14" s="166">
        <f>'分離'!K14</f>
        <v>17948</v>
      </c>
      <c r="L14" s="171">
        <f t="shared" si="4"/>
        <v>77534241</v>
      </c>
      <c r="M14" s="166">
        <f>'給与'!G14+'営業等'!G14+'農業'!G14+'その他'!G14+'分離'!M14</f>
        <v>29769796</v>
      </c>
      <c r="N14" s="166">
        <f>'給与'!H14+'営業等'!H14+'農業'!H14+'その他'!H14+'分離'!N14</f>
        <v>46760795</v>
      </c>
      <c r="O14" s="166">
        <f>'分離'!O14</f>
        <v>853885</v>
      </c>
      <c r="P14" s="186">
        <f>'分離'!P14</f>
        <v>1901</v>
      </c>
      <c r="Q14" s="166">
        <f>'分離'!Q14</f>
        <v>79653</v>
      </c>
      <c r="R14" s="187">
        <f>'分離'!R14</f>
        <v>50300</v>
      </c>
      <c r="S14" s="203" t="s">
        <v>49</v>
      </c>
      <c r="T14" s="204">
        <v>9</v>
      </c>
      <c r="U14" s="203" t="s">
        <v>49</v>
      </c>
      <c r="V14" s="194">
        <f>'分離'!V14</f>
        <v>17911</v>
      </c>
      <c r="W14" s="171">
        <f t="shared" si="0"/>
        <v>47764445</v>
      </c>
      <c r="X14" s="166">
        <f>'給与'!I14+'営業等'!I14+'農業'!I14+'その他'!I14+'分離'!X14</f>
        <v>2804529</v>
      </c>
      <c r="Y14" s="166">
        <f>'分離'!Y14</f>
        <v>25614</v>
      </c>
      <c r="Z14" s="166">
        <f>'分離'!Z14</f>
        <v>103</v>
      </c>
      <c r="AA14" s="166">
        <f>'分離'!AA14</f>
        <v>2389</v>
      </c>
      <c r="AB14" s="166">
        <f>'分離'!AB14</f>
        <v>1510</v>
      </c>
      <c r="AC14" s="166">
        <f>'分離'!AC14</f>
        <v>537</v>
      </c>
      <c r="AD14" s="171">
        <f t="shared" si="1"/>
        <v>2834682</v>
      </c>
      <c r="AE14" s="166">
        <f>'給与'!K14+'営業等'!K14+'農業'!K14+'その他'!K14+'分離'!AE14</f>
        <v>96488</v>
      </c>
      <c r="AF14" s="166">
        <f>'給与'!L14+'営業等'!L14+'農業'!L14+'その他'!L14+'分離'!AF14</f>
        <v>648</v>
      </c>
      <c r="AG14" s="166">
        <f>'給与'!M14+'営業等'!M14+'農業'!M14+'その他'!M14+'分離'!AG14</f>
        <v>4558</v>
      </c>
      <c r="AH14" s="166">
        <f>'給与'!N14+'営業等'!N14+'農業'!N14+'その他'!N14+'分離'!AH14</f>
        <v>1435</v>
      </c>
      <c r="AI14" s="166">
        <f>'給与'!O14+'営業等'!O14+'農業'!O14+'その他'!O14+'分離'!AI14</f>
        <v>2727810</v>
      </c>
      <c r="AJ14" s="166">
        <f>'給与'!P14+'営業等'!P14+'農業'!P14+'その他'!P14+'分離'!AJ14</f>
        <v>3743</v>
      </c>
      <c r="AK14" s="186">
        <f>'給与'!Q14+'営業等'!Q14+'農業'!Q14+'その他'!Q14+'分離'!AK14</f>
        <v>2731553</v>
      </c>
      <c r="AL14" s="34" t="s">
        <v>49</v>
      </c>
      <c r="AN14" s="57">
        <v>47764445</v>
      </c>
      <c r="AO14" s="30" t="str">
        <f t="shared" si="2"/>
        <v> </v>
      </c>
      <c r="AP14" s="99">
        <v>2834682</v>
      </c>
      <c r="AQ14" s="30" t="str">
        <f t="shared" si="3"/>
        <v> </v>
      </c>
    </row>
    <row r="15" spans="1:43" s="30" customFormat="1" ht="21.75" customHeight="1">
      <c r="A15" s="33">
        <v>10</v>
      </c>
      <c r="B15" s="34" t="s">
        <v>24</v>
      </c>
      <c r="C15" s="56">
        <f>'給与'!C15+'営業等'!C15+'農業'!C15+'その他'!C15+'分離'!C15</f>
        <v>21592</v>
      </c>
      <c r="D15" s="56">
        <f>'給与'!D15+'営業等'!D15+'農業'!D15+'その他'!D15+'分離'!D15</f>
        <v>1047</v>
      </c>
      <c r="E15" s="56">
        <f>'給与'!E15+'営業等'!E15+'農業'!E15+'その他'!E15+'分離'!E15</f>
        <v>22639</v>
      </c>
      <c r="F15" s="56">
        <f>'給与'!F15+'営業等'!F15+'農業'!F15+'その他'!F15+'分離'!F15</f>
        <v>64037361</v>
      </c>
      <c r="G15" s="56">
        <f>'分離'!G15</f>
        <v>211447</v>
      </c>
      <c r="H15" s="166">
        <f>'分離'!H15</f>
        <v>0</v>
      </c>
      <c r="I15" s="166">
        <f>'分離'!I15</f>
        <v>90279</v>
      </c>
      <c r="J15" s="166">
        <f>'分離'!J15</f>
        <v>20141</v>
      </c>
      <c r="K15" s="166">
        <f>'分離'!K15</f>
        <v>32409</v>
      </c>
      <c r="L15" s="171">
        <f t="shared" si="4"/>
        <v>64391637</v>
      </c>
      <c r="M15" s="166">
        <f>'給与'!G15+'営業等'!G15+'農業'!G15+'その他'!G15+'分離'!M15</f>
        <v>25198600</v>
      </c>
      <c r="N15" s="166">
        <f>'給与'!H15+'営業等'!H15+'農業'!H15+'その他'!H15+'分離'!N15</f>
        <v>38849142</v>
      </c>
      <c r="O15" s="166">
        <f>'分離'!O15</f>
        <v>203546</v>
      </c>
      <c r="P15" s="186">
        <f>'分離'!P15</f>
        <v>0</v>
      </c>
      <c r="Q15" s="166">
        <f>'分離'!Q15</f>
        <v>87816</v>
      </c>
      <c r="R15" s="187">
        <f>'分離'!R15</f>
        <v>20129</v>
      </c>
      <c r="S15" s="203" t="s">
        <v>24</v>
      </c>
      <c r="T15" s="204">
        <v>10</v>
      </c>
      <c r="U15" s="203" t="s">
        <v>24</v>
      </c>
      <c r="V15" s="194">
        <f>'分離'!V15</f>
        <v>32404</v>
      </c>
      <c r="W15" s="171">
        <f t="shared" si="0"/>
        <v>39193037</v>
      </c>
      <c r="X15" s="166">
        <f>'給与'!I15+'営業等'!I15+'農業'!I15+'その他'!I15+'分離'!X15</f>
        <v>2330041</v>
      </c>
      <c r="Y15" s="166">
        <f>'分離'!Y15</f>
        <v>5917</v>
      </c>
      <c r="Z15" s="166">
        <f>'分離'!Z15</f>
        <v>0</v>
      </c>
      <c r="AA15" s="166">
        <f>'分離'!AA15</f>
        <v>2635</v>
      </c>
      <c r="AB15" s="166">
        <f>'分離'!AB15</f>
        <v>604</v>
      </c>
      <c r="AC15" s="166">
        <f>'分離'!AC15</f>
        <v>973</v>
      </c>
      <c r="AD15" s="171">
        <f t="shared" si="1"/>
        <v>2340170</v>
      </c>
      <c r="AE15" s="166">
        <f>'給与'!K15+'営業等'!K15+'農業'!K15+'その他'!K15+'分離'!AE15</f>
        <v>68608</v>
      </c>
      <c r="AF15" s="166">
        <f>'給与'!L15+'営業等'!L15+'農業'!L15+'その他'!L15+'分離'!AF15</f>
        <v>426</v>
      </c>
      <c r="AG15" s="166">
        <f>'給与'!M15+'営業等'!M15+'農業'!M15+'その他'!M15+'分離'!AG15</f>
        <v>2159</v>
      </c>
      <c r="AH15" s="166">
        <f>'給与'!N15+'営業等'!N15+'農業'!N15+'その他'!N15+'分離'!AH15</f>
        <v>1411</v>
      </c>
      <c r="AI15" s="166">
        <f>'給与'!O15+'営業等'!O15+'農業'!O15+'その他'!O15+'分離'!AI15</f>
        <v>2264685</v>
      </c>
      <c r="AJ15" s="166">
        <f>'給与'!P15+'営業等'!P15+'農業'!P15+'その他'!P15+'分離'!AJ15</f>
        <v>2820</v>
      </c>
      <c r="AK15" s="186">
        <f>'給与'!Q15+'営業等'!Q15+'農業'!Q15+'その他'!Q15+'分離'!AK15</f>
        <v>2267505</v>
      </c>
      <c r="AL15" s="34" t="s">
        <v>24</v>
      </c>
      <c r="AN15" s="57">
        <v>39193037</v>
      </c>
      <c r="AO15" s="30" t="str">
        <f t="shared" si="2"/>
        <v> </v>
      </c>
      <c r="AP15" s="99">
        <v>2340170</v>
      </c>
      <c r="AQ15" s="30" t="str">
        <f t="shared" si="3"/>
        <v> </v>
      </c>
    </row>
    <row r="16" spans="1:43" s="30" customFormat="1" ht="21.75" customHeight="1">
      <c r="A16" s="33">
        <v>11</v>
      </c>
      <c r="B16" s="34" t="s">
        <v>25</v>
      </c>
      <c r="C16" s="56">
        <f>'給与'!C16+'営業等'!C16+'農業'!C16+'その他'!C16+'分離'!C16</f>
        <v>12117</v>
      </c>
      <c r="D16" s="56">
        <f>'給与'!D16+'営業等'!D16+'農業'!D16+'その他'!D16+'分離'!D16</f>
        <v>609</v>
      </c>
      <c r="E16" s="56">
        <f>'給与'!E16+'営業等'!E16+'農業'!E16+'その他'!E16+'分離'!E16</f>
        <v>12726</v>
      </c>
      <c r="F16" s="56">
        <f>'給与'!F16+'営業等'!F16+'農業'!F16+'その他'!F16+'分離'!F16</f>
        <v>34339220</v>
      </c>
      <c r="G16" s="56">
        <f>'分離'!G16</f>
        <v>325364</v>
      </c>
      <c r="H16" s="166">
        <f>'分離'!H16</f>
        <v>2031</v>
      </c>
      <c r="I16" s="166">
        <f>'分離'!I16</f>
        <v>63731</v>
      </c>
      <c r="J16" s="166">
        <f>'分離'!J16</f>
        <v>9028</v>
      </c>
      <c r="K16" s="166">
        <f>'分離'!K16</f>
        <v>14468</v>
      </c>
      <c r="L16" s="171">
        <f t="shared" si="4"/>
        <v>34753842</v>
      </c>
      <c r="M16" s="166">
        <f>'給与'!G16+'営業等'!G16+'農業'!G16+'その他'!G16+'分離'!M16</f>
        <v>13473548</v>
      </c>
      <c r="N16" s="166">
        <f>'給与'!H16+'営業等'!H16+'農業'!H16+'その他'!H16+'分離'!N16</f>
        <v>20877431</v>
      </c>
      <c r="O16" s="166">
        <f>'分離'!O16</f>
        <v>315906</v>
      </c>
      <c r="P16" s="186">
        <f>'分離'!P16</f>
        <v>1700</v>
      </c>
      <c r="Q16" s="166">
        <f>'分離'!Q16</f>
        <v>62792</v>
      </c>
      <c r="R16" s="187">
        <f>'分離'!R16</f>
        <v>8965</v>
      </c>
      <c r="S16" s="203" t="s">
        <v>25</v>
      </c>
      <c r="T16" s="204">
        <v>11</v>
      </c>
      <c r="U16" s="203" t="s">
        <v>25</v>
      </c>
      <c r="V16" s="194">
        <f>'分離'!V16</f>
        <v>13500</v>
      </c>
      <c r="W16" s="171">
        <f t="shared" si="0"/>
        <v>21280294</v>
      </c>
      <c r="X16" s="166">
        <f>'給与'!I16+'営業等'!I16+'農業'!I16+'その他'!I16+'分離'!X16</f>
        <v>1252143</v>
      </c>
      <c r="Y16" s="166">
        <f>'分離'!Y16</f>
        <v>9473</v>
      </c>
      <c r="Z16" s="166">
        <f>'分離'!Z16</f>
        <v>92</v>
      </c>
      <c r="AA16" s="166">
        <f>'分離'!AA16</f>
        <v>1884</v>
      </c>
      <c r="AB16" s="166">
        <f>'分離'!AB16</f>
        <v>268</v>
      </c>
      <c r="AC16" s="166">
        <f>'分離'!AC16</f>
        <v>405</v>
      </c>
      <c r="AD16" s="171">
        <f t="shared" si="1"/>
        <v>1264265</v>
      </c>
      <c r="AE16" s="166">
        <f>'給与'!K16+'営業等'!K16+'農業'!K16+'その他'!K16+'分離'!AE16</f>
        <v>39268</v>
      </c>
      <c r="AF16" s="166">
        <f>'給与'!L16+'営業等'!L16+'農業'!L16+'その他'!L16+'分離'!AF16</f>
        <v>306</v>
      </c>
      <c r="AG16" s="166">
        <f>'給与'!M16+'営業等'!M16+'農業'!M16+'その他'!M16+'分離'!AG16</f>
        <v>793</v>
      </c>
      <c r="AH16" s="166">
        <f>'給与'!N16+'営業等'!N16+'農業'!N16+'その他'!N16+'分離'!AH16</f>
        <v>1229</v>
      </c>
      <c r="AI16" s="166">
        <f>'給与'!O16+'営業等'!O16+'農業'!O16+'その他'!O16+'分離'!AI16</f>
        <v>1221279</v>
      </c>
      <c r="AJ16" s="166">
        <f>'給与'!P16+'営業等'!P16+'農業'!P16+'その他'!P16+'分離'!AJ16</f>
        <v>1390</v>
      </c>
      <c r="AK16" s="186">
        <f>'給与'!Q16+'営業等'!Q16+'農業'!Q16+'その他'!Q16+'分離'!AK16</f>
        <v>1222669</v>
      </c>
      <c r="AL16" s="34" t="s">
        <v>25</v>
      </c>
      <c r="AN16" s="57">
        <v>21280294</v>
      </c>
      <c r="AO16" s="30" t="str">
        <f t="shared" si="2"/>
        <v> </v>
      </c>
      <c r="AP16" s="99">
        <v>1264265</v>
      </c>
      <c r="AQ16" s="30" t="str">
        <f t="shared" si="3"/>
        <v> </v>
      </c>
    </row>
    <row r="17" spans="1:43" s="43" customFormat="1" ht="21.75" customHeight="1">
      <c r="A17" s="51">
        <v>12</v>
      </c>
      <c r="B17" s="45" t="s">
        <v>26</v>
      </c>
      <c r="C17" s="56">
        <f>'給与'!C17+'営業等'!C17+'農業'!C17+'その他'!C17+'分離'!C17</f>
        <v>18099</v>
      </c>
      <c r="D17" s="56">
        <f>'給与'!D17+'営業等'!D17+'農業'!D17+'その他'!D17+'分離'!D17</f>
        <v>808</v>
      </c>
      <c r="E17" s="56">
        <f>'給与'!E17+'営業等'!E17+'農業'!E17+'その他'!E17+'分離'!E17</f>
        <v>18907</v>
      </c>
      <c r="F17" s="56">
        <f>'給与'!F17+'営業等'!F17+'農業'!F17+'その他'!F17+'分離'!F17</f>
        <v>52202844</v>
      </c>
      <c r="G17" s="56">
        <f>'分離'!G17</f>
        <v>285968</v>
      </c>
      <c r="H17" s="166">
        <f>'分離'!H17</f>
        <v>0</v>
      </c>
      <c r="I17" s="166">
        <f>'分離'!I17</f>
        <v>60697</v>
      </c>
      <c r="J17" s="166">
        <f>'分離'!J17</f>
        <v>8648</v>
      </c>
      <c r="K17" s="166">
        <f>'分離'!K17</f>
        <v>14615</v>
      </c>
      <c r="L17" s="171">
        <f t="shared" si="4"/>
        <v>52572772</v>
      </c>
      <c r="M17" s="166">
        <f>'給与'!G17+'営業等'!G17+'農業'!G17+'その他'!G17+'分離'!M17</f>
        <v>20292565</v>
      </c>
      <c r="N17" s="166">
        <f>'給与'!H17+'営業等'!H17+'農業'!H17+'その他'!H17+'分離'!N17</f>
        <v>31924477</v>
      </c>
      <c r="O17" s="166">
        <f>'分離'!O17</f>
        <v>274779</v>
      </c>
      <c r="P17" s="186">
        <f>'分離'!P17</f>
        <v>0</v>
      </c>
      <c r="Q17" s="166">
        <f>'分離'!Q17</f>
        <v>58846</v>
      </c>
      <c r="R17" s="187">
        <f>'分離'!R17</f>
        <v>8640</v>
      </c>
      <c r="S17" s="201" t="s">
        <v>26</v>
      </c>
      <c r="T17" s="202">
        <v>12</v>
      </c>
      <c r="U17" s="201" t="s">
        <v>26</v>
      </c>
      <c r="V17" s="194">
        <f>'分離'!V17</f>
        <v>13465</v>
      </c>
      <c r="W17" s="171">
        <f t="shared" si="0"/>
        <v>32280207</v>
      </c>
      <c r="X17" s="166">
        <f>'給与'!I17+'営業等'!I17+'農業'!I17+'その他'!I17+'分離'!X17</f>
        <v>1914709</v>
      </c>
      <c r="Y17" s="166">
        <f>'分離'!Y17</f>
        <v>8241</v>
      </c>
      <c r="Z17" s="166">
        <f>'分離'!Z17</f>
        <v>0</v>
      </c>
      <c r="AA17" s="166">
        <f>'分離'!AA17</f>
        <v>1765</v>
      </c>
      <c r="AB17" s="166">
        <f>'分離'!AB17</f>
        <v>260</v>
      </c>
      <c r="AC17" s="166">
        <f>'分離'!AC17</f>
        <v>404</v>
      </c>
      <c r="AD17" s="171">
        <f t="shared" si="1"/>
        <v>1925379</v>
      </c>
      <c r="AE17" s="166">
        <f>'給与'!K17+'営業等'!K17+'農業'!K17+'その他'!K17+'分離'!AE17</f>
        <v>60159</v>
      </c>
      <c r="AF17" s="166">
        <f>'給与'!L17+'営業等'!L17+'農業'!L17+'その他'!L17+'分離'!AF17</f>
        <v>449</v>
      </c>
      <c r="AG17" s="166">
        <f>'給与'!M17+'営業等'!M17+'農業'!M17+'その他'!M17+'分離'!AG17</f>
        <v>1462</v>
      </c>
      <c r="AH17" s="166">
        <f>'給与'!N17+'営業等'!N17+'農業'!N17+'その他'!N17+'分離'!AH17</f>
        <v>1018</v>
      </c>
      <c r="AI17" s="166">
        <f>'給与'!O17+'営業等'!O17+'農業'!O17+'その他'!O17+'分離'!AI17</f>
        <v>1860357</v>
      </c>
      <c r="AJ17" s="166">
        <f>'給与'!P17+'営業等'!P17+'農業'!P17+'その他'!P17+'分離'!AJ17</f>
        <v>1934</v>
      </c>
      <c r="AK17" s="186">
        <f>'給与'!Q17+'営業等'!Q17+'農業'!Q17+'その他'!Q17+'分離'!AK17</f>
        <v>1862291</v>
      </c>
      <c r="AL17" s="45" t="s">
        <v>26</v>
      </c>
      <c r="AN17" s="55">
        <v>32280207</v>
      </c>
      <c r="AO17" s="43" t="str">
        <f t="shared" si="2"/>
        <v> </v>
      </c>
      <c r="AP17" s="63">
        <v>1925379</v>
      </c>
      <c r="AQ17" s="43" t="str">
        <f t="shared" si="3"/>
        <v> </v>
      </c>
    </row>
    <row r="18" spans="1:43" s="43" customFormat="1" ht="21.75" customHeight="1">
      <c r="A18" s="51">
        <v>13</v>
      </c>
      <c r="B18" s="45" t="s">
        <v>27</v>
      </c>
      <c r="C18" s="56">
        <f>'給与'!C18+'営業等'!C18+'農業'!C18+'その他'!C18+'分離'!C18</f>
        <v>31375</v>
      </c>
      <c r="D18" s="56">
        <f>'給与'!D18+'営業等'!D18+'農業'!D18+'その他'!D18+'分離'!D18</f>
        <v>1524</v>
      </c>
      <c r="E18" s="56">
        <f>'給与'!E18+'営業等'!E18+'農業'!E18+'その他'!E18+'分離'!E18</f>
        <v>32899</v>
      </c>
      <c r="F18" s="56">
        <f>'給与'!F18+'営業等'!F18+'農業'!F18+'その他'!F18+'分離'!F18</f>
        <v>88998039</v>
      </c>
      <c r="G18" s="56">
        <f>'分離'!G18</f>
        <v>989592</v>
      </c>
      <c r="H18" s="166">
        <f>'分離'!H18</f>
        <v>9337</v>
      </c>
      <c r="I18" s="166">
        <f>'分離'!I18</f>
        <v>161294</v>
      </c>
      <c r="J18" s="166">
        <f>'分離'!J18</f>
        <v>25265</v>
      </c>
      <c r="K18" s="166">
        <f>'分離'!K18</f>
        <v>36975</v>
      </c>
      <c r="L18" s="171">
        <f t="shared" si="4"/>
        <v>90220502</v>
      </c>
      <c r="M18" s="166">
        <f>'給与'!G18+'営業等'!G18+'農業'!G18+'その他'!G18+'分離'!M18</f>
        <v>35408313</v>
      </c>
      <c r="N18" s="166">
        <f>'給与'!H18+'営業等'!H18+'農業'!H18+'その他'!H18+'分離'!N18</f>
        <v>53635469</v>
      </c>
      <c r="O18" s="166">
        <f>'分離'!O18</f>
        <v>948965</v>
      </c>
      <c r="P18" s="186">
        <f>'分離'!P18</f>
        <v>9003</v>
      </c>
      <c r="Q18" s="166">
        <f>'分離'!Q18</f>
        <v>158227</v>
      </c>
      <c r="R18" s="187">
        <f>'分離'!R18</f>
        <v>25247</v>
      </c>
      <c r="S18" s="201" t="s">
        <v>27</v>
      </c>
      <c r="T18" s="202">
        <v>13</v>
      </c>
      <c r="U18" s="201" t="s">
        <v>27</v>
      </c>
      <c r="V18" s="194">
        <f>'分離'!V18</f>
        <v>35278</v>
      </c>
      <c r="W18" s="171">
        <f t="shared" si="0"/>
        <v>54812189</v>
      </c>
      <c r="X18" s="166">
        <f>'給与'!I18+'営業等'!I18+'農業'!I18+'その他'!I18+'分離'!X18</f>
        <v>3216880</v>
      </c>
      <c r="Y18" s="166">
        <f>'分離'!Y18</f>
        <v>28460</v>
      </c>
      <c r="Z18" s="166">
        <f>'分離'!Z18</f>
        <v>487</v>
      </c>
      <c r="AA18" s="166">
        <f>'分離'!AA18</f>
        <v>4747</v>
      </c>
      <c r="AB18" s="166">
        <f>'分離'!AB18</f>
        <v>758</v>
      </c>
      <c r="AC18" s="166">
        <f>'分離'!AC18</f>
        <v>1057</v>
      </c>
      <c r="AD18" s="171">
        <f t="shared" si="1"/>
        <v>3252389</v>
      </c>
      <c r="AE18" s="166">
        <f>'給与'!K18+'営業等'!K18+'農業'!K18+'その他'!K18+'分離'!AE18</f>
        <v>105327</v>
      </c>
      <c r="AF18" s="166">
        <f>'給与'!L18+'営業等'!L18+'農業'!L18+'その他'!L18+'分離'!AF18</f>
        <v>727</v>
      </c>
      <c r="AG18" s="166">
        <f>'給与'!M18+'営業等'!M18+'農業'!M18+'その他'!M18+'分離'!AG18</f>
        <v>2501</v>
      </c>
      <c r="AH18" s="166">
        <f>'給与'!N18+'営業等'!N18+'農業'!N18+'その他'!N18+'分離'!AH18</f>
        <v>771</v>
      </c>
      <c r="AI18" s="166">
        <f>'給与'!O18+'営業等'!O18+'農業'!O18+'その他'!O18+'分離'!AI18</f>
        <v>3138935</v>
      </c>
      <c r="AJ18" s="166">
        <f>'給与'!P18+'営業等'!P18+'農業'!P18+'その他'!P18+'分離'!AJ18</f>
        <v>4128</v>
      </c>
      <c r="AK18" s="186">
        <f>'給与'!Q18+'営業等'!Q18+'農業'!Q18+'その他'!Q18+'分離'!AK18</f>
        <v>3143063</v>
      </c>
      <c r="AL18" s="45" t="s">
        <v>27</v>
      </c>
      <c r="AN18" s="55">
        <v>54812189</v>
      </c>
      <c r="AO18" s="43" t="str">
        <f t="shared" si="2"/>
        <v> </v>
      </c>
      <c r="AP18" s="63">
        <v>3252389</v>
      </c>
      <c r="AQ18" s="43" t="str">
        <f t="shared" si="3"/>
        <v> </v>
      </c>
    </row>
    <row r="19" spans="1:43" s="43" customFormat="1" ht="21.75" customHeight="1">
      <c r="A19" s="51">
        <v>14</v>
      </c>
      <c r="B19" s="45" t="s">
        <v>28</v>
      </c>
      <c r="C19" s="56">
        <f>'給与'!C19+'営業等'!C19+'農業'!C19+'その他'!C19+'分離'!C19</f>
        <v>46555</v>
      </c>
      <c r="D19" s="56">
        <f>'給与'!D19+'営業等'!D19+'農業'!D19+'その他'!D19+'分離'!D19</f>
        <v>1925</v>
      </c>
      <c r="E19" s="56">
        <f>'給与'!E19+'営業等'!E19+'農業'!E19+'その他'!E19+'分離'!E19</f>
        <v>48480</v>
      </c>
      <c r="F19" s="56">
        <f>'給与'!F19+'営業等'!F19+'農業'!F19+'その他'!F19+'分離'!F19</f>
        <v>146792181</v>
      </c>
      <c r="G19" s="56">
        <f>'分離'!G19</f>
        <v>2350552</v>
      </c>
      <c r="H19" s="166">
        <f>'分離'!H19</f>
        <v>30420</v>
      </c>
      <c r="I19" s="166">
        <f>'分離'!I19</f>
        <v>776832</v>
      </c>
      <c r="J19" s="166">
        <f>'分離'!J19</f>
        <v>52407</v>
      </c>
      <c r="K19" s="166">
        <f>'分離'!K19</f>
        <v>143017</v>
      </c>
      <c r="L19" s="171">
        <f t="shared" si="4"/>
        <v>150145409</v>
      </c>
      <c r="M19" s="166">
        <f>'給与'!G19+'営業等'!G19+'農業'!G19+'その他'!G19+'分離'!M19</f>
        <v>54353090</v>
      </c>
      <c r="N19" s="166">
        <f>'給与'!H19+'営業等'!H19+'農業'!H19+'その他'!H19+'分離'!N19</f>
        <v>92500119</v>
      </c>
      <c r="O19" s="166">
        <f>'分離'!O19</f>
        <v>2303106</v>
      </c>
      <c r="P19" s="186">
        <f>'分離'!P19</f>
        <v>29912</v>
      </c>
      <c r="Q19" s="166">
        <f>'分離'!Q19</f>
        <v>769098</v>
      </c>
      <c r="R19" s="187">
        <f>'分離'!R19</f>
        <v>52254</v>
      </c>
      <c r="S19" s="201" t="s">
        <v>28</v>
      </c>
      <c r="T19" s="202">
        <v>14</v>
      </c>
      <c r="U19" s="201" t="s">
        <v>28</v>
      </c>
      <c r="V19" s="194">
        <f>'分離'!V19</f>
        <v>137830</v>
      </c>
      <c r="W19" s="171">
        <f t="shared" si="0"/>
        <v>95792319</v>
      </c>
      <c r="X19" s="166">
        <f>'給与'!I19+'営業等'!I19+'農業'!I19+'その他'!I19+'分離'!X19</f>
        <v>5548069</v>
      </c>
      <c r="Y19" s="166">
        <f>'分離'!Y19</f>
        <v>68300</v>
      </c>
      <c r="Z19" s="166">
        <f>'分離'!Z19</f>
        <v>1615</v>
      </c>
      <c r="AA19" s="166">
        <f>'分離'!AA19</f>
        <v>23074</v>
      </c>
      <c r="AB19" s="166">
        <f>'分離'!AB19</f>
        <v>1567</v>
      </c>
      <c r="AC19" s="166">
        <f>'分離'!AC19</f>
        <v>4134</v>
      </c>
      <c r="AD19" s="171">
        <f t="shared" si="1"/>
        <v>5646759</v>
      </c>
      <c r="AE19" s="166">
        <f>'給与'!K19+'営業等'!K19+'農業'!K19+'その他'!K19+'分離'!AE19</f>
        <v>166697</v>
      </c>
      <c r="AF19" s="166">
        <f>'給与'!L19+'営業等'!L19+'農業'!L19+'その他'!L19+'分離'!AF19</f>
        <v>777</v>
      </c>
      <c r="AG19" s="166">
        <f>'給与'!M19+'営業等'!M19+'農業'!M19+'その他'!M19+'分離'!AG19</f>
        <v>7994</v>
      </c>
      <c r="AH19" s="166">
        <f>'給与'!N19+'営業等'!N19+'農業'!N19+'その他'!N19+'分離'!AH19</f>
        <v>5622</v>
      </c>
      <c r="AI19" s="166">
        <f>'給与'!O19+'営業等'!O19+'農業'!O19+'その他'!O19+'分離'!AI19</f>
        <v>5460124</v>
      </c>
      <c r="AJ19" s="166">
        <f>'給与'!P19+'営業等'!P19+'農業'!P19+'その他'!P19+'分離'!AJ19</f>
        <v>5441</v>
      </c>
      <c r="AK19" s="186">
        <f>'給与'!Q19+'営業等'!Q19+'農業'!Q19+'その他'!Q19+'分離'!AK19</f>
        <v>5465565</v>
      </c>
      <c r="AL19" s="45" t="s">
        <v>28</v>
      </c>
      <c r="AN19" s="55">
        <v>95792319</v>
      </c>
      <c r="AO19" s="43" t="str">
        <f t="shared" si="2"/>
        <v> </v>
      </c>
      <c r="AP19" s="63">
        <v>5646759</v>
      </c>
      <c r="AQ19" s="43" t="str">
        <f t="shared" si="3"/>
        <v> </v>
      </c>
    </row>
    <row r="20" spans="1:43" s="43" customFormat="1" ht="21.75" customHeight="1">
      <c r="A20" s="51">
        <v>15</v>
      </c>
      <c r="B20" s="45" t="s">
        <v>29</v>
      </c>
      <c r="C20" s="56">
        <f>'給与'!C20+'営業等'!C20+'農業'!C20+'その他'!C20+'分離'!C20</f>
        <v>35106</v>
      </c>
      <c r="D20" s="56">
        <f>'給与'!D20+'営業等'!D20+'農業'!D20+'その他'!D20+'分離'!D20</f>
        <v>3122</v>
      </c>
      <c r="E20" s="56">
        <f>'給与'!E20+'営業等'!E20+'農業'!E20+'その他'!E20+'分離'!E20</f>
        <v>38228</v>
      </c>
      <c r="F20" s="56">
        <f>'給与'!F20+'営業等'!F20+'農業'!F20+'その他'!F20+'分離'!F20</f>
        <v>125698859</v>
      </c>
      <c r="G20" s="56">
        <f>'分離'!G20</f>
        <v>1787346</v>
      </c>
      <c r="H20" s="166">
        <f>'分離'!H20</f>
        <v>21912</v>
      </c>
      <c r="I20" s="166">
        <f>'分離'!I20</f>
        <v>718902</v>
      </c>
      <c r="J20" s="166">
        <f>'分離'!J20</f>
        <v>60819</v>
      </c>
      <c r="K20" s="166">
        <f>'分離'!K20</f>
        <v>130662</v>
      </c>
      <c r="L20" s="171">
        <f t="shared" si="4"/>
        <v>128418500</v>
      </c>
      <c r="M20" s="166">
        <f>'給与'!G20+'営業等'!G20+'農業'!G20+'その他'!G20+'分離'!M20</f>
        <v>44050412</v>
      </c>
      <c r="N20" s="166">
        <f>'給与'!H20+'営業等'!H20+'農業'!H20+'その他'!H20+'分離'!N20</f>
        <v>81683867</v>
      </c>
      <c r="O20" s="166">
        <f>'分離'!O20</f>
        <v>1759724</v>
      </c>
      <c r="P20" s="186">
        <f>'分離'!P20</f>
        <v>21559</v>
      </c>
      <c r="Q20" s="166">
        <f>'分離'!Q20</f>
        <v>712326</v>
      </c>
      <c r="R20" s="187">
        <f>'分離'!R20</f>
        <v>60777</v>
      </c>
      <c r="S20" s="201" t="s">
        <v>29</v>
      </c>
      <c r="T20" s="202">
        <v>15</v>
      </c>
      <c r="U20" s="201" t="s">
        <v>29</v>
      </c>
      <c r="V20" s="194">
        <f>'分離'!V20</f>
        <v>129835</v>
      </c>
      <c r="W20" s="171">
        <f t="shared" si="0"/>
        <v>84368088</v>
      </c>
      <c r="X20" s="166">
        <f>'給与'!I20+'営業等'!I20+'農業'!I20+'その他'!I20+'分離'!X20</f>
        <v>4899356</v>
      </c>
      <c r="Y20" s="166">
        <f>'分離'!Y20</f>
        <v>52792</v>
      </c>
      <c r="Z20" s="166">
        <f>'分離'!Z20</f>
        <v>1164</v>
      </c>
      <c r="AA20" s="166">
        <f>'分離'!AA20</f>
        <v>21371</v>
      </c>
      <c r="AB20" s="166">
        <f>'分離'!AB20</f>
        <v>1824</v>
      </c>
      <c r="AC20" s="166">
        <f>'分離'!AC20</f>
        <v>3895</v>
      </c>
      <c r="AD20" s="171">
        <f t="shared" si="1"/>
        <v>4980402</v>
      </c>
      <c r="AE20" s="166">
        <f>'給与'!K20+'営業等'!K20+'農業'!K20+'その他'!K20+'分離'!AE20</f>
        <v>141792</v>
      </c>
      <c r="AF20" s="166">
        <f>'給与'!L20+'営業等'!L20+'農業'!L20+'その他'!L20+'分離'!AF20</f>
        <v>608</v>
      </c>
      <c r="AG20" s="166">
        <f>'給与'!M20+'営業等'!M20+'農業'!M20+'その他'!M20+'分離'!AG20</f>
        <v>7140</v>
      </c>
      <c r="AH20" s="166">
        <f>'給与'!N20+'営業等'!N20+'農業'!N20+'その他'!N20+'分離'!AH20</f>
        <v>4818</v>
      </c>
      <c r="AI20" s="166">
        <f>'給与'!O20+'営業等'!O20+'農業'!O20+'その他'!O20+'分離'!AI20</f>
        <v>4672754</v>
      </c>
      <c r="AJ20" s="166">
        <f>'給与'!P20+'営業等'!P20+'農業'!P20+'その他'!P20+'分離'!AJ20</f>
        <v>153167</v>
      </c>
      <c r="AK20" s="186">
        <f>'給与'!Q20+'営業等'!Q20+'農業'!Q20+'その他'!Q20+'分離'!AK20</f>
        <v>4825921</v>
      </c>
      <c r="AL20" s="45" t="s">
        <v>29</v>
      </c>
      <c r="AN20" s="55">
        <v>84368088</v>
      </c>
      <c r="AO20" s="43" t="str">
        <f t="shared" si="2"/>
        <v> </v>
      </c>
      <c r="AP20" s="63">
        <v>4980402</v>
      </c>
      <c r="AQ20" s="43" t="str">
        <f t="shared" si="3"/>
        <v> </v>
      </c>
    </row>
    <row r="21" spans="1:43" s="43" customFormat="1" ht="21.75" customHeight="1">
      <c r="A21" s="51">
        <v>16</v>
      </c>
      <c r="B21" s="45" t="s">
        <v>30</v>
      </c>
      <c r="C21" s="56">
        <f>'給与'!C21+'営業等'!C21+'農業'!C21+'その他'!C21+'分離'!C21</f>
        <v>95056</v>
      </c>
      <c r="D21" s="56">
        <f>'給与'!D21+'営業等'!D21+'農業'!D21+'その他'!D21+'分離'!D21</f>
        <v>2995</v>
      </c>
      <c r="E21" s="56">
        <f>'給与'!E21+'営業等'!E21+'農業'!E21+'その他'!E21+'分離'!E21</f>
        <v>98051</v>
      </c>
      <c r="F21" s="56">
        <f>'給与'!F21+'営業等'!F21+'農業'!F21+'その他'!F21+'分離'!F21</f>
        <v>369930774</v>
      </c>
      <c r="G21" s="56">
        <f>'分離'!G21</f>
        <v>8032264</v>
      </c>
      <c r="H21" s="166">
        <f>'分離'!H21</f>
        <v>46562</v>
      </c>
      <c r="I21" s="166">
        <f>'分離'!I21</f>
        <v>6103042</v>
      </c>
      <c r="J21" s="166">
        <f>'分離'!J21</f>
        <v>232410</v>
      </c>
      <c r="K21" s="166">
        <f>'分離'!K21</f>
        <v>925928</v>
      </c>
      <c r="L21" s="171">
        <f t="shared" si="4"/>
        <v>385270980</v>
      </c>
      <c r="M21" s="166">
        <f>'給与'!G21+'営業等'!G21+'農業'!G21+'その他'!G21+'分離'!M21</f>
        <v>116792587</v>
      </c>
      <c r="N21" s="166">
        <f>'給与'!H21+'営業等'!H21+'農業'!H21+'その他'!H21+'分離'!N21</f>
        <v>253291659</v>
      </c>
      <c r="O21" s="166">
        <f>'分離'!O21</f>
        <v>7898405</v>
      </c>
      <c r="P21" s="186">
        <f>'分離'!P21</f>
        <v>42806</v>
      </c>
      <c r="Q21" s="166">
        <f>'分離'!Q21</f>
        <v>6095305</v>
      </c>
      <c r="R21" s="187">
        <f>'分離'!R21</f>
        <v>232219</v>
      </c>
      <c r="S21" s="201" t="s">
        <v>30</v>
      </c>
      <c r="T21" s="202">
        <v>16</v>
      </c>
      <c r="U21" s="201" t="s">
        <v>30</v>
      </c>
      <c r="V21" s="194">
        <f>'分離'!V21</f>
        <v>917999</v>
      </c>
      <c r="W21" s="171">
        <f t="shared" si="0"/>
        <v>268478393</v>
      </c>
      <c r="X21" s="166">
        <f>'給与'!I21+'営業等'!I21+'農業'!I21+'その他'!I21+'分離'!X21</f>
        <v>15193570</v>
      </c>
      <c r="Y21" s="166">
        <f>'分離'!Y21</f>
        <v>234436</v>
      </c>
      <c r="Z21" s="166">
        <f>'分離'!Z21</f>
        <v>2311</v>
      </c>
      <c r="AA21" s="166">
        <f>'分離'!AA21</f>
        <v>182860</v>
      </c>
      <c r="AB21" s="166">
        <f>'分離'!AB21</f>
        <v>6966</v>
      </c>
      <c r="AC21" s="166">
        <f>'分離'!AC21</f>
        <v>27541</v>
      </c>
      <c r="AD21" s="171">
        <f t="shared" si="1"/>
        <v>15647684</v>
      </c>
      <c r="AE21" s="166">
        <f>'給与'!K21+'営業等'!K21+'農業'!K21+'その他'!K21+'分離'!AE21</f>
        <v>356360</v>
      </c>
      <c r="AF21" s="166">
        <f>'給与'!L21+'営業等'!L21+'農業'!L21+'その他'!L21+'分離'!AF21</f>
        <v>1796</v>
      </c>
      <c r="AG21" s="166">
        <f>'給与'!M21+'営業等'!M21+'農業'!M21+'その他'!M21+'分離'!AG21</f>
        <v>16240</v>
      </c>
      <c r="AH21" s="166">
        <f>'給与'!N21+'営業等'!N21+'農業'!N21+'その他'!N21+'分離'!AH21</f>
        <v>12407</v>
      </c>
      <c r="AI21" s="166">
        <f>'給与'!O21+'営業等'!O21+'農業'!O21+'その他'!O21+'分離'!AI21</f>
        <v>15250486</v>
      </c>
      <c r="AJ21" s="166">
        <f>'給与'!P21+'営業等'!P21+'農業'!P21+'その他'!P21+'分離'!AJ21</f>
        <v>7478</v>
      </c>
      <c r="AK21" s="186">
        <f>'給与'!Q21+'営業等'!Q21+'農業'!Q21+'その他'!Q21+'分離'!AK21</f>
        <v>15257964</v>
      </c>
      <c r="AL21" s="45" t="s">
        <v>30</v>
      </c>
      <c r="AN21" s="55">
        <v>268478393</v>
      </c>
      <c r="AO21" s="43" t="str">
        <f t="shared" si="2"/>
        <v> </v>
      </c>
      <c r="AP21" s="63">
        <v>15647684</v>
      </c>
      <c r="AQ21" s="43" t="str">
        <f t="shared" si="3"/>
        <v> </v>
      </c>
    </row>
    <row r="22" spans="1:43" s="43" customFormat="1" ht="21.75" customHeight="1">
      <c r="A22" s="51">
        <v>17</v>
      </c>
      <c r="B22" s="45" t="s">
        <v>0</v>
      </c>
      <c r="C22" s="56">
        <f>'給与'!C22+'営業等'!C22+'農業'!C22+'その他'!C22+'分離'!C22</f>
        <v>68572</v>
      </c>
      <c r="D22" s="56">
        <f>'給与'!D22+'営業等'!D22+'農業'!D22+'その他'!D22+'分離'!D22</f>
        <v>2450</v>
      </c>
      <c r="E22" s="56">
        <f>'給与'!E22+'営業等'!E22+'農業'!E22+'その他'!E22+'分離'!E22</f>
        <v>71022</v>
      </c>
      <c r="F22" s="56">
        <f>'給与'!F22+'営業等'!F22+'農業'!F22+'その他'!F22+'分離'!F22</f>
        <v>228925074</v>
      </c>
      <c r="G22" s="56">
        <f>'分離'!G22</f>
        <v>2422015</v>
      </c>
      <c r="H22" s="166">
        <f>'分離'!H22</f>
        <v>25810</v>
      </c>
      <c r="I22" s="166">
        <f>'分離'!I22</f>
        <v>1203254</v>
      </c>
      <c r="J22" s="166">
        <f>'分離'!J22</f>
        <v>97728</v>
      </c>
      <c r="K22" s="166">
        <f>'分離'!K22</f>
        <v>124650</v>
      </c>
      <c r="L22" s="171">
        <f t="shared" si="4"/>
        <v>232798531</v>
      </c>
      <c r="M22" s="166">
        <f>'給与'!G22+'営業等'!G22+'農業'!G22+'その他'!G22+'分離'!M22</f>
        <v>80865265</v>
      </c>
      <c r="N22" s="166">
        <f>'給与'!H22+'営業等'!H22+'農業'!H22+'その他'!H22+'分離'!N22</f>
        <v>148128885</v>
      </c>
      <c r="O22" s="166">
        <f>'分離'!O22</f>
        <v>2362469</v>
      </c>
      <c r="P22" s="186">
        <f>'分離'!P22</f>
        <v>25431</v>
      </c>
      <c r="Q22" s="166">
        <f>'分離'!Q22</f>
        <v>1194186</v>
      </c>
      <c r="R22" s="187">
        <f>'分離'!R22</f>
        <v>97675</v>
      </c>
      <c r="S22" s="201" t="s">
        <v>0</v>
      </c>
      <c r="T22" s="202">
        <v>17</v>
      </c>
      <c r="U22" s="201" t="s">
        <v>0</v>
      </c>
      <c r="V22" s="194">
        <f>'分離'!V22</f>
        <v>124620</v>
      </c>
      <c r="W22" s="171">
        <f t="shared" si="0"/>
        <v>151933266</v>
      </c>
      <c r="X22" s="166">
        <f>'給与'!I22+'営業等'!I22+'農業'!I22+'その他'!I22+'分離'!X22</f>
        <v>8884888</v>
      </c>
      <c r="Y22" s="166">
        <f>'分離'!Y22</f>
        <v>70438</v>
      </c>
      <c r="Z22" s="166">
        <f>'分離'!Z22</f>
        <v>1374</v>
      </c>
      <c r="AA22" s="166">
        <f>'分離'!AA22</f>
        <v>35825</v>
      </c>
      <c r="AB22" s="166">
        <f>'分離'!AB22</f>
        <v>2930</v>
      </c>
      <c r="AC22" s="166">
        <f>'分離'!AC22</f>
        <v>3739</v>
      </c>
      <c r="AD22" s="171">
        <f t="shared" si="1"/>
        <v>8999194</v>
      </c>
      <c r="AE22" s="166">
        <f>'給与'!K22+'営業等'!K22+'農業'!K22+'その他'!K22+'分離'!AE22</f>
        <v>258510</v>
      </c>
      <c r="AF22" s="166">
        <f>'給与'!L22+'営業等'!L22+'農業'!L22+'その他'!L22+'分離'!AF22</f>
        <v>1107</v>
      </c>
      <c r="AG22" s="166">
        <f>'給与'!M22+'営業等'!M22+'農業'!M22+'その他'!M22+'分離'!AG22</f>
        <v>9366</v>
      </c>
      <c r="AH22" s="166">
        <f>'給与'!N22+'営業等'!N22+'農業'!N22+'その他'!N22+'分離'!AH22</f>
        <v>8301</v>
      </c>
      <c r="AI22" s="166">
        <f>'給与'!O22+'営業等'!O22+'農業'!O22+'その他'!O22+'分離'!AI22</f>
        <v>8716102</v>
      </c>
      <c r="AJ22" s="166">
        <f>'給与'!P22+'営業等'!P22+'農業'!P22+'その他'!P22+'分離'!AJ22</f>
        <v>5808</v>
      </c>
      <c r="AK22" s="186">
        <f>'給与'!Q22+'営業等'!Q22+'農業'!Q22+'その他'!Q22+'分離'!AK22</f>
        <v>8721910</v>
      </c>
      <c r="AL22" s="45" t="s">
        <v>0</v>
      </c>
      <c r="AN22" s="55">
        <v>151933266</v>
      </c>
      <c r="AO22" s="43" t="str">
        <f t="shared" si="2"/>
        <v> </v>
      </c>
      <c r="AP22" s="63">
        <v>8999194</v>
      </c>
      <c r="AQ22" s="43" t="str">
        <f t="shared" si="3"/>
        <v> </v>
      </c>
    </row>
    <row r="23" spans="1:43" s="43" customFormat="1" ht="21.75" customHeight="1">
      <c r="A23" s="51">
        <v>18</v>
      </c>
      <c r="B23" s="45" t="s">
        <v>31</v>
      </c>
      <c r="C23" s="56">
        <f>'給与'!C23+'営業等'!C23+'農業'!C23+'その他'!C23+'分離'!C23</f>
        <v>27542</v>
      </c>
      <c r="D23" s="56">
        <f>'給与'!D23+'営業等'!D23+'農業'!D23+'その他'!D23+'分離'!D23</f>
        <v>1093</v>
      </c>
      <c r="E23" s="56">
        <f>'給与'!E23+'営業等'!E23+'農業'!E23+'その他'!E23+'分離'!E23</f>
        <v>28635</v>
      </c>
      <c r="F23" s="56">
        <f>'給与'!F23+'営業等'!F23+'農業'!F23+'その他'!F23+'分離'!F23</f>
        <v>87218580</v>
      </c>
      <c r="G23" s="56">
        <f>'分離'!G23</f>
        <v>1044749</v>
      </c>
      <c r="H23" s="166">
        <f>'分離'!H23</f>
        <v>5824</v>
      </c>
      <c r="I23" s="166">
        <f>'分離'!I23</f>
        <v>163478</v>
      </c>
      <c r="J23" s="166">
        <f>'分離'!J23</f>
        <v>28264</v>
      </c>
      <c r="K23" s="166">
        <f>'分離'!K23</f>
        <v>43543</v>
      </c>
      <c r="L23" s="171">
        <f t="shared" si="4"/>
        <v>88504438</v>
      </c>
      <c r="M23" s="166">
        <f>'給与'!G23+'営業等'!G23+'農業'!G23+'その他'!G23+'分離'!M23</f>
        <v>31244584</v>
      </c>
      <c r="N23" s="166">
        <f>'給与'!H23+'営業等'!H23+'農業'!H23+'その他'!H23+'分離'!N23</f>
        <v>56015358</v>
      </c>
      <c r="O23" s="166">
        <f>'分離'!O23</f>
        <v>1010742</v>
      </c>
      <c r="P23" s="186">
        <f>'分離'!P23</f>
        <v>5129</v>
      </c>
      <c r="Q23" s="166">
        <f>'分離'!Q23</f>
        <v>160483</v>
      </c>
      <c r="R23" s="187">
        <f>'分離'!R23</f>
        <v>28251</v>
      </c>
      <c r="S23" s="201" t="s">
        <v>31</v>
      </c>
      <c r="T23" s="202">
        <v>18</v>
      </c>
      <c r="U23" s="201" t="s">
        <v>31</v>
      </c>
      <c r="V23" s="194">
        <f>'分離'!V23</f>
        <v>39891</v>
      </c>
      <c r="W23" s="171">
        <f t="shared" si="0"/>
        <v>57259854</v>
      </c>
      <c r="X23" s="166">
        <f>'給与'!I23+'営業等'!I23+'農業'!I23+'その他'!I23+'分離'!X23</f>
        <v>3359774</v>
      </c>
      <c r="Y23" s="166">
        <f>'分離'!Y23</f>
        <v>30317</v>
      </c>
      <c r="Z23" s="166">
        <f>'分離'!Z23</f>
        <v>277</v>
      </c>
      <c r="AA23" s="166">
        <f>'分離'!AA23</f>
        <v>4814</v>
      </c>
      <c r="AB23" s="166">
        <f>'分離'!AB23</f>
        <v>848</v>
      </c>
      <c r="AC23" s="166">
        <f>'分離'!AC23</f>
        <v>1197</v>
      </c>
      <c r="AD23" s="171">
        <f t="shared" si="1"/>
        <v>3397227</v>
      </c>
      <c r="AE23" s="166">
        <f>'給与'!K23+'営業等'!K23+'農業'!K23+'その他'!K23+'分離'!AE23</f>
        <v>100406</v>
      </c>
      <c r="AF23" s="166">
        <f>'給与'!L23+'営業等'!L23+'農業'!L23+'その他'!L23+'分離'!AF23</f>
        <v>682</v>
      </c>
      <c r="AG23" s="166">
        <f>'給与'!M23+'営業等'!M23+'農業'!M23+'その他'!M23+'分離'!AG23</f>
        <v>2826</v>
      </c>
      <c r="AH23" s="166">
        <f>'給与'!N23+'営業等'!N23+'農業'!N23+'その他'!N23+'分離'!AH23</f>
        <v>1971</v>
      </c>
      <c r="AI23" s="166">
        <f>'給与'!O23+'営業等'!O23+'農業'!O23+'その他'!O23+'分離'!AI23</f>
        <v>3288678</v>
      </c>
      <c r="AJ23" s="166">
        <f>'給与'!P23+'営業等'!P23+'農業'!P23+'その他'!P23+'分離'!AJ23</f>
        <v>2664</v>
      </c>
      <c r="AK23" s="186">
        <f>'給与'!Q23+'営業等'!Q23+'農業'!Q23+'その他'!Q23+'分離'!AK23</f>
        <v>3291342</v>
      </c>
      <c r="AL23" s="45" t="s">
        <v>31</v>
      </c>
      <c r="AN23" s="55">
        <v>57259854</v>
      </c>
      <c r="AO23" s="43" t="str">
        <f t="shared" si="2"/>
        <v> </v>
      </c>
      <c r="AP23" s="63">
        <v>3397227</v>
      </c>
      <c r="AQ23" s="43" t="str">
        <f t="shared" si="3"/>
        <v> </v>
      </c>
    </row>
    <row r="24" spans="1:43" s="43" customFormat="1" ht="21.75" customHeight="1">
      <c r="A24" s="51">
        <v>19</v>
      </c>
      <c r="B24" s="45" t="s">
        <v>3</v>
      </c>
      <c r="C24" s="56">
        <f>'給与'!C24+'営業等'!C24+'農業'!C24+'その他'!C24+'分離'!C24</f>
        <v>11152</v>
      </c>
      <c r="D24" s="56">
        <f>'給与'!D24+'営業等'!D24+'農業'!D24+'その他'!D24+'分離'!D24</f>
        <v>966</v>
      </c>
      <c r="E24" s="56">
        <f>'給与'!E24+'営業等'!E24+'農業'!E24+'その他'!E24+'分離'!E24</f>
        <v>12118</v>
      </c>
      <c r="F24" s="56">
        <f>'給与'!F24+'営業等'!F24+'農業'!F24+'その他'!F24+'分離'!F24</f>
        <v>33486514</v>
      </c>
      <c r="G24" s="56">
        <f>'分離'!G24</f>
        <v>298936</v>
      </c>
      <c r="H24" s="166">
        <f>'分離'!H24</f>
        <v>1224</v>
      </c>
      <c r="I24" s="166">
        <f>'分離'!I24</f>
        <v>176346</v>
      </c>
      <c r="J24" s="166">
        <f>'分離'!J24</f>
        <v>11843</v>
      </c>
      <c r="K24" s="166">
        <f>'分離'!K24</f>
        <v>33270</v>
      </c>
      <c r="L24" s="171">
        <f t="shared" si="4"/>
        <v>34008133</v>
      </c>
      <c r="M24" s="166">
        <f>'給与'!G24+'営業等'!G24+'農業'!G24+'その他'!G24+'分離'!M24</f>
        <v>13013008</v>
      </c>
      <c r="N24" s="166">
        <f>'給与'!H24+'営業等'!H24+'農業'!H24+'その他'!H24+'分離'!N24</f>
        <v>20488571</v>
      </c>
      <c r="O24" s="166">
        <f>'分離'!O24</f>
        <v>286605</v>
      </c>
      <c r="P24" s="186">
        <f>'分離'!P24</f>
        <v>239</v>
      </c>
      <c r="Q24" s="166">
        <f>'分離'!Q24</f>
        <v>174935</v>
      </c>
      <c r="R24" s="187">
        <f>'分離'!R24</f>
        <v>11838</v>
      </c>
      <c r="S24" s="201" t="s">
        <v>3</v>
      </c>
      <c r="T24" s="202">
        <v>19</v>
      </c>
      <c r="U24" s="201" t="s">
        <v>3</v>
      </c>
      <c r="V24" s="194">
        <f>'分離'!V24</f>
        <v>32937</v>
      </c>
      <c r="W24" s="171">
        <f t="shared" si="0"/>
        <v>20995125</v>
      </c>
      <c r="X24" s="166">
        <f>'給与'!I24+'営業等'!I24+'農業'!I24+'その他'!I24+'分離'!X24</f>
        <v>1228841</v>
      </c>
      <c r="Y24" s="166">
        <f>'分離'!Y24</f>
        <v>8597</v>
      </c>
      <c r="Z24" s="166">
        <f>'分離'!Z24</f>
        <v>12</v>
      </c>
      <c r="AA24" s="166">
        <f>'分離'!AA24</f>
        <v>5248</v>
      </c>
      <c r="AB24" s="166">
        <f>'分離'!AB24</f>
        <v>354</v>
      </c>
      <c r="AC24" s="166">
        <f>'分離'!AC24</f>
        <v>989</v>
      </c>
      <c r="AD24" s="171">
        <f t="shared" si="1"/>
        <v>1244041</v>
      </c>
      <c r="AE24" s="166">
        <f>'給与'!K24+'営業等'!K24+'農業'!K24+'その他'!K24+'分離'!AE24</f>
        <v>40561</v>
      </c>
      <c r="AF24" s="166">
        <f>'給与'!L24+'営業等'!L24+'農業'!L24+'その他'!L24+'分離'!AF24</f>
        <v>239</v>
      </c>
      <c r="AG24" s="166">
        <f>'給与'!M24+'営業等'!M24+'農業'!M24+'その他'!M24+'分離'!AG24</f>
        <v>866</v>
      </c>
      <c r="AH24" s="166">
        <f>'給与'!N24+'営業等'!N24+'農業'!N24+'その他'!N24+'分離'!AH24</f>
        <v>1094</v>
      </c>
      <c r="AI24" s="166">
        <f>'給与'!O24+'営業等'!O24+'農業'!O24+'その他'!O24+'分離'!AI24</f>
        <v>1170174</v>
      </c>
      <c r="AJ24" s="166">
        <f>'給与'!P24+'営業等'!P24+'農業'!P24+'その他'!P24+'分離'!AJ24</f>
        <v>31107</v>
      </c>
      <c r="AK24" s="186">
        <f>'給与'!Q24+'営業等'!Q24+'農業'!Q24+'その他'!Q24+'分離'!AK24</f>
        <v>1201281</v>
      </c>
      <c r="AL24" s="45" t="s">
        <v>3</v>
      </c>
      <c r="AN24" s="55">
        <v>20995125</v>
      </c>
      <c r="AO24" s="43" t="str">
        <f t="shared" si="2"/>
        <v> </v>
      </c>
      <c r="AP24" s="63">
        <v>1244041</v>
      </c>
      <c r="AQ24" s="43" t="str">
        <f t="shared" si="3"/>
        <v> </v>
      </c>
    </row>
    <row r="25" spans="1:43" s="43" customFormat="1" ht="21.75" customHeight="1">
      <c r="A25" s="51">
        <v>20</v>
      </c>
      <c r="B25" s="45" t="s">
        <v>32</v>
      </c>
      <c r="C25" s="56">
        <f>'給与'!C25+'営業等'!C25+'農業'!C25+'その他'!C25+'分離'!C25</f>
        <v>29095</v>
      </c>
      <c r="D25" s="56">
        <f>'給与'!D25+'営業等'!D25+'農業'!D25+'その他'!D25+'分離'!D25</f>
        <v>935</v>
      </c>
      <c r="E25" s="56">
        <f>'給与'!E25+'営業等'!E25+'農業'!E25+'その他'!E25+'分離'!E25</f>
        <v>30030</v>
      </c>
      <c r="F25" s="56">
        <f>'給与'!F25+'営業等'!F25+'農業'!F25+'その他'!F25+'分離'!F25</f>
        <v>110137689</v>
      </c>
      <c r="G25" s="56">
        <f>'分離'!G25</f>
        <v>1615905</v>
      </c>
      <c r="H25" s="166">
        <f>'分離'!H25</f>
        <v>22568</v>
      </c>
      <c r="I25" s="166">
        <f>'分離'!I25</f>
        <v>430539</v>
      </c>
      <c r="J25" s="166">
        <f>'分離'!J25</f>
        <v>56961</v>
      </c>
      <c r="K25" s="166">
        <f>'分離'!K25</f>
        <v>134488</v>
      </c>
      <c r="L25" s="171">
        <f t="shared" si="4"/>
        <v>112398150</v>
      </c>
      <c r="M25" s="166">
        <f>'給与'!G25+'営業等'!G25+'農業'!G25+'その他'!G25+'分離'!M25</f>
        <v>36310358</v>
      </c>
      <c r="N25" s="166">
        <f>'給与'!H25+'営業等'!H25+'農業'!H25+'その他'!H25+'分離'!N25</f>
        <v>73876484</v>
      </c>
      <c r="O25" s="166">
        <f>'分離'!O25</f>
        <v>1580390</v>
      </c>
      <c r="P25" s="186">
        <f>'分離'!P25</f>
        <v>20237</v>
      </c>
      <c r="Q25" s="166">
        <f>'分離'!Q25</f>
        <v>422912</v>
      </c>
      <c r="R25" s="187">
        <f>'分離'!R25</f>
        <v>56919</v>
      </c>
      <c r="S25" s="201" t="s">
        <v>32</v>
      </c>
      <c r="T25" s="202">
        <v>20</v>
      </c>
      <c r="U25" s="201" t="s">
        <v>32</v>
      </c>
      <c r="V25" s="194">
        <f>'分離'!V25</f>
        <v>130850</v>
      </c>
      <c r="W25" s="171">
        <f t="shared" si="0"/>
        <v>76087792</v>
      </c>
      <c r="X25" s="166">
        <f>'給与'!I25+'営業等'!I25+'農業'!I25+'その他'!I25+'分離'!X25</f>
        <v>4431382</v>
      </c>
      <c r="Y25" s="166">
        <f>'分離'!Y25</f>
        <v>47187</v>
      </c>
      <c r="Z25" s="166">
        <f>'分離'!Z25</f>
        <v>1092</v>
      </c>
      <c r="AA25" s="166">
        <f>'分離'!AA25</f>
        <v>12688</v>
      </c>
      <c r="AB25" s="166">
        <f>'分離'!AB25</f>
        <v>1708</v>
      </c>
      <c r="AC25" s="166">
        <f>'分離'!AC25</f>
        <v>3924</v>
      </c>
      <c r="AD25" s="171">
        <f t="shared" si="1"/>
        <v>4497981</v>
      </c>
      <c r="AE25" s="166">
        <f>'給与'!K25+'営業等'!K25+'農業'!K25+'その他'!K25+'分離'!AE25</f>
        <v>111515</v>
      </c>
      <c r="AF25" s="166">
        <f>'給与'!L25+'営業等'!L25+'農業'!L25+'その他'!L25+'分離'!AF25</f>
        <v>436</v>
      </c>
      <c r="AG25" s="166">
        <f>'給与'!M25+'営業等'!M25+'農業'!M25+'その他'!M25+'分離'!AG25</f>
        <v>6168</v>
      </c>
      <c r="AH25" s="166">
        <f>'給与'!N25+'営業等'!N25+'農業'!N25+'その他'!N25+'分離'!AH25</f>
        <v>5801</v>
      </c>
      <c r="AI25" s="166">
        <f>'給与'!O25+'営業等'!O25+'農業'!O25+'その他'!O25+'分離'!AI25</f>
        <v>4371371</v>
      </c>
      <c r="AJ25" s="166">
        <f>'給与'!P25+'営業等'!P25+'農業'!P25+'その他'!P25+'分離'!AJ25</f>
        <v>2622</v>
      </c>
      <c r="AK25" s="186">
        <f>'給与'!Q25+'営業等'!Q25+'農業'!Q25+'その他'!Q25+'分離'!AK25</f>
        <v>4373993</v>
      </c>
      <c r="AL25" s="45" t="s">
        <v>32</v>
      </c>
      <c r="AN25" s="55">
        <v>76087792</v>
      </c>
      <c r="AO25" s="43" t="str">
        <f t="shared" si="2"/>
        <v> </v>
      </c>
      <c r="AP25" s="63">
        <v>4497981</v>
      </c>
      <c r="AQ25" s="43" t="str">
        <f t="shared" si="3"/>
        <v> </v>
      </c>
    </row>
    <row r="26" spans="1:43" s="43" customFormat="1" ht="21.75" customHeight="1">
      <c r="A26" s="51">
        <v>21</v>
      </c>
      <c r="B26" s="45" t="s">
        <v>50</v>
      </c>
      <c r="C26" s="56">
        <f>'給与'!C26+'営業等'!C26+'農業'!C26+'その他'!C26+'分離'!C26</f>
        <v>16296</v>
      </c>
      <c r="D26" s="56">
        <f>'給与'!D26+'営業等'!D26+'農業'!D26+'その他'!D26+'分離'!D26</f>
        <v>1340</v>
      </c>
      <c r="E26" s="56">
        <f>'給与'!E26+'営業等'!E26+'農業'!E26+'その他'!E26+'分離'!E26</f>
        <v>17636</v>
      </c>
      <c r="F26" s="56">
        <f>'給与'!F26+'営業等'!F26+'農業'!F26+'その他'!F26+'分離'!F26</f>
        <v>46264594</v>
      </c>
      <c r="G26" s="56">
        <f>'分離'!G26</f>
        <v>261022</v>
      </c>
      <c r="H26" s="166">
        <f>'分離'!H26</f>
        <v>0</v>
      </c>
      <c r="I26" s="166">
        <f>'分離'!I26</f>
        <v>126174</v>
      </c>
      <c r="J26" s="166">
        <f>'分離'!J26</f>
        <v>29703</v>
      </c>
      <c r="K26" s="166">
        <f>'分離'!K26</f>
        <v>13023</v>
      </c>
      <c r="L26" s="171">
        <f t="shared" si="4"/>
        <v>46694516</v>
      </c>
      <c r="M26" s="166">
        <f>'給与'!G26+'営業等'!G26+'農業'!G26+'その他'!G26+'分離'!M26</f>
        <v>18950499</v>
      </c>
      <c r="N26" s="166">
        <f>'給与'!H26+'営業等'!H26+'農業'!H26+'その他'!H26+'分離'!N26</f>
        <v>27331834</v>
      </c>
      <c r="O26" s="166">
        <f>'分離'!O26</f>
        <v>245345</v>
      </c>
      <c r="P26" s="186">
        <f>'分離'!P26</f>
        <v>0</v>
      </c>
      <c r="Q26" s="166">
        <f>'分離'!Q26</f>
        <v>124124</v>
      </c>
      <c r="R26" s="187">
        <f>'分離'!R26</f>
        <v>29694</v>
      </c>
      <c r="S26" s="201" t="s">
        <v>50</v>
      </c>
      <c r="T26" s="202">
        <v>21</v>
      </c>
      <c r="U26" s="201" t="s">
        <v>50</v>
      </c>
      <c r="V26" s="194">
        <f>'分離'!V26</f>
        <v>13020</v>
      </c>
      <c r="W26" s="171">
        <f t="shared" si="0"/>
        <v>27744017</v>
      </c>
      <c r="X26" s="166">
        <f>'給与'!I26+'営業等'!I26+'農業'!I26+'その他'!I26+'分離'!X26</f>
        <v>1639208</v>
      </c>
      <c r="Y26" s="166">
        <f>'分離'!Y26</f>
        <v>7361</v>
      </c>
      <c r="Z26" s="166">
        <f>'分離'!Z26</f>
        <v>0</v>
      </c>
      <c r="AA26" s="166">
        <f>'分離'!AA26</f>
        <v>3724</v>
      </c>
      <c r="AB26" s="166">
        <f>'分離'!AB26</f>
        <v>890</v>
      </c>
      <c r="AC26" s="166">
        <f>'分離'!AC26</f>
        <v>390</v>
      </c>
      <c r="AD26" s="171">
        <f t="shared" si="1"/>
        <v>1651573</v>
      </c>
      <c r="AE26" s="166">
        <f>'給与'!K26+'営業等'!K26+'農業'!K26+'その他'!K26+'分離'!AE26</f>
        <v>54805</v>
      </c>
      <c r="AF26" s="166">
        <f>'給与'!L26+'営業等'!L26+'農業'!L26+'その他'!L26+'分離'!AF26</f>
        <v>484</v>
      </c>
      <c r="AG26" s="166">
        <f>'給与'!M26+'営業等'!M26+'農業'!M26+'その他'!M26+'分離'!AG26</f>
        <v>1901</v>
      </c>
      <c r="AH26" s="166">
        <f>'給与'!N26+'営業等'!N26+'農業'!N26+'その他'!N26+'分離'!AH26</f>
        <v>1201</v>
      </c>
      <c r="AI26" s="166">
        <f>'給与'!O26+'営業等'!O26+'農業'!O26+'その他'!O26+'分離'!AI26</f>
        <v>1556532</v>
      </c>
      <c r="AJ26" s="166">
        <f>'給与'!P26+'営業等'!P26+'農業'!P26+'その他'!P26+'分離'!AJ26</f>
        <v>36650</v>
      </c>
      <c r="AK26" s="186">
        <f>'給与'!Q26+'営業等'!Q26+'農業'!Q26+'その他'!Q26+'分離'!AK26</f>
        <v>1593182</v>
      </c>
      <c r="AL26" s="45" t="s">
        <v>50</v>
      </c>
      <c r="AN26" s="55">
        <v>27744017</v>
      </c>
      <c r="AO26" s="43" t="str">
        <f t="shared" si="2"/>
        <v> </v>
      </c>
      <c r="AP26" s="63">
        <v>1651573</v>
      </c>
      <c r="AQ26" s="43" t="str">
        <f t="shared" si="3"/>
        <v> </v>
      </c>
    </row>
    <row r="27" spans="1:43" s="43" customFormat="1" ht="21.75" customHeight="1">
      <c r="A27" s="51">
        <v>22</v>
      </c>
      <c r="B27" s="45" t="s">
        <v>51</v>
      </c>
      <c r="C27" s="56">
        <f>'給与'!C27+'営業等'!C27+'農業'!C27+'その他'!C27+'分離'!C27</f>
        <v>21884</v>
      </c>
      <c r="D27" s="56">
        <f>'給与'!D27+'営業等'!D27+'農業'!D27+'その他'!D27+'分離'!D27</f>
        <v>1964</v>
      </c>
      <c r="E27" s="56">
        <f>'給与'!E27+'営業等'!E27+'農業'!E27+'その他'!E27+'分離'!E27</f>
        <v>23848</v>
      </c>
      <c r="F27" s="56">
        <f>'給与'!F27+'営業等'!F27+'農業'!F27+'その他'!F27+'分離'!F27</f>
        <v>67811185</v>
      </c>
      <c r="G27" s="56">
        <f>'分離'!G27</f>
        <v>529449</v>
      </c>
      <c r="H27" s="166">
        <f>'分離'!H27</f>
        <v>1475</v>
      </c>
      <c r="I27" s="166">
        <f>'分離'!I27</f>
        <v>89080</v>
      </c>
      <c r="J27" s="166">
        <f>'分離'!J27</f>
        <v>54226</v>
      </c>
      <c r="K27" s="166">
        <f>'分離'!K27</f>
        <v>61064</v>
      </c>
      <c r="L27" s="171">
        <f t="shared" si="4"/>
        <v>68546479</v>
      </c>
      <c r="M27" s="166">
        <f>'給与'!G27+'営業等'!G27+'農業'!G27+'その他'!G27+'分離'!M27</f>
        <v>26283416</v>
      </c>
      <c r="N27" s="166">
        <f>'給与'!H27+'営業等'!H27+'農業'!H27+'その他'!H27+'分離'!N27</f>
        <v>41554001</v>
      </c>
      <c r="O27" s="166">
        <f>'分離'!O27</f>
        <v>506073</v>
      </c>
      <c r="P27" s="186">
        <f>'分離'!P27</f>
        <v>1474</v>
      </c>
      <c r="Q27" s="166">
        <f>'分離'!Q27</f>
        <v>88642</v>
      </c>
      <c r="R27" s="187">
        <f>'分離'!R27</f>
        <v>54214</v>
      </c>
      <c r="S27" s="201" t="s">
        <v>51</v>
      </c>
      <c r="T27" s="202">
        <v>22</v>
      </c>
      <c r="U27" s="201" t="s">
        <v>51</v>
      </c>
      <c r="V27" s="194">
        <f>'分離'!V27</f>
        <v>58659</v>
      </c>
      <c r="W27" s="171">
        <f t="shared" si="0"/>
        <v>42263063</v>
      </c>
      <c r="X27" s="166">
        <f>'給与'!I27+'営業等'!I27+'農業'!I27+'その他'!I27+'分離'!X27</f>
        <v>2492296</v>
      </c>
      <c r="Y27" s="166">
        <f>'分離'!Y27</f>
        <v>15182</v>
      </c>
      <c r="Z27" s="166">
        <f>'分離'!Z27</f>
        <v>79</v>
      </c>
      <c r="AA27" s="166">
        <f>'分離'!AA27</f>
        <v>2657</v>
      </c>
      <c r="AB27" s="166">
        <f>'分離'!AB27</f>
        <v>1627</v>
      </c>
      <c r="AC27" s="166">
        <f>'分離'!AC27</f>
        <v>1759</v>
      </c>
      <c r="AD27" s="171">
        <f t="shared" si="1"/>
        <v>2513600</v>
      </c>
      <c r="AE27" s="166">
        <f>'給与'!K27+'営業等'!K27+'農業'!K27+'その他'!K27+'分離'!AE27</f>
        <v>82259</v>
      </c>
      <c r="AF27" s="166">
        <f>'給与'!L27+'営業等'!L27+'農業'!L27+'その他'!L27+'分離'!AF27</f>
        <v>555</v>
      </c>
      <c r="AG27" s="166">
        <f>'給与'!M27+'営業等'!M27+'農業'!M27+'その他'!M27+'分離'!AG27</f>
        <v>2940</v>
      </c>
      <c r="AH27" s="166">
        <f>'給与'!N27+'営業等'!N27+'農業'!N27+'その他'!N27+'分離'!AH27</f>
        <v>1570</v>
      </c>
      <c r="AI27" s="166">
        <f>'給与'!O27+'営業等'!O27+'農業'!O27+'その他'!O27+'分離'!AI27</f>
        <v>2352986</v>
      </c>
      <c r="AJ27" s="166">
        <f>'給与'!P27+'営業等'!P27+'農業'!P27+'その他'!P27+'分離'!AJ27</f>
        <v>73217</v>
      </c>
      <c r="AK27" s="186">
        <f>'給与'!Q27+'営業等'!Q27+'農業'!Q27+'その他'!Q27+'分離'!AK27</f>
        <v>2426203</v>
      </c>
      <c r="AL27" s="45" t="s">
        <v>51</v>
      </c>
      <c r="AN27" s="55">
        <v>42263063</v>
      </c>
      <c r="AO27" s="43" t="str">
        <f t="shared" si="2"/>
        <v> </v>
      </c>
      <c r="AP27" s="63">
        <v>2513600</v>
      </c>
      <c r="AQ27" s="43" t="str">
        <f t="shared" si="3"/>
        <v> </v>
      </c>
    </row>
    <row r="28" spans="1:43" s="43" customFormat="1" ht="21.75" customHeight="1">
      <c r="A28" s="51">
        <v>23</v>
      </c>
      <c r="B28" s="45" t="s">
        <v>52</v>
      </c>
      <c r="C28" s="56">
        <f>'給与'!C28+'営業等'!C28+'農業'!C28+'その他'!C28+'分離'!C28</f>
        <v>43058</v>
      </c>
      <c r="D28" s="56">
        <f>'給与'!D28+'営業等'!D28+'農業'!D28+'その他'!D28+'分離'!D28</f>
        <v>3488</v>
      </c>
      <c r="E28" s="56">
        <f>'給与'!E28+'営業等'!E28+'農業'!E28+'その他'!E28+'分離'!E28</f>
        <v>46546</v>
      </c>
      <c r="F28" s="56">
        <f>'給与'!F28+'営業等'!F28+'農業'!F28+'その他'!F28+'分離'!F28</f>
        <v>126677034</v>
      </c>
      <c r="G28" s="56">
        <f>'分離'!G28</f>
        <v>983028</v>
      </c>
      <c r="H28" s="166">
        <f>'分離'!H28</f>
        <v>22157</v>
      </c>
      <c r="I28" s="166">
        <f>'分離'!I28</f>
        <v>276544</v>
      </c>
      <c r="J28" s="166">
        <f>'分離'!J28</f>
        <v>46831</v>
      </c>
      <c r="K28" s="166">
        <f>'分離'!K28</f>
        <v>54095</v>
      </c>
      <c r="L28" s="171">
        <f t="shared" si="4"/>
        <v>128059689</v>
      </c>
      <c r="M28" s="166">
        <f>'給与'!G28+'営業等'!G28+'農業'!G28+'その他'!G28+'分離'!M28</f>
        <v>49122915</v>
      </c>
      <c r="N28" s="166">
        <f>'給与'!H28+'営業等'!H28+'農業'!H28+'その他'!H28+'分離'!N28</f>
        <v>77610740</v>
      </c>
      <c r="O28" s="166">
        <f>'分離'!O28</f>
        <v>943864</v>
      </c>
      <c r="P28" s="186">
        <f>'分離'!P28</f>
        <v>22153</v>
      </c>
      <c r="Q28" s="166">
        <f>'分離'!Q28</f>
        <v>269105</v>
      </c>
      <c r="R28" s="187">
        <f>'分離'!R28</f>
        <v>46796</v>
      </c>
      <c r="S28" s="201" t="s">
        <v>52</v>
      </c>
      <c r="T28" s="202">
        <v>23</v>
      </c>
      <c r="U28" s="201" t="s">
        <v>52</v>
      </c>
      <c r="V28" s="194">
        <f>'分離'!V28</f>
        <v>44116</v>
      </c>
      <c r="W28" s="171">
        <f t="shared" si="0"/>
        <v>78936774</v>
      </c>
      <c r="X28" s="166">
        <f>'給与'!I28+'営業等'!I28+'農業'!I28+'その他'!I28+'分離'!X28</f>
        <v>4655052</v>
      </c>
      <c r="Y28" s="166">
        <f>'分離'!Y28</f>
        <v>28147</v>
      </c>
      <c r="Z28" s="166">
        <f>'分離'!Z28</f>
        <v>1193</v>
      </c>
      <c r="AA28" s="166">
        <f>'分離'!AA28</f>
        <v>8068</v>
      </c>
      <c r="AB28" s="166">
        <f>'分離'!AB28</f>
        <v>1402</v>
      </c>
      <c r="AC28" s="166">
        <f>'分離'!AC28</f>
        <v>1323</v>
      </c>
      <c r="AD28" s="171">
        <f t="shared" si="1"/>
        <v>4695185</v>
      </c>
      <c r="AE28" s="166">
        <f>'給与'!K28+'営業等'!K28+'農業'!K28+'その他'!K28+'分離'!AE28</f>
        <v>152509</v>
      </c>
      <c r="AF28" s="166">
        <f>'給与'!L28+'営業等'!L28+'農業'!L28+'その他'!L28+'分離'!AF28</f>
        <v>874</v>
      </c>
      <c r="AG28" s="166">
        <f>'給与'!M28+'営業等'!M28+'農業'!M28+'その他'!M28+'分離'!AG28</f>
        <v>4590</v>
      </c>
      <c r="AH28" s="166">
        <f>'給与'!N28+'営業等'!N28+'農業'!N28+'その他'!N28+'分離'!AH28</f>
        <v>4943</v>
      </c>
      <c r="AI28" s="166">
        <f>'給与'!O28+'営業等'!O28+'農業'!O28+'その他'!O28+'分離'!AI28</f>
        <v>4414258</v>
      </c>
      <c r="AJ28" s="166">
        <f>'給与'!P28+'営業等'!P28+'農業'!P28+'その他'!P28+'分離'!AJ28</f>
        <v>115788</v>
      </c>
      <c r="AK28" s="186">
        <f>'給与'!Q28+'営業等'!Q28+'農業'!Q28+'その他'!Q28+'分離'!AK28</f>
        <v>4530046</v>
      </c>
      <c r="AL28" s="45" t="s">
        <v>52</v>
      </c>
      <c r="AN28" s="55">
        <v>78936774</v>
      </c>
      <c r="AO28" s="43" t="str">
        <f t="shared" si="2"/>
        <v> </v>
      </c>
      <c r="AP28" s="63">
        <v>4695185</v>
      </c>
      <c r="AQ28" s="43" t="str">
        <f t="shared" si="3"/>
        <v> </v>
      </c>
    </row>
    <row r="29" spans="1:43" s="43" customFormat="1" ht="21.75" customHeight="1">
      <c r="A29" s="51">
        <v>24</v>
      </c>
      <c r="B29" s="45" t="s">
        <v>53</v>
      </c>
      <c r="C29" s="56">
        <f>'給与'!C29+'営業等'!C29+'農業'!C29+'その他'!C29+'分離'!C29</f>
        <v>23099</v>
      </c>
      <c r="D29" s="56">
        <f>'給与'!D29+'営業等'!D29+'農業'!D29+'その他'!D29+'分離'!D29</f>
        <v>967</v>
      </c>
      <c r="E29" s="56">
        <f>'給与'!E29+'営業等'!E29+'農業'!E29+'その他'!E29+'分離'!E29</f>
        <v>24066</v>
      </c>
      <c r="F29" s="56">
        <f>'給与'!F29+'営業等'!F29+'農業'!F29+'その他'!F29+'分離'!F29</f>
        <v>62797846</v>
      </c>
      <c r="G29" s="56">
        <f>'分離'!G29</f>
        <v>388984</v>
      </c>
      <c r="H29" s="166">
        <f>'分離'!H29</f>
        <v>13516</v>
      </c>
      <c r="I29" s="166">
        <f>'分離'!I29</f>
        <v>341151</v>
      </c>
      <c r="J29" s="166">
        <f>'分離'!J29</f>
        <v>17730</v>
      </c>
      <c r="K29" s="166">
        <f>'分離'!K29</f>
        <v>21335</v>
      </c>
      <c r="L29" s="171">
        <f t="shared" si="4"/>
        <v>63580562</v>
      </c>
      <c r="M29" s="166">
        <f>'給与'!G29+'営業等'!G29+'農業'!G29+'その他'!G29+'分離'!M29</f>
        <v>24602660</v>
      </c>
      <c r="N29" s="166">
        <f>'給与'!H29+'営業等'!H29+'農業'!H29+'その他'!H29+'分離'!N29</f>
        <v>38221430</v>
      </c>
      <c r="O29" s="166">
        <f>'分離'!O29</f>
        <v>367783</v>
      </c>
      <c r="P29" s="186">
        <f>'分離'!P29</f>
        <v>11871</v>
      </c>
      <c r="Q29" s="166">
        <f>'分離'!Q29</f>
        <v>340352</v>
      </c>
      <c r="R29" s="187">
        <f>'分離'!R29</f>
        <v>17698</v>
      </c>
      <c r="S29" s="201" t="s">
        <v>53</v>
      </c>
      <c r="T29" s="202">
        <v>24</v>
      </c>
      <c r="U29" s="201" t="s">
        <v>53</v>
      </c>
      <c r="V29" s="194">
        <f>'分離'!V29</f>
        <v>18768</v>
      </c>
      <c r="W29" s="171">
        <f t="shared" si="0"/>
        <v>38977902</v>
      </c>
      <c r="X29" s="166">
        <f>'給与'!I29+'営業等'!I29+'農業'!I29+'その他'!I29+'分離'!X29</f>
        <v>2292425</v>
      </c>
      <c r="Y29" s="166">
        <f>'分離'!Y29</f>
        <v>11030</v>
      </c>
      <c r="Z29" s="166">
        <f>'分離'!Z29</f>
        <v>641</v>
      </c>
      <c r="AA29" s="166">
        <f>'分離'!AA29</f>
        <v>10210</v>
      </c>
      <c r="AB29" s="166">
        <f>'分離'!AB29</f>
        <v>531</v>
      </c>
      <c r="AC29" s="166">
        <f>'分離'!AC29</f>
        <v>563</v>
      </c>
      <c r="AD29" s="171">
        <f t="shared" si="1"/>
        <v>2315400</v>
      </c>
      <c r="AE29" s="166">
        <f>'給与'!K29+'営業等'!K29+'農業'!K29+'その他'!K29+'分離'!AE29</f>
        <v>77884</v>
      </c>
      <c r="AF29" s="166">
        <f>'給与'!L29+'営業等'!L29+'農業'!L29+'その他'!L29+'分離'!AF29</f>
        <v>693</v>
      </c>
      <c r="AG29" s="166">
        <f>'給与'!M29+'営業等'!M29+'農業'!M29+'その他'!M29+'分離'!AG29</f>
        <v>1325</v>
      </c>
      <c r="AH29" s="166">
        <f>'給与'!N29+'営業等'!N29+'農業'!N29+'その他'!N29+'分離'!AH29</f>
        <v>1521</v>
      </c>
      <c r="AI29" s="166">
        <f>'給与'!O29+'営業等'!O29+'農業'!O29+'その他'!O29+'分離'!AI29</f>
        <v>2231466</v>
      </c>
      <c r="AJ29" s="166">
        <f>'給与'!P29+'営業等'!P29+'農業'!P29+'その他'!P29+'分離'!AJ29</f>
        <v>2495</v>
      </c>
      <c r="AK29" s="186">
        <f>'給与'!Q29+'営業等'!Q29+'農業'!Q29+'その他'!Q29+'分離'!AK29</f>
        <v>2233961</v>
      </c>
      <c r="AL29" s="45" t="s">
        <v>53</v>
      </c>
      <c r="AN29" s="55">
        <v>38977902</v>
      </c>
      <c r="AO29" s="43" t="str">
        <f t="shared" si="2"/>
        <v> </v>
      </c>
      <c r="AP29" s="63">
        <v>2315400</v>
      </c>
      <c r="AQ29" s="43" t="str">
        <f t="shared" si="3"/>
        <v> </v>
      </c>
    </row>
    <row r="30" spans="1:43" s="43" customFormat="1" ht="21.75" customHeight="1">
      <c r="A30" s="51">
        <v>25</v>
      </c>
      <c r="B30" s="45" t="s">
        <v>54</v>
      </c>
      <c r="C30" s="56">
        <f>'給与'!C30+'営業等'!C30+'農業'!C30+'その他'!C30+'分離'!C30</f>
        <v>17219</v>
      </c>
      <c r="D30" s="56">
        <f>'給与'!D30+'営業等'!D30+'農業'!D30+'その他'!D30+'分離'!D30</f>
        <v>863</v>
      </c>
      <c r="E30" s="56">
        <f>'給与'!E30+'営業等'!E30+'農業'!E30+'その他'!E30+'分離'!E30</f>
        <v>18082</v>
      </c>
      <c r="F30" s="56">
        <f>'給与'!F30+'営業等'!F30+'農業'!F30+'その他'!F30+'分離'!F30</f>
        <v>47127123</v>
      </c>
      <c r="G30" s="56">
        <f>'分離'!G30</f>
        <v>305101</v>
      </c>
      <c r="H30" s="166">
        <f>'分離'!H30</f>
        <v>409</v>
      </c>
      <c r="I30" s="166">
        <f>'分離'!I30</f>
        <v>45590</v>
      </c>
      <c r="J30" s="166">
        <f>'分離'!J30</f>
        <v>17608</v>
      </c>
      <c r="K30" s="166">
        <f>'分離'!K30</f>
        <v>12333</v>
      </c>
      <c r="L30" s="171">
        <f t="shared" si="4"/>
        <v>47508164</v>
      </c>
      <c r="M30" s="166">
        <f>'給与'!G30+'営業等'!G30+'農業'!G30+'その他'!G30+'分離'!M30</f>
        <v>19302451</v>
      </c>
      <c r="N30" s="166">
        <f>'給与'!H30+'営業等'!H30+'農業'!H30+'その他'!H30+'分離'!N30</f>
        <v>27839438</v>
      </c>
      <c r="O30" s="166">
        <f>'分離'!O30</f>
        <v>292732</v>
      </c>
      <c r="P30" s="186">
        <f>'分離'!P30</f>
        <v>408</v>
      </c>
      <c r="Q30" s="166">
        <f>'分離'!Q30</f>
        <v>44169</v>
      </c>
      <c r="R30" s="187">
        <f>'分離'!R30</f>
        <v>17601</v>
      </c>
      <c r="S30" s="201" t="s">
        <v>54</v>
      </c>
      <c r="T30" s="202">
        <v>25</v>
      </c>
      <c r="U30" s="201" t="s">
        <v>54</v>
      </c>
      <c r="V30" s="194">
        <f>'分離'!V30</f>
        <v>11365</v>
      </c>
      <c r="W30" s="171">
        <f t="shared" si="0"/>
        <v>28205713</v>
      </c>
      <c r="X30" s="166">
        <f>'給与'!I30+'営業等'!I30+'農業'!I30+'その他'!I30+'分離'!X30</f>
        <v>1669657</v>
      </c>
      <c r="Y30" s="166">
        <f>'分離'!Y30</f>
        <v>8780</v>
      </c>
      <c r="Z30" s="166">
        <f>'分離'!Z30</f>
        <v>22</v>
      </c>
      <c r="AA30" s="166">
        <f>'分離'!AA30</f>
        <v>1325</v>
      </c>
      <c r="AB30" s="166">
        <f>'分離'!AB30</f>
        <v>529</v>
      </c>
      <c r="AC30" s="166">
        <f>'分離'!AC30</f>
        <v>341</v>
      </c>
      <c r="AD30" s="171">
        <f t="shared" si="1"/>
        <v>1680654</v>
      </c>
      <c r="AE30" s="166">
        <f>'給与'!K30+'営業等'!K30+'農業'!K30+'その他'!K30+'分離'!AE30</f>
        <v>52930</v>
      </c>
      <c r="AF30" s="166">
        <f>'給与'!L30+'営業等'!L30+'農業'!L30+'その他'!L30+'分離'!AF30</f>
        <v>384</v>
      </c>
      <c r="AG30" s="166">
        <f>'給与'!M30+'営業等'!M30+'農業'!M30+'その他'!M30+'分離'!AG30</f>
        <v>1349</v>
      </c>
      <c r="AH30" s="166">
        <f>'給与'!N30+'営業等'!N30+'農業'!N30+'その他'!N30+'分離'!AH30</f>
        <v>1170</v>
      </c>
      <c r="AI30" s="166">
        <f>'給与'!O30+'営業等'!O30+'農業'!O30+'その他'!O30+'分離'!AI30</f>
        <v>1622438</v>
      </c>
      <c r="AJ30" s="166">
        <f>'給与'!P30+'営業等'!P30+'農業'!P30+'その他'!P30+'分離'!AJ30</f>
        <v>2383</v>
      </c>
      <c r="AK30" s="186">
        <f>'給与'!Q30+'営業等'!Q30+'農業'!Q30+'その他'!Q30+'分離'!AK30</f>
        <v>1624821</v>
      </c>
      <c r="AL30" s="45" t="s">
        <v>54</v>
      </c>
      <c r="AN30" s="55">
        <v>28205713</v>
      </c>
      <c r="AO30" s="43" t="str">
        <f t="shared" si="2"/>
        <v> </v>
      </c>
      <c r="AP30" s="63">
        <v>1680654</v>
      </c>
      <c r="AQ30" s="43" t="str">
        <f t="shared" si="3"/>
        <v> </v>
      </c>
    </row>
    <row r="31" spans="1:43" s="43" customFormat="1" ht="21.75" customHeight="1">
      <c r="A31" s="51">
        <v>26</v>
      </c>
      <c r="B31" s="45" t="s">
        <v>55</v>
      </c>
      <c r="C31" s="56">
        <f>'給与'!C31+'営業等'!C31+'農業'!C31+'その他'!C31+'分離'!C31</f>
        <v>17393</v>
      </c>
      <c r="D31" s="56">
        <f>'給与'!D31+'営業等'!D31+'農業'!D31+'その他'!D31+'分離'!D31</f>
        <v>1371</v>
      </c>
      <c r="E31" s="56">
        <f>'給与'!E31+'営業等'!E31+'農業'!E31+'その他'!E31+'分離'!E31</f>
        <v>18764</v>
      </c>
      <c r="F31" s="56">
        <f>'給与'!F31+'営業等'!F31+'農業'!F31+'その他'!F31+'分離'!F31</f>
        <v>54271671</v>
      </c>
      <c r="G31" s="56">
        <f>'分離'!G31</f>
        <v>371445</v>
      </c>
      <c r="H31" s="166">
        <f>'分離'!H31</f>
        <v>7650</v>
      </c>
      <c r="I31" s="166">
        <f>'分離'!I31</f>
        <v>43789</v>
      </c>
      <c r="J31" s="166">
        <f>'分離'!J31</f>
        <v>23638</v>
      </c>
      <c r="K31" s="166">
        <f>'分離'!K31</f>
        <v>4947</v>
      </c>
      <c r="L31" s="171">
        <f t="shared" si="4"/>
        <v>54723140</v>
      </c>
      <c r="M31" s="166">
        <f>'給与'!G31+'営業等'!G31+'農業'!G31+'その他'!G31+'分離'!M31</f>
        <v>20472056</v>
      </c>
      <c r="N31" s="166">
        <f>'給与'!H31+'営業等'!H31+'農業'!H31+'その他'!H31+'分離'!N31</f>
        <v>33815805</v>
      </c>
      <c r="O31" s="166">
        <f>'分離'!O31</f>
        <v>358706</v>
      </c>
      <c r="P31" s="186">
        <f>'分離'!P31</f>
        <v>7392</v>
      </c>
      <c r="Q31" s="166">
        <f>'分離'!Q31</f>
        <v>42315</v>
      </c>
      <c r="R31" s="187">
        <f>'分離'!R31</f>
        <v>23629</v>
      </c>
      <c r="S31" s="201" t="s">
        <v>55</v>
      </c>
      <c r="T31" s="202">
        <v>26</v>
      </c>
      <c r="U31" s="201" t="s">
        <v>55</v>
      </c>
      <c r="V31" s="194">
        <f>'分離'!V31</f>
        <v>3237</v>
      </c>
      <c r="W31" s="171">
        <f t="shared" si="0"/>
        <v>34251084</v>
      </c>
      <c r="X31" s="166">
        <f>'給与'!I31+'営業等'!I31+'農業'!I31+'その他'!I31+'分離'!X31</f>
        <v>2028217</v>
      </c>
      <c r="Y31" s="166">
        <f>'分離'!Y31</f>
        <v>10731</v>
      </c>
      <c r="Z31" s="166">
        <f>'分離'!Z31</f>
        <v>398</v>
      </c>
      <c r="AA31" s="166">
        <f>'分離'!AA31</f>
        <v>1272</v>
      </c>
      <c r="AB31" s="166">
        <f>'分離'!AB31</f>
        <v>708</v>
      </c>
      <c r="AC31" s="166">
        <f>'分離'!AC31</f>
        <v>98</v>
      </c>
      <c r="AD31" s="171">
        <f t="shared" si="1"/>
        <v>2041424</v>
      </c>
      <c r="AE31" s="166">
        <f>'給与'!K31+'営業等'!K31+'農業'!K31+'その他'!K31+'分離'!AE31</f>
        <v>60064</v>
      </c>
      <c r="AF31" s="166">
        <f>'給与'!L31+'営業等'!L31+'農業'!L31+'その他'!L31+'分離'!AF31</f>
        <v>446</v>
      </c>
      <c r="AG31" s="166">
        <f>'給与'!M31+'営業等'!M31+'農業'!M31+'その他'!M31+'分離'!AG31</f>
        <v>2552</v>
      </c>
      <c r="AH31" s="166">
        <f>'給与'!N31+'営業等'!N31+'農業'!N31+'その他'!N31+'分離'!AH31</f>
        <v>2429</v>
      </c>
      <c r="AI31" s="166">
        <f>'給与'!O31+'営業等'!O31+'農業'!O31+'その他'!O31+'分離'!AI31</f>
        <v>1931193</v>
      </c>
      <c r="AJ31" s="166">
        <f>'給与'!P31+'営業等'!P31+'農業'!P31+'その他'!P31+'分離'!AJ31</f>
        <v>44740</v>
      </c>
      <c r="AK31" s="186">
        <f>'給与'!Q31+'営業等'!Q31+'農業'!Q31+'その他'!Q31+'分離'!AK31</f>
        <v>1975933</v>
      </c>
      <c r="AL31" s="45" t="s">
        <v>55</v>
      </c>
      <c r="AN31" s="55">
        <v>34251084</v>
      </c>
      <c r="AO31" s="43" t="str">
        <f t="shared" si="2"/>
        <v> </v>
      </c>
      <c r="AP31" s="63">
        <v>2041424</v>
      </c>
      <c r="AQ31" s="43" t="str">
        <f t="shared" si="3"/>
        <v> </v>
      </c>
    </row>
    <row r="32" spans="1:43" s="43" customFormat="1" ht="21.75" customHeight="1">
      <c r="A32" s="51">
        <v>27</v>
      </c>
      <c r="B32" s="45" t="s">
        <v>56</v>
      </c>
      <c r="C32" s="56">
        <f>'給与'!C32+'営業等'!C32+'農業'!C32+'その他'!C32+'分離'!C32</f>
        <v>17362</v>
      </c>
      <c r="D32" s="56">
        <f>'給与'!D32+'営業等'!D32+'農業'!D32+'その他'!D32+'分離'!D32</f>
        <v>927</v>
      </c>
      <c r="E32" s="56">
        <f>'給与'!E32+'営業等'!E32+'農業'!E32+'その他'!E32+'分離'!E32</f>
        <v>18289</v>
      </c>
      <c r="F32" s="56">
        <f>'給与'!F32+'営業等'!F32+'農業'!F32+'その他'!F32+'分離'!F32</f>
        <v>48399228</v>
      </c>
      <c r="G32" s="56">
        <f>'分離'!G32</f>
        <v>356808</v>
      </c>
      <c r="H32" s="166">
        <f>'分離'!H32</f>
        <v>8609</v>
      </c>
      <c r="I32" s="166">
        <f>'分離'!I32</f>
        <v>271473</v>
      </c>
      <c r="J32" s="166">
        <f>'分離'!J32</f>
        <v>17911</v>
      </c>
      <c r="K32" s="166">
        <f>'分離'!K32</f>
        <v>6433</v>
      </c>
      <c r="L32" s="171">
        <f t="shared" si="4"/>
        <v>49060462</v>
      </c>
      <c r="M32" s="166">
        <f>'給与'!G32+'営業等'!G32+'農業'!G32+'その他'!G32+'分離'!M32</f>
        <v>19954402</v>
      </c>
      <c r="N32" s="166">
        <f>'給与'!H32+'営業等'!H32+'農業'!H32+'その他'!H32+'分離'!N32</f>
        <v>28462752</v>
      </c>
      <c r="O32" s="166">
        <f>'分離'!O32</f>
        <v>341671</v>
      </c>
      <c r="P32" s="186">
        <f>'分離'!P32</f>
        <v>8276</v>
      </c>
      <c r="Q32" s="166">
        <f>'分離'!Q32</f>
        <v>269029</v>
      </c>
      <c r="R32" s="187">
        <f>'分離'!R32</f>
        <v>17905</v>
      </c>
      <c r="S32" s="201" t="s">
        <v>56</v>
      </c>
      <c r="T32" s="202">
        <v>27</v>
      </c>
      <c r="U32" s="201" t="s">
        <v>56</v>
      </c>
      <c r="V32" s="194">
        <f>'分離'!V32</f>
        <v>6427</v>
      </c>
      <c r="W32" s="171">
        <f t="shared" si="0"/>
        <v>29106060</v>
      </c>
      <c r="X32" s="166">
        <f>'給与'!I32+'営業等'!I32+'農業'!I32+'その他'!I32+'分離'!X32</f>
        <v>1707045</v>
      </c>
      <c r="Y32" s="166">
        <f>'分離'!Y32</f>
        <v>10249</v>
      </c>
      <c r="Z32" s="166">
        <f>'分離'!Z32</f>
        <v>446</v>
      </c>
      <c r="AA32" s="166">
        <f>'分離'!AA32</f>
        <v>8072</v>
      </c>
      <c r="AB32" s="166">
        <f>'分離'!AB32</f>
        <v>536</v>
      </c>
      <c r="AC32" s="166">
        <f>'分離'!AC32</f>
        <v>192</v>
      </c>
      <c r="AD32" s="171">
        <f t="shared" si="1"/>
        <v>1726540</v>
      </c>
      <c r="AE32" s="166">
        <f>'給与'!K32+'営業等'!K32+'農業'!K32+'その他'!K32+'分離'!AE32</f>
        <v>60206</v>
      </c>
      <c r="AF32" s="166">
        <f>'給与'!L32+'営業等'!L32+'農業'!L32+'その他'!L32+'分離'!AF32</f>
        <v>433</v>
      </c>
      <c r="AG32" s="166">
        <f>'給与'!M32+'営業等'!M32+'農業'!M32+'その他'!M32+'分離'!AG32</f>
        <v>1671</v>
      </c>
      <c r="AH32" s="166">
        <f>'給与'!N32+'営業等'!N32+'農業'!N32+'その他'!N32+'分離'!AH32</f>
        <v>1264</v>
      </c>
      <c r="AI32" s="166">
        <f>'給与'!O32+'営業等'!O32+'農業'!O32+'その他'!O32+'分離'!AI32</f>
        <v>1660031</v>
      </c>
      <c r="AJ32" s="166">
        <f>'給与'!P32+'営業等'!P32+'農業'!P32+'その他'!P32+'分離'!AJ32</f>
        <v>2935</v>
      </c>
      <c r="AK32" s="186">
        <f>'給与'!Q32+'営業等'!Q32+'農業'!Q32+'その他'!Q32+'分離'!AK32</f>
        <v>1662966</v>
      </c>
      <c r="AL32" s="45" t="s">
        <v>56</v>
      </c>
      <c r="AN32" s="55">
        <v>29106060</v>
      </c>
      <c r="AO32" s="43" t="str">
        <f t="shared" si="2"/>
        <v> </v>
      </c>
      <c r="AP32" s="63">
        <v>1726540</v>
      </c>
      <c r="AQ32" s="43" t="str">
        <f t="shared" si="3"/>
        <v> </v>
      </c>
    </row>
    <row r="33" spans="1:43" s="43" customFormat="1" ht="21.75" customHeight="1">
      <c r="A33" s="51">
        <v>28</v>
      </c>
      <c r="B33" s="45" t="s">
        <v>57</v>
      </c>
      <c r="C33" s="56">
        <f>'給与'!C33+'営業等'!C33+'農業'!C33+'その他'!C33+'分離'!C33</f>
        <v>39404</v>
      </c>
      <c r="D33" s="56">
        <f>'給与'!D33+'営業等'!D33+'農業'!D33+'その他'!D33+'分離'!D33</f>
        <v>1310</v>
      </c>
      <c r="E33" s="56">
        <f>'給与'!E33+'営業等'!E33+'農業'!E33+'その他'!E33+'分離'!E33</f>
        <v>40714</v>
      </c>
      <c r="F33" s="56">
        <f>'給与'!F33+'営業等'!F33+'農業'!F33+'その他'!F33+'分離'!F33</f>
        <v>129598382</v>
      </c>
      <c r="G33" s="56">
        <f>'分離'!G33</f>
        <v>737520</v>
      </c>
      <c r="H33" s="166">
        <f>'分離'!H33</f>
        <v>43385</v>
      </c>
      <c r="I33" s="166">
        <f>'分離'!I33</f>
        <v>205665</v>
      </c>
      <c r="J33" s="166">
        <f>'分離'!J33</f>
        <v>20890</v>
      </c>
      <c r="K33" s="166">
        <f>'分離'!K33</f>
        <v>70010</v>
      </c>
      <c r="L33" s="171">
        <f t="shared" si="4"/>
        <v>130675852</v>
      </c>
      <c r="M33" s="166">
        <f>'給与'!G33+'営業等'!G33+'農業'!G33+'その他'!G33+'分離'!M33</f>
        <v>45288440</v>
      </c>
      <c r="N33" s="166">
        <f>'給与'!H33+'営業等'!H33+'農業'!H33+'その他'!H33+'分離'!N33</f>
        <v>84350408</v>
      </c>
      <c r="O33" s="166">
        <f>'分離'!O33</f>
        <v>705971</v>
      </c>
      <c r="P33" s="186">
        <f>'分離'!P33</f>
        <v>39623</v>
      </c>
      <c r="Q33" s="166">
        <f>'分離'!Q33</f>
        <v>202393</v>
      </c>
      <c r="R33" s="187">
        <f>'分離'!R33</f>
        <v>20870</v>
      </c>
      <c r="S33" s="201" t="s">
        <v>57</v>
      </c>
      <c r="T33" s="202">
        <v>28</v>
      </c>
      <c r="U33" s="201" t="s">
        <v>57</v>
      </c>
      <c r="V33" s="194">
        <f>'分離'!V33</f>
        <v>68147</v>
      </c>
      <c r="W33" s="171">
        <f t="shared" si="0"/>
        <v>85387412</v>
      </c>
      <c r="X33" s="166">
        <f>'給与'!I33+'営業等'!I33+'農業'!I33+'その他'!I33+'分離'!X33</f>
        <v>5059403</v>
      </c>
      <c r="Y33" s="166">
        <f>'分離'!Y33</f>
        <v>21172</v>
      </c>
      <c r="Z33" s="166">
        <f>'分離'!Z33</f>
        <v>2139</v>
      </c>
      <c r="AA33" s="166">
        <f>'分離'!AA33</f>
        <v>6070</v>
      </c>
      <c r="AB33" s="166">
        <f>'分離'!AB33</f>
        <v>626</v>
      </c>
      <c r="AC33" s="166">
        <f>'分離'!AC33</f>
        <v>2046</v>
      </c>
      <c r="AD33" s="171">
        <f t="shared" si="1"/>
        <v>5091456</v>
      </c>
      <c r="AE33" s="166">
        <f>'給与'!K33+'営業等'!K33+'農業'!K33+'その他'!K33+'分離'!AE33</f>
        <v>143439</v>
      </c>
      <c r="AF33" s="166">
        <f>'給与'!L33+'営業等'!L33+'農業'!L33+'その他'!L33+'分離'!AF33</f>
        <v>730</v>
      </c>
      <c r="AG33" s="166">
        <f>'給与'!M33+'営業等'!M33+'農業'!M33+'その他'!M33+'分離'!AG33</f>
        <v>2593</v>
      </c>
      <c r="AH33" s="166">
        <f>'給与'!N33+'営業等'!N33+'農業'!N33+'その他'!N33+'分離'!AH33</f>
        <v>1927</v>
      </c>
      <c r="AI33" s="166">
        <f>'給与'!O33+'営業等'!O33+'農業'!O33+'その他'!O33+'分離'!AI33</f>
        <v>4939768</v>
      </c>
      <c r="AJ33" s="166">
        <f>'給与'!P33+'営業等'!P33+'農業'!P33+'その他'!P33+'分離'!AJ33</f>
        <v>2999</v>
      </c>
      <c r="AK33" s="186">
        <f>'給与'!Q33+'営業等'!Q33+'農業'!Q33+'その他'!Q33+'分離'!AK33</f>
        <v>4942767</v>
      </c>
      <c r="AL33" s="45" t="s">
        <v>57</v>
      </c>
      <c r="AN33" s="55">
        <v>85387412</v>
      </c>
      <c r="AO33" s="43" t="str">
        <f t="shared" si="2"/>
        <v> </v>
      </c>
      <c r="AP33" s="63">
        <v>5091456</v>
      </c>
      <c r="AQ33" s="43" t="str">
        <f t="shared" si="3"/>
        <v> </v>
      </c>
    </row>
    <row r="34" spans="1:43" s="43" customFormat="1" ht="21.75" customHeight="1">
      <c r="A34" s="51">
        <v>29</v>
      </c>
      <c r="B34" s="45" t="s">
        <v>58</v>
      </c>
      <c r="C34" s="56">
        <f>'給与'!C34+'営業等'!C34+'農業'!C34+'その他'!C34+'分離'!C34</f>
        <v>13598</v>
      </c>
      <c r="D34" s="56">
        <f>'給与'!D34+'営業等'!D34+'農業'!D34+'その他'!D34+'分離'!D34</f>
        <v>788</v>
      </c>
      <c r="E34" s="56">
        <f>'給与'!E34+'営業等'!E34+'農業'!E34+'その他'!E34+'分離'!E34</f>
        <v>14386</v>
      </c>
      <c r="F34" s="56">
        <f>'給与'!F34+'営業等'!F34+'農業'!F34+'その他'!F34+'分離'!F34</f>
        <v>37959036</v>
      </c>
      <c r="G34" s="56">
        <f>'分離'!G34</f>
        <v>419861</v>
      </c>
      <c r="H34" s="166">
        <f>'分離'!H34</f>
        <v>1515</v>
      </c>
      <c r="I34" s="166">
        <f>'分離'!I34</f>
        <v>183875</v>
      </c>
      <c r="J34" s="166">
        <f>'分離'!J34</f>
        <v>18663</v>
      </c>
      <c r="K34" s="166">
        <f>'分離'!K34</f>
        <v>3183</v>
      </c>
      <c r="L34" s="171">
        <f t="shared" si="4"/>
        <v>38586133</v>
      </c>
      <c r="M34" s="166">
        <f>'給与'!G34+'営業等'!G34+'農業'!G34+'その他'!G34+'分離'!M34</f>
        <v>15445460</v>
      </c>
      <c r="N34" s="166">
        <f>'給与'!H34+'営業等'!H34+'農業'!H34+'その他'!H34+'分離'!N34</f>
        <v>22529602</v>
      </c>
      <c r="O34" s="166">
        <f>'分離'!O34</f>
        <v>405250</v>
      </c>
      <c r="P34" s="186">
        <f>'分離'!P34</f>
        <v>1515</v>
      </c>
      <c r="Q34" s="166">
        <f>'分離'!Q34</f>
        <v>182474</v>
      </c>
      <c r="R34" s="187">
        <f>'分離'!R34</f>
        <v>18652</v>
      </c>
      <c r="S34" s="201" t="s">
        <v>58</v>
      </c>
      <c r="T34" s="202">
        <v>29</v>
      </c>
      <c r="U34" s="201" t="s">
        <v>58</v>
      </c>
      <c r="V34" s="194">
        <f>'分離'!V34</f>
        <v>3180</v>
      </c>
      <c r="W34" s="171">
        <f t="shared" si="0"/>
        <v>23140673</v>
      </c>
      <c r="X34" s="166">
        <f>'給与'!I34+'営業等'!I34+'農業'!I34+'その他'!I34+'分離'!X34</f>
        <v>1351206</v>
      </c>
      <c r="Y34" s="166">
        <f>'分離'!Y34</f>
        <v>12156</v>
      </c>
      <c r="Z34" s="166">
        <f>'分離'!Z34</f>
        <v>82</v>
      </c>
      <c r="AA34" s="166">
        <f>'分離'!AA34</f>
        <v>5473</v>
      </c>
      <c r="AB34" s="166">
        <f>'分離'!AB34</f>
        <v>560</v>
      </c>
      <c r="AC34" s="166">
        <f>'分離'!AC34</f>
        <v>96</v>
      </c>
      <c r="AD34" s="171">
        <f t="shared" si="1"/>
        <v>1369573</v>
      </c>
      <c r="AE34" s="166">
        <f>'給与'!K34+'営業等'!K34+'農業'!K34+'その他'!K34+'分離'!AE34</f>
        <v>51990</v>
      </c>
      <c r="AF34" s="166">
        <f>'給与'!L34+'営業等'!L34+'農業'!L34+'その他'!L34+'分離'!AF34</f>
        <v>468</v>
      </c>
      <c r="AG34" s="166">
        <f>'給与'!M34+'営業等'!M34+'農業'!M34+'その他'!M34+'分離'!AG34</f>
        <v>1423</v>
      </c>
      <c r="AH34" s="166">
        <f>'給与'!N34+'営業等'!N34+'農業'!N34+'その他'!N34+'分離'!AH34</f>
        <v>679</v>
      </c>
      <c r="AI34" s="166">
        <f>'給与'!O34+'営業等'!O34+'農業'!O34+'その他'!O34+'分離'!AI34</f>
        <v>1312542</v>
      </c>
      <c r="AJ34" s="166">
        <f>'給与'!P34+'営業等'!P34+'農業'!P34+'その他'!P34+'分離'!AJ34</f>
        <v>2471</v>
      </c>
      <c r="AK34" s="186">
        <f>'給与'!Q34+'営業等'!Q34+'農業'!Q34+'その他'!Q34+'分離'!AK34</f>
        <v>1315013</v>
      </c>
      <c r="AL34" s="45" t="s">
        <v>58</v>
      </c>
      <c r="AN34" s="55">
        <v>23140673</v>
      </c>
      <c r="AO34" s="43" t="str">
        <f t="shared" si="2"/>
        <v> </v>
      </c>
      <c r="AP34" s="63">
        <v>1369573</v>
      </c>
      <c r="AQ34" s="43" t="str">
        <f t="shared" si="3"/>
        <v> </v>
      </c>
    </row>
    <row r="35" spans="1:43" s="43" customFormat="1" ht="21.75" customHeight="1">
      <c r="A35" s="51">
        <v>30</v>
      </c>
      <c r="B35" s="45" t="s">
        <v>59</v>
      </c>
      <c r="C35" s="56">
        <f>'給与'!C35+'営業等'!C35+'農業'!C35+'その他'!C35+'分離'!C35</f>
        <v>18364</v>
      </c>
      <c r="D35" s="56">
        <f>'給与'!D35+'営業等'!D35+'農業'!D35+'その他'!D35+'分離'!D35</f>
        <v>965</v>
      </c>
      <c r="E35" s="56">
        <f>'給与'!E35+'営業等'!E35+'農業'!E35+'その他'!E35+'分離'!E35</f>
        <v>19329</v>
      </c>
      <c r="F35" s="56">
        <f>'給与'!F35+'営業等'!F35+'農業'!F35+'その他'!F35+'分離'!F35</f>
        <v>49950780</v>
      </c>
      <c r="G35" s="56">
        <f>'分離'!G35</f>
        <v>590364</v>
      </c>
      <c r="H35" s="166">
        <f>'分離'!H35</f>
        <v>18577</v>
      </c>
      <c r="I35" s="166">
        <f>'分離'!I35</f>
        <v>1017951</v>
      </c>
      <c r="J35" s="166">
        <f>'分離'!J35</f>
        <v>12123</v>
      </c>
      <c r="K35" s="166">
        <f>'分離'!K35</f>
        <v>11099</v>
      </c>
      <c r="L35" s="171">
        <f t="shared" si="4"/>
        <v>51600894</v>
      </c>
      <c r="M35" s="166">
        <f>'給与'!G35+'営業等'!G35+'農業'!G35+'その他'!G35+'分離'!M35</f>
        <v>19467244</v>
      </c>
      <c r="N35" s="166">
        <f>'給与'!H35+'営業等'!H35+'農業'!H35+'その他'!H35+'分離'!N35</f>
        <v>30503044</v>
      </c>
      <c r="O35" s="166">
        <f>'分離'!O35</f>
        <v>573546</v>
      </c>
      <c r="P35" s="186">
        <f>'分離'!P35</f>
        <v>17162</v>
      </c>
      <c r="Q35" s="166">
        <f>'分離'!Q35</f>
        <v>1017246</v>
      </c>
      <c r="R35" s="187">
        <f>'分離'!R35</f>
        <v>12117</v>
      </c>
      <c r="S35" s="201" t="s">
        <v>59</v>
      </c>
      <c r="T35" s="202">
        <v>30</v>
      </c>
      <c r="U35" s="201" t="s">
        <v>59</v>
      </c>
      <c r="V35" s="194">
        <f>'分離'!V35</f>
        <v>10535</v>
      </c>
      <c r="W35" s="171">
        <f t="shared" si="0"/>
        <v>32133650</v>
      </c>
      <c r="X35" s="166">
        <f>'給与'!I35+'営業等'!I35+'農業'!I35+'その他'!I35+'分離'!X35</f>
        <v>1829433</v>
      </c>
      <c r="Y35" s="166">
        <f>'分離'!Y35</f>
        <v>17084</v>
      </c>
      <c r="Z35" s="166">
        <f>'分離'!Z35</f>
        <v>927</v>
      </c>
      <c r="AA35" s="166">
        <f>'分離'!AA35</f>
        <v>30518</v>
      </c>
      <c r="AB35" s="166">
        <f>'分離'!AB35</f>
        <v>364</v>
      </c>
      <c r="AC35" s="166">
        <f>'分離'!AC35</f>
        <v>317</v>
      </c>
      <c r="AD35" s="171">
        <f t="shared" si="1"/>
        <v>1878643</v>
      </c>
      <c r="AE35" s="166">
        <f>'給与'!K35+'営業等'!K35+'農業'!K35+'その他'!K35+'分離'!AE35</f>
        <v>60131</v>
      </c>
      <c r="AF35" s="166">
        <f>'給与'!L35+'営業等'!L35+'農業'!L35+'その他'!L35+'分離'!AF35</f>
        <v>820</v>
      </c>
      <c r="AG35" s="166">
        <f>'給与'!M35+'営業等'!M35+'農業'!M35+'その他'!M35+'分離'!AG35</f>
        <v>1490</v>
      </c>
      <c r="AH35" s="166">
        <f>'給与'!N35+'営業等'!N35+'農業'!N35+'その他'!N35+'分離'!AH35</f>
        <v>452</v>
      </c>
      <c r="AI35" s="166">
        <f>'給与'!O35+'営業等'!O35+'農業'!O35+'その他'!O35+'分離'!AI35</f>
        <v>1813243</v>
      </c>
      <c r="AJ35" s="166">
        <f>'給与'!P35+'営業等'!P35+'農業'!P35+'その他'!P35+'分離'!AJ35</f>
        <v>2507</v>
      </c>
      <c r="AK35" s="186">
        <f>'給与'!Q35+'営業等'!Q35+'農業'!Q35+'その他'!Q35+'分離'!AK35</f>
        <v>1815750</v>
      </c>
      <c r="AL35" s="45" t="s">
        <v>59</v>
      </c>
      <c r="AN35" s="55">
        <v>32133650</v>
      </c>
      <c r="AO35" s="43" t="str">
        <f t="shared" si="2"/>
        <v> </v>
      </c>
      <c r="AP35" s="63">
        <v>1878643</v>
      </c>
      <c r="AQ35" s="43" t="str">
        <f t="shared" si="3"/>
        <v> </v>
      </c>
    </row>
    <row r="36" spans="1:43" s="43" customFormat="1" ht="21.75" customHeight="1">
      <c r="A36" s="51">
        <v>31</v>
      </c>
      <c r="B36" s="45" t="s">
        <v>60</v>
      </c>
      <c r="C36" s="56">
        <f>'給与'!C36+'営業等'!C36+'農業'!C36+'その他'!C36+'分離'!C36</f>
        <v>20814</v>
      </c>
      <c r="D36" s="56">
        <f>'給与'!D36+'営業等'!D36+'農業'!D36+'その他'!D36+'分離'!D36</f>
        <v>839</v>
      </c>
      <c r="E36" s="56">
        <f>'給与'!E36+'営業等'!E36+'農業'!E36+'その他'!E36+'分離'!E36</f>
        <v>21653</v>
      </c>
      <c r="F36" s="56">
        <f>'給与'!F36+'営業等'!F36+'農業'!F36+'その他'!F36+'分離'!F36</f>
        <v>67299846</v>
      </c>
      <c r="G36" s="56">
        <f>'分離'!G36</f>
        <v>2122953</v>
      </c>
      <c r="H36" s="166">
        <f>'分離'!H36</f>
        <v>5705</v>
      </c>
      <c r="I36" s="166">
        <f>'分離'!I36</f>
        <v>102031</v>
      </c>
      <c r="J36" s="166">
        <f>'分離'!J36</f>
        <v>12165</v>
      </c>
      <c r="K36" s="166">
        <f>'分離'!K36</f>
        <v>53197</v>
      </c>
      <c r="L36" s="171">
        <f t="shared" si="4"/>
        <v>69595897</v>
      </c>
      <c r="M36" s="166">
        <f>'給与'!G36+'営業等'!G36+'農業'!G36+'その他'!G36+'分離'!M36</f>
        <v>24697123</v>
      </c>
      <c r="N36" s="166">
        <f>'給与'!H36+'営業等'!H36+'農業'!H36+'その他'!H36+'分離'!N36</f>
        <v>42659178</v>
      </c>
      <c r="O36" s="166">
        <f>'分離'!O36</f>
        <v>2071187</v>
      </c>
      <c r="P36" s="186">
        <f>'分離'!P36</f>
        <v>4850</v>
      </c>
      <c r="Q36" s="166">
        <f>'分離'!Q36</f>
        <v>100216</v>
      </c>
      <c r="R36" s="187">
        <f>'分離'!R36</f>
        <v>12153</v>
      </c>
      <c r="S36" s="201" t="s">
        <v>60</v>
      </c>
      <c r="T36" s="202">
        <v>31</v>
      </c>
      <c r="U36" s="201" t="s">
        <v>60</v>
      </c>
      <c r="V36" s="194">
        <f>'分離'!V36</f>
        <v>51190</v>
      </c>
      <c r="W36" s="171">
        <f t="shared" si="0"/>
        <v>44898774</v>
      </c>
      <c r="X36" s="166">
        <f>'給与'!I36+'営業等'!I36+'農業'!I36+'その他'!I36+'分離'!X36</f>
        <v>2558682</v>
      </c>
      <c r="Y36" s="166">
        <f>'分離'!Y36</f>
        <v>60690</v>
      </c>
      <c r="Z36" s="166">
        <f>'分離'!Z36</f>
        <v>262</v>
      </c>
      <c r="AA36" s="166">
        <f>'分離'!AA36</f>
        <v>3007</v>
      </c>
      <c r="AB36" s="166">
        <f>'分離'!AB36</f>
        <v>366</v>
      </c>
      <c r="AC36" s="166">
        <f>'分離'!AC36</f>
        <v>1537</v>
      </c>
      <c r="AD36" s="171">
        <f t="shared" si="1"/>
        <v>2624544</v>
      </c>
      <c r="AE36" s="166">
        <f>'給与'!K36+'営業等'!K36+'農業'!K36+'その他'!K36+'分離'!AE36</f>
        <v>99420</v>
      </c>
      <c r="AF36" s="166">
        <f>'給与'!L36+'営業等'!L36+'農業'!L36+'その他'!L36+'分離'!AF36</f>
        <v>244</v>
      </c>
      <c r="AG36" s="166">
        <f>'給与'!M36+'営業等'!M36+'農業'!M36+'その他'!M36+'分離'!AG36</f>
        <v>2247</v>
      </c>
      <c r="AH36" s="166">
        <f>'給与'!N36+'営業等'!N36+'農業'!N36+'その他'!N36+'分離'!AH36</f>
        <v>1541</v>
      </c>
      <c r="AI36" s="166">
        <f>'給与'!O36+'営業等'!O36+'農業'!O36+'その他'!O36+'分離'!AI36</f>
        <v>2518514</v>
      </c>
      <c r="AJ36" s="166">
        <f>'給与'!P36+'営業等'!P36+'農業'!P36+'その他'!P36+'分離'!AJ36</f>
        <v>2578</v>
      </c>
      <c r="AK36" s="186">
        <f>'給与'!Q36+'営業等'!Q36+'農業'!Q36+'その他'!Q36+'分離'!AK36</f>
        <v>2521092</v>
      </c>
      <c r="AL36" s="45" t="s">
        <v>60</v>
      </c>
      <c r="AN36" s="55">
        <v>44898774</v>
      </c>
      <c r="AO36" s="43" t="str">
        <f t="shared" si="2"/>
        <v> </v>
      </c>
      <c r="AP36" s="63">
        <v>2624544</v>
      </c>
      <c r="AQ36" s="43" t="str">
        <f t="shared" si="3"/>
        <v> </v>
      </c>
    </row>
    <row r="37" spans="1:43" s="43" customFormat="1" ht="21.75" customHeight="1">
      <c r="A37" s="60">
        <v>32</v>
      </c>
      <c r="B37" s="61" t="s">
        <v>61</v>
      </c>
      <c r="C37" s="56">
        <f>'給与'!C37+'営業等'!C37+'農業'!C37+'その他'!C37+'分離'!C37</f>
        <v>21550</v>
      </c>
      <c r="D37" s="56">
        <f>'給与'!D37+'営業等'!D37+'農業'!D37+'その他'!D37+'分離'!D37</f>
        <v>912</v>
      </c>
      <c r="E37" s="56">
        <f>'給与'!E37+'営業等'!E37+'農業'!E37+'その他'!E37+'分離'!E37</f>
        <v>22462</v>
      </c>
      <c r="F37" s="56">
        <f>'給与'!F37+'営業等'!F37+'農業'!F37+'その他'!F37+'分離'!F37</f>
        <v>60304819</v>
      </c>
      <c r="G37" s="56">
        <f>'分離'!G37</f>
        <v>655467</v>
      </c>
      <c r="H37" s="166">
        <f>'分離'!H37</f>
        <v>12663</v>
      </c>
      <c r="I37" s="166">
        <f>'分離'!I37</f>
        <v>2913472</v>
      </c>
      <c r="J37" s="166">
        <f>'分離'!J37</f>
        <v>4126</v>
      </c>
      <c r="K37" s="166">
        <f>'分離'!K37</f>
        <v>4041</v>
      </c>
      <c r="L37" s="172">
        <f t="shared" si="4"/>
        <v>63894588</v>
      </c>
      <c r="M37" s="166">
        <f>'給与'!G37+'営業等'!G37+'農業'!G37+'その他'!G37+'分離'!M37</f>
        <v>23608359</v>
      </c>
      <c r="N37" s="166">
        <f>'給与'!H37+'営業等'!H37+'農業'!H37+'その他'!H37+'分離'!N37</f>
        <v>36724530</v>
      </c>
      <c r="O37" s="166">
        <f>'分離'!O37</f>
        <v>629996</v>
      </c>
      <c r="P37" s="186">
        <f>'分離'!P37</f>
        <v>12662</v>
      </c>
      <c r="Q37" s="166">
        <f>'分離'!Q37</f>
        <v>2911156</v>
      </c>
      <c r="R37" s="187">
        <f>'分離'!R37</f>
        <v>4117</v>
      </c>
      <c r="S37" s="205" t="s">
        <v>61</v>
      </c>
      <c r="T37" s="206">
        <v>32</v>
      </c>
      <c r="U37" s="205" t="s">
        <v>61</v>
      </c>
      <c r="V37" s="194">
        <f>'分離'!V37</f>
        <v>3768</v>
      </c>
      <c r="W37" s="198">
        <f t="shared" si="0"/>
        <v>40286229</v>
      </c>
      <c r="X37" s="166">
        <f>'給与'!I37+'営業等'!I37+'農業'!I37+'その他'!I37+'分離'!X37</f>
        <v>2202584</v>
      </c>
      <c r="Y37" s="166">
        <f>'分離'!Y37</f>
        <v>18785</v>
      </c>
      <c r="Z37" s="166">
        <f>'分離'!Z37</f>
        <v>684</v>
      </c>
      <c r="AA37" s="166">
        <f>'分離'!AA37</f>
        <v>87334</v>
      </c>
      <c r="AB37" s="166">
        <f>'分離'!AB37</f>
        <v>123</v>
      </c>
      <c r="AC37" s="166">
        <f>'分離'!AC37</f>
        <v>114</v>
      </c>
      <c r="AD37" s="198">
        <f t="shared" si="1"/>
        <v>2309624</v>
      </c>
      <c r="AE37" s="166">
        <f>'給与'!K37+'営業等'!K37+'農業'!K37+'その他'!K37+'分離'!AE37</f>
        <v>74426</v>
      </c>
      <c r="AF37" s="166">
        <f>'給与'!L37+'営業等'!L37+'農業'!L37+'その他'!L37+'分離'!AF37</f>
        <v>519</v>
      </c>
      <c r="AG37" s="166">
        <f>'給与'!M37+'営業等'!M37+'農業'!M37+'その他'!M37+'分離'!AG37</f>
        <v>3869</v>
      </c>
      <c r="AH37" s="166">
        <f>'給与'!N37+'営業等'!N37+'農業'!N37+'その他'!N37+'分離'!AH37</f>
        <v>576</v>
      </c>
      <c r="AI37" s="166">
        <f>'給与'!O37+'営業等'!O37+'農業'!O37+'その他'!O37+'分離'!AI37</f>
        <v>2225536</v>
      </c>
      <c r="AJ37" s="166">
        <f>'給与'!P37+'営業等'!P37+'農業'!P37+'その他'!P37+'分離'!AJ37</f>
        <v>2667</v>
      </c>
      <c r="AK37" s="186">
        <f>'給与'!Q37+'営業等'!Q37+'農業'!Q37+'その他'!Q37+'分離'!AK37</f>
        <v>2228203</v>
      </c>
      <c r="AL37" s="61" t="s">
        <v>61</v>
      </c>
      <c r="AN37" s="55">
        <v>40286229</v>
      </c>
      <c r="AO37" s="43" t="str">
        <f t="shared" si="2"/>
        <v> </v>
      </c>
      <c r="AP37" s="63">
        <v>2309624</v>
      </c>
      <c r="AQ37" s="43" t="str">
        <f t="shared" si="3"/>
        <v> </v>
      </c>
    </row>
    <row r="38" spans="1:43" s="30" customFormat="1" ht="21.75" customHeight="1">
      <c r="A38" s="73"/>
      <c r="B38" s="74" t="s">
        <v>84</v>
      </c>
      <c r="C38" s="75">
        <f aca="true" t="shared" si="5" ref="C38:R38">SUM(C6:C37)</f>
        <v>1110550</v>
      </c>
      <c r="D38" s="75">
        <f t="shared" si="5"/>
        <v>56880</v>
      </c>
      <c r="E38" s="75">
        <f t="shared" si="5"/>
        <v>1167430</v>
      </c>
      <c r="F38" s="75">
        <f t="shared" si="5"/>
        <v>3560809353</v>
      </c>
      <c r="G38" s="75">
        <f t="shared" si="5"/>
        <v>43405656</v>
      </c>
      <c r="H38" s="145">
        <f t="shared" si="5"/>
        <v>423528</v>
      </c>
      <c r="I38" s="145">
        <f t="shared" si="5"/>
        <v>27089576</v>
      </c>
      <c r="J38" s="145">
        <f t="shared" si="5"/>
        <v>1542931</v>
      </c>
      <c r="K38" s="145">
        <f t="shared" si="5"/>
        <v>3065681</v>
      </c>
      <c r="L38" s="145">
        <f t="shared" si="5"/>
        <v>3636336725</v>
      </c>
      <c r="M38" s="145">
        <f t="shared" si="5"/>
        <v>1291543555</v>
      </c>
      <c r="N38" s="145">
        <f t="shared" si="5"/>
        <v>2270634555</v>
      </c>
      <c r="O38" s="145">
        <f t="shared" si="5"/>
        <v>42281176</v>
      </c>
      <c r="P38" s="145">
        <f t="shared" si="5"/>
        <v>400064</v>
      </c>
      <c r="Q38" s="145">
        <f t="shared" si="5"/>
        <v>26956114</v>
      </c>
      <c r="R38" s="145">
        <f t="shared" si="5"/>
        <v>1540483</v>
      </c>
      <c r="S38" s="207" t="s">
        <v>84</v>
      </c>
      <c r="T38" s="208"/>
      <c r="U38" s="209" t="s">
        <v>84</v>
      </c>
      <c r="V38" s="145">
        <f aca="true" t="shared" si="6" ref="V38:AK38">SUM(V6:V37)</f>
        <v>2980778</v>
      </c>
      <c r="W38" s="145">
        <f t="shared" si="6"/>
        <v>2344793170</v>
      </c>
      <c r="X38" s="145">
        <f t="shared" si="6"/>
        <v>136191852</v>
      </c>
      <c r="Y38" s="145">
        <f t="shared" si="6"/>
        <v>1259520</v>
      </c>
      <c r="Z38" s="145">
        <f t="shared" si="6"/>
        <v>21599</v>
      </c>
      <c r="AA38" s="145">
        <f t="shared" si="6"/>
        <v>808678</v>
      </c>
      <c r="AB38" s="145">
        <f t="shared" si="6"/>
        <v>46207</v>
      </c>
      <c r="AC38" s="145">
        <f t="shared" si="6"/>
        <v>89428</v>
      </c>
      <c r="AD38" s="145">
        <f t="shared" si="6"/>
        <v>138417284</v>
      </c>
      <c r="AE38" s="145">
        <f t="shared" si="6"/>
        <v>4019561</v>
      </c>
      <c r="AF38" s="145">
        <f t="shared" si="6"/>
        <v>23781</v>
      </c>
      <c r="AG38" s="145">
        <f t="shared" si="6"/>
        <v>159706</v>
      </c>
      <c r="AH38" s="145">
        <f t="shared" si="6"/>
        <v>110197</v>
      </c>
      <c r="AI38" s="145">
        <f t="shared" si="6"/>
        <v>133054467</v>
      </c>
      <c r="AJ38" s="145">
        <f t="shared" si="6"/>
        <v>1040789</v>
      </c>
      <c r="AK38" s="210">
        <f t="shared" si="6"/>
        <v>134095256</v>
      </c>
      <c r="AL38" s="76" t="s">
        <v>84</v>
      </c>
      <c r="AN38" s="57"/>
      <c r="AO38" s="43"/>
      <c r="AQ38" s="43"/>
    </row>
    <row r="39" spans="1:43" s="43" customFormat="1" ht="21.75" customHeight="1">
      <c r="A39" s="52">
        <v>33</v>
      </c>
      <c r="B39" s="47" t="s">
        <v>33</v>
      </c>
      <c r="C39" s="62">
        <f>'給与'!C39+'営業等'!C39+'農業'!C39+'その他'!C39+'分離'!C39</f>
        <v>12655</v>
      </c>
      <c r="D39" s="62">
        <f>'給与'!D39+'営業等'!D39+'農業'!D39+'その他'!D39+'分離'!D39</f>
        <v>644</v>
      </c>
      <c r="E39" s="62">
        <f>'給与'!E39+'営業等'!E39+'農業'!E39+'その他'!E39+'分離'!E39</f>
        <v>13299</v>
      </c>
      <c r="F39" s="62">
        <f>'給与'!F39+'営業等'!F39+'農業'!F39+'その他'!F39+'分離'!F39</f>
        <v>34890540</v>
      </c>
      <c r="G39" s="62">
        <f>'分離'!G39</f>
        <v>302630</v>
      </c>
      <c r="H39" s="169">
        <f>'分離'!H39</f>
        <v>6413</v>
      </c>
      <c r="I39" s="169">
        <f>'分離'!I39</f>
        <v>643250</v>
      </c>
      <c r="J39" s="169">
        <f>'分離'!J39</f>
        <v>5064</v>
      </c>
      <c r="K39" s="169">
        <f>'分離'!K39</f>
        <v>9382</v>
      </c>
      <c r="L39" s="173">
        <f>SUM(F39:K39)</f>
        <v>35857279</v>
      </c>
      <c r="M39" s="169">
        <f>'給与'!G39+'営業等'!G39+'農業'!G39+'その他'!G39+'分離'!M39</f>
        <v>14101638</v>
      </c>
      <c r="N39" s="169">
        <f>'給与'!H39+'営業等'!H39+'農業'!H39+'その他'!H39+'分離'!N39</f>
        <v>20804730</v>
      </c>
      <c r="O39" s="169">
        <f>'分離'!O39</f>
        <v>287339</v>
      </c>
      <c r="P39" s="169">
        <f>'分離'!P39</f>
        <v>6411</v>
      </c>
      <c r="Q39" s="169">
        <f>'分離'!Q39</f>
        <v>642722</v>
      </c>
      <c r="R39" s="192">
        <f>'分離'!R39</f>
        <v>5061</v>
      </c>
      <c r="S39" s="211" t="s">
        <v>33</v>
      </c>
      <c r="T39" s="212">
        <v>33</v>
      </c>
      <c r="U39" s="211" t="s">
        <v>33</v>
      </c>
      <c r="V39" s="197">
        <f>'分離'!V39</f>
        <v>9378</v>
      </c>
      <c r="W39" s="173">
        <f aca="true" t="shared" si="7" ref="W39:W50">N39+O39+P39+Q39+R39+V39</f>
        <v>21755641</v>
      </c>
      <c r="X39" s="169">
        <f>'給与'!I39+'営業等'!I39+'農業'!I39+'その他'!I39+'分離'!X39</f>
        <v>1247754</v>
      </c>
      <c r="Y39" s="169">
        <f>'分離'!Y39</f>
        <v>8620</v>
      </c>
      <c r="Z39" s="169">
        <f>'分離'!Z39</f>
        <v>346</v>
      </c>
      <c r="AA39" s="169">
        <f>'分離'!AA39</f>
        <v>19281</v>
      </c>
      <c r="AB39" s="169">
        <f>'分離'!AB39</f>
        <v>152</v>
      </c>
      <c r="AC39" s="169">
        <f>'分離'!AC39</f>
        <v>281</v>
      </c>
      <c r="AD39" s="173">
        <f aca="true" t="shared" si="8" ref="AD39:AD50">SUM(X39:AC39)</f>
        <v>1276434</v>
      </c>
      <c r="AE39" s="169">
        <f>'給与'!K39+'営業等'!K39+'農業'!K39+'その他'!K39+'分離'!AE39</f>
        <v>42636</v>
      </c>
      <c r="AF39" s="169">
        <f>'給与'!L39+'営業等'!L39+'農業'!L39+'その他'!L39+'分離'!AF39</f>
        <v>160</v>
      </c>
      <c r="AG39" s="169">
        <f>'給与'!M39+'営業等'!M39+'農業'!M39+'その他'!M39+'分離'!AG39</f>
        <v>2038</v>
      </c>
      <c r="AH39" s="169">
        <f>'給与'!N39+'営業等'!N39+'農業'!N39+'その他'!N39+'分離'!AH39</f>
        <v>222</v>
      </c>
      <c r="AI39" s="169">
        <f>'給与'!O39+'営業等'!O39+'農業'!O39+'その他'!O39+'分離'!AI39</f>
        <v>1229761</v>
      </c>
      <c r="AJ39" s="169">
        <f>'給与'!P39+'営業等'!P39+'農業'!P39+'その他'!P39+'分離'!AJ39</f>
        <v>1617</v>
      </c>
      <c r="AK39" s="213">
        <f>'給与'!Q39+'営業等'!Q39+'農業'!Q39+'その他'!Q39+'分離'!AK39</f>
        <v>1231378</v>
      </c>
      <c r="AL39" s="47" t="s">
        <v>33</v>
      </c>
      <c r="AN39" s="55">
        <v>21755641</v>
      </c>
      <c r="AO39" s="43" t="str">
        <f aca="true" t="shared" si="9" ref="AO39:AO50">IF(W39=AN39," ","NG")</f>
        <v> </v>
      </c>
      <c r="AP39" s="63">
        <v>1276434</v>
      </c>
      <c r="AQ39" s="43" t="str">
        <f aca="true" t="shared" si="10" ref="AQ39:AQ50">IF(AP39=AD39," ","NG")</f>
        <v> </v>
      </c>
    </row>
    <row r="40" spans="1:43" s="43" customFormat="1" ht="21.75" customHeight="1">
      <c r="A40" s="51">
        <v>34</v>
      </c>
      <c r="B40" s="45" t="s">
        <v>34</v>
      </c>
      <c r="C40" s="62">
        <f>'給与'!C40+'営業等'!C40+'農業'!C40+'その他'!C40+'分離'!C40</f>
        <v>6765</v>
      </c>
      <c r="D40" s="62">
        <f>'給与'!D40+'営業等'!D40+'農業'!D40+'その他'!D40+'分離'!D40</f>
        <v>531</v>
      </c>
      <c r="E40" s="62">
        <f>'給与'!E40+'営業等'!E40+'農業'!E40+'その他'!E40+'分離'!E40</f>
        <v>7296</v>
      </c>
      <c r="F40" s="56">
        <f>'給与'!F40+'営業等'!F40+'農業'!F40+'その他'!F40+'分離'!F40</f>
        <v>19167796</v>
      </c>
      <c r="G40" s="56">
        <f>'分離'!G40</f>
        <v>219902</v>
      </c>
      <c r="H40" s="166">
        <f>'分離'!H40</f>
        <v>9068</v>
      </c>
      <c r="I40" s="166">
        <f>'分離'!I40</f>
        <v>21145</v>
      </c>
      <c r="J40" s="166">
        <f>'分離'!J40</f>
        <v>1735</v>
      </c>
      <c r="K40" s="166">
        <f>'分離'!K40</f>
        <v>33855</v>
      </c>
      <c r="L40" s="173">
        <f aca="true" t="shared" si="11" ref="L40:L50">SUM(F40:K40)</f>
        <v>19453501</v>
      </c>
      <c r="M40" s="166">
        <f>'給与'!G40+'営業等'!G40+'農業'!G40+'その他'!G40+'分離'!M40</f>
        <v>7479252</v>
      </c>
      <c r="N40" s="166">
        <f>'給与'!H40+'営業等'!H40+'農業'!H40+'その他'!H40+'分離'!N40</f>
        <v>11699501</v>
      </c>
      <c r="O40" s="166">
        <f>'分離'!O40</f>
        <v>211348</v>
      </c>
      <c r="P40" s="166">
        <f>'分離'!P40</f>
        <v>7951</v>
      </c>
      <c r="Q40" s="166">
        <f>'分離'!Q40</f>
        <v>19862</v>
      </c>
      <c r="R40" s="187">
        <f>'分離'!R40</f>
        <v>1732</v>
      </c>
      <c r="S40" s="201" t="s">
        <v>34</v>
      </c>
      <c r="T40" s="202">
        <v>34</v>
      </c>
      <c r="U40" s="201" t="s">
        <v>34</v>
      </c>
      <c r="V40" s="194">
        <f>'分離'!V40</f>
        <v>33855</v>
      </c>
      <c r="W40" s="171">
        <f t="shared" si="7"/>
        <v>11974249</v>
      </c>
      <c r="X40" s="166">
        <f>'給与'!I40+'営業等'!I40+'農業'!I40+'その他'!I40+'分離'!X40</f>
        <v>701687</v>
      </c>
      <c r="Y40" s="166">
        <f>'分離'!Y40</f>
        <v>6278</v>
      </c>
      <c r="Z40" s="166">
        <f>'分離'!Z40</f>
        <v>429</v>
      </c>
      <c r="AA40" s="166">
        <f>'分離'!AA40</f>
        <v>596</v>
      </c>
      <c r="AB40" s="166">
        <f>'分離'!AB40</f>
        <v>53</v>
      </c>
      <c r="AC40" s="166">
        <f>'分離'!AC40</f>
        <v>1015</v>
      </c>
      <c r="AD40" s="171">
        <f t="shared" si="8"/>
        <v>710058</v>
      </c>
      <c r="AE40" s="166">
        <f>'給与'!K40+'営業等'!K40+'農業'!K40+'その他'!K40+'分離'!AE40</f>
        <v>22170</v>
      </c>
      <c r="AF40" s="166">
        <f>'給与'!L40+'営業等'!L40+'農業'!L40+'その他'!L40+'分離'!AF40</f>
        <v>197</v>
      </c>
      <c r="AG40" s="166">
        <f>'給与'!M40+'営業等'!M40+'農業'!M40+'その他'!M40+'分離'!AG40</f>
        <v>694</v>
      </c>
      <c r="AH40" s="166">
        <f>'給与'!N40+'営業等'!N40+'農業'!N40+'その他'!N40+'分離'!AH40</f>
        <v>998</v>
      </c>
      <c r="AI40" s="166">
        <f>'給与'!O40+'営業等'!O40+'農業'!O40+'その他'!O40+'分離'!AI40</f>
        <v>669546</v>
      </c>
      <c r="AJ40" s="166">
        <f>'給与'!P40+'営業等'!P40+'農業'!P40+'その他'!P40+'分離'!AJ40</f>
        <v>16453</v>
      </c>
      <c r="AK40" s="186">
        <f>'給与'!Q40+'営業等'!Q40+'農業'!Q40+'その他'!Q40+'分離'!AK40</f>
        <v>685999</v>
      </c>
      <c r="AL40" s="45" t="s">
        <v>34</v>
      </c>
      <c r="AN40" s="55">
        <v>11974249</v>
      </c>
      <c r="AO40" s="43" t="str">
        <f t="shared" si="9"/>
        <v> </v>
      </c>
      <c r="AP40" s="63">
        <v>710058</v>
      </c>
      <c r="AQ40" s="43" t="str">
        <f t="shared" si="10"/>
        <v> </v>
      </c>
    </row>
    <row r="41" spans="1:43" s="43" customFormat="1" ht="21.75" customHeight="1">
      <c r="A41" s="51">
        <v>35</v>
      </c>
      <c r="B41" s="45" t="s">
        <v>62</v>
      </c>
      <c r="C41" s="62">
        <f>'給与'!C41+'営業等'!C41+'農業'!C41+'その他'!C41+'分離'!C41</f>
        <v>7992</v>
      </c>
      <c r="D41" s="62">
        <f>'給与'!D41+'営業等'!D41+'農業'!D41+'その他'!D41+'分離'!D41</f>
        <v>408</v>
      </c>
      <c r="E41" s="62">
        <f>'給与'!E41+'営業等'!E41+'農業'!E41+'その他'!E41+'分離'!E41</f>
        <v>8400</v>
      </c>
      <c r="F41" s="56">
        <f>'給与'!F41+'営業等'!F41+'農業'!F41+'その他'!F41+'分離'!F41</f>
        <v>21604746</v>
      </c>
      <c r="G41" s="56">
        <f>'分離'!G41</f>
        <v>92698</v>
      </c>
      <c r="H41" s="166">
        <f>'分離'!H41</f>
        <v>0</v>
      </c>
      <c r="I41" s="166">
        <f>'分離'!I41</f>
        <v>10645</v>
      </c>
      <c r="J41" s="166">
        <f>'分離'!J41</f>
        <v>1137</v>
      </c>
      <c r="K41" s="166">
        <f>'分離'!K41</f>
        <v>2651</v>
      </c>
      <c r="L41" s="173">
        <f t="shared" si="11"/>
        <v>21711877</v>
      </c>
      <c r="M41" s="166">
        <f>'給与'!G41+'営業等'!G41+'農業'!G41+'その他'!G41+'分離'!M41</f>
        <v>9102675</v>
      </c>
      <c r="N41" s="166">
        <f>'給与'!H41+'営業等'!H41+'農業'!H41+'その他'!H41+'分離'!N41</f>
        <v>12508681</v>
      </c>
      <c r="O41" s="166">
        <f>'分離'!O41</f>
        <v>86821</v>
      </c>
      <c r="P41" s="166">
        <f>'分離'!P41</f>
        <v>0</v>
      </c>
      <c r="Q41" s="166">
        <f>'分離'!Q41</f>
        <v>9917</v>
      </c>
      <c r="R41" s="187">
        <f>'分離'!R41</f>
        <v>1134</v>
      </c>
      <c r="S41" s="201" t="s">
        <v>62</v>
      </c>
      <c r="T41" s="202">
        <v>35</v>
      </c>
      <c r="U41" s="201" t="s">
        <v>62</v>
      </c>
      <c r="V41" s="194">
        <f>'分離'!V41</f>
        <v>2649</v>
      </c>
      <c r="W41" s="171">
        <f t="shared" si="7"/>
        <v>12609202</v>
      </c>
      <c r="X41" s="166">
        <f>'給与'!I41+'営業等'!I41+'農業'!I41+'その他'!I41+'分離'!X41</f>
        <v>750188</v>
      </c>
      <c r="Y41" s="166">
        <f>'分離'!Y41</f>
        <v>2605</v>
      </c>
      <c r="Z41" s="166">
        <f>'分離'!Z41</f>
        <v>0</v>
      </c>
      <c r="AA41" s="166">
        <f>'分離'!AA41</f>
        <v>297</v>
      </c>
      <c r="AB41" s="166">
        <f>'分離'!AB41</f>
        <v>35</v>
      </c>
      <c r="AC41" s="166">
        <f>'分離'!AC41</f>
        <v>80</v>
      </c>
      <c r="AD41" s="171">
        <f t="shared" si="8"/>
        <v>753205</v>
      </c>
      <c r="AE41" s="166">
        <f>'給与'!K41+'営業等'!K41+'農業'!K41+'その他'!K41+'分離'!AE41</f>
        <v>26050</v>
      </c>
      <c r="AF41" s="166">
        <f>'給与'!L41+'営業等'!L41+'農業'!L41+'その他'!L41+'分離'!AF41</f>
        <v>165</v>
      </c>
      <c r="AG41" s="166">
        <f>'給与'!M41+'営業等'!M41+'農業'!M41+'その他'!M41+'分離'!AG41</f>
        <v>183</v>
      </c>
      <c r="AH41" s="166">
        <f>'給与'!N41+'営業等'!N41+'農業'!N41+'その他'!N41+'分離'!AH41</f>
        <v>145</v>
      </c>
      <c r="AI41" s="166">
        <f>'給与'!O41+'営業等'!O41+'農業'!O41+'その他'!O41+'分離'!AI41</f>
        <v>725098</v>
      </c>
      <c r="AJ41" s="166">
        <f>'給与'!P41+'営業等'!P41+'農業'!P41+'その他'!P41+'分離'!AJ41</f>
        <v>1564</v>
      </c>
      <c r="AK41" s="186">
        <f>'給与'!Q41+'営業等'!Q41+'農業'!Q41+'その他'!Q41+'分離'!AK41</f>
        <v>726662</v>
      </c>
      <c r="AL41" s="45" t="s">
        <v>62</v>
      </c>
      <c r="AN41" s="55">
        <v>12609202</v>
      </c>
      <c r="AO41" s="43" t="str">
        <f t="shared" si="9"/>
        <v> </v>
      </c>
      <c r="AP41" s="63">
        <v>753205</v>
      </c>
      <c r="AQ41" s="43" t="str">
        <f t="shared" si="10"/>
        <v> </v>
      </c>
    </row>
    <row r="42" spans="1:43" s="43" customFormat="1" ht="21.75" customHeight="1">
      <c r="A42" s="51">
        <v>36</v>
      </c>
      <c r="B42" s="45" t="s">
        <v>35</v>
      </c>
      <c r="C42" s="62">
        <f>'給与'!C42+'営業等'!C42+'農業'!C42+'その他'!C42+'分離'!C42</f>
        <v>16498</v>
      </c>
      <c r="D42" s="62">
        <f>'給与'!D42+'営業等'!D42+'農業'!D42+'その他'!D42+'分離'!D42</f>
        <v>513</v>
      </c>
      <c r="E42" s="62">
        <f>'給与'!E42+'営業等'!E42+'農業'!E42+'その他'!E42+'分離'!E42</f>
        <v>17011</v>
      </c>
      <c r="F42" s="56">
        <f>'給与'!F42+'営業等'!F42+'農業'!F42+'その他'!F42+'分離'!F42</f>
        <v>56581020</v>
      </c>
      <c r="G42" s="56">
        <f>'分離'!G42</f>
        <v>760894</v>
      </c>
      <c r="H42" s="166">
        <f>'分離'!H42</f>
        <v>0</v>
      </c>
      <c r="I42" s="166">
        <f>'分離'!I42</f>
        <v>152656</v>
      </c>
      <c r="J42" s="166">
        <f>'分離'!J42</f>
        <v>15489</v>
      </c>
      <c r="K42" s="166">
        <f>'分離'!K42</f>
        <v>41108</v>
      </c>
      <c r="L42" s="173">
        <f t="shared" si="11"/>
        <v>57551167</v>
      </c>
      <c r="M42" s="166">
        <f>'給与'!G42+'営業等'!G42+'農業'!G42+'その他'!G42+'分離'!M42</f>
        <v>20013421</v>
      </c>
      <c r="N42" s="166">
        <f>'給与'!H42+'営業等'!H42+'農業'!H42+'その他'!H42+'分離'!N42</f>
        <v>36589902</v>
      </c>
      <c r="O42" s="166">
        <f>'分離'!O42</f>
        <v>742911</v>
      </c>
      <c r="P42" s="166">
        <f>'分離'!P42</f>
        <v>0</v>
      </c>
      <c r="Q42" s="166">
        <f>'分離'!Q42</f>
        <v>149566</v>
      </c>
      <c r="R42" s="187">
        <f>'分離'!R42</f>
        <v>15475</v>
      </c>
      <c r="S42" s="201" t="s">
        <v>35</v>
      </c>
      <c r="T42" s="202">
        <v>36</v>
      </c>
      <c r="U42" s="201" t="s">
        <v>35</v>
      </c>
      <c r="V42" s="194">
        <f>'分離'!V42</f>
        <v>39892</v>
      </c>
      <c r="W42" s="171">
        <f t="shared" si="7"/>
        <v>37537746</v>
      </c>
      <c r="X42" s="166">
        <f>'給与'!I42+'営業等'!I42+'農業'!I42+'その他'!I42+'分離'!X42</f>
        <v>2194717</v>
      </c>
      <c r="Y42" s="166">
        <f>'分離'!Y42</f>
        <v>22160</v>
      </c>
      <c r="Z42" s="166">
        <f>'分離'!Z42</f>
        <v>0</v>
      </c>
      <c r="AA42" s="166">
        <f>'分離'!AA42</f>
        <v>4486</v>
      </c>
      <c r="AB42" s="166">
        <f>'分離'!AB42</f>
        <v>465</v>
      </c>
      <c r="AC42" s="166">
        <f>'分離'!AC42</f>
        <v>1197</v>
      </c>
      <c r="AD42" s="171">
        <f t="shared" si="8"/>
        <v>2223025</v>
      </c>
      <c r="AE42" s="166">
        <f>'給与'!K42+'営業等'!K42+'農業'!K42+'その他'!K42+'分離'!AE42</f>
        <v>61001</v>
      </c>
      <c r="AF42" s="166">
        <f>'給与'!L42+'営業等'!L42+'農業'!L42+'その他'!L42+'分離'!AF42</f>
        <v>294</v>
      </c>
      <c r="AG42" s="166">
        <f>'給与'!M42+'営業等'!M42+'農業'!M42+'その他'!M42+'分離'!AG42</f>
        <v>1594</v>
      </c>
      <c r="AH42" s="166">
        <f>'給与'!N42+'営業等'!N42+'農業'!N42+'その他'!N42+'分離'!AH42</f>
        <v>1777</v>
      </c>
      <c r="AI42" s="166">
        <f>'給与'!O42+'営業等'!O42+'農業'!O42+'その他'!O42+'分離'!AI42</f>
        <v>2156953</v>
      </c>
      <c r="AJ42" s="166">
        <f>'給与'!P42+'営業等'!P42+'農業'!P42+'その他'!P42+'分離'!AJ42</f>
        <v>1406</v>
      </c>
      <c r="AK42" s="186">
        <f>'給与'!Q42+'営業等'!Q42+'農業'!Q42+'その他'!Q42+'分離'!AK42</f>
        <v>2158359</v>
      </c>
      <c r="AL42" s="45" t="s">
        <v>35</v>
      </c>
      <c r="AN42" s="55">
        <v>37537746</v>
      </c>
      <c r="AO42" s="43" t="str">
        <f t="shared" si="9"/>
        <v> </v>
      </c>
      <c r="AP42" s="63">
        <v>2223025</v>
      </c>
      <c r="AQ42" s="43" t="str">
        <f t="shared" si="10"/>
        <v> </v>
      </c>
    </row>
    <row r="43" spans="1:43" s="43" customFormat="1" ht="21.75" customHeight="1">
      <c r="A43" s="51">
        <v>37</v>
      </c>
      <c r="B43" s="45" t="s">
        <v>36</v>
      </c>
      <c r="C43" s="62">
        <f>'給与'!C43+'営業等'!C43+'農業'!C43+'その他'!C43+'分離'!C43</f>
        <v>6525</v>
      </c>
      <c r="D43" s="62">
        <f>'給与'!D43+'営業等'!D43+'農業'!D43+'その他'!D43+'分離'!D43</f>
        <v>505</v>
      </c>
      <c r="E43" s="62">
        <f>'給与'!E43+'営業等'!E43+'農業'!E43+'その他'!E43+'分離'!E43</f>
        <v>7030</v>
      </c>
      <c r="F43" s="56">
        <f>'給与'!F43+'営業等'!F43+'農業'!F43+'その他'!F43+'分離'!F43</f>
        <v>16395220</v>
      </c>
      <c r="G43" s="56">
        <f>'分離'!G43</f>
        <v>65933</v>
      </c>
      <c r="H43" s="166">
        <f>'分離'!H43</f>
        <v>0</v>
      </c>
      <c r="I43" s="166">
        <f>'分離'!I43</f>
        <v>8914</v>
      </c>
      <c r="J43" s="166">
        <f>'分離'!J43</f>
        <v>5079</v>
      </c>
      <c r="K43" s="166">
        <f>'分離'!K43</f>
        <v>0</v>
      </c>
      <c r="L43" s="173">
        <f t="shared" si="11"/>
        <v>16475146</v>
      </c>
      <c r="M43" s="166">
        <f>'給与'!G43+'営業等'!G43+'農業'!G43+'その他'!G43+'分離'!M43</f>
        <v>7209873</v>
      </c>
      <c r="N43" s="166">
        <f>'給与'!H43+'営業等'!H43+'農業'!H43+'その他'!H43+'分離'!N43</f>
        <v>9191313</v>
      </c>
      <c r="O43" s="166">
        <f>'分離'!O43</f>
        <v>59972</v>
      </c>
      <c r="P43" s="166">
        <f>'分離'!P43</f>
        <v>0</v>
      </c>
      <c r="Q43" s="166">
        <f>'分離'!Q43</f>
        <v>8910</v>
      </c>
      <c r="R43" s="187">
        <f>'分離'!R43</f>
        <v>5078</v>
      </c>
      <c r="S43" s="201" t="s">
        <v>36</v>
      </c>
      <c r="T43" s="202">
        <v>37</v>
      </c>
      <c r="U43" s="201" t="s">
        <v>36</v>
      </c>
      <c r="V43" s="194">
        <f>'分離'!V43</f>
        <v>0</v>
      </c>
      <c r="W43" s="171">
        <f t="shared" si="7"/>
        <v>9265273</v>
      </c>
      <c r="X43" s="166">
        <f>'給与'!I43+'営業等'!I43+'農業'!I43+'その他'!I43+'分離'!X43</f>
        <v>551226</v>
      </c>
      <c r="Y43" s="166">
        <f>'分離'!Y43</f>
        <v>1800</v>
      </c>
      <c r="Z43" s="166">
        <f>'分離'!Z43</f>
        <v>0</v>
      </c>
      <c r="AA43" s="166">
        <f>'分離'!AA43</f>
        <v>268</v>
      </c>
      <c r="AB43" s="166">
        <f>'分離'!AB43</f>
        <v>152</v>
      </c>
      <c r="AC43" s="166">
        <f>'分離'!AC43</f>
        <v>0</v>
      </c>
      <c r="AD43" s="171">
        <f t="shared" si="8"/>
        <v>553446</v>
      </c>
      <c r="AE43" s="166">
        <f>'給与'!K43+'営業等'!K43+'農業'!K43+'その他'!K43+'分離'!AE43</f>
        <v>19959</v>
      </c>
      <c r="AF43" s="166">
        <f>'給与'!L43+'営業等'!L43+'農業'!L43+'その他'!L43+'分離'!AF43</f>
        <v>214</v>
      </c>
      <c r="AG43" s="166">
        <f>'給与'!M43+'営業等'!M43+'農業'!M43+'その他'!M43+'分離'!AG43</f>
        <v>275</v>
      </c>
      <c r="AH43" s="166">
        <f>'給与'!N43+'営業等'!N43+'農業'!N43+'その他'!N43+'分離'!AH43</f>
        <v>138</v>
      </c>
      <c r="AI43" s="166">
        <f>'給与'!O43+'営業等'!O43+'農業'!O43+'その他'!O43+'分離'!AI43</f>
        <v>525524</v>
      </c>
      <c r="AJ43" s="166">
        <f>'給与'!P43+'営業等'!P43+'農業'!P43+'その他'!P43+'分離'!AJ43</f>
        <v>7336</v>
      </c>
      <c r="AK43" s="186">
        <f>'給与'!Q43+'営業等'!Q43+'農業'!Q43+'その他'!Q43+'分離'!AK43</f>
        <v>532860</v>
      </c>
      <c r="AL43" s="45" t="s">
        <v>36</v>
      </c>
      <c r="AN43" s="55">
        <v>9265273</v>
      </c>
      <c r="AO43" s="43" t="str">
        <f t="shared" si="9"/>
        <v> </v>
      </c>
      <c r="AP43" s="63">
        <v>553446</v>
      </c>
      <c r="AQ43" s="43" t="str">
        <f t="shared" si="10"/>
        <v> </v>
      </c>
    </row>
    <row r="44" spans="1:43" s="43" customFormat="1" ht="21.75" customHeight="1">
      <c r="A44" s="51">
        <v>38</v>
      </c>
      <c r="B44" s="45" t="s">
        <v>37</v>
      </c>
      <c r="C44" s="62">
        <f>'給与'!C44+'営業等'!C44+'農業'!C44+'その他'!C44+'分離'!C44</f>
        <v>6977</v>
      </c>
      <c r="D44" s="62">
        <f>'給与'!D44+'営業等'!D44+'農業'!D44+'その他'!D44+'分離'!D44</f>
        <v>303</v>
      </c>
      <c r="E44" s="62">
        <f>'給与'!E44+'営業等'!E44+'農業'!E44+'その他'!E44+'分離'!E44</f>
        <v>7280</v>
      </c>
      <c r="F44" s="56">
        <f>'給与'!F44+'営業等'!F44+'農業'!F44+'その他'!F44+'分離'!F44</f>
        <v>22262721</v>
      </c>
      <c r="G44" s="56">
        <f>'分離'!G44</f>
        <v>123953</v>
      </c>
      <c r="H44" s="166">
        <f>'分離'!H44</f>
        <v>8996</v>
      </c>
      <c r="I44" s="166">
        <f>'分離'!I44</f>
        <v>272563</v>
      </c>
      <c r="J44" s="166">
        <f>'分離'!J44</f>
        <v>1567</v>
      </c>
      <c r="K44" s="166">
        <f>'分離'!K44</f>
        <v>12321</v>
      </c>
      <c r="L44" s="173">
        <f t="shared" si="11"/>
        <v>22682121</v>
      </c>
      <c r="M44" s="166">
        <f>'給与'!G44+'営業等'!G44+'農業'!G44+'その他'!G44+'分離'!M44</f>
        <v>8129445</v>
      </c>
      <c r="N44" s="166">
        <f>'給与'!H44+'営業等'!H44+'農業'!H44+'その他'!H44+'分離'!N44</f>
        <v>14136246</v>
      </c>
      <c r="O44" s="166">
        <f>'分離'!O44</f>
        <v>121694</v>
      </c>
      <c r="P44" s="166">
        <f>'分離'!P44</f>
        <v>8995</v>
      </c>
      <c r="Q44" s="166">
        <f>'分離'!Q44</f>
        <v>272188</v>
      </c>
      <c r="R44" s="187">
        <f>'分離'!R44</f>
        <v>1563</v>
      </c>
      <c r="S44" s="201" t="s">
        <v>37</v>
      </c>
      <c r="T44" s="202">
        <v>38</v>
      </c>
      <c r="U44" s="201" t="s">
        <v>37</v>
      </c>
      <c r="V44" s="194">
        <f>'分離'!V44</f>
        <v>11990</v>
      </c>
      <c r="W44" s="171">
        <f t="shared" si="7"/>
        <v>14552676</v>
      </c>
      <c r="X44" s="166">
        <f>'給与'!I44+'営業等'!I44+'農業'!I44+'その他'!I44+'分離'!X44</f>
        <v>847887</v>
      </c>
      <c r="Y44" s="166">
        <f>'分離'!Y44</f>
        <v>3652</v>
      </c>
      <c r="Z44" s="166">
        <f>'分離'!Z44</f>
        <v>486</v>
      </c>
      <c r="AA44" s="166">
        <f>'分離'!AA44</f>
        <v>8166</v>
      </c>
      <c r="AB44" s="166">
        <f>'分離'!AB44</f>
        <v>47</v>
      </c>
      <c r="AC44" s="166">
        <f>'分離'!AC44</f>
        <v>360</v>
      </c>
      <c r="AD44" s="171">
        <f t="shared" si="8"/>
        <v>860598</v>
      </c>
      <c r="AE44" s="166">
        <f>'給与'!K44+'営業等'!K44+'農業'!K44+'その他'!K44+'分離'!AE44</f>
        <v>19456</v>
      </c>
      <c r="AF44" s="166">
        <f>'給与'!L44+'営業等'!L44+'農業'!L44+'その他'!L44+'分離'!AF44</f>
        <v>100</v>
      </c>
      <c r="AG44" s="166">
        <f>'給与'!M44+'営業等'!M44+'農業'!M44+'その他'!M44+'分離'!AG44</f>
        <v>245</v>
      </c>
      <c r="AH44" s="166">
        <f>'給与'!N44+'営業等'!N44+'農業'!N44+'その他'!N44+'分離'!AH44</f>
        <v>378</v>
      </c>
      <c r="AI44" s="166">
        <f>'給与'!O44+'営業等'!O44+'農業'!O44+'その他'!O44+'分離'!AI44</f>
        <v>839337</v>
      </c>
      <c r="AJ44" s="166">
        <f>'給与'!P44+'営業等'!P44+'農業'!P44+'その他'!P44+'分離'!AJ44</f>
        <v>1082</v>
      </c>
      <c r="AK44" s="186">
        <f>'給与'!Q44+'営業等'!Q44+'農業'!Q44+'その他'!Q44+'分離'!AK44</f>
        <v>840419</v>
      </c>
      <c r="AL44" s="45" t="s">
        <v>37</v>
      </c>
      <c r="AN44" s="43">
        <v>14552676</v>
      </c>
      <c r="AO44" s="43" t="str">
        <f t="shared" si="9"/>
        <v> </v>
      </c>
      <c r="AP44" s="63">
        <v>860598</v>
      </c>
      <c r="AQ44" s="43" t="str">
        <f t="shared" si="10"/>
        <v> </v>
      </c>
    </row>
    <row r="45" spans="1:43" s="43" customFormat="1" ht="21.75" customHeight="1">
      <c r="A45" s="51">
        <v>39</v>
      </c>
      <c r="B45" s="45" t="s">
        <v>38</v>
      </c>
      <c r="C45" s="62">
        <f>'給与'!C45+'営業等'!C45+'農業'!C45+'その他'!C45+'分離'!C45</f>
        <v>20334</v>
      </c>
      <c r="D45" s="62">
        <f>'給与'!D45+'営業等'!D45+'農業'!D45+'その他'!D45+'分離'!D45</f>
        <v>763</v>
      </c>
      <c r="E45" s="62">
        <f>'給与'!E45+'営業等'!E45+'農業'!E45+'その他'!E45+'分離'!E45</f>
        <v>21097</v>
      </c>
      <c r="F45" s="56">
        <f>'給与'!F45+'営業等'!F45+'農業'!F45+'その他'!F45+'分離'!F45</f>
        <v>62669712</v>
      </c>
      <c r="G45" s="56">
        <f>'分離'!G45</f>
        <v>566528</v>
      </c>
      <c r="H45" s="166">
        <f>'分離'!H45</f>
        <v>0</v>
      </c>
      <c r="I45" s="166">
        <f>'分離'!I45</f>
        <v>570381</v>
      </c>
      <c r="J45" s="166">
        <f>'分離'!J45</f>
        <v>21860</v>
      </c>
      <c r="K45" s="166">
        <f>'分離'!K45</f>
        <v>59365</v>
      </c>
      <c r="L45" s="173">
        <f t="shared" si="11"/>
        <v>63887846</v>
      </c>
      <c r="M45" s="166">
        <f>'給与'!G45+'営業等'!G45+'農業'!G45+'その他'!G45+'分離'!M45</f>
        <v>23216254</v>
      </c>
      <c r="N45" s="166">
        <f>'給与'!H45+'営業等'!H45+'農業'!H45+'その他'!H45+'分離'!N45</f>
        <v>39473071</v>
      </c>
      <c r="O45" s="166">
        <f>'分離'!O45</f>
        <v>548169</v>
      </c>
      <c r="P45" s="166">
        <f>'分離'!P45</f>
        <v>0</v>
      </c>
      <c r="Q45" s="166">
        <f>'分離'!Q45</f>
        <v>569807</v>
      </c>
      <c r="R45" s="187">
        <f>'分離'!R45</f>
        <v>21849</v>
      </c>
      <c r="S45" s="201" t="s">
        <v>38</v>
      </c>
      <c r="T45" s="202">
        <v>39</v>
      </c>
      <c r="U45" s="201" t="s">
        <v>38</v>
      </c>
      <c r="V45" s="194">
        <f>'分離'!V45</f>
        <v>58696</v>
      </c>
      <c r="W45" s="171">
        <f t="shared" si="7"/>
        <v>40671592</v>
      </c>
      <c r="X45" s="166">
        <f>'給与'!I45+'営業等'!I45+'農業'!I45+'その他'!I45+'分離'!X45</f>
        <v>2367537</v>
      </c>
      <c r="Y45" s="166">
        <f>'分離'!Y45</f>
        <v>16440</v>
      </c>
      <c r="Z45" s="166">
        <f>'分離'!Z45</f>
        <v>0</v>
      </c>
      <c r="AA45" s="166">
        <f>'分離'!AA45</f>
        <v>17094</v>
      </c>
      <c r="AB45" s="166">
        <f>'分離'!AB45</f>
        <v>657</v>
      </c>
      <c r="AC45" s="166">
        <f>'分離'!AC45</f>
        <v>1761</v>
      </c>
      <c r="AD45" s="171">
        <f t="shared" si="8"/>
        <v>2403489</v>
      </c>
      <c r="AE45" s="166">
        <f>'給与'!K45+'営業等'!K45+'農業'!K45+'その他'!K45+'分離'!AE45</f>
        <v>76567</v>
      </c>
      <c r="AF45" s="166">
        <f>'給与'!L45+'営業等'!L45+'農業'!L45+'その他'!L45+'分離'!AF45</f>
        <v>343</v>
      </c>
      <c r="AG45" s="166">
        <f>'給与'!M45+'営業等'!M45+'農業'!M45+'その他'!M45+'分離'!AG45</f>
        <v>2007</v>
      </c>
      <c r="AH45" s="166">
        <f>'給与'!N45+'営業等'!N45+'農業'!N45+'その他'!N45+'分離'!AH45</f>
        <v>1062</v>
      </c>
      <c r="AI45" s="166">
        <f>'給与'!O45+'営業等'!O45+'農業'!O45+'その他'!O45+'分離'!AI45</f>
        <v>2321555</v>
      </c>
      <c r="AJ45" s="166">
        <f>'給与'!P45+'営業等'!P45+'農業'!P45+'その他'!P45+'分離'!AJ45</f>
        <v>1955</v>
      </c>
      <c r="AK45" s="186">
        <f>'給与'!Q45+'営業等'!Q45+'農業'!Q45+'その他'!Q45+'分離'!AK45</f>
        <v>2323510</v>
      </c>
      <c r="AL45" s="45" t="s">
        <v>38</v>
      </c>
      <c r="AN45" s="55">
        <v>40671592</v>
      </c>
      <c r="AO45" s="43" t="str">
        <f t="shared" si="9"/>
        <v> </v>
      </c>
      <c r="AP45" s="63">
        <v>2403489</v>
      </c>
      <c r="AQ45" s="43" t="str">
        <f t="shared" si="10"/>
        <v> </v>
      </c>
    </row>
    <row r="46" spans="1:43" s="43" customFormat="1" ht="21.75" customHeight="1">
      <c r="A46" s="51">
        <v>40</v>
      </c>
      <c r="B46" s="45" t="s">
        <v>39</v>
      </c>
      <c r="C46" s="62">
        <f>'給与'!C46+'営業等'!C46+'農業'!C46+'その他'!C46+'分離'!C46</f>
        <v>3568</v>
      </c>
      <c r="D46" s="62">
        <f>'給与'!D46+'営業等'!D46+'農業'!D46+'その他'!D46+'分離'!D46</f>
        <v>222</v>
      </c>
      <c r="E46" s="62">
        <f>'給与'!E46+'営業等'!E46+'農業'!E46+'その他'!E46+'分離'!E46</f>
        <v>3790</v>
      </c>
      <c r="F46" s="56">
        <f>'給与'!F46+'営業等'!F46+'農業'!F46+'その他'!F46+'分離'!F46</f>
        <v>9829471</v>
      </c>
      <c r="G46" s="56">
        <f>'分離'!G46</f>
        <v>16297</v>
      </c>
      <c r="H46" s="166">
        <f>'分離'!H46</f>
        <v>550</v>
      </c>
      <c r="I46" s="166">
        <f>'分離'!I46</f>
        <v>32150</v>
      </c>
      <c r="J46" s="166">
        <f>'分離'!J46</f>
        <v>3427</v>
      </c>
      <c r="K46" s="166">
        <f>'分離'!K46</f>
        <v>2591</v>
      </c>
      <c r="L46" s="173">
        <f t="shared" si="11"/>
        <v>9884486</v>
      </c>
      <c r="M46" s="166">
        <f>'給与'!G46+'営業等'!G46+'農業'!G46+'その他'!G46+'分離'!M46</f>
        <v>4196955</v>
      </c>
      <c r="N46" s="166">
        <f>'給与'!H46+'営業等'!H46+'農業'!H46+'その他'!H46+'分離'!N46</f>
        <v>5635734</v>
      </c>
      <c r="O46" s="166">
        <f>'分離'!O46</f>
        <v>13604</v>
      </c>
      <c r="P46" s="166">
        <f>'分離'!P46</f>
        <v>549</v>
      </c>
      <c r="Q46" s="166">
        <f>'分離'!Q46</f>
        <v>31629</v>
      </c>
      <c r="R46" s="187">
        <f>'分離'!R46</f>
        <v>3427</v>
      </c>
      <c r="S46" s="201" t="s">
        <v>39</v>
      </c>
      <c r="T46" s="202">
        <v>40</v>
      </c>
      <c r="U46" s="201" t="s">
        <v>39</v>
      </c>
      <c r="V46" s="194">
        <f>'分離'!V46</f>
        <v>2588</v>
      </c>
      <c r="W46" s="171">
        <f t="shared" si="7"/>
        <v>5687531</v>
      </c>
      <c r="X46" s="166">
        <f>'給与'!I46+'営業等'!I46+'農業'!I46+'その他'!I46+'分離'!X46</f>
        <v>338002</v>
      </c>
      <c r="Y46" s="166">
        <f>'分離'!Y46</f>
        <v>408</v>
      </c>
      <c r="Z46" s="166">
        <f>'分離'!Z46</f>
        <v>30</v>
      </c>
      <c r="AA46" s="166">
        <f>'分離'!AA46</f>
        <v>946</v>
      </c>
      <c r="AB46" s="166">
        <f>'分離'!AB46</f>
        <v>103</v>
      </c>
      <c r="AC46" s="166">
        <f>'分離'!AC46</f>
        <v>78</v>
      </c>
      <c r="AD46" s="171">
        <f t="shared" si="8"/>
        <v>339567</v>
      </c>
      <c r="AE46" s="166">
        <f>'給与'!K46+'営業等'!K46+'農業'!K46+'その他'!K46+'分離'!AE46</f>
        <v>11309</v>
      </c>
      <c r="AF46" s="166">
        <f>'給与'!L46+'営業等'!L46+'農業'!L46+'その他'!L46+'分離'!AF46</f>
        <v>85</v>
      </c>
      <c r="AG46" s="166">
        <f>'給与'!M46+'営業等'!M46+'農業'!M46+'その他'!M46+'分離'!AG46</f>
        <v>356</v>
      </c>
      <c r="AH46" s="166">
        <f>'給与'!N46+'営業等'!N46+'農業'!N46+'その他'!N46+'分離'!AH46</f>
        <v>579</v>
      </c>
      <c r="AI46" s="166">
        <f>'給与'!O46+'営業等'!O46+'農業'!O46+'その他'!O46+'分離'!AI46</f>
        <v>326615</v>
      </c>
      <c r="AJ46" s="166">
        <f>'給与'!P46+'営業等'!P46+'農業'!P46+'その他'!P46+'分離'!AJ46</f>
        <v>623</v>
      </c>
      <c r="AK46" s="186">
        <f>'給与'!Q46+'営業等'!Q46+'農業'!Q46+'その他'!Q46+'分離'!AK46</f>
        <v>327238</v>
      </c>
      <c r="AL46" s="45" t="s">
        <v>39</v>
      </c>
      <c r="AN46" s="55">
        <v>5687531</v>
      </c>
      <c r="AO46" s="43" t="str">
        <f t="shared" si="9"/>
        <v> </v>
      </c>
      <c r="AP46" s="63">
        <v>339567</v>
      </c>
      <c r="AQ46" s="43" t="str">
        <f t="shared" si="10"/>
        <v> </v>
      </c>
    </row>
    <row r="47" spans="1:43" s="43" customFormat="1" ht="21.75" customHeight="1">
      <c r="A47" s="51">
        <v>41</v>
      </c>
      <c r="B47" s="45" t="s">
        <v>40</v>
      </c>
      <c r="C47" s="62">
        <f>'給与'!C47+'営業等'!C47+'農業'!C47+'その他'!C47+'分離'!C47</f>
        <v>8534</v>
      </c>
      <c r="D47" s="62">
        <f>'給与'!D47+'営業等'!D47+'農業'!D47+'その他'!D47+'分離'!D47</f>
        <v>721</v>
      </c>
      <c r="E47" s="62">
        <f>'給与'!E47+'営業等'!E47+'農業'!E47+'その他'!E47+'分離'!E47</f>
        <v>9255</v>
      </c>
      <c r="F47" s="56">
        <f>'給与'!F47+'営業等'!F47+'農業'!F47+'その他'!F47+'分離'!F47</f>
        <v>24413269</v>
      </c>
      <c r="G47" s="56">
        <f>'分離'!G47</f>
        <v>133954</v>
      </c>
      <c r="H47" s="166">
        <f>'分離'!H47</f>
        <v>1616</v>
      </c>
      <c r="I47" s="166">
        <f>'分離'!I47</f>
        <v>39137</v>
      </c>
      <c r="J47" s="166">
        <f>'分離'!J47</f>
        <v>13309</v>
      </c>
      <c r="K47" s="166">
        <f>'分離'!K47</f>
        <v>4653</v>
      </c>
      <c r="L47" s="173">
        <f t="shared" si="11"/>
        <v>24605938</v>
      </c>
      <c r="M47" s="166">
        <f>'給与'!G47+'営業等'!G47+'農業'!G47+'その他'!G47+'分離'!M47</f>
        <v>9878464</v>
      </c>
      <c r="N47" s="166">
        <f>'給与'!H47+'営業等'!H47+'農業'!H47+'その他'!H47+'分離'!N47</f>
        <v>14545735</v>
      </c>
      <c r="O47" s="166">
        <f>'分離'!O47</f>
        <v>124698</v>
      </c>
      <c r="P47" s="166">
        <f>'分離'!P47</f>
        <v>1616</v>
      </c>
      <c r="Q47" s="166">
        <f>'分離'!Q47</f>
        <v>37471</v>
      </c>
      <c r="R47" s="187">
        <f>'分離'!R47</f>
        <v>13303</v>
      </c>
      <c r="S47" s="201" t="s">
        <v>40</v>
      </c>
      <c r="T47" s="202">
        <v>41</v>
      </c>
      <c r="U47" s="201" t="s">
        <v>40</v>
      </c>
      <c r="V47" s="194">
        <f>'分離'!V47</f>
        <v>4651</v>
      </c>
      <c r="W47" s="171">
        <f t="shared" si="7"/>
        <v>14727474</v>
      </c>
      <c r="X47" s="166">
        <f>'給与'!I47+'営業等'!I47+'農業'!I47+'その他'!I47+'分離'!X47</f>
        <v>872388</v>
      </c>
      <c r="Y47" s="166">
        <f>'分離'!Y47</f>
        <v>3740</v>
      </c>
      <c r="Z47" s="166">
        <f>'分離'!Z47</f>
        <v>87</v>
      </c>
      <c r="AA47" s="166">
        <f>'分離'!AA47</f>
        <v>1125</v>
      </c>
      <c r="AB47" s="166">
        <f>'分離'!AB47</f>
        <v>399</v>
      </c>
      <c r="AC47" s="166">
        <f>'分離'!AC47</f>
        <v>140</v>
      </c>
      <c r="AD47" s="171">
        <f t="shared" si="8"/>
        <v>877879</v>
      </c>
      <c r="AE47" s="166">
        <f>'給与'!K47+'営業等'!K47+'農業'!K47+'その他'!K47+'分離'!AE47</f>
        <v>29607</v>
      </c>
      <c r="AF47" s="166">
        <f>'給与'!L47+'営業等'!L47+'農業'!L47+'その他'!L47+'分離'!AF47</f>
        <v>250</v>
      </c>
      <c r="AG47" s="166">
        <f>'給与'!M47+'営業等'!M47+'農業'!M47+'その他'!M47+'分離'!AG47</f>
        <v>861</v>
      </c>
      <c r="AH47" s="166">
        <f>'給与'!N47+'営業等'!N47+'農業'!N47+'その他'!N47+'分離'!AH47</f>
        <v>485</v>
      </c>
      <c r="AI47" s="166">
        <f>'給与'!O47+'営業等'!O47+'農業'!O47+'その他'!O47+'分離'!AI47</f>
        <v>827401</v>
      </c>
      <c r="AJ47" s="166">
        <f>'給与'!P47+'営業等'!P47+'農業'!P47+'その他'!P47+'分離'!AJ47</f>
        <v>19275</v>
      </c>
      <c r="AK47" s="186">
        <f>'給与'!Q47+'営業等'!Q47+'農業'!Q47+'その他'!Q47+'分離'!AK47</f>
        <v>846676</v>
      </c>
      <c r="AL47" s="45" t="s">
        <v>40</v>
      </c>
      <c r="AN47" s="55">
        <v>14727474</v>
      </c>
      <c r="AO47" s="43" t="str">
        <f t="shared" si="9"/>
        <v> </v>
      </c>
      <c r="AP47" s="63">
        <v>877879</v>
      </c>
      <c r="AQ47" s="43" t="str">
        <f t="shared" si="10"/>
        <v> </v>
      </c>
    </row>
    <row r="48" spans="1:43" s="43" customFormat="1" ht="21.75" customHeight="1">
      <c r="A48" s="51">
        <v>42</v>
      </c>
      <c r="B48" s="45" t="s">
        <v>41</v>
      </c>
      <c r="C48" s="62">
        <f>'給与'!C48+'営業等'!C48+'農業'!C48+'その他'!C48+'分離'!C48</f>
        <v>3684</v>
      </c>
      <c r="D48" s="62">
        <f>'給与'!D48+'営業等'!D48+'農業'!D48+'その他'!D48+'分離'!D48</f>
        <v>249</v>
      </c>
      <c r="E48" s="62">
        <f>'給与'!E48+'営業等'!E48+'農業'!E48+'その他'!E48+'分離'!E48</f>
        <v>3933</v>
      </c>
      <c r="F48" s="56">
        <f>'給与'!F48+'営業等'!F48+'農業'!F48+'その他'!F48+'分離'!F48</f>
        <v>10781418</v>
      </c>
      <c r="G48" s="56">
        <f>'分離'!G48</f>
        <v>1012273</v>
      </c>
      <c r="H48" s="166">
        <f>'分離'!H48</f>
        <v>0</v>
      </c>
      <c r="I48" s="166">
        <f>'分離'!I48</f>
        <v>24312</v>
      </c>
      <c r="J48" s="166">
        <f>'分離'!J48</f>
        <v>3603</v>
      </c>
      <c r="K48" s="166">
        <f>'分離'!K48</f>
        <v>0</v>
      </c>
      <c r="L48" s="173">
        <f>SUM(F48:K48)</f>
        <v>11821606</v>
      </c>
      <c r="M48" s="166">
        <f>'給与'!G48+'営業等'!G48+'農業'!G48+'その他'!G48+'分離'!M48</f>
        <v>4295355</v>
      </c>
      <c r="N48" s="166">
        <f>'給与'!H48+'営業等'!H48+'農業'!H48+'その他'!H48+'分離'!N48</f>
        <v>6509254</v>
      </c>
      <c r="O48" s="166">
        <f>'分離'!O48</f>
        <v>989337</v>
      </c>
      <c r="P48" s="166">
        <f>'分離'!P48</f>
        <v>0</v>
      </c>
      <c r="Q48" s="166">
        <f>'分離'!Q48</f>
        <v>24059</v>
      </c>
      <c r="R48" s="187">
        <f>'分離'!R48</f>
        <v>3601</v>
      </c>
      <c r="S48" s="201" t="s">
        <v>41</v>
      </c>
      <c r="T48" s="202">
        <v>42</v>
      </c>
      <c r="U48" s="201" t="s">
        <v>41</v>
      </c>
      <c r="V48" s="194">
        <f>'分離'!V48</f>
        <v>0</v>
      </c>
      <c r="W48" s="171">
        <f t="shared" si="7"/>
        <v>7526251</v>
      </c>
      <c r="X48" s="166">
        <f>'給与'!I48+'営業等'!I48+'農業'!I48+'その他'!I48+'分離'!X48</f>
        <v>390407</v>
      </c>
      <c r="Y48" s="166">
        <f>'分離'!Y48</f>
        <v>29677</v>
      </c>
      <c r="Z48" s="166">
        <f>'分離'!Z48</f>
        <v>0</v>
      </c>
      <c r="AA48" s="166">
        <f>'分離'!AA48</f>
        <v>722</v>
      </c>
      <c r="AB48" s="166">
        <f>'分離'!AB48</f>
        <v>109</v>
      </c>
      <c r="AC48" s="166">
        <f>'分離'!AC48</f>
        <v>0</v>
      </c>
      <c r="AD48" s="171">
        <f t="shared" si="8"/>
        <v>420915</v>
      </c>
      <c r="AE48" s="166">
        <f>'給与'!K48+'営業等'!K48+'農業'!K48+'その他'!K48+'分離'!AE48</f>
        <v>11676</v>
      </c>
      <c r="AF48" s="166">
        <f>'給与'!L48+'営業等'!L48+'農業'!L48+'その他'!L48+'分離'!AF48</f>
        <v>60</v>
      </c>
      <c r="AG48" s="166">
        <f>'給与'!M48+'営業等'!M48+'農業'!M48+'その他'!M48+'分離'!AG48</f>
        <v>220</v>
      </c>
      <c r="AH48" s="166">
        <f>'給与'!N48+'営業等'!N48+'農業'!N48+'その他'!N48+'分離'!AH48</f>
        <v>178</v>
      </c>
      <c r="AI48" s="166">
        <f>'給与'!O48+'営業等'!O48+'農業'!O48+'その他'!O48+'分離'!AI48</f>
        <v>402268</v>
      </c>
      <c r="AJ48" s="166">
        <f>'給与'!P48+'営業等'!P48+'農業'!P48+'その他'!P48+'分離'!AJ48</f>
        <v>6513</v>
      </c>
      <c r="AK48" s="186">
        <f>'給与'!Q48+'営業等'!Q48+'農業'!Q48+'その他'!Q48+'分離'!AK48</f>
        <v>408781</v>
      </c>
      <c r="AL48" s="45" t="s">
        <v>41</v>
      </c>
      <c r="AN48" s="55">
        <v>7526251</v>
      </c>
      <c r="AO48" s="43" t="str">
        <f t="shared" si="9"/>
        <v> </v>
      </c>
      <c r="AP48" s="63">
        <v>420915</v>
      </c>
      <c r="AQ48" s="43" t="str">
        <f t="shared" si="10"/>
        <v> </v>
      </c>
    </row>
    <row r="49" spans="1:43" s="43" customFormat="1" ht="21.75" customHeight="1">
      <c r="A49" s="51">
        <v>43</v>
      </c>
      <c r="B49" s="45" t="s">
        <v>42</v>
      </c>
      <c r="C49" s="62">
        <f>'給与'!C49+'営業等'!C49+'農業'!C49+'その他'!C49+'分離'!C49</f>
        <v>10454</v>
      </c>
      <c r="D49" s="62">
        <f>'給与'!D49+'営業等'!D49+'農業'!D49+'その他'!D49+'分離'!D49</f>
        <v>468</v>
      </c>
      <c r="E49" s="62">
        <f>'給与'!E49+'営業等'!E49+'農業'!E49+'その他'!E49+'分離'!E49</f>
        <v>10922</v>
      </c>
      <c r="F49" s="56">
        <f>'給与'!F49+'営業等'!F49+'農業'!F49+'その他'!F49+'分離'!F49</f>
        <v>29443670</v>
      </c>
      <c r="G49" s="56">
        <f>'分離'!G49</f>
        <v>191372</v>
      </c>
      <c r="H49" s="166">
        <f>'分離'!H49</f>
        <v>2013</v>
      </c>
      <c r="I49" s="166">
        <f>'分離'!I49</f>
        <v>30229</v>
      </c>
      <c r="J49" s="166">
        <f>'分離'!J49</f>
        <v>20313</v>
      </c>
      <c r="K49" s="166">
        <f>'分離'!K49</f>
        <v>11699</v>
      </c>
      <c r="L49" s="173">
        <f t="shared" si="11"/>
        <v>29699296</v>
      </c>
      <c r="M49" s="166">
        <f>'給与'!G49+'営業等'!G49+'農業'!G49+'その他'!G49+'分離'!M49</f>
        <v>11449107</v>
      </c>
      <c r="N49" s="166">
        <f>'給与'!H49+'営業等'!H49+'農業'!H49+'その他'!H49+'分離'!N49</f>
        <v>18011636</v>
      </c>
      <c r="O49" s="166">
        <f>'分離'!O49</f>
        <v>176135</v>
      </c>
      <c r="P49" s="166">
        <f>'分離'!P49</f>
        <v>2012</v>
      </c>
      <c r="Q49" s="166">
        <f>'分離'!Q49</f>
        <v>28403</v>
      </c>
      <c r="R49" s="187">
        <f>'分離'!R49</f>
        <v>20309</v>
      </c>
      <c r="S49" s="201" t="s">
        <v>42</v>
      </c>
      <c r="T49" s="202">
        <v>43</v>
      </c>
      <c r="U49" s="201" t="s">
        <v>42</v>
      </c>
      <c r="V49" s="194">
        <f>'分離'!V49</f>
        <v>11694</v>
      </c>
      <c r="W49" s="171">
        <f t="shared" si="7"/>
        <v>18250189</v>
      </c>
      <c r="X49" s="166">
        <f>'給与'!I49+'営業等'!I49+'農業'!I49+'その他'!I49+'分離'!X49</f>
        <v>1080264</v>
      </c>
      <c r="Y49" s="166">
        <f>'分離'!Y49</f>
        <v>5282</v>
      </c>
      <c r="Z49" s="166">
        <f>'分離'!Z49</f>
        <v>109</v>
      </c>
      <c r="AA49" s="166">
        <f>'分離'!AA49</f>
        <v>852</v>
      </c>
      <c r="AB49" s="166">
        <f>'分離'!AB49</f>
        <v>609</v>
      </c>
      <c r="AC49" s="166">
        <f>'分離'!AC49</f>
        <v>351</v>
      </c>
      <c r="AD49" s="171">
        <f t="shared" si="8"/>
        <v>1087467</v>
      </c>
      <c r="AE49" s="166">
        <f>'給与'!K49+'営業等'!K49+'農業'!K49+'その他'!K49+'分離'!AE49</f>
        <v>36588</v>
      </c>
      <c r="AF49" s="166">
        <f>'給与'!L49+'営業等'!L49+'農業'!L49+'その他'!L49+'分離'!AF49</f>
        <v>329</v>
      </c>
      <c r="AG49" s="166">
        <f>'給与'!M49+'営業等'!M49+'農業'!M49+'その他'!M49+'分離'!AG49</f>
        <v>828</v>
      </c>
      <c r="AH49" s="166">
        <f>'給与'!N49+'営業等'!N49+'農業'!N49+'その他'!N49+'分離'!AH49</f>
        <v>658</v>
      </c>
      <c r="AI49" s="166">
        <f>'給与'!O49+'営業等'!O49+'農業'!O49+'その他'!O49+'分離'!AI49</f>
        <v>1047746</v>
      </c>
      <c r="AJ49" s="166">
        <f>'給与'!P49+'営業等'!P49+'農業'!P49+'その他'!P49+'分離'!AJ49</f>
        <v>1318</v>
      </c>
      <c r="AK49" s="186">
        <f>'給与'!Q49+'営業等'!Q49+'農業'!Q49+'その他'!Q49+'分離'!AK49</f>
        <v>1049064</v>
      </c>
      <c r="AL49" s="45" t="s">
        <v>42</v>
      </c>
      <c r="AN49" s="43">
        <v>18250189</v>
      </c>
      <c r="AO49" s="43" t="str">
        <f t="shared" si="9"/>
        <v> </v>
      </c>
      <c r="AP49" s="63">
        <v>1087467</v>
      </c>
      <c r="AQ49" s="43" t="str">
        <f t="shared" si="10"/>
        <v> </v>
      </c>
    </row>
    <row r="50" spans="1:43" s="43" customFormat="1" ht="21.75" customHeight="1">
      <c r="A50" s="60">
        <v>44</v>
      </c>
      <c r="B50" s="61" t="s">
        <v>43</v>
      </c>
      <c r="C50" s="62">
        <f>'給与'!C50+'営業等'!C50+'農業'!C50+'その他'!C50+'分離'!C50</f>
        <v>6829</v>
      </c>
      <c r="D50" s="62">
        <f>'給与'!D50+'営業等'!D50+'農業'!D50+'その他'!D50+'分離'!D50</f>
        <v>308</v>
      </c>
      <c r="E50" s="62">
        <f>'給与'!E50+'営業等'!E50+'農業'!E50+'その他'!E50+'分離'!E50</f>
        <v>7137</v>
      </c>
      <c r="F50" s="56">
        <f>'給与'!F50+'営業等'!F50+'農業'!F50+'その他'!F50+'分離'!F50</f>
        <v>19085626</v>
      </c>
      <c r="G50" s="56">
        <f>'分離'!G50</f>
        <v>127925</v>
      </c>
      <c r="H50" s="166">
        <f>'分離'!H50</f>
        <v>0</v>
      </c>
      <c r="I50" s="166">
        <f>'分離'!I50</f>
        <v>45633</v>
      </c>
      <c r="J50" s="166">
        <f>'分離'!J50</f>
        <v>6080</v>
      </c>
      <c r="K50" s="166">
        <f>'分離'!K50</f>
        <v>26584</v>
      </c>
      <c r="L50" s="173">
        <f t="shared" si="11"/>
        <v>19291848</v>
      </c>
      <c r="M50" s="166">
        <f>'給与'!G50+'営業等'!G50+'農業'!G50+'その他'!G50+'分離'!M50</f>
        <v>7806031</v>
      </c>
      <c r="N50" s="166">
        <f>'給与'!H50+'営業等'!H50+'農業'!H50+'その他'!H50+'分離'!N50</f>
        <v>11289597</v>
      </c>
      <c r="O50" s="166">
        <f>'分離'!O50</f>
        <v>122116</v>
      </c>
      <c r="P50" s="166">
        <f>'分離'!P50</f>
        <v>0</v>
      </c>
      <c r="Q50" s="166">
        <f>'分離'!Q50</f>
        <v>44126</v>
      </c>
      <c r="R50" s="187">
        <f>'分離'!R50</f>
        <v>6075</v>
      </c>
      <c r="S50" s="205" t="s">
        <v>43</v>
      </c>
      <c r="T50" s="206">
        <v>44</v>
      </c>
      <c r="U50" s="205" t="s">
        <v>43</v>
      </c>
      <c r="V50" s="194">
        <f>'分離'!V50</f>
        <v>23903</v>
      </c>
      <c r="W50" s="198">
        <f t="shared" si="7"/>
        <v>11485817</v>
      </c>
      <c r="X50" s="166">
        <f>'給与'!I50+'営業等'!I50+'農業'!I50+'その他'!I50+'分離'!X50</f>
        <v>677094</v>
      </c>
      <c r="Y50" s="166">
        <f>'分離'!Y50</f>
        <v>3663</v>
      </c>
      <c r="Z50" s="166">
        <f>'分離'!Z50</f>
        <v>0</v>
      </c>
      <c r="AA50" s="166">
        <f>'分離'!AA50</f>
        <v>1323</v>
      </c>
      <c r="AB50" s="166">
        <f>'分離'!AB50</f>
        <v>182</v>
      </c>
      <c r="AC50" s="166">
        <f>'分離'!AC50</f>
        <v>717</v>
      </c>
      <c r="AD50" s="198">
        <f t="shared" si="8"/>
        <v>682979</v>
      </c>
      <c r="AE50" s="166">
        <f>'給与'!K50+'営業等'!K50+'農業'!K50+'その他'!K50+'分離'!AE50</f>
        <v>26177</v>
      </c>
      <c r="AF50" s="166">
        <f>'給与'!L50+'営業等'!L50+'農業'!L50+'その他'!L50+'分離'!AF50</f>
        <v>37</v>
      </c>
      <c r="AG50" s="166">
        <f>'給与'!M50+'営業等'!M50+'農業'!M50+'その他'!M50+'分離'!AG50</f>
        <v>1272</v>
      </c>
      <c r="AH50" s="166">
        <f>'給与'!N50+'営業等'!N50+'農業'!N50+'その他'!N50+'分離'!AH50</f>
        <v>541</v>
      </c>
      <c r="AI50" s="166">
        <f>'給与'!O50+'営業等'!O50+'農業'!O50+'その他'!O50+'分離'!AI50</f>
        <v>653867</v>
      </c>
      <c r="AJ50" s="166">
        <f>'給与'!P50+'営業等'!P50+'農業'!P50+'その他'!P50+'分離'!AJ50</f>
        <v>1085</v>
      </c>
      <c r="AK50" s="186">
        <f>'給与'!Q50+'営業等'!Q50+'農業'!Q50+'その他'!Q50+'分離'!AK50</f>
        <v>654952</v>
      </c>
      <c r="AL50" s="61" t="s">
        <v>43</v>
      </c>
      <c r="AN50" s="55">
        <v>11485817</v>
      </c>
      <c r="AO50" s="43" t="str">
        <f t="shared" si="9"/>
        <v> </v>
      </c>
      <c r="AP50" s="63">
        <v>682979</v>
      </c>
      <c r="AQ50" s="43" t="str">
        <f t="shared" si="10"/>
        <v> </v>
      </c>
    </row>
    <row r="51" spans="1:40" s="30" customFormat="1" ht="21.75" customHeight="1">
      <c r="A51" s="73"/>
      <c r="B51" s="74" t="s">
        <v>85</v>
      </c>
      <c r="C51" s="75">
        <f aca="true" t="shared" si="12" ref="C51:R51">SUM(C39:C50)</f>
        <v>110815</v>
      </c>
      <c r="D51" s="75">
        <f t="shared" si="12"/>
        <v>5635</v>
      </c>
      <c r="E51" s="75">
        <f t="shared" si="12"/>
        <v>116450</v>
      </c>
      <c r="F51" s="75">
        <f t="shared" si="12"/>
        <v>327125209</v>
      </c>
      <c r="G51" s="75">
        <f t="shared" si="12"/>
        <v>3614359</v>
      </c>
      <c r="H51" s="75">
        <f t="shared" si="12"/>
        <v>28656</v>
      </c>
      <c r="I51" s="75">
        <f t="shared" si="12"/>
        <v>1851015</v>
      </c>
      <c r="J51" s="75">
        <f t="shared" si="12"/>
        <v>98663</v>
      </c>
      <c r="K51" s="75">
        <f t="shared" si="12"/>
        <v>204209</v>
      </c>
      <c r="L51" s="75">
        <f t="shared" si="12"/>
        <v>332922111</v>
      </c>
      <c r="M51" s="75">
        <f t="shared" si="12"/>
        <v>126878470</v>
      </c>
      <c r="N51" s="75">
        <f t="shared" si="12"/>
        <v>200395400</v>
      </c>
      <c r="O51" s="75">
        <f t="shared" si="12"/>
        <v>3484144</v>
      </c>
      <c r="P51" s="75">
        <f t="shared" si="12"/>
        <v>27534</v>
      </c>
      <c r="Q51" s="75">
        <f t="shared" si="12"/>
        <v>1838660</v>
      </c>
      <c r="R51" s="75">
        <f t="shared" si="12"/>
        <v>98607</v>
      </c>
      <c r="S51" s="74" t="s">
        <v>85</v>
      </c>
      <c r="T51" s="73"/>
      <c r="U51" s="74" t="s">
        <v>85</v>
      </c>
      <c r="V51" s="75">
        <f aca="true" t="shared" si="13" ref="V51:AK51">SUM(V39:V50)</f>
        <v>199296</v>
      </c>
      <c r="W51" s="75">
        <f t="shared" si="13"/>
        <v>206043641</v>
      </c>
      <c r="X51" s="75">
        <f t="shared" si="13"/>
        <v>12019151</v>
      </c>
      <c r="Y51" s="75">
        <f t="shared" si="13"/>
        <v>104325</v>
      </c>
      <c r="Z51" s="75">
        <f t="shared" si="13"/>
        <v>1487</v>
      </c>
      <c r="AA51" s="75">
        <f t="shared" si="13"/>
        <v>55156</v>
      </c>
      <c r="AB51" s="75">
        <f t="shared" si="13"/>
        <v>2963</v>
      </c>
      <c r="AC51" s="75">
        <f t="shared" si="13"/>
        <v>5980</v>
      </c>
      <c r="AD51" s="75">
        <f t="shared" si="13"/>
        <v>12189062</v>
      </c>
      <c r="AE51" s="75">
        <f t="shared" si="13"/>
        <v>383196</v>
      </c>
      <c r="AF51" s="75">
        <f t="shared" si="13"/>
        <v>2234</v>
      </c>
      <c r="AG51" s="75">
        <f t="shared" si="13"/>
        <v>10573</v>
      </c>
      <c r="AH51" s="75">
        <f t="shared" si="13"/>
        <v>7161</v>
      </c>
      <c r="AI51" s="75">
        <f t="shared" si="13"/>
        <v>11725671</v>
      </c>
      <c r="AJ51" s="75">
        <f t="shared" si="13"/>
        <v>60227</v>
      </c>
      <c r="AK51" s="103">
        <f t="shared" si="13"/>
        <v>11785898</v>
      </c>
      <c r="AL51" s="74" t="s">
        <v>85</v>
      </c>
      <c r="AN51" s="57"/>
    </row>
    <row r="52" spans="1:38" s="30" customFormat="1" ht="21.75" customHeight="1">
      <c r="A52" s="79"/>
      <c r="B52" s="78" t="s">
        <v>86</v>
      </c>
      <c r="C52" s="77">
        <f aca="true" t="shared" si="14" ref="C52:R52">C38+C51</f>
        <v>1221365</v>
      </c>
      <c r="D52" s="77">
        <f t="shared" si="14"/>
        <v>62515</v>
      </c>
      <c r="E52" s="77">
        <f t="shared" si="14"/>
        <v>1283880</v>
      </c>
      <c r="F52" s="77">
        <f t="shared" si="14"/>
        <v>3887934562</v>
      </c>
      <c r="G52" s="77">
        <f t="shared" si="14"/>
        <v>47020015</v>
      </c>
      <c r="H52" s="77">
        <f t="shared" si="14"/>
        <v>452184</v>
      </c>
      <c r="I52" s="77">
        <f t="shared" si="14"/>
        <v>28940591</v>
      </c>
      <c r="J52" s="77">
        <f t="shared" si="14"/>
        <v>1641594</v>
      </c>
      <c r="K52" s="77">
        <f t="shared" si="14"/>
        <v>3269890</v>
      </c>
      <c r="L52" s="77">
        <f t="shared" si="14"/>
        <v>3969258836</v>
      </c>
      <c r="M52" s="77">
        <f t="shared" si="14"/>
        <v>1418422025</v>
      </c>
      <c r="N52" s="77">
        <f t="shared" si="14"/>
        <v>2471029955</v>
      </c>
      <c r="O52" s="77">
        <f t="shared" si="14"/>
        <v>45765320</v>
      </c>
      <c r="P52" s="77">
        <f t="shared" si="14"/>
        <v>427598</v>
      </c>
      <c r="Q52" s="77">
        <f t="shared" si="14"/>
        <v>28794774</v>
      </c>
      <c r="R52" s="77">
        <f t="shared" si="14"/>
        <v>1639090</v>
      </c>
      <c r="S52" s="78" t="s">
        <v>86</v>
      </c>
      <c r="T52" s="79"/>
      <c r="U52" s="78" t="s">
        <v>86</v>
      </c>
      <c r="V52" s="77">
        <f aca="true" t="shared" si="15" ref="V52:AK52">V38+V51</f>
        <v>3180074</v>
      </c>
      <c r="W52" s="77">
        <f t="shared" si="15"/>
        <v>2550836811</v>
      </c>
      <c r="X52" s="77">
        <f t="shared" si="15"/>
        <v>148211003</v>
      </c>
      <c r="Y52" s="77">
        <f t="shared" si="15"/>
        <v>1363845</v>
      </c>
      <c r="Z52" s="77">
        <f t="shared" si="15"/>
        <v>23086</v>
      </c>
      <c r="AA52" s="77">
        <f t="shared" si="15"/>
        <v>863834</v>
      </c>
      <c r="AB52" s="77">
        <f t="shared" si="15"/>
        <v>49170</v>
      </c>
      <c r="AC52" s="77">
        <f t="shared" si="15"/>
        <v>95408</v>
      </c>
      <c r="AD52" s="77">
        <f t="shared" si="15"/>
        <v>150606346</v>
      </c>
      <c r="AE52" s="77">
        <f t="shared" si="15"/>
        <v>4402757</v>
      </c>
      <c r="AF52" s="77">
        <f t="shared" si="15"/>
        <v>26015</v>
      </c>
      <c r="AG52" s="77">
        <f t="shared" si="15"/>
        <v>170279</v>
      </c>
      <c r="AH52" s="77">
        <f t="shared" si="15"/>
        <v>117358</v>
      </c>
      <c r="AI52" s="77">
        <f t="shared" si="15"/>
        <v>144780138</v>
      </c>
      <c r="AJ52" s="77">
        <f t="shared" si="15"/>
        <v>1101016</v>
      </c>
      <c r="AK52" s="104">
        <f t="shared" si="15"/>
        <v>145881154</v>
      </c>
      <c r="AL52" s="78" t="s">
        <v>86</v>
      </c>
    </row>
  </sheetData>
  <sheetProtection/>
  <mergeCells count="17">
    <mergeCell ref="AL4:AL5"/>
    <mergeCell ref="AI4:AK4"/>
    <mergeCell ref="AF4:AF5"/>
    <mergeCell ref="T4:T5"/>
    <mergeCell ref="AE4:AE5"/>
    <mergeCell ref="X4:AD4"/>
    <mergeCell ref="V4:W4"/>
    <mergeCell ref="AH4:AH5"/>
    <mergeCell ref="AG4:AG5"/>
    <mergeCell ref="S4:S5"/>
    <mergeCell ref="U4:U5"/>
    <mergeCell ref="A4:A5"/>
    <mergeCell ref="B4:B5"/>
    <mergeCell ref="C4:E4"/>
    <mergeCell ref="N4:Q4"/>
    <mergeCell ref="F4:L4"/>
    <mergeCell ref="M4:M5"/>
  </mergeCells>
  <printOptions horizontalCentered="1"/>
  <pageMargins left="0.1968503937007874" right="0.5905511811023623" top="0.7874015748031497" bottom="0.4724409448818898" header="0.5118110236220472" footer="0.5118110236220472"/>
  <pageSetup fitToWidth="4" horizontalDpi="600" verticalDpi="600" orientation="landscape" paperSize="9" scale="48" r:id="rId1"/>
  <colBreaks count="1" manualBreakCount="1">
    <brk id="19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75" zoomScaleNormal="75" zoomScaleSheetLayoutView="75" zoomScalePageLayoutView="0" workbookViewId="0" topLeftCell="A1">
      <pane xSplit="2" ySplit="5" topLeftCell="F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7" sqref="E47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4" t="s">
        <v>114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38" customFormat="1" ht="17.25" customHeight="1">
      <c r="A3" s="135" t="s">
        <v>74</v>
      </c>
      <c r="B3" s="136" t="s">
        <v>98</v>
      </c>
      <c r="C3" s="131" t="s">
        <v>93</v>
      </c>
      <c r="D3" s="131"/>
      <c r="E3" s="131"/>
      <c r="F3" s="131" t="s">
        <v>94</v>
      </c>
      <c r="G3" s="131"/>
      <c r="H3" s="131"/>
      <c r="I3" s="131"/>
      <c r="J3" s="131"/>
      <c r="K3" s="131"/>
      <c r="L3" s="131"/>
      <c r="M3" s="131"/>
      <c r="N3" s="131"/>
      <c r="O3" s="131"/>
      <c r="P3" s="132" t="s">
        <v>95</v>
      </c>
      <c r="Q3" s="131" t="s">
        <v>96</v>
      </c>
      <c r="R3" s="131"/>
      <c r="S3" s="133" t="s">
        <v>99</v>
      </c>
    </row>
    <row r="4" spans="1:19" s="38" customFormat="1" ht="17.25" customHeight="1">
      <c r="A4" s="135"/>
      <c r="B4" s="137"/>
      <c r="C4" s="138" t="s">
        <v>76</v>
      </c>
      <c r="D4" s="138"/>
      <c r="E4" s="138"/>
      <c r="F4" s="139" t="s">
        <v>48</v>
      </c>
      <c r="G4" s="140"/>
      <c r="H4" s="140"/>
      <c r="I4" s="140"/>
      <c r="J4" s="140"/>
      <c r="K4" s="140"/>
      <c r="L4" s="140"/>
      <c r="M4" s="140"/>
      <c r="N4" s="141"/>
      <c r="O4" s="131" t="s">
        <v>83</v>
      </c>
      <c r="P4" s="132"/>
      <c r="Q4" s="131" t="s">
        <v>76</v>
      </c>
      <c r="R4" s="131" t="s">
        <v>87</v>
      </c>
      <c r="S4" s="134"/>
    </row>
    <row r="5" spans="1:19" s="40" customFormat="1" ht="45">
      <c r="A5" s="135"/>
      <c r="B5" s="137"/>
      <c r="C5" s="39" t="s">
        <v>46</v>
      </c>
      <c r="D5" s="39" t="s">
        <v>47</v>
      </c>
      <c r="E5" s="37" t="s">
        <v>83</v>
      </c>
      <c r="F5" s="39" t="s">
        <v>65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  <c r="N5" s="39" t="s">
        <v>73</v>
      </c>
      <c r="O5" s="131"/>
      <c r="P5" s="132"/>
      <c r="Q5" s="131"/>
      <c r="R5" s="131"/>
      <c r="S5" s="134"/>
    </row>
    <row r="6" spans="1:19" s="43" customFormat="1" ht="21.75" customHeight="1">
      <c r="A6" s="41">
        <v>1</v>
      </c>
      <c r="B6" s="65" t="s">
        <v>18</v>
      </c>
      <c r="C6" s="214">
        <v>127636</v>
      </c>
      <c r="D6" s="214">
        <v>0</v>
      </c>
      <c r="E6" s="214">
        <v>127636</v>
      </c>
      <c r="F6" s="214">
        <v>68</v>
      </c>
      <c r="G6" s="214">
        <v>25</v>
      </c>
      <c r="H6" s="214">
        <v>655</v>
      </c>
      <c r="I6" s="214">
        <v>55</v>
      </c>
      <c r="J6" s="214">
        <v>469</v>
      </c>
      <c r="K6" s="214">
        <v>134</v>
      </c>
      <c r="L6" s="214">
        <v>1357</v>
      </c>
      <c r="M6" s="214">
        <v>65</v>
      </c>
      <c r="N6" s="214">
        <v>6369</v>
      </c>
      <c r="O6" s="214">
        <v>9197</v>
      </c>
      <c r="P6" s="214">
        <v>119557</v>
      </c>
      <c r="Q6" s="214">
        <v>9026</v>
      </c>
      <c r="R6" s="214">
        <v>3714</v>
      </c>
      <c r="S6" s="65" t="s">
        <v>18</v>
      </c>
    </row>
    <row r="7" spans="1:19" s="43" customFormat="1" ht="21.75" customHeight="1">
      <c r="A7" s="44">
        <v>2</v>
      </c>
      <c r="B7" s="66" t="s">
        <v>1</v>
      </c>
      <c r="C7" s="215">
        <v>88060</v>
      </c>
      <c r="D7" s="215">
        <v>14</v>
      </c>
      <c r="E7" s="215">
        <v>88074</v>
      </c>
      <c r="F7" s="215">
        <v>30</v>
      </c>
      <c r="G7" s="215">
        <v>12</v>
      </c>
      <c r="H7" s="215">
        <v>208</v>
      </c>
      <c r="I7" s="215">
        <v>28</v>
      </c>
      <c r="J7" s="215">
        <v>141</v>
      </c>
      <c r="K7" s="215">
        <v>70</v>
      </c>
      <c r="L7" s="215">
        <v>542</v>
      </c>
      <c r="M7" s="215">
        <v>55</v>
      </c>
      <c r="N7" s="215">
        <v>2482</v>
      </c>
      <c r="O7" s="215">
        <v>3568</v>
      </c>
      <c r="P7" s="215">
        <v>82300</v>
      </c>
      <c r="Q7" s="215">
        <v>3531</v>
      </c>
      <c r="R7" s="215">
        <v>1350</v>
      </c>
      <c r="S7" s="66" t="s">
        <v>1</v>
      </c>
    </row>
    <row r="8" spans="1:19" s="43" customFormat="1" ht="21.75" customHeight="1">
      <c r="A8" s="44">
        <v>3</v>
      </c>
      <c r="B8" s="66" t="s">
        <v>19</v>
      </c>
      <c r="C8" s="215">
        <v>68923</v>
      </c>
      <c r="D8" s="215">
        <v>0</v>
      </c>
      <c r="E8" s="215">
        <v>68923</v>
      </c>
      <c r="F8" s="215">
        <v>46</v>
      </c>
      <c r="G8" s="215">
        <v>12</v>
      </c>
      <c r="H8" s="215">
        <v>290</v>
      </c>
      <c r="I8" s="215">
        <v>26</v>
      </c>
      <c r="J8" s="215">
        <v>227</v>
      </c>
      <c r="K8" s="215">
        <v>65</v>
      </c>
      <c r="L8" s="215">
        <v>678</v>
      </c>
      <c r="M8" s="215">
        <v>29</v>
      </c>
      <c r="N8" s="215">
        <v>2804</v>
      </c>
      <c r="O8" s="215">
        <v>4177</v>
      </c>
      <c r="P8" s="215">
        <v>64573</v>
      </c>
      <c r="Q8" s="215">
        <v>4067</v>
      </c>
      <c r="R8" s="215">
        <v>1669</v>
      </c>
      <c r="S8" s="66" t="s">
        <v>19</v>
      </c>
    </row>
    <row r="9" spans="1:19" s="43" customFormat="1" ht="21.75" customHeight="1">
      <c r="A9" s="44">
        <v>4</v>
      </c>
      <c r="B9" s="66" t="s">
        <v>20</v>
      </c>
      <c r="C9" s="215">
        <v>69093</v>
      </c>
      <c r="D9" s="215">
        <v>7</v>
      </c>
      <c r="E9" s="215">
        <v>69100</v>
      </c>
      <c r="F9" s="215">
        <v>32</v>
      </c>
      <c r="G9" s="215">
        <v>10</v>
      </c>
      <c r="H9" s="215">
        <v>149</v>
      </c>
      <c r="I9" s="215">
        <v>17</v>
      </c>
      <c r="J9" s="215">
        <v>116</v>
      </c>
      <c r="K9" s="215">
        <v>47</v>
      </c>
      <c r="L9" s="215">
        <v>478</v>
      </c>
      <c r="M9" s="215">
        <v>28</v>
      </c>
      <c r="N9" s="215">
        <v>2572</v>
      </c>
      <c r="O9" s="215">
        <v>3449</v>
      </c>
      <c r="P9" s="215">
        <v>64542</v>
      </c>
      <c r="Q9" s="215">
        <v>3425</v>
      </c>
      <c r="R9" s="215">
        <v>1362</v>
      </c>
      <c r="S9" s="66" t="s">
        <v>20</v>
      </c>
    </row>
    <row r="10" spans="1:19" s="43" customFormat="1" ht="21.75" customHeight="1">
      <c r="A10" s="44">
        <v>5</v>
      </c>
      <c r="B10" s="66" t="s">
        <v>21</v>
      </c>
      <c r="C10" s="215">
        <v>36347</v>
      </c>
      <c r="D10" s="215">
        <v>0</v>
      </c>
      <c r="E10" s="215">
        <v>36347</v>
      </c>
      <c r="F10" s="215">
        <v>13</v>
      </c>
      <c r="G10" s="215">
        <v>3</v>
      </c>
      <c r="H10" s="215">
        <v>107</v>
      </c>
      <c r="I10" s="215">
        <v>11</v>
      </c>
      <c r="J10" s="215">
        <v>61</v>
      </c>
      <c r="K10" s="215">
        <v>28</v>
      </c>
      <c r="L10" s="215">
        <v>290</v>
      </c>
      <c r="M10" s="215">
        <v>11</v>
      </c>
      <c r="N10" s="215">
        <v>1244</v>
      </c>
      <c r="O10" s="215">
        <v>1768</v>
      </c>
      <c r="P10" s="215">
        <v>32363</v>
      </c>
      <c r="Q10" s="215">
        <v>1745</v>
      </c>
      <c r="R10" s="215">
        <v>617</v>
      </c>
      <c r="S10" s="66" t="s">
        <v>21</v>
      </c>
    </row>
    <row r="11" spans="1:19" s="43" customFormat="1" ht="21.75" customHeight="1">
      <c r="A11" s="44">
        <v>6</v>
      </c>
      <c r="B11" s="66" t="s">
        <v>22</v>
      </c>
      <c r="C11" s="215">
        <v>25520</v>
      </c>
      <c r="D11" s="215">
        <v>0</v>
      </c>
      <c r="E11" s="215">
        <v>25520</v>
      </c>
      <c r="F11" s="215">
        <v>11</v>
      </c>
      <c r="G11" s="215">
        <v>7</v>
      </c>
      <c r="H11" s="215">
        <v>47</v>
      </c>
      <c r="I11" s="215">
        <v>8</v>
      </c>
      <c r="J11" s="215">
        <v>42</v>
      </c>
      <c r="K11" s="215">
        <v>22</v>
      </c>
      <c r="L11" s="215">
        <v>174</v>
      </c>
      <c r="M11" s="215">
        <v>14</v>
      </c>
      <c r="N11" s="215">
        <v>1012</v>
      </c>
      <c r="O11" s="215">
        <v>1337</v>
      </c>
      <c r="P11" s="215">
        <v>22788</v>
      </c>
      <c r="Q11" s="215">
        <v>1332</v>
      </c>
      <c r="R11" s="215">
        <v>487</v>
      </c>
      <c r="S11" s="66" t="s">
        <v>22</v>
      </c>
    </row>
    <row r="12" spans="1:19" s="43" customFormat="1" ht="21.75" customHeight="1">
      <c r="A12" s="44">
        <v>7</v>
      </c>
      <c r="B12" s="66" t="s">
        <v>2</v>
      </c>
      <c r="C12" s="215">
        <v>37795</v>
      </c>
      <c r="D12" s="215">
        <v>43</v>
      </c>
      <c r="E12" s="215">
        <v>37838</v>
      </c>
      <c r="F12" s="215">
        <v>20</v>
      </c>
      <c r="G12" s="215">
        <v>5</v>
      </c>
      <c r="H12" s="215">
        <v>95</v>
      </c>
      <c r="I12" s="215">
        <v>11</v>
      </c>
      <c r="J12" s="215">
        <v>58</v>
      </c>
      <c r="K12" s="215">
        <v>19</v>
      </c>
      <c r="L12" s="215">
        <v>243</v>
      </c>
      <c r="M12" s="215">
        <v>16</v>
      </c>
      <c r="N12" s="215">
        <v>1211</v>
      </c>
      <c r="O12" s="215">
        <v>1678</v>
      </c>
      <c r="P12" s="215">
        <v>34493</v>
      </c>
      <c r="Q12" s="215">
        <v>1678</v>
      </c>
      <c r="R12" s="215">
        <v>611</v>
      </c>
      <c r="S12" s="66" t="s">
        <v>2</v>
      </c>
    </row>
    <row r="13" spans="1:19" s="43" customFormat="1" ht="21.75" customHeight="1">
      <c r="A13" s="44">
        <v>8</v>
      </c>
      <c r="B13" s="66" t="s">
        <v>23</v>
      </c>
      <c r="C13" s="215">
        <v>21511</v>
      </c>
      <c r="D13" s="215">
        <v>0</v>
      </c>
      <c r="E13" s="215">
        <v>21511</v>
      </c>
      <c r="F13" s="215">
        <v>8</v>
      </c>
      <c r="G13" s="215">
        <v>2</v>
      </c>
      <c r="H13" s="215">
        <v>104</v>
      </c>
      <c r="I13" s="215">
        <v>4</v>
      </c>
      <c r="J13" s="215">
        <v>59</v>
      </c>
      <c r="K13" s="215">
        <v>19</v>
      </c>
      <c r="L13" s="215">
        <v>223</v>
      </c>
      <c r="M13" s="215">
        <v>11</v>
      </c>
      <c r="N13" s="215">
        <v>961</v>
      </c>
      <c r="O13" s="215">
        <v>1391</v>
      </c>
      <c r="P13" s="215">
        <v>19191</v>
      </c>
      <c r="Q13" s="215">
        <v>1390</v>
      </c>
      <c r="R13" s="215">
        <v>537</v>
      </c>
      <c r="S13" s="66" t="s">
        <v>23</v>
      </c>
    </row>
    <row r="14" spans="1:19" s="30" customFormat="1" ht="21.75" customHeight="1">
      <c r="A14" s="97">
        <v>9</v>
      </c>
      <c r="B14" s="98" t="s">
        <v>49</v>
      </c>
      <c r="C14" s="216">
        <v>31455</v>
      </c>
      <c r="D14" s="216">
        <v>3</v>
      </c>
      <c r="E14" s="216">
        <v>31458</v>
      </c>
      <c r="F14" s="216">
        <v>12</v>
      </c>
      <c r="G14" s="216">
        <v>3</v>
      </c>
      <c r="H14" s="216">
        <v>79</v>
      </c>
      <c r="I14" s="216">
        <v>16</v>
      </c>
      <c r="J14" s="216">
        <v>54</v>
      </c>
      <c r="K14" s="216">
        <v>34</v>
      </c>
      <c r="L14" s="216">
        <v>285</v>
      </c>
      <c r="M14" s="216">
        <v>26</v>
      </c>
      <c r="N14" s="216">
        <v>1259</v>
      </c>
      <c r="O14" s="216">
        <v>1768</v>
      </c>
      <c r="P14" s="216">
        <v>28113</v>
      </c>
      <c r="Q14" s="216">
        <v>1751</v>
      </c>
      <c r="R14" s="216">
        <v>666</v>
      </c>
      <c r="S14" s="98" t="s">
        <v>49</v>
      </c>
    </row>
    <row r="15" spans="1:19" s="30" customFormat="1" ht="21.75" customHeight="1">
      <c r="A15" s="97">
        <v>10</v>
      </c>
      <c r="B15" s="98" t="s">
        <v>24</v>
      </c>
      <c r="C15" s="216">
        <v>25606</v>
      </c>
      <c r="D15" s="216">
        <v>0</v>
      </c>
      <c r="E15" s="216">
        <v>25606</v>
      </c>
      <c r="F15" s="216">
        <v>4</v>
      </c>
      <c r="G15" s="216">
        <v>1</v>
      </c>
      <c r="H15" s="216">
        <v>39</v>
      </c>
      <c r="I15" s="216">
        <v>6</v>
      </c>
      <c r="J15" s="216">
        <v>24</v>
      </c>
      <c r="K15" s="216">
        <v>15</v>
      </c>
      <c r="L15" s="216">
        <v>121</v>
      </c>
      <c r="M15" s="216">
        <v>6</v>
      </c>
      <c r="N15" s="216">
        <v>590</v>
      </c>
      <c r="O15" s="216">
        <v>806</v>
      </c>
      <c r="P15" s="216">
        <v>22639</v>
      </c>
      <c r="Q15" s="216">
        <v>794</v>
      </c>
      <c r="R15" s="216">
        <v>288</v>
      </c>
      <c r="S15" s="98" t="s">
        <v>24</v>
      </c>
    </row>
    <row r="16" spans="1:19" s="30" customFormat="1" ht="21.75" customHeight="1">
      <c r="A16" s="97">
        <v>11</v>
      </c>
      <c r="B16" s="98" t="s">
        <v>25</v>
      </c>
      <c r="C16" s="216">
        <v>14263</v>
      </c>
      <c r="D16" s="216">
        <v>9</v>
      </c>
      <c r="E16" s="216">
        <v>14272</v>
      </c>
      <c r="F16" s="216">
        <v>9</v>
      </c>
      <c r="G16" s="216">
        <v>2</v>
      </c>
      <c r="H16" s="216">
        <v>49</v>
      </c>
      <c r="I16" s="216">
        <v>5</v>
      </c>
      <c r="J16" s="216">
        <v>19</v>
      </c>
      <c r="K16" s="216">
        <v>7</v>
      </c>
      <c r="L16" s="216">
        <v>81</v>
      </c>
      <c r="M16" s="216">
        <v>5</v>
      </c>
      <c r="N16" s="216">
        <v>361</v>
      </c>
      <c r="O16" s="216">
        <v>538</v>
      </c>
      <c r="P16" s="216">
        <v>12726</v>
      </c>
      <c r="Q16" s="216">
        <v>530</v>
      </c>
      <c r="R16" s="216">
        <v>209</v>
      </c>
      <c r="S16" s="98" t="s">
        <v>25</v>
      </c>
    </row>
    <row r="17" spans="1:19" s="43" customFormat="1" ht="21.75" customHeight="1">
      <c r="A17" s="44">
        <v>12</v>
      </c>
      <c r="B17" s="66" t="s">
        <v>26</v>
      </c>
      <c r="C17" s="215">
        <v>21256</v>
      </c>
      <c r="D17" s="215">
        <v>13</v>
      </c>
      <c r="E17" s="215">
        <v>21269</v>
      </c>
      <c r="F17" s="215">
        <v>11</v>
      </c>
      <c r="G17" s="215">
        <v>0</v>
      </c>
      <c r="H17" s="215">
        <v>53</v>
      </c>
      <c r="I17" s="215">
        <v>11</v>
      </c>
      <c r="J17" s="215">
        <v>36</v>
      </c>
      <c r="K17" s="215">
        <v>23</v>
      </c>
      <c r="L17" s="215">
        <v>150</v>
      </c>
      <c r="M17" s="215">
        <v>8</v>
      </c>
      <c r="N17" s="215">
        <v>514</v>
      </c>
      <c r="O17" s="215">
        <v>806</v>
      </c>
      <c r="P17" s="215">
        <v>18907</v>
      </c>
      <c r="Q17" s="215">
        <v>798</v>
      </c>
      <c r="R17" s="215">
        <v>329</v>
      </c>
      <c r="S17" s="66" t="s">
        <v>26</v>
      </c>
    </row>
    <row r="18" spans="1:19" s="43" customFormat="1" ht="21.75" customHeight="1">
      <c r="A18" s="44">
        <v>13</v>
      </c>
      <c r="B18" s="66" t="s">
        <v>27</v>
      </c>
      <c r="C18" s="215">
        <v>36964</v>
      </c>
      <c r="D18" s="215">
        <v>0</v>
      </c>
      <c r="E18" s="215">
        <v>36964</v>
      </c>
      <c r="F18" s="215">
        <v>14</v>
      </c>
      <c r="G18" s="215">
        <v>6</v>
      </c>
      <c r="H18" s="215">
        <v>66</v>
      </c>
      <c r="I18" s="215">
        <v>11</v>
      </c>
      <c r="J18" s="215">
        <v>52</v>
      </c>
      <c r="K18" s="215">
        <v>20</v>
      </c>
      <c r="L18" s="215">
        <v>256</v>
      </c>
      <c r="M18" s="215">
        <v>11</v>
      </c>
      <c r="N18" s="215">
        <v>1115</v>
      </c>
      <c r="O18" s="215">
        <v>1551</v>
      </c>
      <c r="P18" s="215">
        <v>32899</v>
      </c>
      <c r="Q18" s="215">
        <v>1509</v>
      </c>
      <c r="R18" s="215">
        <v>540</v>
      </c>
      <c r="S18" s="66" t="s">
        <v>27</v>
      </c>
    </row>
    <row r="19" spans="1:19" s="43" customFormat="1" ht="21.75" customHeight="1">
      <c r="A19" s="44">
        <v>14</v>
      </c>
      <c r="B19" s="66" t="s">
        <v>28</v>
      </c>
      <c r="C19" s="215">
        <v>52006</v>
      </c>
      <c r="D19" s="215">
        <v>0</v>
      </c>
      <c r="E19" s="215">
        <v>52006</v>
      </c>
      <c r="F19" s="215">
        <v>11</v>
      </c>
      <c r="G19" s="215">
        <v>2</v>
      </c>
      <c r="H19" s="215">
        <v>118</v>
      </c>
      <c r="I19" s="215">
        <v>4</v>
      </c>
      <c r="J19" s="215">
        <v>72</v>
      </c>
      <c r="K19" s="215">
        <v>18</v>
      </c>
      <c r="L19" s="215">
        <v>292</v>
      </c>
      <c r="M19" s="215">
        <v>12</v>
      </c>
      <c r="N19" s="215">
        <v>1402</v>
      </c>
      <c r="O19" s="215">
        <v>1931</v>
      </c>
      <c r="P19" s="215">
        <v>48480</v>
      </c>
      <c r="Q19" s="215">
        <v>1896</v>
      </c>
      <c r="R19" s="215">
        <v>756</v>
      </c>
      <c r="S19" s="66" t="s">
        <v>28</v>
      </c>
    </row>
    <row r="20" spans="1:19" s="43" customFormat="1" ht="21.75" customHeight="1">
      <c r="A20" s="44">
        <v>15</v>
      </c>
      <c r="B20" s="66" t="s">
        <v>29</v>
      </c>
      <c r="C20" s="215">
        <v>41595</v>
      </c>
      <c r="D20" s="215">
        <v>0</v>
      </c>
      <c r="E20" s="215">
        <v>41595</v>
      </c>
      <c r="F20" s="215">
        <v>20</v>
      </c>
      <c r="G20" s="215">
        <v>2</v>
      </c>
      <c r="H20" s="215">
        <v>100</v>
      </c>
      <c r="I20" s="215">
        <v>6</v>
      </c>
      <c r="J20" s="215">
        <v>76</v>
      </c>
      <c r="K20" s="215">
        <v>15</v>
      </c>
      <c r="L20" s="215">
        <v>251</v>
      </c>
      <c r="M20" s="215">
        <v>13</v>
      </c>
      <c r="N20" s="215">
        <v>1118</v>
      </c>
      <c r="O20" s="215">
        <v>1601</v>
      </c>
      <c r="P20" s="215">
        <v>38228</v>
      </c>
      <c r="Q20" s="215">
        <v>1583</v>
      </c>
      <c r="R20" s="215">
        <v>634</v>
      </c>
      <c r="S20" s="66" t="s">
        <v>29</v>
      </c>
    </row>
    <row r="21" spans="1:19" s="43" customFormat="1" ht="21.75" customHeight="1">
      <c r="A21" s="44">
        <v>16</v>
      </c>
      <c r="B21" s="66" t="s">
        <v>30</v>
      </c>
      <c r="C21" s="215">
        <v>106080</v>
      </c>
      <c r="D21" s="215">
        <v>0</v>
      </c>
      <c r="E21" s="215">
        <v>106080</v>
      </c>
      <c r="F21" s="215">
        <v>66</v>
      </c>
      <c r="G21" s="215">
        <v>21</v>
      </c>
      <c r="H21" s="215">
        <v>487</v>
      </c>
      <c r="I21" s="215">
        <v>40</v>
      </c>
      <c r="J21" s="215">
        <v>391</v>
      </c>
      <c r="K21" s="215">
        <v>87</v>
      </c>
      <c r="L21" s="215">
        <v>1043</v>
      </c>
      <c r="M21" s="215">
        <v>53</v>
      </c>
      <c r="N21" s="215">
        <v>4086</v>
      </c>
      <c r="O21" s="215">
        <v>6274</v>
      </c>
      <c r="P21" s="215">
        <v>98051</v>
      </c>
      <c r="Q21" s="215">
        <v>6151</v>
      </c>
      <c r="R21" s="215">
        <v>2722</v>
      </c>
      <c r="S21" s="66" t="s">
        <v>30</v>
      </c>
    </row>
    <row r="22" spans="1:19" s="43" customFormat="1" ht="21.75" customHeight="1">
      <c r="A22" s="44">
        <v>17</v>
      </c>
      <c r="B22" s="66" t="s">
        <v>0</v>
      </c>
      <c r="C22" s="215">
        <v>77318</v>
      </c>
      <c r="D22" s="215">
        <v>0</v>
      </c>
      <c r="E22" s="215">
        <v>77318</v>
      </c>
      <c r="F22" s="215">
        <v>39</v>
      </c>
      <c r="G22" s="215">
        <v>6</v>
      </c>
      <c r="H22" s="215">
        <v>176</v>
      </c>
      <c r="I22" s="215">
        <v>24</v>
      </c>
      <c r="J22" s="215">
        <v>138</v>
      </c>
      <c r="K22" s="215">
        <v>59</v>
      </c>
      <c r="L22" s="215">
        <v>442</v>
      </c>
      <c r="M22" s="215">
        <v>21</v>
      </c>
      <c r="N22" s="215">
        <v>1991</v>
      </c>
      <c r="O22" s="215">
        <v>2896</v>
      </c>
      <c r="P22" s="215">
        <v>71022</v>
      </c>
      <c r="Q22" s="215">
        <v>2853</v>
      </c>
      <c r="R22" s="215">
        <v>1227</v>
      </c>
      <c r="S22" s="66" t="s">
        <v>0</v>
      </c>
    </row>
    <row r="23" spans="1:19" s="43" customFormat="1" ht="21.75" customHeight="1">
      <c r="A23" s="44">
        <v>18</v>
      </c>
      <c r="B23" s="66" t="s">
        <v>31</v>
      </c>
      <c r="C23" s="215">
        <v>31741</v>
      </c>
      <c r="D23" s="215">
        <v>0</v>
      </c>
      <c r="E23" s="215">
        <v>31741</v>
      </c>
      <c r="F23" s="215">
        <v>15</v>
      </c>
      <c r="G23" s="215">
        <v>3</v>
      </c>
      <c r="H23" s="215">
        <v>123</v>
      </c>
      <c r="I23" s="215">
        <v>6</v>
      </c>
      <c r="J23" s="215">
        <v>79</v>
      </c>
      <c r="K23" s="215">
        <v>20</v>
      </c>
      <c r="L23" s="215">
        <v>261</v>
      </c>
      <c r="M23" s="215">
        <v>9</v>
      </c>
      <c r="N23" s="215">
        <v>1191</v>
      </c>
      <c r="O23" s="215">
        <v>1707</v>
      </c>
      <c r="P23" s="215">
        <v>28635</v>
      </c>
      <c r="Q23" s="215">
        <v>1666</v>
      </c>
      <c r="R23" s="215">
        <v>713</v>
      </c>
      <c r="S23" s="66" t="s">
        <v>31</v>
      </c>
    </row>
    <row r="24" spans="1:19" s="43" customFormat="1" ht="21.75" customHeight="1">
      <c r="A24" s="44">
        <v>19</v>
      </c>
      <c r="B24" s="66" t="s">
        <v>3</v>
      </c>
      <c r="C24" s="215">
        <v>13739</v>
      </c>
      <c r="D24" s="215">
        <v>0</v>
      </c>
      <c r="E24" s="215">
        <v>13739</v>
      </c>
      <c r="F24" s="215">
        <v>3</v>
      </c>
      <c r="G24" s="215">
        <v>2</v>
      </c>
      <c r="H24" s="215">
        <v>30</v>
      </c>
      <c r="I24" s="215">
        <v>5</v>
      </c>
      <c r="J24" s="215">
        <v>22</v>
      </c>
      <c r="K24" s="215">
        <v>7</v>
      </c>
      <c r="L24" s="215">
        <v>100</v>
      </c>
      <c r="M24" s="215">
        <v>3</v>
      </c>
      <c r="N24" s="215">
        <v>490</v>
      </c>
      <c r="O24" s="215">
        <v>662</v>
      </c>
      <c r="P24" s="215">
        <v>12118</v>
      </c>
      <c r="Q24" s="215">
        <v>661</v>
      </c>
      <c r="R24" s="215">
        <v>277</v>
      </c>
      <c r="S24" s="66" t="s">
        <v>3</v>
      </c>
    </row>
    <row r="25" spans="1:19" s="43" customFormat="1" ht="21.75" customHeight="1">
      <c r="A25" s="44">
        <v>20</v>
      </c>
      <c r="B25" s="66" t="s">
        <v>32</v>
      </c>
      <c r="C25" s="215">
        <v>32350</v>
      </c>
      <c r="D25" s="215">
        <v>0</v>
      </c>
      <c r="E25" s="215">
        <v>32350</v>
      </c>
      <c r="F25" s="215">
        <v>13</v>
      </c>
      <c r="G25" s="215">
        <v>4</v>
      </c>
      <c r="H25" s="215">
        <v>131</v>
      </c>
      <c r="I25" s="215">
        <v>5</v>
      </c>
      <c r="J25" s="215">
        <v>85</v>
      </c>
      <c r="K25" s="215">
        <v>20</v>
      </c>
      <c r="L25" s="215">
        <v>188</v>
      </c>
      <c r="M25" s="215">
        <v>9</v>
      </c>
      <c r="N25" s="215">
        <v>1061</v>
      </c>
      <c r="O25" s="215">
        <v>1516</v>
      </c>
      <c r="P25" s="215">
        <v>30030</v>
      </c>
      <c r="Q25" s="215">
        <v>1484</v>
      </c>
      <c r="R25" s="215">
        <v>639</v>
      </c>
      <c r="S25" s="66" t="s">
        <v>32</v>
      </c>
    </row>
    <row r="26" spans="1:19" s="43" customFormat="1" ht="21.75" customHeight="1">
      <c r="A26" s="44">
        <v>21</v>
      </c>
      <c r="B26" s="66" t="s">
        <v>50</v>
      </c>
      <c r="C26" s="215">
        <v>20010</v>
      </c>
      <c r="D26" s="215">
        <v>0</v>
      </c>
      <c r="E26" s="215">
        <v>20010</v>
      </c>
      <c r="F26" s="215">
        <v>9</v>
      </c>
      <c r="G26" s="215">
        <v>4</v>
      </c>
      <c r="H26" s="215">
        <v>57</v>
      </c>
      <c r="I26" s="215">
        <v>6</v>
      </c>
      <c r="J26" s="215">
        <v>36</v>
      </c>
      <c r="K26" s="215">
        <v>16</v>
      </c>
      <c r="L26" s="215">
        <v>170</v>
      </c>
      <c r="M26" s="215">
        <v>8</v>
      </c>
      <c r="N26" s="215">
        <v>594</v>
      </c>
      <c r="O26" s="215">
        <v>900</v>
      </c>
      <c r="P26" s="215">
        <v>17636</v>
      </c>
      <c r="Q26" s="215">
        <v>860</v>
      </c>
      <c r="R26" s="215">
        <v>325</v>
      </c>
      <c r="S26" s="66" t="s">
        <v>50</v>
      </c>
    </row>
    <row r="27" spans="1:19" s="43" customFormat="1" ht="21.75" customHeight="1">
      <c r="A27" s="44">
        <v>22</v>
      </c>
      <c r="B27" s="66" t="s">
        <v>51</v>
      </c>
      <c r="C27" s="215">
        <v>26550</v>
      </c>
      <c r="D27" s="215">
        <v>0</v>
      </c>
      <c r="E27" s="215">
        <v>26550</v>
      </c>
      <c r="F27" s="215">
        <v>10</v>
      </c>
      <c r="G27" s="215">
        <v>1</v>
      </c>
      <c r="H27" s="215">
        <v>59</v>
      </c>
      <c r="I27" s="215">
        <v>2</v>
      </c>
      <c r="J27" s="215">
        <v>32</v>
      </c>
      <c r="K27" s="215">
        <v>13</v>
      </c>
      <c r="L27" s="215">
        <v>159</v>
      </c>
      <c r="M27" s="215">
        <v>8</v>
      </c>
      <c r="N27" s="215">
        <v>738</v>
      </c>
      <c r="O27" s="215">
        <v>1022</v>
      </c>
      <c r="P27" s="215">
        <v>23848</v>
      </c>
      <c r="Q27" s="215">
        <v>1016</v>
      </c>
      <c r="R27" s="215">
        <v>394</v>
      </c>
      <c r="S27" s="66" t="s">
        <v>51</v>
      </c>
    </row>
    <row r="28" spans="1:19" s="43" customFormat="1" ht="21.75" customHeight="1">
      <c r="A28" s="44">
        <v>23</v>
      </c>
      <c r="B28" s="66" t="s">
        <v>52</v>
      </c>
      <c r="C28" s="215">
        <v>51967</v>
      </c>
      <c r="D28" s="215">
        <v>0</v>
      </c>
      <c r="E28" s="215">
        <v>51967</v>
      </c>
      <c r="F28" s="215">
        <v>17</v>
      </c>
      <c r="G28" s="215">
        <v>14</v>
      </c>
      <c r="H28" s="215">
        <v>129</v>
      </c>
      <c r="I28" s="215">
        <v>11</v>
      </c>
      <c r="J28" s="215">
        <v>68</v>
      </c>
      <c r="K28" s="215">
        <v>42</v>
      </c>
      <c r="L28" s="215">
        <v>377</v>
      </c>
      <c r="M28" s="215">
        <v>22</v>
      </c>
      <c r="N28" s="215">
        <v>1964</v>
      </c>
      <c r="O28" s="215">
        <v>2644</v>
      </c>
      <c r="P28" s="215">
        <v>46546</v>
      </c>
      <c r="Q28" s="215">
        <v>2627</v>
      </c>
      <c r="R28" s="215">
        <v>953</v>
      </c>
      <c r="S28" s="66" t="s">
        <v>52</v>
      </c>
    </row>
    <row r="29" spans="1:19" s="43" customFormat="1" ht="21.75" customHeight="1">
      <c r="A29" s="44">
        <v>24</v>
      </c>
      <c r="B29" s="66" t="s">
        <v>53</v>
      </c>
      <c r="C29" s="215">
        <v>26968</v>
      </c>
      <c r="D29" s="215">
        <v>24</v>
      </c>
      <c r="E29" s="215">
        <v>26992</v>
      </c>
      <c r="F29" s="215">
        <v>9</v>
      </c>
      <c r="G29" s="215">
        <v>7</v>
      </c>
      <c r="H29" s="215">
        <v>50</v>
      </c>
      <c r="I29" s="215">
        <v>14</v>
      </c>
      <c r="J29" s="215">
        <v>32</v>
      </c>
      <c r="K29" s="215">
        <v>21</v>
      </c>
      <c r="L29" s="215">
        <v>198</v>
      </c>
      <c r="M29" s="215">
        <v>14</v>
      </c>
      <c r="N29" s="215">
        <v>1236</v>
      </c>
      <c r="O29" s="215">
        <v>1581</v>
      </c>
      <c r="P29" s="215">
        <v>24066</v>
      </c>
      <c r="Q29" s="215">
        <v>1580</v>
      </c>
      <c r="R29" s="215">
        <v>600</v>
      </c>
      <c r="S29" s="66" t="s">
        <v>53</v>
      </c>
    </row>
    <row r="30" spans="1:19" s="43" customFormat="1" ht="21.75" customHeight="1">
      <c r="A30" s="44">
        <v>25</v>
      </c>
      <c r="B30" s="66" t="s">
        <v>54</v>
      </c>
      <c r="C30" s="215">
        <v>20465</v>
      </c>
      <c r="D30" s="215">
        <v>9</v>
      </c>
      <c r="E30" s="215">
        <v>20474</v>
      </c>
      <c r="F30" s="215">
        <v>10</v>
      </c>
      <c r="G30" s="215">
        <v>5</v>
      </c>
      <c r="H30" s="215">
        <v>60</v>
      </c>
      <c r="I30" s="215">
        <v>8</v>
      </c>
      <c r="J30" s="215">
        <v>46</v>
      </c>
      <c r="K30" s="215">
        <v>16</v>
      </c>
      <c r="L30" s="215">
        <v>187</v>
      </c>
      <c r="M30" s="215">
        <v>5</v>
      </c>
      <c r="N30" s="215">
        <v>815</v>
      </c>
      <c r="O30" s="215">
        <v>1152</v>
      </c>
      <c r="P30" s="215">
        <v>18082</v>
      </c>
      <c r="Q30" s="215">
        <v>1138</v>
      </c>
      <c r="R30" s="215">
        <v>425</v>
      </c>
      <c r="S30" s="66" t="s">
        <v>54</v>
      </c>
    </row>
    <row r="31" spans="1:19" s="43" customFormat="1" ht="21.75" customHeight="1">
      <c r="A31" s="44">
        <v>26</v>
      </c>
      <c r="B31" s="66" t="s">
        <v>55</v>
      </c>
      <c r="C31" s="215">
        <v>20769</v>
      </c>
      <c r="D31" s="215">
        <v>7</v>
      </c>
      <c r="E31" s="215">
        <v>20776</v>
      </c>
      <c r="F31" s="215">
        <v>12</v>
      </c>
      <c r="G31" s="215">
        <v>5</v>
      </c>
      <c r="H31" s="215">
        <v>36</v>
      </c>
      <c r="I31" s="215">
        <v>6</v>
      </c>
      <c r="J31" s="215">
        <v>38</v>
      </c>
      <c r="K31" s="215">
        <v>17</v>
      </c>
      <c r="L31" s="215">
        <v>138</v>
      </c>
      <c r="M31" s="215">
        <v>6</v>
      </c>
      <c r="N31" s="215">
        <v>650</v>
      </c>
      <c r="O31" s="215">
        <v>908</v>
      </c>
      <c r="P31" s="215">
        <v>18764</v>
      </c>
      <c r="Q31" s="215">
        <v>902</v>
      </c>
      <c r="R31" s="215">
        <v>332</v>
      </c>
      <c r="S31" s="66" t="s">
        <v>55</v>
      </c>
    </row>
    <row r="32" spans="1:19" s="43" customFormat="1" ht="21.75" customHeight="1">
      <c r="A32" s="44">
        <v>27</v>
      </c>
      <c r="B32" s="66" t="s">
        <v>56</v>
      </c>
      <c r="C32" s="215">
        <v>20662</v>
      </c>
      <c r="D32" s="215">
        <v>32</v>
      </c>
      <c r="E32" s="215">
        <v>20694</v>
      </c>
      <c r="F32" s="215">
        <v>2</v>
      </c>
      <c r="G32" s="215">
        <v>5</v>
      </c>
      <c r="H32" s="215">
        <v>31</v>
      </c>
      <c r="I32" s="215">
        <v>4</v>
      </c>
      <c r="J32" s="215">
        <v>22</v>
      </c>
      <c r="K32" s="215">
        <v>17</v>
      </c>
      <c r="L32" s="215">
        <v>146</v>
      </c>
      <c r="M32" s="215">
        <v>5</v>
      </c>
      <c r="N32" s="215">
        <v>830</v>
      </c>
      <c r="O32" s="215">
        <v>1062</v>
      </c>
      <c r="P32" s="215">
        <v>18289</v>
      </c>
      <c r="Q32" s="215">
        <v>1055</v>
      </c>
      <c r="R32" s="215">
        <v>305</v>
      </c>
      <c r="S32" s="66" t="s">
        <v>56</v>
      </c>
    </row>
    <row r="33" spans="1:19" s="43" customFormat="1" ht="21.75" customHeight="1">
      <c r="A33" s="44">
        <v>28</v>
      </c>
      <c r="B33" s="66" t="s">
        <v>57</v>
      </c>
      <c r="C33" s="215">
        <v>44463</v>
      </c>
      <c r="D33" s="215">
        <v>1</v>
      </c>
      <c r="E33" s="215">
        <v>44464</v>
      </c>
      <c r="F33" s="215">
        <v>46</v>
      </c>
      <c r="G33" s="215">
        <v>17</v>
      </c>
      <c r="H33" s="215">
        <v>182</v>
      </c>
      <c r="I33" s="215">
        <v>34</v>
      </c>
      <c r="J33" s="215">
        <v>154</v>
      </c>
      <c r="K33" s="215">
        <v>48</v>
      </c>
      <c r="L33" s="215">
        <v>468</v>
      </c>
      <c r="M33" s="215">
        <v>23</v>
      </c>
      <c r="N33" s="215">
        <v>1785</v>
      </c>
      <c r="O33" s="215">
        <v>2757</v>
      </c>
      <c r="P33" s="215">
        <v>40714</v>
      </c>
      <c r="Q33" s="215">
        <v>2736</v>
      </c>
      <c r="R33" s="215">
        <v>1314</v>
      </c>
      <c r="S33" s="66" t="s">
        <v>57</v>
      </c>
    </row>
    <row r="34" spans="1:19" s="43" customFormat="1" ht="21.75" customHeight="1">
      <c r="A34" s="44">
        <v>29</v>
      </c>
      <c r="B34" s="66" t="s">
        <v>58</v>
      </c>
      <c r="C34" s="215">
        <v>16559</v>
      </c>
      <c r="D34" s="215">
        <v>0</v>
      </c>
      <c r="E34" s="215">
        <v>16559</v>
      </c>
      <c r="F34" s="215">
        <v>6</v>
      </c>
      <c r="G34" s="215">
        <v>1</v>
      </c>
      <c r="H34" s="215">
        <v>22</v>
      </c>
      <c r="I34" s="215">
        <v>5</v>
      </c>
      <c r="J34" s="215">
        <v>15</v>
      </c>
      <c r="K34" s="215">
        <v>10</v>
      </c>
      <c r="L34" s="215">
        <v>101</v>
      </c>
      <c r="M34" s="215">
        <v>4</v>
      </c>
      <c r="N34" s="215">
        <v>578</v>
      </c>
      <c r="O34" s="215">
        <v>742</v>
      </c>
      <c r="P34" s="215">
        <v>14386</v>
      </c>
      <c r="Q34" s="215">
        <v>729</v>
      </c>
      <c r="R34" s="215">
        <v>289</v>
      </c>
      <c r="S34" s="66" t="s">
        <v>58</v>
      </c>
    </row>
    <row r="35" spans="1:19" s="43" customFormat="1" ht="21.75" customHeight="1">
      <c r="A35" s="44">
        <v>30</v>
      </c>
      <c r="B35" s="67" t="s">
        <v>59</v>
      </c>
      <c r="C35" s="215">
        <v>22110</v>
      </c>
      <c r="D35" s="215">
        <v>0</v>
      </c>
      <c r="E35" s="215">
        <v>22110</v>
      </c>
      <c r="F35" s="215">
        <v>3</v>
      </c>
      <c r="G35" s="215">
        <v>1</v>
      </c>
      <c r="H35" s="215">
        <v>27</v>
      </c>
      <c r="I35" s="215">
        <v>3</v>
      </c>
      <c r="J35" s="215">
        <v>18</v>
      </c>
      <c r="K35" s="215">
        <v>11</v>
      </c>
      <c r="L35" s="215">
        <v>105</v>
      </c>
      <c r="M35" s="215">
        <v>5</v>
      </c>
      <c r="N35" s="215">
        <v>694</v>
      </c>
      <c r="O35" s="215">
        <v>867</v>
      </c>
      <c r="P35" s="215">
        <v>19329</v>
      </c>
      <c r="Q35" s="215">
        <v>851</v>
      </c>
      <c r="R35" s="215">
        <v>341</v>
      </c>
      <c r="S35" s="67" t="s">
        <v>59</v>
      </c>
    </row>
    <row r="36" spans="1:19" s="43" customFormat="1" ht="21.75" customHeight="1">
      <c r="A36" s="44">
        <v>31</v>
      </c>
      <c r="B36" s="66" t="s">
        <v>60</v>
      </c>
      <c r="C36" s="215">
        <v>23969</v>
      </c>
      <c r="D36" s="215">
        <v>0</v>
      </c>
      <c r="E36" s="215">
        <v>23969</v>
      </c>
      <c r="F36" s="215">
        <v>11</v>
      </c>
      <c r="G36" s="215">
        <v>3</v>
      </c>
      <c r="H36" s="215">
        <v>65</v>
      </c>
      <c r="I36" s="215">
        <v>4</v>
      </c>
      <c r="J36" s="215">
        <v>42</v>
      </c>
      <c r="K36" s="215">
        <v>15</v>
      </c>
      <c r="L36" s="215">
        <v>158</v>
      </c>
      <c r="M36" s="215">
        <v>12</v>
      </c>
      <c r="N36" s="215">
        <v>726</v>
      </c>
      <c r="O36" s="215">
        <v>1036</v>
      </c>
      <c r="P36" s="215">
        <v>21653</v>
      </c>
      <c r="Q36" s="215">
        <v>1019</v>
      </c>
      <c r="R36" s="215">
        <v>428</v>
      </c>
      <c r="S36" s="66" t="s">
        <v>60</v>
      </c>
    </row>
    <row r="37" spans="1:19" s="43" customFormat="1" ht="21.75" customHeight="1">
      <c r="A37" s="44">
        <v>32</v>
      </c>
      <c r="B37" s="66" t="s">
        <v>61</v>
      </c>
      <c r="C37" s="217">
        <v>24893</v>
      </c>
      <c r="D37" s="217">
        <v>0</v>
      </c>
      <c r="E37" s="217">
        <v>24893</v>
      </c>
      <c r="F37" s="217">
        <v>12</v>
      </c>
      <c r="G37" s="217">
        <v>4</v>
      </c>
      <c r="H37" s="217">
        <v>43</v>
      </c>
      <c r="I37" s="217">
        <v>16</v>
      </c>
      <c r="J37" s="217">
        <v>44</v>
      </c>
      <c r="K37" s="217">
        <v>30</v>
      </c>
      <c r="L37" s="217">
        <v>194</v>
      </c>
      <c r="M37" s="217">
        <v>10</v>
      </c>
      <c r="N37" s="217">
        <v>807</v>
      </c>
      <c r="O37" s="217">
        <v>1160</v>
      </c>
      <c r="P37" s="217">
        <v>22462</v>
      </c>
      <c r="Q37" s="217">
        <v>1151</v>
      </c>
      <c r="R37" s="217">
        <v>468</v>
      </c>
      <c r="S37" s="66" t="s">
        <v>61</v>
      </c>
    </row>
    <row r="38" spans="1:19" s="30" customFormat="1" ht="21.75" customHeight="1">
      <c r="A38" s="73"/>
      <c r="B38" s="81" t="s">
        <v>44</v>
      </c>
      <c r="C38" s="145">
        <f>SUM(C6:C37)</f>
        <v>1278643</v>
      </c>
      <c r="D38" s="145">
        <f aca="true" t="shared" si="0" ref="D38:R38">SUM(D6:D37)</f>
        <v>162</v>
      </c>
      <c r="E38" s="145">
        <f t="shared" si="0"/>
        <v>1278805</v>
      </c>
      <c r="F38" s="145">
        <f t="shared" si="0"/>
        <v>592</v>
      </c>
      <c r="G38" s="145">
        <f t="shared" si="0"/>
        <v>195</v>
      </c>
      <c r="H38" s="145">
        <f t="shared" si="0"/>
        <v>3867</v>
      </c>
      <c r="I38" s="145">
        <f t="shared" si="0"/>
        <v>412</v>
      </c>
      <c r="J38" s="145">
        <f t="shared" si="0"/>
        <v>2768</v>
      </c>
      <c r="K38" s="145">
        <f t="shared" si="0"/>
        <v>985</v>
      </c>
      <c r="L38" s="145">
        <f t="shared" si="0"/>
        <v>9856</v>
      </c>
      <c r="M38" s="145">
        <f t="shared" si="0"/>
        <v>527</v>
      </c>
      <c r="N38" s="145">
        <f t="shared" si="0"/>
        <v>45250</v>
      </c>
      <c r="O38" s="145">
        <f t="shared" si="0"/>
        <v>64452</v>
      </c>
      <c r="P38" s="145">
        <f t="shared" si="0"/>
        <v>1167430</v>
      </c>
      <c r="Q38" s="145">
        <f t="shared" si="0"/>
        <v>63534</v>
      </c>
      <c r="R38" s="145">
        <f t="shared" si="0"/>
        <v>25521</v>
      </c>
      <c r="S38" s="81" t="s">
        <v>44</v>
      </c>
    </row>
    <row r="39" spans="1:19" s="43" customFormat="1" ht="21.75" customHeight="1">
      <c r="A39" s="46">
        <v>33</v>
      </c>
      <c r="B39" s="68" t="s">
        <v>33</v>
      </c>
      <c r="C39" s="218">
        <v>15121</v>
      </c>
      <c r="D39" s="218">
        <v>73</v>
      </c>
      <c r="E39" s="218">
        <v>15194</v>
      </c>
      <c r="F39" s="218">
        <v>5</v>
      </c>
      <c r="G39" s="218">
        <v>3</v>
      </c>
      <c r="H39" s="218">
        <v>52</v>
      </c>
      <c r="I39" s="218">
        <v>2</v>
      </c>
      <c r="J39" s="218">
        <v>34</v>
      </c>
      <c r="K39" s="218">
        <v>12</v>
      </c>
      <c r="L39" s="218">
        <v>118</v>
      </c>
      <c r="M39" s="218">
        <v>4</v>
      </c>
      <c r="N39" s="218">
        <v>562</v>
      </c>
      <c r="O39" s="218">
        <v>792</v>
      </c>
      <c r="P39" s="218">
        <v>13299</v>
      </c>
      <c r="Q39" s="218">
        <v>780</v>
      </c>
      <c r="R39" s="218">
        <v>320</v>
      </c>
      <c r="S39" s="68" t="s">
        <v>33</v>
      </c>
    </row>
    <row r="40" spans="1:19" s="43" customFormat="1" ht="21.75" customHeight="1">
      <c r="A40" s="44">
        <v>34</v>
      </c>
      <c r="B40" s="66" t="s">
        <v>34</v>
      </c>
      <c r="C40" s="215">
        <v>8299</v>
      </c>
      <c r="D40" s="215">
        <v>0</v>
      </c>
      <c r="E40" s="215">
        <v>8299</v>
      </c>
      <c r="F40" s="215">
        <v>2</v>
      </c>
      <c r="G40" s="215">
        <v>2</v>
      </c>
      <c r="H40" s="215">
        <v>34</v>
      </c>
      <c r="I40" s="215">
        <v>4</v>
      </c>
      <c r="J40" s="215">
        <v>20</v>
      </c>
      <c r="K40" s="215">
        <v>8</v>
      </c>
      <c r="L40" s="215">
        <v>67</v>
      </c>
      <c r="M40" s="215">
        <v>8</v>
      </c>
      <c r="N40" s="215">
        <v>396</v>
      </c>
      <c r="O40" s="215">
        <v>541</v>
      </c>
      <c r="P40" s="215">
        <v>7296</v>
      </c>
      <c r="Q40" s="215">
        <v>534</v>
      </c>
      <c r="R40" s="215">
        <v>169</v>
      </c>
      <c r="S40" s="66" t="s">
        <v>34</v>
      </c>
    </row>
    <row r="41" spans="1:19" s="43" customFormat="1" ht="21.75" customHeight="1">
      <c r="A41" s="44">
        <v>35</v>
      </c>
      <c r="B41" s="66" t="s">
        <v>62</v>
      </c>
      <c r="C41" s="215">
        <v>9592</v>
      </c>
      <c r="D41" s="215">
        <v>0</v>
      </c>
      <c r="E41" s="215">
        <v>9592</v>
      </c>
      <c r="F41" s="215">
        <v>1</v>
      </c>
      <c r="G41" s="215">
        <v>0</v>
      </c>
      <c r="H41" s="215">
        <v>12</v>
      </c>
      <c r="I41" s="215">
        <v>1</v>
      </c>
      <c r="J41" s="215">
        <v>3</v>
      </c>
      <c r="K41" s="215">
        <v>6</v>
      </c>
      <c r="L41" s="215">
        <v>47</v>
      </c>
      <c r="M41" s="215">
        <v>1</v>
      </c>
      <c r="N41" s="215">
        <v>221</v>
      </c>
      <c r="O41" s="215">
        <v>292</v>
      </c>
      <c r="P41" s="215">
        <v>8400</v>
      </c>
      <c r="Q41" s="215">
        <v>289</v>
      </c>
      <c r="R41" s="215">
        <v>99</v>
      </c>
      <c r="S41" s="66" t="s">
        <v>62</v>
      </c>
    </row>
    <row r="42" spans="1:19" s="43" customFormat="1" ht="21.75" customHeight="1">
      <c r="A42" s="44">
        <v>36</v>
      </c>
      <c r="B42" s="66" t="s">
        <v>35</v>
      </c>
      <c r="C42" s="215">
        <v>18401</v>
      </c>
      <c r="D42" s="215">
        <v>0</v>
      </c>
      <c r="E42" s="215">
        <v>18401</v>
      </c>
      <c r="F42" s="215">
        <v>7</v>
      </c>
      <c r="G42" s="215">
        <v>3</v>
      </c>
      <c r="H42" s="215">
        <v>77</v>
      </c>
      <c r="I42" s="215">
        <v>6</v>
      </c>
      <c r="J42" s="215">
        <v>41</v>
      </c>
      <c r="K42" s="215">
        <v>16</v>
      </c>
      <c r="L42" s="215">
        <v>137</v>
      </c>
      <c r="M42" s="215">
        <v>7</v>
      </c>
      <c r="N42" s="215">
        <v>536</v>
      </c>
      <c r="O42" s="215">
        <v>830</v>
      </c>
      <c r="P42" s="215">
        <v>17011</v>
      </c>
      <c r="Q42" s="215">
        <v>794</v>
      </c>
      <c r="R42" s="215">
        <v>333</v>
      </c>
      <c r="S42" s="66" t="s">
        <v>35</v>
      </c>
    </row>
    <row r="43" spans="1:19" s="43" customFormat="1" ht="21.75" customHeight="1">
      <c r="A43" s="44">
        <v>37</v>
      </c>
      <c r="B43" s="66" t="s">
        <v>36</v>
      </c>
      <c r="C43" s="215">
        <v>8148</v>
      </c>
      <c r="D43" s="215">
        <v>0</v>
      </c>
      <c r="E43" s="215">
        <v>8148</v>
      </c>
      <c r="F43" s="215">
        <v>3</v>
      </c>
      <c r="G43" s="215">
        <v>0</v>
      </c>
      <c r="H43" s="215">
        <v>16</v>
      </c>
      <c r="I43" s="215">
        <v>3</v>
      </c>
      <c r="J43" s="215">
        <v>6</v>
      </c>
      <c r="K43" s="215">
        <v>4</v>
      </c>
      <c r="L43" s="215">
        <v>65</v>
      </c>
      <c r="M43" s="215">
        <v>4</v>
      </c>
      <c r="N43" s="215">
        <v>256</v>
      </c>
      <c r="O43" s="215">
        <v>357</v>
      </c>
      <c r="P43" s="215">
        <v>7030</v>
      </c>
      <c r="Q43" s="215">
        <v>357</v>
      </c>
      <c r="R43" s="215">
        <v>120</v>
      </c>
      <c r="S43" s="66" t="s">
        <v>36</v>
      </c>
    </row>
    <row r="44" spans="1:19" s="43" customFormat="1" ht="21.75" customHeight="1">
      <c r="A44" s="44">
        <v>38</v>
      </c>
      <c r="B44" s="66" t="s">
        <v>37</v>
      </c>
      <c r="C44" s="215">
        <v>8029</v>
      </c>
      <c r="D44" s="215">
        <v>0</v>
      </c>
      <c r="E44" s="215">
        <v>8029</v>
      </c>
      <c r="F44" s="215">
        <v>4</v>
      </c>
      <c r="G44" s="215">
        <v>1</v>
      </c>
      <c r="H44" s="215">
        <v>14</v>
      </c>
      <c r="I44" s="215">
        <v>3</v>
      </c>
      <c r="J44" s="215">
        <v>10</v>
      </c>
      <c r="K44" s="215">
        <v>7</v>
      </c>
      <c r="L44" s="215">
        <v>45</v>
      </c>
      <c r="M44" s="215">
        <v>1</v>
      </c>
      <c r="N44" s="215">
        <v>237</v>
      </c>
      <c r="O44" s="215">
        <v>322</v>
      </c>
      <c r="P44" s="215">
        <v>7280</v>
      </c>
      <c r="Q44" s="215">
        <v>313</v>
      </c>
      <c r="R44" s="215">
        <v>123</v>
      </c>
      <c r="S44" s="66" t="s">
        <v>37</v>
      </c>
    </row>
    <row r="45" spans="1:19" s="43" customFormat="1" ht="21.75" customHeight="1">
      <c r="A45" s="44">
        <v>39</v>
      </c>
      <c r="B45" s="66" t="s">
        <v>38</v>
      </c>
      <c r="C45" s="215">
        <v>23056</v>
      </c>
      <c r="D45" s="215">
        <v>0</v>
      </c>
      <c r="E45" s="215">
        <v>23056</v>
      </c>
      <c r="F45" s="215">
        <v>13</v>
      </c>
      <c r="G45" s="215">
        <v>6</v>
      </c>
      <c r="H45" s="215">
        <v>91</v>
      </c>
      <c r="I45" s="215">
        <v>8</v>
      </c>
      <c r="J45" s="215">
        <v>77</v>
      </c>
      <c r="K45" s="215">
        <v>18</v>
      </c>
      <c r="L45" s="215">
        <v>159</v>
      </c>
      <c r="M45" s="215">
        <v>8</v>
      </c>
      <c r="N45" s="215">
        <v>716</v>
      </c>
      <c r="O45" s="215">
        <v>1096</v>
      </c>
      <c r="P45" s="215">
        <v>21097</v>
      </c>
      <c r="Q45" s="215">
        <v>1079</v>
      </c>
      <c r="R45" s="215">
        <v>411</v>
      </c>
      <c r="S45" s="66" t="s">
        <v>38</v>
      </c>
    </row>
    <row r="46" spans="1:19" s="43" customFormat="1" ht="21.75" customHeight="1">
      <c r="A46" s="44">
        <v>40</v>
      </c>
      <c r="B46" s="66" t="s">
        <v>39</v>
      </c>
      <c r="C46" s="215">
        <v>4358</v>
      </c>
      <c r="D46" s="215">
        <v>0</v>
      </c>
      <c r="E46" s="215">
        <v>4358</v>
      </c>
      <c r="F46" s="215">
        <v>0</v>
      </c>
      <c r="G46" s="215">
        <v>0</v>
      </c>
      <c r="H46" s="215">
        <v>8</v>
      </c>
      <c r="I46" s="215">
        <v>1</v>
      </c>
      <c r="J46" s="215">
        <v>3</v>
      </c>
      <c r="K46" s="215">
        <v>4</v>
      </c>
      <c r="L46" s="215">
        <v>33</v>
      </c>
      <c r="M46" s="215">
        <v>3</v>
      </c>
      <c r="N46" s="215">
        <v>172</v>
      </c>
      <c r="O46" s="215">
        <v>224</v>
      </c>
      <c r="P46" s="215">
        <v>3790</v>
      </c>
      <c r="Q46" s="215">
        <v>222</v>
      </c>
      <c r="R46" s="215">
        <v>54</v>
      </c>
      <c r="S46" s="66" t="s">
        <v>39</v>
      </c>
    </row>
    <row r="47" spans="1:19" s="43" customFormat="1" ht="21.75" customHeight="1">
      <c r="A47" s="44">
        <v>41</v>
      </c>
      <c r="B47" s="66" t="s">
        <v>40</v>
      </c>
      <c r="C47" s="215">
        <v>10514</v>
      </c>
      <c r="D47" s="215">
        <v>8</v>
      </c>
      <c r="E47" s="215">
        <v>10522</v>
      </c>
      <c r="F47" s="215">
        <v>2</v>
      </c>
      <c r="G47" s="215">
        <v>1</v>
      </c>
      <c r="H47" s="215">
        <v>18</v>
      </c>
      <c r="I47" s="215">
        <v>2</v>
      </c>
      <c r="J47" s="215">
        <v>12</v>
      </c>
      <c r="K47" s="215">
        <v>10</v>
      </c>
      <c r="L47" s="215">
        <v>76</v>
      </c>
      <c r="M47" s="215">
        <v>5</v>
      </c>
      <c r="N47" s="215">
        <v>438</v>
      </c>
      <c r="O47" s="215">
        <v>564</v>
      </c>
      <c r="P47" s="215">
        <v>9255</v>
      </c>
      <c r="Q47" s="215">
        <v>564</v>
      </c>
      <c r="R47" s="215">
        <v>198</v>
      </c>
      <c r="S47" s="66" t="s">
        <v>40</v>
      </c>
    </row>
    <row r="48" spans="1:19" s="43" customFormat="1" ht="21.75" customHeight="1">
      <c r="A48" s="44">
        <v>42</v>
      </c>
      <c r="B48" s="66" t="s">
        <v>41</v>
      </c>
      <c r="C48" s="215">
        <v>4427</v>
      </c>
      <c r="D48" s="215">
        <v>51</v>
      </c>
      <c r="E48" s="215">
        <v>4478</v>
      </c>
      <c r="F48" s="215">
        <v>7</v>
      </c>
      <c r="G48" s="215">
        <v>2</v>
      </c>
      <c r="H48" s="215">
        <v>20</v>
      </c>
      <c r="I48" s="215">
        <v>8</v>
      </c>
      <c r="J48" s="215">
        <v>14</v>
      </c>
      <c r="K48" s="215">
        <v>11</v>
      </c>
      <c r="L48" s="215">
        <v>52</v>
      </c>
      <c r="M48" s="215">
        <v>8</v>
      </c>
      <c r="N48" s="215">
        <v>197</v>
      </c>
      <c r="O48" s="215">
        <v>319</v>
      </c>
      <c r="P48" s="215">
        <v>3933</v>
      </c>
      <c r="Q48" s="215">
        <v>319</v>
      </c>
      <c r="R48" s="215">
        <v>145</v>
      </c>
      <c r="S48" s="66" t="s">
        <v>41</v>
      </c>
    </row>
    <row r="49" spans="1:19" s="43" customFormat="1" ht="21.75" customHeight="1">
      <c r="A49" s="44">
        <v>43</v>
      </c>
      <c r="B49" s="66" t="s">
        <v>42</v>
      </c>
      <c r="C49" s="215">
        <v>12265</v>
      </c>
      <c r="D49" s="215">
        <v>7</v>
      </c>
      <c r="E49" s="215">
        <v>12272</v>
      </c>
      <c r="F49" s="215">
        <v>3</v>
      </c>
      <c r="G49" s="215">
        <v>3</v>
      </c>
      <c r="H49" s="215">
        <v>35</v>
      </c>
      <c r="I49" s="215">
        <v>2</v>
      </c>
      <c r="J49" s="215">
        <v>13</v>
      </c>
      <c r="K49" s="215">
        <v>8</v>
      </c>
      <c r="L49" s="215">
        <v>106</v>
      </c>
      <c r="M49" s="215">
        <v>8</v>
      </c>
      <c r="N49" s="215">
        <v>589</v>
      </c>
      <c r="O49" s="215">
        <v>767</v>
      </c>
      <c r="P49" s="215">
        <v>10922</v>
      </c>
      <c r="Q49" s="215">
        <v>756</v>
      </c>
      <c r="R49" s="215">
        <v>283</v>
      </c>
      <c r="S49" s="66" t="s">
        <v>42</v>
      </c>
    </row>
    <row r="50" spans="1:19" s="43" customFormat="1" ht="21.75" customHeight="1">
      <c r="A50" s="82">
        <v>44</v>
      </c>
      <c r="B50" s="83" t="s">
        <v>43</v>
      </c>
      <c r="C50" s="217">
        <v>7972</v>
      </c>
      <c r="D50" s="217">
        <v>0</v>
      </c>
      <c r="E50" s="217">
        <v>7972</v>
      </c>
      <c r="F50" s="217">
        <v>0</v>
      </c>
      <c r="G50" s="217">
        <v>0</v>
      </c>
      <c r="H50" s="217">
        <v>6</v>
      </c>
      <c r="I50" s="217">
        <v>1</v>
      </c>
      <c r="J50" s="217">
        <v>12</v>
      </c>
      <c r="K50" s="217">
        <v>3</v>
      </c>
      <c r="L50" s="217">
        <v>29</v>
      </c>
      <c r="M50" s="217">
        <v>0</v>
      </c>
      <c r="N50" s="217">
        <v>197</v>
      </c>
      <c r="O50" s="217">
        <v>248</v>
      </c>
      <c r="P50" s="217">
        <v>7137</v>
      </c>
      <c r="Q50" s="217">
        <v>246</v>
      </c>
      <c r="R50" s="217">
        <v>65</v>
      </c>
      <c r="S50" s="83" t="s">
        <v>43</v>
      </c>
    </row>
    <row r="51" spans="1:19" s="84" customFormat="1" ht="21.75" customHeight="1">
      <c r="A51" s="73"/>
      <c r="B51" s="81" t="s">
        <v>85</v>
      </c>
      <c r="C51" s="145">
        <f aca="true" t="shared" si="1" ref="C51:Q51">SUM(C39:C50)</f>
        <v>130182</v>
      </c>
      <c r="D51" s="145">
        <f t="shared" si="1"/>
        <v>139</v>
      </c>
      <c r="E51" s="145">
        <f t="shared" si="1"/>
        <v>130321</v>
      </c>
      <c r="F51" s="145">
        <f t="shared" si="1"/>
        <v>47</v>
      </c>
      <c r="G51" s="145">
        <f t="shared" si="1"/>
        <v>21</v>
      </c>
      <c r="H51" s="145">
        <f t="shared" si="1"/>
        <v>383</v>
      </c>
      <c r="I51" s="145">
        <f t="shared" si="1"/>
        <v>41</v>
      </c>
      <c r="J51" s="145">
        <f t="shared" si="1"/>
        <v>245</v>
      </c>
      <c r="K51" s="145">
        <f t="shared" si="1"/>
        <v>107</v>
      </c>
      <c r="L51" s="145">
        <f t="shared" si="1"/>
        <v>934</v>
      </c>
      <c r="M51" s="145">
        <f t="shared" si="1"/>
        <v>57</v>
      </c>
      <c r="N51" s="145">
        <f t="shared" si="1"/>
        <v>4517</v>
      </c>
      <c r="O51" s="145">
        <f t="shared" si="1"/>
        <v>6352</v>
      </c>
      <c r="P51" s="145">
        <f t="shared" si="1"/>
        <v>116450</v>
      </c>
      <c r="Q51" s="145">
        <f t="shared" si="1"/>
        <v>6253</v>
      </c>
      <c r="R51" s="145">
        <f>SUM(R39:R50)</f>
        <v>2320</v>
      </c>
      <c r="S51" s="81" t="s">
        <v>85</v>
      </c>
    </row>
    <row r="52" spans="1:19" s="30" customFormat="1" ht="21.75" customHeight="1">
      <c r="A52" s="79"/>
      <c r="B52" s="85" t="s">
        <v>86</v>
      </c>
      <c r="C52" s="77">
        <f aca="true" t="shared" si="2" ref="C52:Q52">C38+C51</f>
        <v>1408825</v>
      </c>
      <c r="D52" s="77">
        <f t="shared" si="2"/>
        <v>301</v>
      </c>
      <c r="E52" s="77">
        <f t="shared" si="2"/>
        <v>1409126</v>
      </c>
      <c r="F52" s="77">
        <f t="shared" si="2"/>
        <v>639</v>
      </c>
      <c r="G52" s="77">
        <f t="shared" si="2"/>
        <v>216</v>
      </c>
      <c r="H52" s="77">
        <f t="shared" si="2"/>
        <v>4250</v>
      </c>
      <c r="I52" s="77">
        <f t="shared" si="2"/>
        <v>453</v>
      </c>
      <c r="J52" s="77">
        <f t="shared" si="2"/>
        <v>3013</v>
      </c>
      <c r="K52" s="77">
        <f t="shared" si="2"/>
        <v>1092</v>
      </c>
      <c r="L52" s="77">
        <f t="shared" si="2"/>
        <v>10790</v>
      </c>
      <c r="M52" s="77">
        <f t="shared" si="2"/>
        <v>584</v>
      </c>
      <c r="N52" s="77">
        <f t="shared" si="2"/>
        <v>49767</v>
      </c>
      <c r="O52" s="77">
        <f t="shared" si="2"/>
        <v>70804</v>
      </c>
      <c r="P52" s="77">
        <f t="shared" si="2"/>
        <v>1283880</v>
      </c>
      <c r="Q52" s="77">
        <f t="shared" si="2"/>
        <v>69787</v>
      </c>
      <c r="R52" s="77">
        <f>R38+R51</f>
        <v>27841</v>
      </c>
      <c r="S52" s="85" t="s">
        <v>86</v>
      </c>
    </row>
    <row r="53" spans="2:19" s="43" customFormat="1" ht="21.75" customHeight="1">
      <c r="B53" s="64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</sheetData>
  <sheetProtection/>
  <mergeCells count="12">
    <mergeCell ref="F4:N4"/>
    <mergeCell ref="C3:E3"/>
    <mergeCell ref="Q4:Q5"/>
    <mergeCell ref="O4:O5"/>
    <mergeCell ref="F3:O3"/>
    <mergeCell ref="P3:P5"/>
    <mergeCell ref="S3:S5"/>
    <mergeCell ref="A3:A5"/>
    <mergeCell ref="B3:B5"/>
    <mergeCell ref="R4:R5"/>
    <mergeCell ref="Q3:R3"/>
    <mergeCell ref="C4:E4"/>
  </mergeCells>
  <printOptions horizontalCentered="1"/>
  <pageMargins left="0.1968503937007874" right="0.5511811023622047" top="0.7874015748031497" bottom="0.1968503937007874" header="0.3937007874015748" footer="0.2755905511811024"/>
  <pageSetup fitToWidth="3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H23030051</cp:lastModifiedBy>
  <cp:lastPrinted>2014-09-03T02:55:51Z</cp:lastPrinted>
  <dcterms:created xsi:type="dcterms:W3CDTF">2003-03-10T12:58:27Z</dcterms:created>
  <dcterms:modified xsi:type="dcterms:W3CDTF">2015-09-03T10:48:00Z</dcterms:modified>
  <cp:category/>
  <cp:version/>
  <cp:contentType/>
  <cp:contentStatus/>
</cp:coreProperties>
</file>