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695" tabRatio="713" activeTab="0"/>
  </bookViews>
  <sheets>
    <sheet name="課税台数" sheetId="1" r:id="rId1"/>
  </sheets>
  <definedNames>
    <definedName name="_xlfn.COUNTIFS" hidden="1">#NAME?</definedName>
    <definedName name="_xlnm.Print_Area" localSheetId="0">'課税台数'!$A$1:$X$53</definedName>
  </definedNames>
  <calcPr fullCalcOnLoad="1"/>
</workbook>
</file>

<file path=xl/sharedStrings.xml><?xml version="1.0" encoding="utf-8"?>
<sst xmlns="http://schemas.openxmlformats.org/spreadsheetml/2006/main" count="80" uniqueCount="75">
  <si>
    <t>（町 村 計）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</si>
  <si>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</si>
  <si>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</si>
  <si>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</si>
  <si>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</si>
  <si>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</si>
  <si>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</si>
  <si>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</si>
  <si>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</si>
  <si>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</si>
  <si>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</si>
  <si>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</si>
  <si>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</si>
  <si>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</si>
  <si>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</si>
  <si>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</si>
  <si>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</si>
  <si>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</si>
  <si>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</si>
  <si>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</si>
  <si>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</si>
  <si>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</si>
  <si>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</si>
  <si>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</si>
  <si>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</si>
  <si>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</si>
  <si>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</si>
  <si>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</si>
  <si>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</si>
  <si>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</si>
  <si>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</si>
  <si>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</si>
  <si>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</si>
  <si>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</si>
  <si>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</si>
  <si>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</si>
  <si>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</si>
  <si>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</si>
  <si>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</si>
  <si>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</si>
  <si>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</si>
  <si>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</si>
  <si>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</si>
  <si>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</si>
  <si>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</si>
  <si>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（市 計）</t>
  </si>
  <si>
    <t>小計</t>
  </si>
  <si>
    <t>二輪</t>
  </si>
  <si>
    <t>三輪</t>
  </si>
  <si>
    <t>農耕用</t>
  </si>
  <si>
    <t>雪上用</t>
  </si>
  <si>
    <t>特殊作業用</t>
  </si>
  <si>
    <t>区分</t>
  </si>
  <si>
    <t>市町村名</t>
  </si>
  <si>
    <t>二輪小型（台）</t>
  </si>
  <si>
    <t>合計（台）</t>
  </si>
  <si>
    <t>原付　　（台）</t>
  </si>
  <si>
    <t>軽自動車及び小型特殊自動車　　（台）</t>
  </si>
  <si>
    <t>５０cc</t>
  </si>
  <si>
    <t>５０～９０cc</t>
  </si>
  <si>
    <t>９０cc～</t>
  </si>
  <si>
    <t>ミニカー</t>
  </si>
  <si>
    <t>（市町村計）</t>
  </si>
  <si>
    <t>課税台数</t>
  </si>
  <si>
    <t>調定額
（千円）</t>
  </si>
  <si>
    <t>第３表　平成２７年度軽自動車税に関する調</t>
  </si>
  <si>
    <t>新税率適用分</t>
  </si>
  <si>
    <t>旧税率適用分</t>
  </si>
  <si>
    <t>乗用営業用</t>
  </si>
  <si>
    <t>乗用自家用</t>
  </si>
  <si>
    <t>貨物用営業用</t>
  </si>
  <si>
    <t>貨物用自家用</t>
  </si>
  <si>
    <t>四輪（新税率適用分）</t>
  </si>
  <si>
    <t>四輪（旧税率適用分）</t>
  </si>
  <si>
    <t>差引課税台数合計（25行12列）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</si>
</sst>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7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176" fontId="0" fillId="33" borderId="11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0" fillId="0" borderId="0" xfId="60">
      <alignment vertical="center"/>
      <protection/>
    </xf>
    <xf numFmtId="176" fontId="0" fillId="0" borderId="0" xfId="0" applyNumberForma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76" fontId="0" fillId="0" borderId="13" xfId="0" applyNumberForma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10" xfId="0" applyNumberFormat="1" applyBorder="1" applyAlignment="1">
      <alignment horizontal="center" shrinkToFit="1"/>
    </xf>
    <xf numFmtId="176" fontId="0" fillId="0" borderId="11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wrapText="1" shrinkToFit="1"/>
    </xf>
    <xf numFmtId="176" fontId="3" fillId="0" borderId="17" xfId="0" applyNumberFormat="1" applyFon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wrapText="1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 shrinkToFit="1"/>
    </xf>
    <xf numFmtId="176" fontId="0" fillId="0" borderId="12" xfId="0" applyNumberFormat="1" applyFont="1" applyBorder="1" applyAlignment="1">
      <alignment vertical="center" shrinkToFit="1"/>
    </xf>
    <xf numFmtId="176" fontId="0" fillId="0" borderId="18" xfId="0" applyNumberFormat="1" applyBorder="1" applyAlignment="1">
      <alignment horizontal="center" vertical="center" wrapText="1" shrinkToFit="1"/>
    </xf>
    <xf numFmtId="176" fontId="0" fillId="0" borderId="20" xfId="0" applyNumberFormat="1" applyBorder="1" applyAlignment="1">
      <alignment horizontal="center" vertical="center" wrapText="1" shrinkToFit="1"/>
    </xf>
    <xf numFmtId="176" fontId="0" fillId="0" borderId="19" xfId="0" applyNumberFormat="1" applyBorder="1" applyAlignment="1">
      <alignment horizontal="center" vertical="center" wrapText="1" shrinkToFit="1"/>
    </xf>
    <xf numFmtId="176" fontId="38" fillId="0" borderId="14" xfId="0" applyNumberFormat="1" applyFont="1" applyBorder="1" applyAlignment="1">
      <alignment/>
    </xf>
    <xf numFmtId="176" fontId="38" fillId="0" borderId="10" xfId="0" applyNumberFormat="1" applyFont="1" applyBorder="1" applyAlignment="1">
      <alignment/>
    </xf>
    <xf numFmtId="176" fontId="38" fillId="0" borderId="21" xfId="0" applyNumberFormat="1" applyFont="1" applyBorder="1" applyAlignment="1">
      <alignment/>
    </xf>
    <xf numFmtId="176" fontId="38" fillId="0" borderId="15" xfId="0" applyNumberFormat="1" applyFont="1" applyBorder="1" applyAlignment="1">
      <alignment/>
    </xf>
    <xf numFmtId="176" fontId="38" fillId="33" borderId="11" xfId="0" applyNumberFormat="1" applyFont="1" applyFill="1" applyBorder="1" applyAlignment="1">
      <alignment/>
    </xf>
    <xf numFmtId="176" fontId="38" fillId="0" borderId="16" xfId="0" applyNumberFormat="1" applyFont="1" applyBorder="1" applyAlignment="1">
      <alignment/>
    </xf>
    <xf numFmtId="176" fontId="38" fillId="0" borderId="14" xfId="0" applyNumberFormat="1" applyFont="1" applyBorder="1" applyAlignment="1">
      <alignment horizontal="right"/>
    </xf>
    <xf numFmtId="176" fontId="38" fillId="0" borderId="10" xfId="0" applyNumberFormat="1" applyFont="1" applyBorder="1" applyAlignment="1">
      <alignment horizontal="right"/>
    </xf>
    <xf numFmtId="176" fontId="38" fillId="0" borderId="15" xfId="0" applyNumberFormat="1" applyFont="1" applyBorder="1" applyAlignment="1">
      <alignment horizontal="right"/>
    </xf>
    <xf numFmtId="49" fontId="38" fillId="0" borderId="10" xfId="0" applyNumberFormat="1" applyFont="1" applyBorder="1" applyAlignment="1">
      <alignment horizontal="right"/>
    </xf>
    <xf numFmtId="178" fontId="38" fillId="0" borderId="10" xfId="0" applyNumberFormat="1" applyFont="1" applyBorder="1" applyAlignment="1">
      <alignment horizontal="right"/>
    </xf>
    <xf numFmtId="176" fontId="38" fillId="0" borderId="22" xfId="0" applyNumberFormat="1" applyFont="1" applyBorder="1" applyAlignment="1">
      <alignment horizontal="right"/>
    </xf>
    <xf numFmtId="176" fontId="38" fillId="33" borderId="12" xfId="0" applyNumberFormat="1" applyFont="1" applyFill="1" applyBorder="1" applyAlignment="1">
      <alignment/>
    </xf>
    <xf numFmtId="176" fontId="38" fillId="0" borderId="22" xfId="0" applyNumberFormat="1" applyFont="1" applyBorder="1" applyAlignment="1">
      <alignment/>
    </xf>
    <xf numFmtId="38" fontId="38" fillId="0" borderId="0" xfId="48" applyFont="1" applyAlignment="1">
      <alignment vertical="center"/>
    </xf>
    <xf numFmtId="178" fontId="38" fillId="0" borderId="0" xfId="48" applyNumberFormat="1" applyFont="1" applyAlignment="1">
      <alignment vertical="center"/>
    </xf>
    <xf numFmtId="176" fontId="38" fillId="0" borderId="0" xfId="0" applyNumberFormat="1" applyFont="1" applyAlignment="1">
      <alignment/>
    </xf>
    <xf numFmtId="176" fontId="38" fillId="33" borderId="0" xfId="0" applyNumberFormat="1" applyFont="1" applyFill="1" applyBorder="1" applyAlignment="1">
      <alignment/>
    </xf>
    <xf numFmtId="176" fontId="38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一般＆退職・基礎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tabSelected="1" view="pageBreakPreview" zoomScale="85" zoomScaleNormal="7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38" sqref="X38:X50"/>
    </sheetView>
  </sheetViews>
  <sheetFormatPr defaultColWidth="9.00390625" defaultRowHeight="13.5"/>
  <cols>
    <col min="1" max="1" width="12.75390625" style="4" customWidth="1"/>
    <col min="2" max="22" width="9.125" style="1" customWidth="1"/>
    <col min="23" max="24" width="10.125" style="1" customWidth="1"/>
    <col min="25" max="25" width="9.00390625" style="1" customWidth="1"/>
    <col min="26" max="26" width="15.125" style="1" customWidth="1"/>
    <col min="27" max="16384" width="9.00390625" style="1" customWidth="1"/>
  </cols>
  <sheetData>
    <row r="1" spans="1:6" s="2" customFormat="1" ht="24" customHeight="1">
      <c r="A1" s="3" t="s">
        <v>65</v>
      </c>
      <c r="F1" s="10"/>
    </row>
    <row r="2" spans="1:6" s="2" customFormat="1" ht="24" customHeight="1">
      <c r="A2" s="20" t="s">
        <v>63</v>
      </c>
      <c r="F2" s="10"/>
    </row>
    <row r="3" spans="1:24" s="2" customFormat="1" ht="24" customHeight="1">
      <c r="A3" s="11" t="s">
        <v>52</v>
      </c>
      <c r="B3" s="22" t="s">
        <v>56</v>
      </c>
      <c r="C3" s="22"/>
      <c r="D3" s="22"/>
      <c r="E3" s="22"/>
      <c r="F3" s="23"/>
      <c r="G3" s="22" t="s">
        <v>57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2" t="s">
        <v>54</v>
      </c>
      <c r="W3" s="23" t="s">
        <v>55</v>
      </c>
      <c r="X3" s="25" t="s">
        <v>64</v>
      </c>
    </row>
    <row r="4" spans="1:24" s="2" customFormat="1" ht="19.5" customHeight="1">
      <c r="A4" s="26"/>
      <c r="B4" s="23" t="s">
        <v>58</v>
      </c>
      <c r="C4" s="23" t="s">
        <v>59</v>
      </c>
      <c r="D4" s="23" t="s">
        <v>60</v>
      </c>
      <c r="E4" s="23" t="s">
        <v>61</v>
      </c>
      <c r="F4" s="27" t="s">
        <v>46</v>
      </c>
      <c r="G4" s="23" t="s">
        <v>47</v>
      </c>
      <c r="H4" s="29" t="s">
        <v>48</v>
      </c>
      <c r="I4" s="30"/>
      <c r="J4" s="33" t="s">
        <v>73</v>
      </c>
      <c r="K4" s="34"/>
      <c r="L4" s="34"/>
      <c r="M4" s="35"/>
      <c r="N4" s="33" t="s">
        <v>72</v>
      </c>
      <c r="O4" s="34"/>
      <c r="P4" s="34"/>
      <c r="Q4" s="35"/>
      <c r="R4" s="23" t="s">
        <v>50</v>
      </c>
      <c r="S4" s="23" t="s">
        <v>49</v>
      </c>
      <c r="T4" s="23" t="s">
        <v>51</v>
      </c>
      <c r="U4" s="27" t="s">
        <v>46</v>
      </c>
      <c r="V4" s="23"/>
      <c r="W4" s="27"/>
      <c r="X4" s="28"/>
    </row>
    <row r="5" spans="1:26" s="2" customFormat="1" ht="19.5" customHeight="1">
      <c r="A5" s="12" t="s">
        <v>53</v>
      </c>
      <c r="B5" s="24"/>
      <c r="C5" s="24"/>
      <c r="D5" s="24"/>
      <c r="E5" s="24"/>
      <c r="F5" s="24"/>
      <c r="G5" s="24"/>
      <c r="H5" s="19" t="s">
        <v>67</v>
      </c>
      <c r="I5" s="19" t="s">
        <v>66</v>
      </c>
      <c r="J5" s="31" t="s">
        <v>68</v>
      </c>
      <c r="K5" s="31" t="s">
        <v>69</v>
      </c>
      <c r="L5" s="32" t="s">
        <v>70</v>
      </c>
      <c r="M5" s="32" t="s">
        <v>71</v>
      </c>
      <c r="N5" s="31" t="s">
        <v>68</v>
      </c>
      <c r="O5" s="31" t="s">
        <v>69</v>
      </c>
      <c r="P5" s="32" t="s">
        <v>70</v>
      </c>
      <c r="Q5" s="32" t="s">
        <v>71</v>
      </c>
      <c r="R5" s="24"/>
      <c r="S5" s="24"/>
      <c r="T5" s="24"/>
      <c r="U5" s="24"/>
      <c r="V5" s="23"/>
      <c r="W5" s="24"/>
      <c r="X5" s="23"/>
      <c r="Z5" s="2" t="s">
        <v>74</v>
      </c>
    </row>
    <row r="6" spans="1:27" ht="13.5">
      <c r="A6" s="13" t="s">
        <v>1</v>
      </c>
      <c r="B6" s="36">
        <v>9046</v>
      </c>
      <c r="C6" s="36">
        <v>866</v>
      </c>
      <c r="D6" s="42">
        <v>1293</v>
      </c>
      <c r="E6" s="42">
        <v>167</v>
      </c>
      <c r="F6" s="42">
        <f>SUM(B6:E6)</f>
        <v>11372</v>
      </c>
      <c r="G6" s="42">
        <v>3076</v>
      </c>
      <c r="H6" s="42">
        <v>2</v>
      </c>
      <c r="I6" s="42">
        <v>0</v>
      </c>
      <c r="J6" s="36">
        <v>9</v>
      </c>
      <c r="K6" s="36">
        <v>49631</v>
      </c>
      <c r="L6" s="36">
        <v>452</v>
      </c>
      <c r="M6" s="36">
        <v>16887</v>
      </c>
      <c r="N6" s="36">
        <v>0</v>
      </c>
      <c r="O6" s="36">
        <v>1</v>
      </c>
      <c r="P6" s="36">
        <v>0</v>
      </c>
      <c r="Q6" s="36">
        <v>0</v>
      </c>
      <c r="R6" s="36">
        <v>0</v>
      </c>
      <c r="S6" s="36">
        <v>1649</v>
      </c>
      <c r="T6" s="36">
        <v>336</v>
      </c>
      <c r="U6" s="36">
        <f>SUM(G6:T6)</f>
        <v>72043</v>
      </c>
      <c r="V6" s="36">
        <v>3766</v>
      </c>
      <c r="W6" s="36">
        <f>F6+U6+V6</f>
        <v>87181</v>
      </c>
      <c r="X6" s="36">
        <v>465549</v>
      </c>
      <c r="Z6" s="52">
        <v>87181</v>
      </c>
      <c r="AA6" s="4" t="str">
        <f>IF(W6=Z6,"OK","NG")</f>
        <v>OK</v>
      </c>
    </row>
    <row r="7" spans="1:27" ht="13.5">
      <c r="A7" s="5" t="s">
        <v>2</v>
      </c>
      <c r="B7" s="37">
        <v>5464</v>
      </c>
      <c r="C7" s="37">
        <v>524</v>
      </c>
      <c r="D7" s="43">
        <v>880</v>
      </c>
      <c r="E7" s="43">
        <v>97</v>
      </c>
      <c r="F7" s="43">
        <f>SUM(B7:E7)</f>
        <v>6965</v>
      </c>
      <c r="G7" s="43">
        <v>1947</v>
      </c>
      <c r="H7" s="43">
        <v>1</v>
      </c>
      <c r="I7" s="43">
        <v>0</v>
      </c>
      <c r="J7" s="37">
        <v>1</v>
      </c>
      <c r="K7" s="37">
        <v>36895</v>
      </c>
      <c r="L7" s="37">
        <v>236</v>
      </c>
      <c r="M7" s="37">
        <v>8986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638</v>
      </c>
      <c r="T7" s="37">
        <v>155</v>
      </c>
      <c r="U7" s="37">
        <f aca="true" t="shared" si="0" ref="U7:U50">SUM(G7:T7)</f>
        <v>48859</v>
      </c>
      <c r="V7" s="37">
        <v>2476</v>
      </c>
      <c r="W7" s="37">
        <f aca="true" t="shared" si="1" ref="W7:W50">F7+U7+V7</f>
        <v>58300</v>
      </c>
      <c r="X7" s="37">
        <v>327035</v>
      </c>
      <c r="Z7" s="52">
        <v>58300</v>
      </c>
      <c r="AA7" s="4" t="str">
        <f aca="true" t="shared" si="2" ref="AA7:AA52">IF(W7=Z7,"OK","NG")</f>
        <v>OK</v>
      </c>
    </row>
    <row r="8" spans="1:27" ht="13.5">
      <c r="A8" s="5" t="s">
        <v>3</v>
      </c>
      <c r="B8" s="37">
        <v>5564</v>
      </c>
      <c r="C8" s="37">
        <v>402</v>
      </c>
      <c r="D8" s="43">
        <v>708</v>
      </c>
      <c r="E8" s="43">
        <v>130</v>
      </c>
      <c r="F8" s="43">
        <f>SUM(B8:E8)</f>
        <v>6804</v>
      </c>
      <c r="G8" s="43">
        <v>1483</v>
      </c>
      <c r="H8" s="43">
        <v>2</v>
      </c>
      <c r="I8" s="43">
        <v>0</v>
      </c>
      <c r="J8" s="37">
        <v>0</v>
      </c>
      <c r="K8" s="37">
        <v>26110</v>
      </c>
      <c r="L8" s="37">
        <v>269</v>
      </c>
      <c r="M8" s="37">
        <v>9224</v>
      </c>
      <c r="N8" s="37">
        <v>0</v>
      </c>
      <c r="O8" s="37">
        <v>0</v>
      </c>
      <c r="P8" s="37">
        <v>0</v>
      </c>
      <c r="Q8" s="37">
        <v>1</v>
      </c>
      <c r="R8" s="37">
        <v>0</v>
      </c>
      <c r="S8" s="37">
        <v>745</v>
      </c>
      <c r="T8" s="37">
        <v>226</v>
      </c>
      <c r="U8" s="37">
        <f t="shared" si="0"/>
        <v>38060</v>
      </c>
      <c r="V8" s="37">
        <v>2180</v>
      </c>
      <c r="W8" s="37">
        <f t="shared" si="1"/>
        <v>47044</v>
      </c>
      <c r="X8" s="37">
        <v>248432</v>
      </c>
      <c r="Z8" s="52">
        <v>47044</v>
      </c>
      <c r="AA8" s="4" t="str">
        <f t="shared" si="2"/>
        <v>OK</v>
      </c>
    </row>
    <row r="9" spans="1:27" ht="13.5">
      <c r="A9" s="5" t="s">
        <v>4</v>
      </c>
      <c r="B9" s="37">
        <v>6260</v>
      </c>
      <c r="C9" s="37">
        <v>491</v>
      </c>
      <c r="D9" s="43">
        <v>810</v>
      </c>
      <c r="E9" s="43">
        <v>136</v>
      </c>
      <c r="F9" s="43">
        <f>SUM(B9:E9)</f>
        <v>7697</v>
      </c>
      <c r="G9" s="43">
        <v>1690</v>
      </c>
      <c r="H9" s="43">
        <v>2</v>
      </c>
      <c r="I9" s="43">
        <v>0</v>
      </c>
      <c r="J9" s="37">
        <v>2</v>
      </c>
      <c r="K9" s="37">
        <v>31452</v>
      </c>
      <c r="L9" s="37">
        <v>246</v>
      </c>
      <c r="M9" s="37">
        <v>9386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2312</v>
      </c>
      <c r="T9" s="37">
        <v>317</v>
      </c>
      <c r="U9" s="37">
        <f t="shared" si="0"/>
        <v>45407</v>
      </c>
      <c r="V9" s="37">
        <v>2419</v>
      </c>
      <c r="W9" s="37">
        <f t="shared" si="1"/>
        <v>55523</v>
      </c>
      <c r="X9" s="37">
        <v>294893</v>
      </c>
      <c r="Z9" s="52">
        <v>55523</v>
      </c>
      <c r="AA9" s="4" t="str">
        <f t="shared" si="2"/>
        <v>OK</v>
      </c>
    </row>
    <row r="10" spans="1:27" ht="13.5">
      <c r="A10" s="5" t="s">
        <v>5</v>
      </c>
      <c r="B10" s="37">
        <v>3840</v>
      </c>
      <c r="C10" s="37">
        <v>288</v>
      </c>
      <c r="D10" s="43">
        <v>449</v>
      </c>
      <c r="E10" s="43">
        <v>101</v>
      </c>
      <c r="F10" s="43">
        <f aca="true" t="shared" si="3" ref="F10:F36">SUM(B10:E10)</f>
        <v>4678</v>
      </c>
      <c r="G10" s="43">
        <v>842</v>
      </c>
      <c r="H10" s="43">
        <v>3</v>
      </c>
      <c r="I10" s="43">
        <v>0</v>
      </c>
      <c r="J10" s="37">
        <v>1</v>
      </c>
      <c r="K10" s="37">
        <v>15642</v>
      </c>
      <c r="L10" s="37">
        <v>75</v>
      </c>
      <c r="M10" s="37">
        <v>8506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1492</v>
      </c>
      <c r="T10" s="37">
        <v>87</v>
      </c>
      <c r="U10" s="37">
        <f t="shared" si="0"/>
        <v>26648</v>
      </c>
      <c r="V10" s="37">
        <v>1138</v>
      </c>
      <c r="W10" s="37">
        <f t="shared" si="1"/>
        <v>32464</v>
      </c>
      <c r="X10" s="37">
        <v>162993</v>
      </c>
      <c r="Z10" s="52">
        <v>32464</v>
      </c>
      <c r="AA10" s="4" t="str">
        <f t="shared" si="2"/>
        <v>OK</v>
      </c>
    </row>
    <row r="11" spans="1:27" ht="13.5">
      <c r="A11" s="5" t="s">
        <v>6</v>
      </c>
      <c r="B11" s="37">
        <v>2040</v>
      </c>
      <c r="C11" s="37">
        <v>180</v>
      </c>
      <c r="D11" s="43">
        <v>227</v>
      </c>
      <c r="E11" s="43">
        <v>46</v>
      </c>
      <c r="F11" s="43">
        <f t="shared" si="3"/>
        <v>2493</v>
      </c>
      <c r="G11" s="43">
        <v>668</v>
      </c>
      <c r="H11" s="43">
        <v>5</v>
      </c>
      <c r="I11" s="43">
        <v>0</v>
      </c>
      <c r="J11" s="37">
        <v>2</v>
      </c>
      <c r="K11" s="37">
        <v>10937</v>
      </c>
      <c r="L11" s="37">
        <v>61</v>
      </c>
      <c r="M11" s="37">
        <v>4384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1644</v>
      </c>
      <c r="T11" s="37">
        <v>123</v>
      </c>
      <c r="U11" s="37">
        <f t="shared" si="0"/>
        <v>17824</v>
      </c>
      <c r="V11" s="37">
        <v>926</v>
      </c>
      <c r="W11" s="37">
        <f t="shared" si="1"/>
        <v>21243</v>
      </c>
      <c r="X11" s="37">
        <v>109750</v>
      </c>
      <c r="Z11" s="52">
        <v>21243</v>
      </c>
      <c r="AA11" s="4" t="str">
        <f t="shared" si="2"/>
        <v>OK</v>
      </c>
    </row>
    <row r="12" spans="1:27" ht="13.5">
      <c r="A12" s="5" t="s">
        <v>30</v>
      </c>
      <c r="B12" s="37">
        <v>3108</v>
      </c>
      <c r="C12" s="37">
        <v>224</v>
      </c>
      <c r="D12" s="43">
        <v>563</v>
      </c>
      <c r="E12" s="43">
        <v>67</v>
      </c>
      <c r="F12" s="43">
        <f t="shared" si="3"/>
        <v>3962</v>
      </c>
      <c r="G12" s="43">
        <v>1295</v>
      </c>
      <c r="H12" s="43">
        <v>0</v>
      </c>
      <c r="I12" s="43">
        <v>0</v>
      </c>
      <c r="J12" s="37">
        <v>1</v>
      </c>
      <c r="K12" s="37">
        <v>14479</v>
      </c>
      <c r="L12" s="37">
        <v>128</v>
      </c>
      <c r="M12" s="37">
        <v>3931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354</v>
      </c>
      <c r="T12" s="37">
        <v>79</v>
      </c>
      <c r="U12" s="37">
        <f t="shared" si="0"/>
        <v>20267</v>
      </c>
      <c r="V12" s="37">
        <v>1183</v>
      </c>
      <c r="W12" s="37">
        <f t="shared" si="1"/>
        <v>25412</v>
      </c>
      <c r="X12" s="37">
        <v>134116</v>
      </c>
      <c r="Z12" s="52">
        <v>25412</v>
      </c>
      <c r="AA12" s="4" t="str">
        <f t="shared" si="2"/>
        <v>OK</v>
      </c>
    </row>
    <row r="13" spans="1:27" ht="13.5">
      <c r="A13" s="5" t="s">
        <v>7</v>
      </c>
      <c r="B13" s="37">
        <v>2127</v>
      </c>
      <c r="C13" s="37">
        <v>169</v>
      </c>
      <c r="D13" s="43">
        <v>187</v>
      </c>
      <c r="E13" s="43">
        <v>66</v>
      </c>
      <c r="F13" s="43">
        <f t="shared" si="3"/>
        <v>2549</v>
      </c>
      <c r="G13" s="43">
        <v>523</v>
      </c>
      <c r="H13" s="43">
        <v>0</v>
      </c>
      <c r="I13" s="43">
        <v>0</v>
      </c>
      <c r="J13" s="37">
        <v>0</v>
      </c>
      <c r="K13" s="37">
        <v>10953</v>
      </c>
      <c r="L13" s="37">
        <v>63</v>
      </c>
      <c r="M13" s="37">
        <v>5355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1771</v>
      </c>
      <c r="T13" s="37">
        <v>104</v>
      </c>
      <c r="U13" s="37">
        <f t="shared" si="0"/>
        <v>18769</v>
      </c>
      <c r="V13" s="37">
        <v>823</v>
      </c>
      <c r="W13" s="37">
        <f t="shared" si="1"/>
        <v>22141</v>
      </c>
      <c r="X13" s="37">
        <v>113072</v>
      </c>
      <c r="Z13" s="52">
        <v>22141</v>
      </c>
      <c r="AA13" s="4" t="str">
        <f t="shared" si="2"/>
        <v>OK</v>
      </c>
    </row>
    <row r="14" spans="1:27" ht="13.5">
      <c r="A14" s="5" t="s">
        <v>31</v>
      </c>
      <c r="B14" s="37">
        <v>3143</v>
      </c>
      <c r="C14" s="37">
        <v>225</v>
      </c>
      <c r="D14" s="43">
        <v>284</v>
      </c>
      <c r="E14" s="43">
        <v>56</v>
      </c>
      <c r="F14" s="43">
        <f t="shared" si="3"/>
        <v>3708</v>
      </c>
      <c r="G14" s="43">
        <v>728</v>
      </c>
      <c r="H14" s="43">
        <v>0</v>
      </c>
      <c r="I14" s="43">
        <v>0</v>
      </c>
      <c r="J14" s="37">
        <v>3</v>
      </c>
      <c r="K14" s="37">
        <v>13422</v>
      </c>
      <c r="L14" s="37">
        <v>67</v>
      </c>
      <c r="M14" s="37">
        <v>6581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2300</v>
      </c>
      <c r="T14" s="37">
        <v>139</v>
      </c>
      <c r="U14" s="37">
        <f t="shared" si="0"/>
        <v>23240</v>
      </c>
      <c r="V14" s="37">
        <v>1189</v>
      </c>
      <c r="W14" s="37">
        <f t="shared" si="1"/>
        <v>28137</v>
      </c>
      <c r="X14" s="37">
        <v>140830</v>
      </c>
      <c r="Z14" s="52">
        <v>28137</v>
      </c>
      <c r="AA14" s="4" t="str">
        <f t="shared" si="2"/>
        <v>OK</v>
      </c>
    </row>
    <row r="15" spans="1:27" ht="13.5">
      <c r="A15" s="5" t="s">
        <v>8</v>
      </c>
      <c r="B15" s="37">
        <v>2690</v>
      </c>
      <c r="C15" s="37">
        <v>246</v>
      </c>
      <c r="D15" s="43">
        <v>275</v>
      </c>
      <c r="E15" s="43">
        <v>51</v>
      </c>
      <c r="F15" s="43">
        <f t="shared" si="3"/>
        <v>3262</v>
      </c>
      <c r="G15" s="43">
        <v>785</v>
      </c>
      <c r="H15" s="43">
        <v>0</v>
      </c>
      <c r="I15" s="43">
        <v>0</v>
      </c>
      <c r="J15" s="37">
        <v>0</v>
      </c>
      <c r="K15" s="37">
        <v>12941</v>
      </c>
      <c r="L15" s="37">
        <v>62</v>
      </c>
      <c r="M15" s="37">
        <v>7956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2450</v>
      </c>
      <c r="T15" s="37">
        <v>150</v>
      </c>
      <c r="U15" s="37">
        <f t="shared" si="0"/>
        <v>24344</v>
      </c>
      <c r="V15" s="37">
        <v>881</v>
      </c>
      <c r="W15" s="37">
        <f t="shared" si="1"/>
        <v>28487</v>
      </c>
      <c r="X15" s="37">
        <v>141217</v>
      </c>
      <c r="Z15" s="52">
        <v>28487</v>
      </c>
      <c r="AA15" s="4" t="str">
        <f t="shared" si="2"/>
        <v>OK</v>
      </c>
    </row>
    <row r="16" spans="1:27" ht="13.5">
      <c r="A16" s="5" t="s">
        <v>9</v>
      </c>
      <c r="B16" s="37">
        <v>885</v>
      </c>
      <c r="C16" s="37">
        <v>96</v>
      </c>
      <c r="D16" s="43">
        <v>100</v>
      </c>
      <c r="E16" s="43">
        <v>13</v>
      </c>
      <c r="F16" s="43">
        <f t="shared" si="3"/>
        <v>1094</v>
      </c>
      <c r="G16" s="43">
        <v>340</v>
      </c>
      <c r="H16" s="43">
        <v>0</v>
      </c>
      <c r="I16" s="43">
        <v>0</v>
      </c>
      <c r="J16" s="37">
        <v>0</v>
      </c>
      <c r="K16" s="37">
        <v>7633</v>
      </c>
      <c r="L16" s="37">
        <v>27</v>
      </c>
      <c r="M16" s="37">
        <v>2444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194</v>
      </c>
      <c r="T16" s="37">
        <v>24</v>
      </c>
      <c r="U16" s="37">
        <f t="shared" si="0"/>
        <v>10662</v>
      </c>
      <c r="V16" s="37">
        <v>352</v>
      </c>
      <c r="W16" s="37">
        <f t="shared" si="1"/>
        <v>12108</v>
      </c>
      <c r="X16" s="37">
        <v>68828</v>
      </c>
      <c r="Z16" s="52">
        <v>12108</v>
      </c>
      <c r="AA16" s="4" t="str">
        <f t="shared" si="2"/>
        <v>OK</v>
      </c>
    </row>
    <row r="17" spans="1:27" ht="13.5">
      <c r="A17" s="5" t="s">
        <v>10</v>
      </c>
      <c r="B17" s="37">
        <v>1381</v>
      </c>
      <c r="C17" s="37">
        <v>125</v>
      </c>
      <c r="D17" s="43">
        <v>169</v>
      </c>
      <c r="E17" s="43">
        <v>25</v>
      </c>
      <c r="F17" s="43">
        <f t="shared" si="3"/>
        <v>1700</v>
      </c>
      <c r="G17" s="43">
        <v>498</v>
      </c>
      <c r="H17" s="43">
        <v>0</v>
      </c>
      <c r="I17" s="43">
        <v>0</v>
      </c>
      <c r="J17" s="37">
        <v>6</v>
      </c>
      <c r="K17" s="37">
        <v>10901</v>
      </c>
      <c r="L17" s="37">
        <v>46</v>
      </c>
      <c r="M17" s="37">
        <v>4015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489</v>
      </c>
      <c r="T17" s="37">
        <v>61</v>
      </c>
      <c r="U17" s="37">
        <f t="shared" si="0"/>
        <v>16016</v>
      </c>
      <c r="V17" s="37">
        <v>503</v>
      </c>
      <c r="W17" s="37">
        <f t="shared" si="1"/>
        <v>18219</v>
      </c>
      <c r="X17" s="37">
        <v>101175</v>
      </c>
      <c r="Z17" s="52">
        <v>18219</v>
      </c>
      <c r="AA17" s="4" t="str">
        <f t="shared" si="2"/>
        <v>OK</v>
      </c>
    </row>
    <row r="18" spans="1:27" ht="13.5">
      <c r="A18" s="5" t="s">
        <v>11</v>
      </c>
      <c r="B18" s="37">
        <v>3143</v>
      </c>
      <c r="C18" s="37">
        <v>271</v>
      </c>
      <c r="D18" s="43">
        <v>308</v>
      </c>
      <c r="E18" s="43">
        <v>64</v>
      </c>
      <c r="F18" s="43">
        <f t="shared" si="3"/>
        <v>3786</v>
      </c>
      <c r="G18" s="43">
        <v>1033</v>
      </c>
      <c r="H18" s="43">
        <v>1</v>
      </c>
      <c r="I18" s="43">
        <v>0</v>
      </c>
      <c r="J18" s="37">
        <v>6</v>
      </c>
      <c r="K18" s="37">
        <v>16626</v>
      </c>
      <c r="L18" s="37">
        <v>109</v>
      </c>
      <c r="M18" s="37">
        <v>8751</v>
      </c>
      <c r="N18" s="37">
        <v>0</v>
      </c>
      <c r="O18" s="37">
        <v>3</v>
      </c>
      <c r="P18" s="37">
        <v>0</v>
      </c>
      <c r="Q18" s="37">
        <v>0</v>
      </c>
      <c r="R18" s="37">
        <v>0</v>
      </c>
      <c r="S18" s="37">
        <v>1435</v>
      </c>
      <c r="T18" s="37">
        <v>171</v>
      </c>
      <c r="U18" s="37">
        <f t="shared" si="0"/>
        <v>28135</v>
      </c>
      <c r="V18" s="37">
        <v>1286</v>
      </c>
      <c r="W18" s="37">
        <f t="shared" si="1"/>
        <v>33207</v>
      </c>
      <c r="X18" s="37">
        <v>171271</v>
      </c>
      <c r="Z18" s="52">
        <v>33207</v>
      </c>
      <c r="AA18" s="4" t="str">
        <f t="shared" si="2"/>
        <v>OK</v>
      </c>
    </row>
    <row r="19" spans="1:27" ht="13.5">
      <c r="A19" s="5" t="s">
        <v>12</v>
      </c>
      <c r="B19" s="37">
        <v>4254</v>
      </c>
      <c r="C19" s="37">
        <v>310</v>
      </c>
      <c r="D19" s="43">
        <v>716</v>
      </c>
      <c r="E19" s="43">
        <v>55</v>
      </c>
      <c r="F19" s="43">
        <f t="shared" si="3"/>
        <v>5335</v>
      </c>
      <c r="G19" s="43">
        <v>1028</v>
      </c>
      <c r="H19" s="43">
        <v>0</v>
      </c>
      <c r="I19" s="43">
        <v>0</v>
      </c>
      <c r="J19" s="37">
        <v>1</v>
      </c>
      <c r="K19" s="37">
        <v>17333</v>
      </c>
      <c r="L19" s="37">
        <v>125</v>
      </c>
      <c r="M19" s="37">
        <v>4303</v>
      </c>
      <c r="N19" s="37">
        <v>0</v>
      </c>
      <c r="O19" s="37">
        <v>3</v>
      </c>
      <c r="P19" s="37">
        <v>0</v>
      </c>
      <c r="Q19" s="37">
        <v>3</v>
      </c>
      <c r="R19" s="37">
        <v>0</v>
      </c>
      <c r="S19" s="37">
        <v>1187</v>
      </c>
      <c r="T19" s="37">
        <v>47</v>
      </c>
      <c r="U19" s="37">
        <f t="shared" si="0"/>
        <v>24030</v>
      </c>
      <c r="V19" s="37">
        <v>1429</v>
      </c>
      <c r="W19" s="37">
        <f t="shared" si="1"/>
        <v>30794</v>
      </c>
      <c r="X19" s="37">
        <v>159913</v>
      </c>
      <c r="Z19" s="52">
        <v>30794</v>
      </c>
      <c r="AA19" s="4" t="str">
        <f t="shared" si="2"/>
        <v>OK</v>
      </c>
    </row>
    <row r="20" spans="1:27" ht="13.5">
      <c r="A20" s="5" t="s">
        <v>13</v>
      </c>
      <c r="B20" s="37">
        <v>2228</v>
      </c>
      <c r="C20" s="37">
        <v>190</v>
      </c>
      <c r="D20" s="43">
        <v>382</v>
      </c>
      <c r="E20" s="43">
        <v>37</v>
      </c>
      <c r="F20" s="43">
        <f t="shared" si="3"/>
        <v>2837</v>
      </c>
      <c r="G20" s="43">
        <v>706</v>
      </c>
      <c r="H20" s="43">
        <v>0</v>
      </c>
      <c r="I20" s="43">
        <v>0</v>
      </c>
      <c r="J20" s="37">
        <v>0</v>
      </c>
      <c r="K20" s="37">
        <v>14142</v>
      </c>
      <c r="L20" s="37">
        <v>117</v>
      </c>
      <c r="M20" s="37">
        <v>3223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414</v>
      </c>
      <c r="T20" s="37">
        <v>37</v>
      </c>
      <c r="U20" s="37">
        <f t="shared" si="0"/>
        <v>18639</v>
      </c>
      <c r="V20" s="37">
        <v>979</v>
      </c>
      <c r="W20" s="37">
        <f t="shared" si="1"/>
        <v>22455</v>
      </c>
      <c r="X20" s="37">
        <v>125169</v>
      </c>
      <c r="Z20" s="52">
        <v>22455</v>
      </c>
      <c r="AA20" s="4" t="str">
        <f t="shared" si="2"/>
        <v>OK</v>
      </c>
    </row>
    <row r="21" spans="1:27" ht="13.5">
      <c r="A21" s="5" t="s">
        <v>14</v>
      </c>
      <c r="B21" s="37">
        <v>7762</v>
      </c>
      <c r="C21" s="37">
        <v>527</v>
      </c>
      <c r="D21" s="43">
        <v>920</v>
      </c>
      <c r="E21" s="43">
        <v>169</v>
      </c>
      <c r="F21" s="43">
        <f t="shared" si="3"/>
        <v>9378</v>
      </c>
      <c r="G21" s="43">
        <v>2212</v>
      </c>
      <c r="H21" s="43">
        <v>1</v>
      </c>
      <c r="I21" s="43">
        <v>0</v>
      </c>
      <c r="J21" s="37">
        <v>2</v>
      </c>
      <c r="K21" s="37">
        <v>33389</v>
      </c>
      <c r="L21" s="37">
        <v>352</v>
      </c>
      <c r="M21" s="37">
        <v>14858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2955</v>
      </c>
      <c r="T21" s="37">
        <v>421</v>
      </c>
      <c r="U21" s="37">
        <f t="shared" si="0"/>
        <v>54190</v>
      </c>
      <c r="V21" s="37">
        <v>3122</v>
      </c>
      <c r="W21" s="37">
        <f t="shared" si="1"/>
        <v>66690</v>
      </c>
      <c r="X21" s="37">
        <v>339091</v>
      </c>
      <c r="Z21" s="52">
        <v>66690</v>
      </c>
      <c r="AA21" s="4" t="str">
        <f t="shared" si="2"/>
        <v>OK</v>
      </c>
    </row>
    <row r="22" spans="1:27" ht="13.5">
      <c r="A22" s="5" t="s">
        <v>15</v>
      </c>
      <c r="B22" s="37">
        <v>5187</v>
      </c>
      <c r="C22" s="37">
        <v>409</v>
      </c>
      <c r="D22" s="43">
        <v>793</v>
      </c>
      <c r="E22" s="45">
        <v>73</v>
      </c>
      <c r="F22" s="43">
        <f t="shared" si="3"/>
        <v>6462</v>
      </c>
      <c r="G22" s="43">
        <v>1859</v>
      </c>
      <c r="H22" s="43">
        <v>0</v>
      </c>
      <c r="I22" s="43">
        <v>0</v>
      </c>
      <c r="J22" s="37">
        <v>2</v>
      </c>
      <c r="K22" s="37">
        <v>32516</v>
      </c>
      <c r="L22" s="37">
        <v>185</v>
      </c>
      <c r="M22" s="37">
        <v>8252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1194</v>
      </c>
      <c r="T22" s="37">
        <v>242</v>
      </c>
      <c r="U22" s="37">
        <f t="shared" si="0"/>
        <v>44251</v>
      </c>
      <c r="V22" s="37">
        <v>2283</v>
      </c>
      <c r="W22" s="51">
        <f t="shared" si="1"/>
        <v>52996</v>
      </c>
      <c r="X22" s="37">
        <v>292804</v>
      </c>
      <c r="Z22" s="52">
        <v>52996</v>
      </c>
      <c r="AA22" s="4" t="str">
        <f t="shared" si="2"/>
        <v>OK</v>
      </c>
    </row>
    <row r="23" spans="1:27" ht="13.5">
      <c r="A23" s="5" t="s">
        <v>16</v>
      </c>
      <c r="B23" s="37">
        <v>2410</v>
      </c>
      <c r="C23" s="37">
        <v>159</v>
      </c>
      <c r="D23" s="43">
        <v>236</v>
      </c>
      <c r="E23" s="43">
        <v>55</v>
      </c>
      <c r="F23" s="43">
        <f t="shared" si="3"/>
        <v>2860</v>
      </c>
      <c r="G23" s="43">
        <v>640</v>
      </c>
      <c r="H23" s="43">
        <v>2</v>
      </c>
      <c r="I23" s="43">
        <v>0</v>
      </c>
      <c r="J23" s="37">
        <v>0</v>
      </c>
      <c r="K23" s="37">
        <v>14731</v>
      </c>
      <c r="L23" s="37">
        <v>71</v>
      </c>
      <c r="M23" s="37">
        <v>5605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540</v>
      </c>
      <c r="T23" s="37">
        <v>52</v>
      </c>
      <c r="U23" s="37">
        <f t="shared" si="0"/>
        <v>21641</v>
      </c>
      <c r="V23" s="37">
        <v>1119</v>
      </c>
      <c r="W23" s="37">
        <f t="shared" si="1"/>
        <v>25620</v>
      </c>
      <c r="X23" s="37">
        <v>139537</v>
      </c>
      <c r="Z23" s="52">
        <v>25620</v>
      </c>
      <c r="AA23" s="4" t="str">
        <f t="shared" si="2"/>
        <v>OK</v>
      </c>
    </row>
    <row r="24" spans="1:27" ht="13.5">
      <c r="A24" s="5" t="s">
        <v>17</v>
      </c>
      <c r="B24" s="37">
        <v>1335</v>
      </c>
      <c r="C24" s="37">
        <v>97</v>
      </c>
      <c r="D24" s="43">
        <v>99</v>
      </c>
      <c r="E24" s="43">
        <v>42</v>
      </c>
      <c r="F24" s="43">
        <f t="shared" si="3"/>
        <v>1573</v>
      </c>
      <c r="G24" s="43">
        <v>357</v>
      </c>
      <c r="H24" s="43">
        <v>0</v>
      </c>
      <c r="I24" s="43">
        <v>0</v>
      </c>
      <c r="J24" s="37">
        <v>2</v>
      </c>
      <c r="K24" s="37">
        <v>6289</v>
      </c>
      <c r="L24" s="37">
        <v>78</v>
      </c>
      <c r="M24" s="37">
        <v>3016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216</v>
      </c>
      <c r="T24" s="37">
        <v>38</v>
      </c>
      <c r="U24" s="37">
        <f t="shared" si="0"/>
        <v>9996</v>
      </c>
      <c r="V24" s="37">
        <v>594</v>
      </c>
      <c r="W24" s="37">
        <f t="shared" si="1"/>
        <v>12163</v>
      </c>
      <c r="X24" s="37">
        <v>63311</v>
      </c>
      <c r="Z24" s="52">
        <v>12163</v>
      </c>
      <c r="AA24" s="4" t="str">
        <f t="shared" si="2"/>
        <v>OK</v>
      </c>
    </row>
    <row r="25" spans="1:27" ht="13.5">
      <c r="A25" s="5" t="s">
        <v>18</v>
      </c>
      <c r="B25" s="37">
        <v>2158</v>
      </c>
      <c r="C25" s="37">
        <v>145</v>
      </c>
      <c r="D25" s="43">
        <v>372</v>
      </c>
      <c r="E25" s="43">
        <v>28</v>
      </c>
      <c r="F25" s="43">
        <f t="shared" si="3"/>
        <v>2703</v>
      </c>
      <c r="G25" s="43">
        <v>653</v>
      </c>
      <c r="H25" s="43">
        <v>1</v>
      </c>
      <c r="I25" s="43">
        <v>0</v>
      </c>
      <c r="J25" s="37">
        <v>8</v>
      </c>
      <c r="K25" s="37">
        <v>8936</v>
      </c>
      <c r="L25" s="37">
        <v>60</v>
      </c>
      <c r="M25" s="37">
        <v>2001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306</v>
      </c>
      <c r="T25" s="37">
        <v>48</v>
      </c>
      <c r="U25" s="37">
        <f t="shared" si="0"/>
        <v>12013</v>
      </c>
      <c r="V25" s="37">
        <v>1009</v>
      </c>
      <c r="W25" s="37">
        <f t="shared" si="1"/>
        <v>15725</v>
      </c>
      <c r="X25" s="37">
        <v>82250</v>
      </c>
      <c r="Z25" s="52">
        <v>15725</v>
      </c>
      <c r="AA25" s="4" t="str">
        <f t="shared" si="2"/>
        <v>OK</v>
      </c>
    </row>
    <row r="26" spans="1:27" ht="13.5">
      <c r="A26" s="5" t="s">
        <v>32</v>
      </c>
      <c r="B26" s="37">
        <v>2546</v>
      </c>
      <c r="C26" s="37">
        <v>194</v>
      </c>
      <c r="D26" s="43">
        <v>204</v>
      </c>
      <c r="E26" s="43">
        <v>46</v>
      </c>
      <c r="F26" s="43">
        <f t="shared" si="3"/>
        <v>2990</v>
      </c>
      <c r="G26" s="43">
        <v>633</v>
      </c>
      <c r="H26" s="43">
        <v>0</v>
      </c>
      <c r="I26" s="43">
        <v>0</v>
      </c>
      <c r="J26" s="37">
        <v>2</v>
      </c>
      <c r="K26" s="37">
        <v>9981</v>
      </c>
      <c r="L26" s="37">
        <v>45</v>
      </c>
      <c r="M26" s="37">
        <v>6918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1526</v>
      </c>
      <c r="T26" s="37">
        <v>82</v>
      </c>
      <c r="U26" s="37">
        <f t="shared" si="0"/>
        <v>19187</v>
      </c>
      <c r="V26" s="37">
        <v>684</v>
      </c>
      <c r="W26" s="37">
        <f t="shared" si="1"/>
        <v>22861</v>
      </c>
      <c r="X26" s="37">
        <v>111547</v>
      </c>
      <c r="Z26" s="52">
        <v>22861</v>
      </c>
      <c r="AA26" s="4" t="str">
        <f t="shared" si="2"/>
        <v>OK</v>
      </c>
    </row>
    <row r="27" spans="1:27" ht="13.5">
      <c r="A27" s="5" t="s">
        <v>33</v>
      </c>
      <c r="B27" s="37">
        <v>2047</v>
      </c>
      <c r="C27" s="37">
        <v>245</v>
      </c>
      <c r="D27" s="43">
        <v>291</v>
      </c>
      <c r="E27" s="46">
        <v>35</v>
      </c>
      <c r="F27" s="43">
        <f t="shared" si="3"/>
        <v>2618</v>
      </c>
      <c r="G27" s="43">
        <v>849</v>
      </c>
      <c r="H27" s="43">
        <v>0</v>
      </c>
      <c r="I27" s="43">
        <v>0</v>
      </c>
      <c r="J27" s="37">
        <v>6</v>
      </c>
      <c r="K27" s="37">
        <v>12788</v>
      </c>
      <c r="L27" s="37">
        <v>89</v>
      </c>
      <c r="M27" s="37">
        <v>5822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2911</v>
      </c>
      <c r="T27" s="37">
        <v>95</v>
      </c>
      <c r="U27" s="37">
        <f t="shared" si="0"/>
        <v>22560</v>
      </c>
      <c r="V27" s="37">
        <v>994</v>
      </c>
      <c r="W27" s="37">
        <f t="shared" si="1"/>
        <v>26172</v>
      </c>
      <c r="X27" s="37">
        <v>132177</v>
      </c>
      <c r="Z27" s="52">
        <v>26172</v>
      </c>
      <c r="AA27" s="4" t="str">
        <f t="shared" si="2"/>
        <v>OK</v>
      </c>
    </row>
    <row r="28" spans="1:27" ht="13.5">
      <c r="A28" s="5" t="s">
        <v>34</v>
      </c>
      <c r="B28" s="37">
        <v>4928</v>
      </c>
      <c r="C28" s="37">
        <v>399</v>
      </c>
      <c r="D28" s="43">
        <v>407</v>
      </c>
      <c r="E28" s="43">
        <v>112</v>
      </c>
      <c r="F28" s="43">
        <f t="shared" si="3"/>
        <v>5846</v>
      </c>
      <c r="G28" s="43">
        <v>1240</v>
      </c>
      <c r="H28" s="43">
        <v>1</v>
      </c>
      <c r="I28" s="43">
        <v>0</v>
      </c>
      <c r="J28" s="37">
        <v>9</v>
      </c>
      <c r="K28" s="37">
        <v>21475</v>
      </c>
      <c r="L28" s="37">
        <v>151</v>
      </c>
      <c r="M28" s="37">
        <v>11193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3873</v>
      </c>
      <c r="T28" s="37">
        <v>189</v>
      </c>
      <c r="U28" s="37">
        <f t="shared" si="0"/>
        <v>38131</v>
      </c>
      <c r="V28" s="37">
        <v>1951</v>
      </c>
      <c r="W28" s="37">
        <f t="shared" si="1"/>
        <v>45928</v>
      </c>
      <c r="X28" s="37">
        <v>228252</v>
      </c>
      <c r="Z28" s="52">
        <v>45928</v>
      </c>
      <c r="AA28" s="4" t="str">
        <f t="shared" si="2"/>
        <v>OK</v>
      </c>
    </row>
    <row r="29" spans="1:27" ht="13.5">
      <c r="A29" s="5" t="s">
        <v>35</v>
      </c>
      <c r="B29" s="37">
        <v>3231</v>
      </c>
      <c r="C29" s="37">
        <v>184</v>
      </c>
      <c r="D29" s="43">
        <v>245</v>
      </c>
      <c r="E29" s="43">
        <v>66</v>
      </c>
      <c r="F29" s="43">
        <f t="shared" si="3"/>
        <v>3726</v>
      </c>
      <c r="G29" s="43">
        <v>812</v>
      </c>
      <c r="H29" s="43">
        <v>1</v>
      </c>
      <c r="I29" s="43">
        <v>0</v>
      </c>
      <c r="J29" s="37">
        <v>0</v>
      </c>
      <c r="K29" s="37">
        <v>12629</v>
      </c>
      <c r="L29" s="37">
        <v>79</v>
      </c>
      <c r="M29" s="37">
        <v>7909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2021</v>
      </c>
      <c r="T29" s="37">
        <v>177</v>
      </c>
      <c r="U29" s="37">
        <f t="shared" si="0"/>
        <v>23628</v>
      </c>
      <c r="V29" s="37">
        <v>1214</v>
      </c>
      <c r="W29" s="37">
        <f t="shared" si="1"/>
        <v>28568</v>
      </c>
      <c r="X29" s="37">
        <v>140040</v>
      </c>
      <c r="Z29" s="52">
        <v>28568</v>
      </c>
      <c r="AA29" s="4" t="str">
        <f t="shared" si="2"/>
        <v>OK</v>
      </c>
    </row>
    <row r="30" spans="1:27" ht="13.5">
      <c r="A30" s="5" t="s">
        <v>36</v>
      </c>
      <c r="B30" s="37">
        <v>2888</v>
      </c>
      <c r="C30" s="37">
        <v>157</v>
      </c>
      <c r="D30" s="43">
        <v>225</v>
      </c>
      <c r="E30" s="43">
        <v>72</v>
      </c>
      <c r="F30" s="43">
        <f t="shared" si="3"/>
        <v>3342</v>
      </c>
      <c r="G30" s="43">
        <v>573</v>
      </c>
      <c r="H30" s="43">
        <v>0</v>
      </c>
      <c r="I30" s="43">
        <v>0</v>
      </c>
      <c r="J30" s="37">
        <v>0</v>
      </c>
      <c r="K30" s="37">
        <v>9774</v>
      </c>
      <c r="L30" s="37">
        <v>68</v>
      </c>
      <c r="M30" s="37">
        <v>5916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2033</v>
      </c>
      <c r="T30" s="37">
        <v>72</v>
      </c>
      <c r="U30" s="37">
        <f t="shared" si="0"/>
        <v>18436</v>
      </c>
      <c r="V30" s="37">
        <v>852</v>
      </c>
      <c r="W30" s="37">
        <f t="shared" si="1"/>
        <v>22630</v>
      </c>
      <c r="X30" s="37">
        <v>108546</v>
      </c>
      <c r="Z30" s="52">
        <v>22630</v>
      </c>
      <c r="AA30" s="4" t="str">
        <f t="shared" si="2"/>
        <v>OK</v>
      </c>
    </row>
    <row r="31" spans="1:27" ht="13.5">
      <c r="A31" s="6" t="s">
        <v>37</v>
      </c>
      <c r="B31" s="37">
        <v>2206</v>
      </c>
      <c r="C31" s="37">
        <v>170</v>
      </c>
      <c r="D31" s="43">
        <v>155</v>
      </c>
      <c r="E31" s="43">
        <v>51</v>
      </c>
      <c r="F31" s="43">
        <f t="shared" si="3"/>
        <v>2582</v>
      </c>
      <c r="G31" s="43">
        <v>550</v>
      </c>
      <c r="H31" s="43">
        <v>0</v>
      </c>
      <c r="I31" s="43">
        <v>0</v>
      </c>
      <c r="J31" s="37">
        <v>7</v>
      </c>
      <c r="K31" s="37">
        <v>8559</v>
      </c>
      <c r="L31" s="37">
        <v>73</v>
      </c>
      <c r="M31" s="37">
        <v>5677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1252</v>
      </c>
      <c r="T31" s="50">
        <v>68</v>
      </c>
      <c r="U31" s="37">
        <f t="shared" si="0"/>
        <v>16186</v>
      </c>
      <c r="V31" s="37">
        <v>725</v>
      </c>
      <c r="W31" s="37">
        <f t="shared" si="1"/>
        <v>19493</v>
      </c>
      <c r="X31" s="37">
        <v>95284</v>
      </c>
      <c r="Z31" s="52">
        <v>19493</v>
      </c>
      <c r="AA31" s="4" t="str">
        <f t="shared" si="2"/>
        <v>OK</v>
      </c>
    </row>
    <row r="32" spans="1:27" ht="13.5">
      <c r="A32" s="21" t="s">
        <v>38</v>
      </c>
      <c r="B32" s="38">
        <v>2526</v>
      </c>
      <c r="C32" s="37">
        <v>170</v>
      </c>
      <c r="D32" s="43">
        <v>174</v>
      </c>
      <c r="E32" s="43">
        <v>51</v>
      </c>
      <c r="F32" s="43">
        <f t="shared" si="3"/>
        <v>2921</v>
      </c>
      <c r="G32" s="43">
        <v>538</v>
      </c>
      <c r="H32" s="43">
        <v>0</v>
      </c>
      <c r="I32" s="43">
        <v>0</v>
      </c>
      <c r="J32" s="37">
        <v>1</v>
      </c>
      <c r="K32" s="37">
        <v>7814</v>
      </c>
      <c r="L32" s="37">
        <v>53</v>
      </c>
      <c r="M32" s="37">
        <v>5705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1685</v>
      </c>
      <c r="T32" s="37">
        <v>231</v>
      </c>
      <c r="U32" s="37">
        <f t="shared" si="0"/>
        <v>16027</v>
      </c>
      <c r="V32" s="37">
        <v>842</v>
      </c>
      <c r="W32" s="37">
        <f t="shared" si="1"/>
        <v>19790</v>
      </c>
      <c r="X32" s="37">
        <v>92553</v>
      </c>
      <c r="Z32" s="52">
        <v>19790</v>
      </c>
      <c r="AA32" s="4" t="str">
        <f t="shared" si="2"/>
        <v>OK</v>
      </c>
    </row>
    <row r="33" spans="1:27" ht="13.5">
      <c r="A33" s="6" t="s">
        <v>39</v>
      </c>
      <c r="B33" s="37">
        <v>2711</v>
      </c>
      <c r="C33" s="37">
        <v>281</v>
      </c>
      <c r="D33" s="43">
        <v>315</v>
      </c>
      <c r="E33" s="43">
        <v>86</v>
      </c>
      <c r="F33" s="43">
        <f t="shared" si="3"/>
        <v>3393</v>
      </c>
      <c r="G33" s="43">
        <v>999</v>
      </c>
      <c r="H33" s="43">
        <v>4</v>
      </c>
      <c r="I33" s="43">
        <v>0</v>
      </c>
      <c r="J33" s="37">
        <v>8</v>
      </c>
      <c r="K33" s="37">
        <v>21627</v>
      </c>
      <c r="L33" s="37">
        <v>101</v>
      </c>
      <c r="M33" s="37">
        <v>7498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324</v>
      </c>
      <c r="T33" s="37">
        <v>157</v>
      </c>
      <c r="U33" s="37">
        <f t="shared" si="0"/>
        <v>30718</v>
      </c>
      <c r="V33" s="37">
        <v>1767</v>
      </c>
      <c r="W33" s="37">
        <f t="shared" si="1"/>
        <v>35878</v>
      </c>
      <c r="X33" s="37">
        <v>200898</v>
      </c>
      <c r="Z33" s="52">
        <v>35878</v>
      </c>
      <c r="AA33" s="4" t="str">
        <f t="shared" si="2"/>
        <v>OK</v>
      </c>
    </row>
    <row r="34" spans="1:27" ht="13.5">
      <c r="A34" s="6" t="s">
        <v>40</v>
      </c>
      <c r="B34" s="37">
        <v>2614</v>
      </c>
      <c r="C34" s="37">
        <v>149</v>
      </c>
      <c r="D34" s="43">
        <v>150</v>
      </c>
      <c r="E34" s="43">
        <v>55</v>
      </c>
      <c r="F34" s="43">
        <f>SUM(B34:E34)</f>
        <v>2968</v>
      </c>
      <c r="G34" s="43">
        <v>437</v>
      </c>
      <c r="H34" s="43">
        <v>1</v>
      </c>
      <c r="I34" s="43">
        <v>0</v>
      </c>
      <c r="J34" s="37">
        <v>4</v>
      </c>
      <c r="K34" s="37">
        <v>7276</v>
      </c>
      <c r="L34" s="37">
        <v>51</v>
      </c>
      <c r="M34" s="37">
        <v>7452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1127</v>
      </c>
      <c r="T34" s="37">
        <v>94</v>
      </c>
      <c r="U34" s="37">
        <f t="shared" si="0"/>
        <v>16442</v>
      </c>
      <c r="V34" s="37">
        <v>770</v>
      </c>
      <c r="W34" s="37">
        <f t="shared" si="1"/>
        <v>20180</v>
      </c>
      <c r="X34" s="37">
        <v>93174</v>
      </c>
      <c r="Z34" s="52">
        <v>20180</v>
      </c>
      <c r="AA34" s="4" t="str">
        <f t="shared" si="2"/>
        <v>OK</v>
      </c>
    </row>
    <row r="35" spans="1:27" ht="13.5">
      <c r="A35" s="6" t="s">
        <v>41</v>
      </c>
      <c r="B35" s="37">
        <v>2876</v>
      </c>
      <c r="C35" s="37">
        <v>205</v>
      </c>
      <c r="D35" s="43">
        <v>196</v>
      </c>
      <c r="E35" s="43">
        <v>71</v>
      </c>
      <c r="F35" s="43">
        <f t="shared" si="3"/>
        <v>3348</v>
      </c>
      <c r="G35" s="43">
        <v>648</v>
      </c>
      <c r="H35" s="43">
        <v>0</v>
      </c>
      <c r="I35" s="43">
        <v>0</v>
      </c>
      <c r="J35" s="37">
        <v>2</v>
      </c>
      <c r="K35" s="37">
        <v>10555</v>
      </c>
      <c r="L35" s="37">
        <v>47</v>
      </c>
      <c r="M35" s="37">
        <v>9419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1918</v>
      </c>
      <c r="T35" s="37">
        <v>131</v>
      </c>
      <c r="U35" s="37">
        <f t="shared" si="0"/>
        <v>22720</v>
      </c>
      <c r="V35" s="37">
        <v>887</v>
      </c>
      <c r="W35" s="37">
        <f t="shared" si="1"/>
        <v>26955</v>
      </c>
      <c r="X35" s="37">
        <v>128543</v>
      </c>
      <c r="Z35" s="52">
        <v>26955</v>
      </c>
      <c r="AA35" s="4" t="str">
        <f t="shared" si="2"/>
        <v>OK</v>
      </c>
    </row>
    <row r="36" spans="1:27" ht="13.5">
      <c r="A36" s="6" t="s">
        <v>42</v>
      </c>
      <c r="B36" s="37">
        <v>2225</v>
      </c>
      <c r="C36" s="37">
        <v>184</v>
      </c>
      <c r="D36" s="43">
        <v>296</v>
      </c>
      <c r="E36" s="43">
        <v>39</v>
      </c>
      <c r="F36" s="43">
        <f t="shared" si="3"/>
        <v>2744</v>
      </c>
      <c r="G36" s="43">
        <v>530</v>
      </c>
      <c r="H36" s="43">
        <v>0</v>
      </c>
      <c r="I36" s="43">
        <v>0</v>
      </c>
      <c r="J36" s="37">
        <v>2</v>
      </c>
      <c r="K36" s="37">
        <v>9700</v>
      </c>
      <c r="L36" s="37">
        <v>88</v>
      </c>
      <c r="M36" s="37">
        <v>4013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2129</v>
      </c>
      <c r="T36" s="37">
        <v>96</v>
      </c>
      <c r="U36" s="37">
        <f t="shared" si="0"/>
        <v>16558</v>
      </c>
      <c r="V36" s="37">
        <v>819</v>
      </c>
      <c r="W36" s="37">
        <f t="shared" si="1"/>
        <v>20121</v>
      </c>
      <c r="X36" s="37">
        <v>99988</v>
      </c>
      <c r="Z36" s="52">
        <v>20121</v>
      </c>
      <c r="AA36" s="4" t="str">
        <f t="shared" si="2"/>
        <v>OK</v>
      </c>
    </row>
    <row r="37" spans="1:27" ht="13.5">
      <c r="A37" s="14" t="s">
        <v>43</v>
      </c>
      <c r="B37" s="39">
        <v>2539</v>
      </c>
      <c r="C37" s="39">
        <v>166</v>
      </c>
      <c r="D37" s="44">
        <v>219</v>
      </c>
      <c r="E37" s="44">
        <v>81</v>
      </c>
      <c r="F37" s="47">
        <f>SUM(B37:E37)</f>
        <v>3005</v>
      </c>
      <c r="G37" s="44">
        <v>715</v>
      </c>
      <c r="H37" s="44">
        <v>2</v>
      </c>
      <c r="I37" s="44">
        <v>0</v>
      </c>
      <c r="J37" s="39">
        <v>1</v>
      </c>
      <c r="K37" s="39">
        <v>13465</v>
      </c>
      <c r="L37" s="39">
        <v>52</v>
      </c>
      <c r="M37" s="39">
        <v>6686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1157</v>
      </c>
      <c r="T37" s="39">
        <v>72</v>
      </c>
      <c r="U37" s="49">
        <f t="shared" si="0"/>
        <v>22150</v>
      </c>
      <c r="V37" s="39">
        <v>1009</v>
      </c>
      <c r="W37" s="39">
        <f t="shared" si="1"/>
        <v>26164</v>
      </c>
      <c r="X37" s="39">
        <v>136375</v>
      </c>
      <c r="Z37" s="52">
        <v>26164</v>
      </c>
      <c r="AA37" s="4" t="str">
        <f t="shared" si="2"/>
        <v>OK</v>
      </c>
    </row>
    <row r="38" spans="1:27" ht="13.5">
      <c r="A38" s="15" t="s">
        <v>45</v>
      </c>
      <c r="B38" s="40">
        <f>SUM(B6:B37)</f>
        <v>107362</v>
      </c>
      <c r="C38" s="40">
        <f>SUM(C6:C37)</f>
        <v>8448</v>
      </c>
      <c r="D38" s="40">
        <f>SUM(D6:D37)</f>
        <v>12648</v>
      </c>
      <c r="E38" s="40">
        <f>SUM(E6:E37)</f>
        <v>2243</v>
      </c>
      <c r="F38" s="40">
        <f>SUM(F6:F37)</f>
        <v>130701</v>
      </c>
      <c r="G38" s="40">
        <f aca="true" t="shared" si="4" ref="G38:Z38">SUM(G6:G37)</f>
        <v>30887</v>
      </c>
      <c r="H38" s="40">
        <f t="shared" si="4"/>
        <v>29</v>
      </c>
      <c r="I38" s="40">
        <f t="shared" si="4"/>
        <v>0</v>
      </c>
      <c r="J38" s="40">
        <f t="shared" si="4"/>
        <v>88</v>
      </c>
      <c r="K38" s="40">
        <f t="shared" si="4"/>
        <v>530601</v>
      </c>
      <c r="L38" s="40">
        <f t="shared" si="4"/>
        <v>3726</v>
      </c>
      <c r="M38" s="40">
        <f t="shared" si="4"/>
        <v>221872</v>
      </c>
      <c r="N38" s="40">
        <f t="shared" si="4"/>
        <v>0</v>
      </c>
      <c r="O38" s="40">
        <f t="shared" si="4"/>
        <v>8</v>
      </c>
      <c r="P38" s="40">
        <f t="shared" si="4"/>
        <v>0</v>
      </c>
      <c r="Q38" s="40">
        <f t="shared" si="4"/>
        <v>4</v>
      </c>
      <c r="R38" s="40">
        <f t="shared" si="4"/>
        <v>0</v>
      </c>
      <c r="S38" s="40">
        <f t="shared" si="4"/>
        <v>46241</v>
      </c>
      <c r="T38" s="40">
        <f t="shared" si="4"/>
        <v>4321</v>
      </c>
      <c r="U38" s="40">
        <f>SUM(U6:U37)</f>
        <v>837777</v>
      </c>
      <c r="V38" s="40">
        <v>647</v>
      </c>
      <c r="W38" s="40">
        <f t="shared" si="4"/>
        <v>1010649</v>
      </c>
      <c r="X38" s="40">
        <f t="shared" si="4"/>
        <v>5248613</v>
      </c>
      <c r="Z38" s="53">
        <f t="shared" si="4"/>
        <v>1010649</v>
      </c>
      <c r="AA38" s="4" t="str">
        <f t="shared" si="2"/>
        <v>OK</v>
      </c>
    </row>
    <row r="39" spans="1:27" ht="13.5">
      <c r="A39" s="16" t="s">
        <v>19</v>
      </c>
      <c r="B39" s="41">
        <v>1606</v>
      </c>
      <c r="C39" s="41">
        <v>132</v>
      </c>
      <c r="D39" s="41">
        <v>161</v>
      </c>
      <c r="E39" s="41">
        <v>45</v>
      </c>
      <c r="F39" s="43">
        <f aca="true" t="shared" si="5" ref="F39:F50">SUM(B39:E39)</f>
        <v>1944</v>
      </c>
      <c r="G39" s="41">
        <v>465</v>
      </c>
      <c r="H39" s="41">
        <v>0</v>
      </c>
      <c r="I39" s="41">
        <v>0</v>
      </c>
      <c r="J39" s="41">
        <v>1</v>
      </c>
      <c r="K39" s="41">
        <v>8114</v>
      </c>
      <c r="L39" s="41">
        <v>56</v>
      </c>
      <c r="M39" s="41">
        <v>5324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704</v>
      </c>
      <c r="T39" s="41">
        <v>90</v>
      </c>
      <c r="U39" s="36">
        <f t="shared" si="0"/>
        <v>14754</v>
      </c>
      <c r="V39" s="41">
        <v>647</v>
      </c>
      <c r="W39" s="41">
        <f t="shared" si="1"/>
        <v>17345</v>
      </c>
      <c r="X39" s="41">
        <v>87958</v>
      </c>
      <c r="Z39" s="54">
        <v>17345</v>
      </c>
      <c r="AA39" s="4" t="str">
        <f t="shared" si="2"/>
        <v>OK</v>
      </c>
    </row>
    <row r="40" spans="1:27" ht="13.5">
      <c r="A40" s="5" t="s">
        <v>20</v>
      </c>
      <c r="B40" s="37">
        <v>1060</v>
      </c>
      <c r="C40" s="37">
        <v>80</v>
      </c>
      <c r="D40" s="37">
        <v>104</v>
      </c>
      <c r="E40" s="37">
        <v>13</v>
      </c>
      <c r="F40" s="43">
        <f t="shared" si="5"/>
        <v>1257</v>
      </c>
      <c r="G40" s="37">
        <v>211</v>
      </c>
      <c r="H40" s="37">
        <v>0</v>
      </c>
      <c r="I40" s="37">
        <v>0</v>
      </c>
      <c r="J40" s="37">
        <v>0</v>
      </c>
      <c r="K40" s="37">
        <v>3775</v>
      </c>
      <c r="L40" s="37">
        <v>12</v>
      </c>
      <c r="M40" s="37">
        <v>1618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53</v>
      </c>
      <c r="T40" s="37">
        <v>56</v>
      </c>
      <c r="U40" s="37">
        <f t="shared" si="0"/>
        <v>5725</v>
      </c>
      <c r="V40" s="37">
        <v>232</v>
      </c>
      <c r="W40" s="37">
        <f t="shared" si="1"/>
        <v>7214</v>
      </c>
      <c r="X40" s="37">
        <v>36825</v>
      </c>
      <c r="Z40" s="54">
        <v>7214</v>
      </c>
      <c r="AA40" s="4" t="str">
        <f t="shared" si="2"/>
        <v>OK</v>
      </c>
    </row>
    <row r="41" spans="1:27" ht="13.5">
      <c r="A41" s="5" t="s">
        <v>44</v>
      </c>
      <c r="B41" s="37">
        <v>1221</v>
      </c>
      <c r="C41" s="37">
        <v>93</v>
      </c>
      <c r="D41" s="37">
        <v>124</v>
      </c>
      <c r="E41" s="37">
        <v>54</v>
      </c>
      <c r="F41" s="43">
        <f t="shared" si="5"/>
        <v>1492</v>
      </c>
      <c r="G41" s="37">
        <v>300</v>
      </c>
      <c r="H41" s="37">
        <v>2</v>
      </c>
      <c r="I41" s="37">
        <v>0</v>
      </c>
      <c r="J41" s="37">
        <v>1</v>
      </c>
      <c r="K41" s="37">
        <v>5303</v>
      </c>
      <c r="L41" s="37">
        <v>20</v>
      </c>
      <c r="M41" s="37">
        <v>3484</v>
      </c>
      <c r="N41" s="37">
        <v>0</v>
      </c>
      <c r="O41" s="37">
        <v>0</v>
      </c>
      <c r="P41" s="37">
        <v>0</v>
      </c>
      <c r="Q41" s="37">
        <v>0</v>
      </c>
      <c r="R41" s="37">
        <v>12</v>
      </c>
      <c r="S41" s="37">
        <v>1222</v>
      </c>
      <c r="T41" s="37">
        <v>40</v>
      </c>
      <c r="U41" s="37">
        <f t="shared" si="0"/>
        <v>10384</v>
      </c>
      <c r="V41" s="37">
        <v>401</v>
      </c>
      <c r="W41" s="37">
        <f t="shared" si="1"/>
        <v>12277</v>
      </c>
      <c r="X41" s="37">
        <v>59624</v>
      </c>
      <c r="Z41" s="54">
        <v>12277</v>
      </c>
      <c r="AA41" s="4" t="str">
        <f t="shared" si="2"/>
        <v>OK</v>
      </c>
    </row>
    <row r="42" spans="1:27" ht="13.5">
      <c r="A42" s="5" t="s">
        <v>21</v>
      </c>
      <c r="B42" s="37">
        <v>969</v>
      </c>
      <c r="C42" s="37">
        <v>99</v>
      </c>
      <c r="D42" s="37">
        <v>147</v>
      </c>
      <c r="E42" s="37">
        <v>29</v>
      </c>
      <c r="F42" s="43">
        <f t="shared" si="5"/>
        <v>1244</v>
      </c>
      <c r="G42" s="37">
        <v>454</v>
      </c>
      <c r="H42" s="37">
        <v>0</v>
      </c>
      <c r="I42" s="37">
        <v>0</v>
      </c>
      <c r="J42" s="37">
        <v>0</v>
      </c>
      <c r="K42" s="37">
        <v>8005</v>
      </c>
      <c r="L42" s="37">
        <v>33</v>
      </c>
      <c r="M42" s="37">
        <v>2296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508</v>
      </c>
      <c r="T42" s="37">
        <v>46</v>
      </c>
      <c r="U42" s="37">
        <f>SUM(G42:T42)</f>
        <v>11343</v>
      </c>
      <c r="V42" s="37">
        <v>614</v>
      </c>
      <c r="W42" s="37">
        <f t="shared" si="1"/>
        <v>13201</v>
      </c>
      <c r="X42" s="37">
        <v>72885</v>
      </c>
      <c r="Z42" s="54">
        <v>13201</v>
      </c>
      <c r="AA42" s="4" t="str">
        <f t="shared" si="2"/>
        <v>OK</v>
      </c>
    </row>
    <row r="43" spans="1:27" ht="13.5">
      <c r="A43" s="5" t="s">
        <v>22</v>
      </c>
      <c r="B43" s="37">
        <v>1328</v>
      </c>
      <c r="C43" s="37">
        <v>100</v>
      </c>
      <c r="D43" s="37">
        <v>113</v>
      </c>
      <c r="E43" s="37">
        <v>19</v>
      </c>
      <c r="F43" s="43">
        <f t="shared" si="5"/>
        <v>1560</v>
      </c>
      <c r="G43" s="37">
        <v>263</v>
      </c>
      <c r="H43" s="37">
        <v>0</v>
      </c>
      <c r="I43" s="37">
        <v>0</v>
      </c>
      <c r="J43" s="37">
        <v>0</v>
      </c>
      <c r="K43" s="37">
        <v>3907</v>
      </c>
      <c r="L43" s="37">
        <v>25</v>
      </c>
      <c r="M43" s="37">
        <v>3361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527</v>
      </c>
      <c r="T43" s="37">
        <v>88</v>
      </c>
      <c r="U43" s="37">
        <f t="shared" si="0"/>
        <v>8171</v>
      </c>
      <c r="V43" s="37">
        <v>319</v>
      </c>
      <c r="W43" s="37">
        <f t="shared" si="1"/>
        <v>10050</v>
      </c>
      <c r="X43" s="37">
        <v>46877</v>
      </c>
      <c r="Z43" s="54">
        <v>10050</v>
      </c>
      <c r="AA43" s="4" t="str">
        <f t="shared" si="2"/>
        <v>OK</v>
      </c>
    </row>
    <row r="44" spans="1:27" ht="13.5">
      <c r="A44" s="5" t="s">
        <v>23</v>
      </c>
      <c r="B44" s="37">
        <v>1734</v>
      </c>
      <c r="C44" s="37">
        <v>76</v>
      </c>
      <c r="D44" s="37">
        <v>147</v>
      </c>
      <c r="E44" s="37">
        <v>29</v>
      </c>
      <c r="F44" s="43">
        <f t="shared" si="5"/>
        <v>1986</v>
      </c>
      <c r="G44" s="37">
        <v>216</v>
      </c>
      <c r="H44" s="37">
        <v>0</v>
      </c>
      <c r="I44" s="37">
        <v>0</v>
      </c>
      <c r="J44" s="37">
        <v>0</v>
      </c>
      <c r="K44" s="37">
        <v>3845</v>
      </c>
      <c r="L44" s="37">
        <v>25</v>
      </c>
      <c r="M44" s="37">
        <v>1652</v>
      </c>
      <c r="N44" s="37">
        <v>0</v>
      </c>
      <c r="O44" s="37">
        <v>1</v>
      </c>
      <c r="P44" s="37">
        <v>0</v>
      </c>
      <c r="Q44" s="37">
        <v>0</v>
      </c>
      <c r="R44" s="37">
        <v>0</v>
      </c>
      <c r="S44" s="37">
        <v>525</v>
      </c>
      <c r="T44" s="37">
        <v>24</v>
      </c>
      <c r="U44" s="37">
        <f t="shared" si="0"/>
        <v>6288</v>
      </c>
      <c r="V44" s="37">
        <v>271</v>
      </c>
      <c r="W44" s="37">
        <f t="shared" si="1"/>
        <v>8545</v>
      </c>
      <c r="X44" s="37">
        <v>39525</v>
      </c>
      <c r="Z44" s="54">
        <v>8545</v>
      </c>
      <c r="AA44" s="4" t="str">
        <f t="shared" si="2"/>
        <v>OK</v>
      </c>
    </row>
    <row r="45" spans="1:27" ht="13.5">
      <c r="A45" s="5" t="s">
        <v>24</v>
      </c>
      <c r="B45" s="37">
        <v>1788</v>
      </c>
      <c r="C45" s="37">
        <v>142</v>
      </c>
      <c r="D45" s="37">
        <v>230</v>
      </c>
      <c r="E45" s="37">
        <v>27</v>
      </c>
      <c r="F45" s="43">
        <f t="shared" si="5"/>
        <v>2187</v>
      </c>
      <c r="G45" s="37">
        <v>524</v>
      </c>
      <c r="H45" s="37">
        <v>0</v>
      </c>
      <c r="I45" s="37">
        <v>0</v>
      </c>
      <c r="J45" s="37">
        <v>0</v>
      </c>
      <c r="K45" s="37">
        <v>9598</v>
      </c>
      <c r="L45" s="37">
        <v>66</v>
      </c>
      <c r="M45" s="37">
        <v>3368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587</v>
      </c>
      <c r="T45" s="37">
        <v>46</v>
      </c>
      <c r="U45" s="37">
        <f t="shared" si="0"/>
        <v>14189</v>
      </c>
      <c r="V45" s="37">
        <v>697</v>
      </c>
      <c r="W45" s="37">
        <f t="shared" si="1"/>
        <v>17073</v>
      </c>
      <c r="X45" s="37">
        <v>91111</v>
      </c>
      <c r="Z45" s="54">
        <v>17073</v>
      </c>
      <c r="AA45" s="4" t="str">
        <f t="shared" si="2"/>
        <v>OK</v>
      </c>
    </row>
    <row r="46" spans="1:27" ht="13.5">
      <c r="A46" s="5" t="s">
        <v>25</v>
      </c>
      <c r="B46" s="37">
        <v>765</v>
      </c>
      <c r="C46" s="37">
        <v>46</v>
      </c>
      <c r="D46" s="37">
        <v>44</v>
      </c>
      <c r="E46" s="37">
        <v>12</v>
      </c>
      <c r="F46" s="43">
        <f t="shared" si="5"/>
        <v>867</v>
      </c>
      <c r="G46" s="37">
        <v>128</v>
      </c>
      <c r="H46" s="37">
        <v>0</v>
      </c>
      <c r="I46" s="37">
        <v>0</v>
      </c>
      <c r="J46" s="37">
        <v>0</v>
      </c>
      <c r="K46" s="37">
        <v>2246</v>
      </c>
      <c r="L46" s="37">
        <v>13</v>
      </c>
      <c r="M46" s="37">
        <v>1663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1076</v>
      </c>
      <c r="T46" s="37">
        <v>33</v>
      </c>
      <c r="U46" s="37">
        <f t="shared" si="0"/>
        <v>5159</v>
      </c>
      <c r="V46" s="37">
        <v>253</v>
      </c>
      <c r="W46" s="37">
        <f t="shared" si="1"/>
        <v>6279</v>
      </c>
      <c r="X46" s="37">
        <v>28260</v>
      </c>
      <c r="Z46" s="54">
        <v>6279</v>
      </c>
      <c r="AA46" s="4" t="str">
        <f t="shared" si="2"/>
        <v>OK</v>
      </c>
    </row>
    <row r="47" spans="1:27" ht="13.5">
      <c r="A47" s="5" t="s">
        <v>26</v>
      </c>
      <c r="B47" s="37">
        <v>1215</v>
      </c>
      <c r="C47" s="37">
        <v>80</v>
      </c>
      <c r="D47" s="37">
        <v>88</v>
      </c>
      <c r="E47" s="37">
        <v>74</v>
      </c>
      <c r="F47" s="43">
        <f t="shared" si="5"/>
        <v>1457</v>
      </c>
      <c r="G47" s="37">
        <v>244</v>
      </c>
      <c r="H47" s="37">
        <v>0</v>
      </c>
      <c r="I47" s="37">
        <v>0</v>
      </c>
      <c r="J47" s="37">
        <v>1</v>
      </c>
      <c r="K47" s="37">
        <v>4748</v>
      </c>
      <c r="L47" s="37">
        <v>19</v>
      </c>
      <c r="M47" s="37">
        <v>3533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1151</v>
      </c>
      <c r="T47" s="37">
        <v>111</v>
      </c>
      <c r="U47" s="37">
        <f t="shared" si="0"/>
        <v>9807</v>
      </c>
      <c r="V47" s="37">
        <v>494</v>
      </c>
      <c r="W47" s="37">
        <f t="shared" si="1"/>
        <v>11758</v>
      </c>
      <c r="X47" s="37">
        <v>56404</v>
      </c>
      <c r="Z47" s="54">
        <v>11758</v>
      </c>
      <c r="AA47" s="4" t="str">
        <f t="shared" si="2"/>
        <v>OK</v>
      </c>
    </row>
    <row r="48" spans="1:27" ht="13.5">
      <c r="A48" s="5" t="s">
        <v>27</v>
      </c>
      <c r="B48" s="37">
        <v>661</v>
      </c>
      <c r="C48" s="37">
        <v>41</v>
      </c>
      <c r="D48" s="37">
        <v>65</v>
      </c>
      <c r="E48" s="37">
        <v>14</v>
      </c>
      <c r="F48" s="43">
        <f t="shared" si="5"/>
        <v>781</v>
      </c>
      <c r="G48" s="37">
        <v>138</v>
      </c>
      <c r="H48" s="37">
        <v>0</v>
      </c>
      <c r="I48" s="37">
        <v>0</v>
      </c>
      <c r="J48" s="37">
        <v>0</v>
      </c>
      <c r="K48" s="37">
        <v>2187</v>
      </c>
      <c r="L48" s="37">
        <v>18</v>
      </c>
      <c r="M48" s="37">
        <v>1134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652</v>
      </c>
      <c r="T48" s="37">
        <v>45</v>
      </c>
      <c r="U48" s="37">
        <f t="shared" si="0"/>
        <v>4174</v>
      </c>
      <c r="V48" s="37">
        <v>193</v>
      </c>
      <c r="W48" s="37">
        <f t="shared" si="1"/>
        <v>5148</v>
      </c>
      <c r="X48" s="37">
        <v>24065</v>
      </c>
      <c r="Z48" s="54">
        <v>5148</v>
      </c>
      <c r="AA48" s="4" t="str">
        <f t="shared" si="2"/>
        <v>OK</v>
      </c>
    </row>
    <row r="49" spans="1:27" ht="13.5">
      <c r="A49" s="5" t="s">
        <v>28</v>
      </c>
      <c r="B49" s="37">
        <v>1348</v>
      </c>
      <c r="C49" s="37">
        <v>87</v>
      </c>
      <c r="D49" s="37">
        <v>119</v>
      </c>
      <c r="E49" s="37">
        <v>31</v>
      </c>
      <c r="F49" s="43">
        <f t="shared" si="5"/>
        <v>1585</v>
      </c>
      <c r="G49" s="37">
        <v>336</v>
      </c>
      <c r="H49" s="37">
        <v>0</v>
      </c>
      <c r="I49" s="37">
        <v>0</v>
      </c>
      <c r="J49" s="37">
        <v>1</v>
      </c>
      <c r="K49" s="37">
        <v>6016</v>
      </c>
      <c r="L49" s="37">
        <v>18</v>
      </c>
      <c r="M49" s="37">
        <v>3209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939</v>
      </c>
      <c r="T49" s="37">
        <v>55</v>
      </c>
      <c r="U49" s="37">
        <f t="shared" si="0"/>
        <v>10574</v>
      </c>
      <c r="V49" s="37">
        <v>500</v>
      </c>
      <c r="W49" s="37">
        <f t="shared" si="1"/>
        <v>12659</v>
      </c>
      <c r="X49" s="37">
        <v>63605</v>
      </c>
      <c r="Z49" s="54">
        <v>12659</v>
      </c>
      <c r="AA49" s="4" t="str">
        <f t="shared" si="2"/>
        <v>OK</v>
      </c>
    </row>
    <row r="50" spans="1:27" ht="13.5">
      <c r="A50" s="14" t="s">
        <v>29</v>
      </c>
      <c r="B50" s="39">
        <v>938</v>
      </c>
      <c r="C50" s="39">
        <v>65</v>
      </c>
      <c r="D50" s="39">
        <v>125</v>
      </c>
      <c r="E50" s="39">
        <v>20</v>
      </c>
      <c r="F50" s="43">
        <f t="shared" si="5"/>
        <v>1148</v>
      </c>
      <c r="G50" s="39">
        <v>187</v>
      </c>
      <c r="H50" s="39">
        <v>0</v>
      </c>
      <c r="I50" s="39">
        <v>0</v>
      </c>
      <c r="J50" s="39">
        <v>0</v>
      </c>
      <c r="K50" s="39">
        <v>3320</v>
      </c>
      <c r="L50" s="49">
        <v>10</v>
      </c>
      <c r="M50" s="49">
        <v>1214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519</v>
      </c>
      <c r="T50" s="49">
        <v>11</v>
      </c>
      <c r="U50" s="49">
        <f t="shared" si="0"/>
        <v>5261</v>
      </c>
      <c r="V50" s="49">
        <v>399</v>
      </c>
      <c r="W50" s="49">
        <f t="shared" si="1"/>
        <v>6808</v>
      </c>
      <c r="X50" s="49">
        <v>33570</v>
      </c>
      <c r="Z50" s="54">
        <v>6808</v>
      </c>
      <c r="AA50" s="4" t="str">
        <f t="shared" si="2"/>
        <v>OK</v>
      </c>
    </row>
    <row r="51" spans="1:27" ht="13.5">
      <c r="A51" s="17" t="s">
        <v>0</v>
      </c>
      <c r="B51" s="7">
        <f aca="true" t="shared" si="6" ref="B51:X51">SUM(B39:B50)</f>
        <v>14633</v>
      </c>
      <c r="C51" s="7">
        <f t="shared" si="6"/>
        <v>1041</v>
      </c>
      <c r="D51" s="7">
        <f t="shared" si="6"/>
        <v>1467</v>
      </c>
      <c r="E51" s="7">
        <f t="shared" si="6"/>
        <v>367</v>
      </c>
      <c r="F51" s="7">
        <f t="shared" si="6"/>
        <v>17508</v>
      </c>
      <c r="G51" s="7">
        <f t="shared" si="6"/>
        <v>3466</v>
      </c>
      <c r="H51" s="7">
        <f t="shared" si="6"/>
        <v>2</v>
      </c>
      <c r="I51" s="40">
        <f t="shared" si="6"/>
        <v>0</v>
      </c>
      <c r="J51" s="7">
        <f t="shared" si="6"/>
        <v>4</v>
      </c>
      <c r="K51" s="7">
        <f t="shared" si="6"/>
        <v>61064</v>
      </c>
      <c r="L51" s="7">
        <f t="shared" si="6"/>
        <v>315</v>
      </c>
      <c r="M51" s="7">
        <f t="shared" si="6"/>
        <v>31856</v>
      </c>
      <c r="N51" s="7">
        <f t="shared" si="6"/>
        <v>0</v>
      </c>
      <c r="O51" s="7">
        <f t="shared" si="6"/>
        <v>1</v>
      </c>
      <c r="P51" s="7">
        <f t="shared" si="6"/>
        <v>0</v>
      </c>
      <c r="Q51" s="7">
        <f t="shared" si="6"/>
        <v>1</v>
      </c>
      <c r="R51" s="7">
        <f>SUM(R39:R50)</f>
        <v>12</v>
      </c>
      <c r="S51" s="7">
        <f>SUM(S39:S50)</f>
        <v>8463</v>
      </c>
      <c r="T51" s="7">
        <f>SUM(T39:T50)</f>
        <v>645</v>
      </c>
      <c r="U51" s="7">
        <f>SUM(U39:U50)</f>
        <v>105829</v>
      </c>
      <c r="V51" s="7">
        <f>SUM(V39:V50)</f>
        <v>5020</v>
      </c>
      <c r="W51" s="7">
        <f t="shared" si="6"/>
        <v>128357</v>
      </c>
      <c r="X51" s="7">
        <f t="shared" si="6"/>
        <v>640709</v>
      </c>
      <c r="Z51" s="53">
        <f>SUM(Z39:Z50)</f>
        <v>128357</v>
      </c>
      <c r="AA51" s="4" t="str">
        <f t="shared" si="2"/>
        <v>OK</v>
      </c>
    </row>
    <row r="52" spans="1:27" ht="13.5">
      <c r="A52" s="18" t="s">
        <v>62</v>
      </c>
      <c r="B52" s="8">
        <f aca="true" t="shared" si="7" ref="B52:R52">SUM(B51,B38)</f>
        <v>121995</v>
      </c>
      <c r="C52" s="8">
        <f t="shared" si="7"/>
        <v>9489</v>
      </c>
      <c r="D52" s="8">
        <f t="shared" si="7"/>
        <v>14115</v>
      </c>
      <c r="E52" s="8">
        <f t="shared" si="7"/>
        <v>2610</v>
      </c>
      <c r="F52" s="8">
        <f t="shared" si="7"/>
        <v>148209</v>
      </c>
      <c r="G52" s="8">
        <f t="shared" si="7"/>
        <v>34353</v>
      </c>
      <c r="H52" s="8">
        <f t="shared" si="7"/>
        <v>31</v>
      </c>
      <c r="I52" s="48">
        <f t="shared" si="7"/>
        <v>0</v>
      </c>
      <c r="J52" s="8">
        <f t="shared" si="7"/>
        <v>92</v>
      </c>
      <c r="K52" s="8">
        <f t="shared" si="7"/>
        <v>591665</v>
      </c>
      <c r="L52" s="8">
        <f t="shared" si="7"/>
        <v>4041</v>
      </c>
      <c r="M52" s="8">
        <f t="shared" si="7"/>
        <v>253728</v>
      </c>
      <c r="N52" s="8">
        <f t="shared" si="7"/>
        <v>0</v>
      </c>
      <c r="O52" s="8">
        <f t="shared" si="7"/>
        <v>9</v>
      </c>
      <c r="P52" s="8">
        <f t="shared" si="7"/>
        <v>0</v>
      </c>
      <c r="Q52" s="8">
        <f t="shared" si="7"/>
        <v>5</v>
      </c>
      <c r="R52" s="8">
        <f t="shared" si="7"/>
        <v>12</v>
      </c>
      <c r="S52" s="8">
        <f aca="true" t="shared" si="8" ref="S52:X52">SUM(S51,S38)</f>
        <v>54704</v>
      </c>
      <c r="T52" s="8">
        <f t="shared" si="8"/>
        <v>4966</v>
      </c>
      <c r="U52" s="8">
        <f t="shared" si="8"/>
        <v>943606</v>
      </c>
      <c r="V52" s="8">
        <f t="shared" si="8"/>
        <v>5667</v>
      </c>
      <c r="W52" s="8">
        <f t="shared" si="8"/>
        <v>1139006</v>
      </c>
      <c r="X52" s="8">
        <f t="shared" si="8"/>
        <v>5889322</v>
      </c>
      <c r="Z52" s="53">
        <f>SUM(Z51,Z38)</f>
        <v>1139006</v>
      </c>
      <c r="AA52" s="4" t="str">
        <f t="shared" si="2"/>
        <v>OK</v>
      </c>
    </row>
    <row r="56" spans="2:24" ht="13.5">
      <c r="B56" s="9"/>
      <c r="C56" s="9"/>
      <c r="D56"/>
      <c r="E5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</sheetData>
  <sheetProtection/>
  <mergeCells count="18">
    <mergeCell ref="R4:R5"/>
    <mergeCell ref="S4:S5"/>
    <mergeCell ref="T4:T5"/>
    <mergeCell ref="U4:U5"/>
    <mergeCell ref="J4:M4"/>
    <mergeCell ref="N4:Q4"/>
    <mergeCell ref="G4:G5"/>
    <mergeCell ref="H4:I4"/>
    <mergeCell ref="V3:V5"/>
    <mergeCell ref="W3:W5"/>
    <mergeCell ref="X3:X5"/>
    <mergeCell ref="B3:F3"/>
    <mergeCell ref="G3:U3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寺田将幸</dc:creator>
  <cp:keywords/>
  <dc:description/>
  <cp:lastModifiedBy>H23030051</cp:lastModifiedBy>
  <cp:lastPrinted>2015-09-04T04:32:06Z</cp:lastPrinted>
  <dcterms:created xsi:type="dcterms:W3CDTF">2003-03-10T00:04:38Z</dcterms:created>
  <dcterms:modified xsi:type="dcterms:W3CDTF">2015-09-04T05:51:36Z</dcterms:modified>
  <cp:category/>
  <cp:version/>
  <cp:contentType/>
  <cp:contentStatus/>
</cp:coreProperties>
</file>