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0" windowWidth="10815" windowHeight="8265" tabRatio="689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'１表総括表（市計）'!$A$1:$P$33</definedName>
    <definedName name="_xlnm.Print_Area" localSheetId="2">'１表総括表（市町村計）'!$A$1:$P$31</definedName>
    <definedName name="_xlnm.Print_Area" localSheetId="1">'１表総括表（町村計）'!$A$1:$P$31</definedName>
    <definedName name="_xlnm.Print_Area" localSheetId="4">'内訳（地積等１）'!$A$1:$HT$50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<sst xmlns="http://schemas.openxmlformats.org/spreadsheetml/2006/main" count="708" uniqueCount="167">
  <si>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</si>
  <si>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</si>
  <si>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</si>
  <si>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</si>
  <si>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</si>
  <si>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</si>
  <si>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</si>
  <si>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</si>
  <si>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</si>
  <si>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</si>
  <si>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</si>
  <si>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</si>
  <si>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</si>
  <si>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</si>
  <si>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</si>
  <si>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</si>
  <si>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</si>
  <si>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</si>
  <si>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</si>
  <si>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</si>
  <si>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</si>
  <si>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</si>
  <si>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</si>
  <si>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</si>
  <si>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</si>
  <si>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</si>
  <si>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</si>
  <si>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</si>
  <si>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</si>
  <si>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</si>
  <si>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</si>
  <si>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</si>
  <si>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</si>
  <si>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</si>
  <si>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</si>
  <si>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</si>
  <si>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</si>
  <si>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</si>
  <si>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</si>
  <si>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</si>
  <si>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</si>
  <si>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</si>
  <si>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</si>
  <si>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</si>
  <si>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</si>
  <si>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</si>
  <si>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</si>
  <si>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</si>
  <si>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</si>
  <si>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</si>
  <si>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</si>
  <si>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</si>
  <si>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</si>
  <si>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</si>
  <si>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</si>
  <si>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</si>
  <si>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</si>
  <si>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</si>
  <si>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</si>
  <si>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</si>
  <si>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</si>
  <si>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</si>
  <si>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</si>
  <si>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</si>
  <si>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</si>
  <si>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</si>
  <si>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</si>
  <si>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</si>
  <si>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</si>
  <si>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</si>
  <si>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</si>
  <si>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</si>
  <si>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</si>
  <si>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</si>
  <si>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</si>
  <si>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</si>
  <si>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</si>
  <si>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</si>
  <si>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</si>
  <si>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</si>
  <si>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</si>
  <si>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</si>
  <si>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</si>
  <si>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</si>
  <si>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</si>
  <si>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</si>
  <si>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</si>
  <si>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</si>
  <si>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</si>
  <si>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</si>
  <si>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</si>
  <si>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</si>
  <si>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</si>
  <si>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</si>
  <si>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</si>
  <si>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</si>
  <si>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</si>
  <si>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</si>
  <si>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</si>
  <si>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</si>
  <si>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</si>
  <si>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</si>
  <si>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</si>
  <si>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</si>
  <si>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</si>
  <si>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</si>
  <si>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</si>
  <si>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</si>
  <si>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</si>
  <si>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</si>
  <si>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</si>
  <si>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</si>
  <si>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</si>
  <si>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</si>
  <si>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</si>
  <si>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</si>
  <si>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</si>
  <si>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</si>
  <si>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</si>
  <si>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</si>
  <si>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</si>
  <si>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</si>
  <si>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</si>
  <si>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</si>
  <si>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</si>
  <si>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</si>
  <si>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</si>
  <si>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</si>
  <si>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</si>
  <si>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</si>
  <si>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</si>
  <si>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</si>
  <si>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</si>
  <si>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</si>
  <si>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</si>
  <si>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</si>
  <si>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</si>
  <si>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</si>
  <si>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</si>
  <si>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</si>
  <si>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</si>
  <si>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</si>
  <si>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</si>
  <si>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</si>
  <si>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</si>
  <si>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４　介在田・市街化区域田</t>
  </si>
  <si>
    <t>５　一般畑</t>
  </si>
  <si>
    <t>６　介在畑・市街化区域畑</t>
  </si>
  <si>
    <t>７　小規模住宅用地</t>
  </si>
  <si>
    <t>８　一般住宅用地</t>
  </si>
  <si>
    <t>９　住宅用地以外の宅地</t>
  </si>
  <si>
    <t>１０　宅地　計</t>
  </si>
  <si>
    <t>１１　塩田</t>
  </si>
  <si>
    <t>１２　鉱泉地</t>
  </si>
  <si>
    <t>１３　池沼</t>
  </si>
  <si>
    <t>１４　一般山林</t>
  </si>
  <si>
    <t>１５　介在山林</t>
  </si>
  <si>
    <t>１６　牧場</t>
  </si>
  <si>
    <t>１７　原野</t>
  </si>
  <si>
    <t>１８　ゴルフ場の用地</t>
  </si>
  <si>
    <t>１９　遊園地等の用地</t>
  </si>
  <si>
    <t>２０　鉄軌道用地（単体利用）</t>
  </si>
  <si>
    <t>２１　鉄軌道用地（複合利用）</t>
  </si>
  <si>
    <t>２２　その他の雑種地</t>
  </si>
  <si>
    <t>２３　その他</t>
  </si>
  <si>
    <t>２４　合計</t>
  </si>
  <si>
    <t>第１表　平成27年度土地に関する概要調書報告書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</si>
</sst>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9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2" fillId="0" borderId="10" xfId="113" applyFont="1" applyBorder="1" applyAlignment="1">
      <alignment horizontal="right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0" xfId="113" applyFont="1" applyAlignment="1">
      <alignment horizontal="right" vertical="distributed"/>
    </xf>
    <xf numFmtId="38" fontId="1" fillId="0" borderId="0" xfId="113" applyFont="1" applyAlignment="1">
      <alignment horizontal="center" vertical="distributed"/>
    </xf>
    <xf numFmtId="38" fontId="2" fillId="0" borderId="0" xfId="113" applyFont="1" applyAlignment="1">
      <alignment horizontal="center" vertical="distributed"/>
    </xf>
    <xf numFmtId="38" fontId="2" fillId="0" borderId="0" xfId="113" applyFont="1" applyBorder="1" applyAlignment="1">
      <alignment horizontal="center" vertical="distributed"/>
    </xf>
    <xf numFmtId="38" fontId="2" fillId="0" borderId="10" xfId="113" applyFont="1" applyBorder="1" applyAlignment="1">
      <alignment horizontal="center" vertical="distributed" wrapText="1"/>
    </xf>
    <xf numFmtId="38" fontId="5" fillId="0" borderId="0" xfId="113" applyFont="1" applyAlignment="1">
      <alignment vertical="center"/>
    </xf>
    <xf numFmtId="38" fontId="6" fillId="0" borderId="0" xfId="113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113" applyFont="1" applyFill="1" applyBorder="1" applyAlignment="1">
      <alignment horizontal="right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113" applyFont="1" applyFill="1" applyBorder="1" applyAlignment="1">
      <alignment horizontal="right" vertical="distributed"/>
    </xf>
    <xf numFmtId="38" fontId="2" fillId="0" borderId="0" xfId="113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34" borderId="10" xfId="113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113" applyFont="1" applyFill="1" applyBorder="1" applyAlignment="1">
      <alignment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4" fillId="0" borderId="14" xfId="113" applyFont="1" applyFill="1" applyBorder="1" applyAlignment="1">
      <alignment vertical="center"/>
    </xf>
    <xf numFmtId="38" fontId="4" fillId="0" borderId="15" xfId="113" applyFont="1" applyFill="1" applyBorder="1" applyAlignment="1">
      <alignment vertical="center"/>
    </xf>
    <xf numFmtId="38" fontId="4" fillId="0" borderId="19" xfId="11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1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113" applyFont="1" applyFill="1" applyBorder="1" applyAlignment="1">
      <alignment vertical="center"/>
    </xf>
    <xf numFmtId="38" fontId="9" fillId="0" borderId="0" xfId="113" applyFont="1" applyFill="1" applyAlignment="1">
      <alignment vertical="center"/>
    </xf>
    <xf numFmtId="38" fontId="9" fillId="0" borderId="20" xfId="113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113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1" xfId="113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113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distributed" vertical="center"/>
    </xf>
    <xf numFmtId="38" fontId="9" fillId="33" borderId="10" xfId="113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113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113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distributed" vertical="center"/>
    </xf>
    <xf numFmtId="38" fontId="9" fillId="33" borderId="18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38" fontId="9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13" applyFont="1" applyFill="1" applyAlignment="1">
      <alignment vertical="center"/>
    </xf>
    <xf numFmtId="38" fontId="11" fillId="0" borderId="0" xfId="113" applyFont="1" applyFill="1" applyBorder="1" applyAlignment="1">
      <alignment vertical="center"/>
    </xf>
    <xf numFmtId="0" fontId="4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distributed" vertical="distributed"/>
    </xf>
    <xf numFmtId="0" fontId="2" fillId="0" borderId="23" xfId="0" applyFont="1" applyFill="1" applyBorder="1" applyAlignment="1">
      <alignment horizontal="distributed" vertical="distributed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distributed"/>
    </xf>
    <xf numFmtId="0" fontId="2" fillId="0" borderId="23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distributed" vertical="distributed"/>
    </xf>
    <xf numFmtId="0" fontId="2" fillId="0" borderId="26" xfId="0" applyFont="1" applyFill="1" applyBorder="1" applyAlignment="1">
      <alignment horizontal="center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left" vertical="distributed" wrapText="1"/>
    </xf>
    <xf numFmtId="0" fontId="2" fillId="0" borderId="29" xfId="0" applyFont="1" applyFill="1" applyBorder="1" applyAlignment="1">
      <alignment horizontal="left" vertical="distributed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38" fontId="2" fillId="0" borderId="22" xfId="113" applyFont="1" applyBorder="1" applyAlignment="1">
      <alignment horizontal="center" vertical="distributed"/>
    </xf>
    <xf numFmtId="38" fontId="2" fillId="0" borderId="25" xfId="113" applyFont="1" applyBorder="1" applyAlignment="1">
      <alignment horizontal="center" vertical="distributed"/>
    </xf>
    <xf numFmtId="38" fontId="2" fillId="0" borderId="23" xfId="113" applyFont="1" applyBorder="1" applyAlignment="1">
      <alignment horizontal="center" vertical="distributed"/>
    </xf>
    <xf numFmtId="38" fontId="2" fillId="0" borderId="29" xfId="113" applyFont="1" applyBorder="1" applyAlignment="1">
      <alignment horizontal="left" vertical="distributed" wrapText="1"/>
    </xf>
    <xf numFmtId="38" fontId="2" fillId="0" borderId="29" xfId="113" applyFont="1" applyBorder="1" applyAlignment="1">
      <alignment horizontal="left" vertical="distributed"/>
    </xf>
    <xf numFmtId="38" fontId="2" fillId="0" borderId="22" xfId="113" applyFont="1" applyBorder="1" applyAlignment="1">
      <alignment horizontal="distributed" vertical="distributed"/>
    </xf>
    <xf numFmtId="38" fontId="2" fillId="0" borderId="25" xfId="113" applyFont="1" applyBorder="1" applyAlignment="1">
      <alignment horizontal="distributed" vertical="distributed"/>
    </xf>
    <xf numFmtId="38" fontId="2" fillId="0" borderId="23" xfId="113" applyFont="1" applyBorder="1" applyAlignment="1">
      <alignment horizontal="distributed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26" xfId="113" applyFont="1" applyBorder="1" applyAlignment="1">
      <alignment horizontal="center" vertical="distributed"/>
    </xf>
    <xf numFmtId="38" fontId="2" fillId="0" borderId="27" xfId="113" applyFont="1" applyBorder="1" applyAlignment="1">
      <alignment horizontal="center" vertical="distributed"/>
    </xf>
    <xf numFmtId="38" fontId="2" fillId="0" borderId="28" xfId="113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8.796875" defaultRowHeight="15"/>
  <cols>
    <col min="1" max="2" width="3.69921875" style="17" customWidth="1"/>
    <col min="3" max="3" width="19.5" style="17" customWidth="1"/>
    <col min="4" max="6" width="15.59765625" style="17" customWidth="1"/>
    <col min="7" max="9" width="14.59765625" style="17" customWidth="1"/>
    <col min="10" max="16" width="15.59765625" style="17" customWidth="1"/>
    <col min="17" max="16384" width="9" style="17" customWidth="1"/>
  </cols>
  <sheetData>
    <row r="1" spans="1:5" ht="23.25" customHeight="1">
      <c r="A1" s="15" t="s">
        <v>166</v>
      </c>
      <c r="B1" s="15"/>
      <c r="C1" s="16"/>
      <c r="D1" s="16"/>
      <c r="E1" s="16"/>
    </row>
    <row r="2" spans="1:5" ht="8.25" customHeight="1">
      <c r="A2" s="15"/>
      <c r="B2" s="15"/>
      <c r="C2" s="16"/>
      <c r="D2" s="16"/>
      <c r="E2" s="16"/>
    </row>
    <row r="3" spans="1:5" ht="23.25" customHeight="1">
      <c r="A3" s="18" t="s">
        <v>77</v>
      </c>
      <c r="B3" s="18"/>
      <c r="C3" s="16"/>
      <c r="D3" s="16"/>
      <c r="E3" s="16"/>
    </row>
    <row r="4" spans="1:3" ht="36.75" customHeight="1">
      <c r="A4" s="19" t="s">
        <v>68</v>
      </c>
      <c r="B4" s="19"/>
      <c r="C4" s="20"/>
    </row>
    <row r="5" spans="1:6" ht="42.75">
      <c r="A5" s="105"/>
      <c r="B5" s="106"/>
      <c r="C5" s="107"/>
      <c r="D5" s="21" t="s">
        <v>9</v>
      </c>
      <c r="E5" s="21" t="s">
        <v>7</v>
      </c>
      <c r="F5" s="21" t="s">
        <v>11</v>
      </c>
    </row>
    <row r="6" spans="1:6" ht="30" customHeight="1">
      <c r="A6" s="98" t="s">
        <v>1</v>
      </c>
      <c r="B6" s="104"/>
      <c r="C6" s="99"/>
      <c r="D6" s="22">
        <f>'内訳（納税義務者）'!C36</f>
        <v>1011912</v>
      </c>
      <c r="E6" s="22">
        <f>'内訳（納税義務者）'!D36</f>
        <v>220454</v>
      </c>
      <c r="F6" s="22">
        <f>'内訳（納税義務者）'!E36</f>
        <v>791458</v>
      </c>
    </row>
    <row r="7" spans="1:6" ht="34.5" customHeight="1">
      <c r="A7" s="20"/>
      <c r="B7" s="20"/>
      <c r="C7" s="20"/>
      <c r="D7" s="23"/>
      <c r="E7" s="23"/>
      <c r="F7" s="23"/>
    </row>
    <row r="8" spans="1:16" ht="15.75" customHeight="1">
      <c r="A8" s="109" t="s">
        <v>37</v>
      </c>
      <c r="B8" s="109"/>
      <c r="C8" s="110"/>
      <c r="D8" s="97" t="s">
        <v>71</v>
      </c>
      <c r="E8" s="97"/>
      <c r="F8" s="97"/>
      <c r="G8" s="97"/>
      <c r="H8" s="102" t="s">
        <v>72</v>
      </c>
      <c r="I8" s="108"/>
      <c r="J8" s="108"/>
      <c r="K8" s="103"/>
      <c r="L8" s="102" t="s">
        <v>73</v>
      </c>
      <c r="M8" s="108"/>
      <c r="N8" s="108"/>
      <c r="O8" s="103"/>
      <c r="P8" s="24" t="s">
        <v>33</v>
      </c>
    </row>
    <row r="9" spans="1:16" ht="45" customHeight="1">
      <c r="A9" s="110"/>
      <c r="B9" s="110"/>
      <c r="C9" s="110"/>
      <c r="D9" s="21" t="s">
        <v>3</v>
      </c>
      <c r="E9" s="21" t="s">
        <v>5</v>
      </c>
      <c r="F9" s="21" t="s">
        <v>13</v>
      </c>
      <c r="G9" s="21" t="s">
        <v>15</v>
      </c>
      <c r="H9" s="21" t="s">
        <v>17</v>
      </c>
      <c r="I9" s="21" t="s">
        <v>19</v>
      </c>
      <c r="J9" s="21" t="s">
        <v>21</v>
      </c>
      <c r="K9" s="21" t="s">
        <v>23</v>
      </c>
      <c r="L9" s="21" t="s">
        <v>25</v>
      </c>
      <c r="M9" s="21" t="s">
        <v>27</v>
      </c>
      <c r="N9" s="21" t="s">
        <v>29</v>
      </c>
      <c r="O9" s="21" t="s">
        <v>31</v>
      </c>
      <c r="P9" s="21" t="s">
        <v>35</v>
      </c>
    </row>
    <row r="10" spans="1:19" ht="30" customHeight="1">
      <c r="A10" s="100" t="s">
        <v>58</v>
      </c>
      <c r="B10" s="96" t="s">
        <v>38</v>
      </c>
      <c r="C10" s="96"/>
      <c r="D10" s="22">
        <f>'内訳（地積等１）'!C36</f>
        <v>10068758</v>
      </c>
      <c r="E10" s="22">
        <f>'内訳（地積等１）'!D36</f>
        <v>781060366</v>
      </c>
      <c r="F10" s="11">
        <f>E10-G10</f>
        <v>28316143</v>
      </c>
      <c r="G10" s="22">
        <f>'内訳（地積等１）'!E36</f>
        <v>752744223</v>
      </c>
      <c r="H10" s="22">
        <f>'内訳（地積等１）'!F36</f>
        <v>85344095</v>
      </c>
      <c r="I10" s="11">
        <f>H10-J10</f>
        <v>2855591</v>
      </c>
      <c r="J10" s="22">
        <f>'内訳（地積等１）'!G36</f>
        <v>82488504</v>
      </c>
      <c r="K10" s="22">
        <f>'内訳（地積等１）'!H36</f>
        <v>82483314</v>
      </c>
      <c r="L10" s="22">
        <f>'内訳（地積等１）'!I36</f>
        <v>30551</v>
      </c>
      <c r="M10" s="22">
        <f>'内訳（地積等１）'!J36</f>
        <v>596389</v>
      </c>
      <c r="N10" s="11">
        <f>M10-O10</f>
        <v>36054</v>
      </c>
      <c r="O10" s="22">
        <f>'内訳（地積等１）'!K36</f>
        <v>560335</v>
      </c>
      <c r="P10" s="11">
        <f aca="true" t="shared" si="0" ref="P10:P31">IF(H10&gt;0,ROUND(H10/E10*1000,1),0)</f>
        <v>109.3</v>
      </c>
      <c r="R10" s="26"/>
      <c r="S10" s="26"/>
    </row>
    <row r="11" spans="1:19" ht="30" customHeight="1">
      <c r="A11" s="101"/>
      <c r="B11" s="96" t="s">
        <v>39</v>
      </c>
      <c r="C11" s="96"/>
      <c r="D11" s="22">
        <f>'内訳（地積等１）'!O36</f>
        <v>216736</v>
      </c>
      <c r="E11" s="22">
        <f>'内訳（地積等１）'!P36</f>
        <v>5652814</v>
      </c>
      <c r="F11" s="11">
        <f aca="true" t="shared" si="1" ref="F11:F30">E11-G11</f>
        <v>38864</v>
      </c>
      <c r="G11" s="22">
        <f>'内訳（地積等１）'!Q36</f>
        <v>5613950</v>
      </c>
      <c r="H11" s="22">
        <f>'内訳（地積等１）'!R36</f>
        <v>28400097</v>
      </c>
      <c r="I11" s="11">
        <f aca="true" t="shared" si="2" ref="I11:I30">H11-J11</f>
        <v>99211</v>
      </c>
      <c r="J11" s="22">
        <f>'内訳（地積等１）'!S36</f>
        <v>28300886</v>
      </c>
      <c r="K11" s="22">
        <f>'内訳（地積等１）'!T36</f>
        <v>8927999</v>
      </c>
      <c r="L11" s="22">
        <f>'内訳（地積等１）'!U36</f>
        <v>694</v>
      </c>
      <c r="M11" s="22">
        <f>'内訳（地積等１）'!V36</f>
        <v>8965</v>
      </c>
      <c r="N11" s="11">
        <f aca="true" t="shared" si="3" ref="N11:N30">M11-O11</f>
        <v>175</v>
      </c>
      <c r="O11" s="22">
        <f>'内訳（地積等１）'!W36</f>
        <v>8790</v>
      </c>
      <c r="P11" s="11">
        <f t="shared" si="0"/>
        <v>5024.1</v>
      </c>
      <c r="R11" s="26"/>
      <c r="S11" s="26"/>
    </row>
    <row r="12" spans="1:19" ht="30" customHeight="1">
      <c r="A12" s="100" t="s">
        <v>59</v>
      </c>
      <c r="B12" s="96" t="s">
        <v>40</v>
      </c>
      <c r="C12" s="96"/>
      <c r="D12" s="22">
        <f>'内訳（地積等１）'!AA36</f>
        <v>13575522</v>
      </c>
      <c r="E12" s="22">
        <f>'内訳（地積等１）'!AB36</f>
        <v>809653791</v>
      </c>
      <c r="F12" s="11">
        <f t="shared" si="1"/>
        <v>47678544</v>
      </c>
      <c r="G12" s="22">
        <f>'内訳（地積等１）'!AC36</f>
        <v>761975247</v>
      </c>
      <c r="H12" s="22">
        <f>'内訳（地積等１）'!AD36</f>
        <v>42679744</v>
      </c>
      <c r="I12" s="11">
        <f t="shared" si="2"/>
        <v>2448180</v>
      </c>
      <c r="J12" s="22">
        <f>'内訳（地積等１）'!AE36</f>
        <v>40231564</v>
      </c>
      <c r="K12" s="22">
        <f>'内訳（地積等１）'!AF36</f>
        <v>40227052</v>
      </c>
      <c r="L12" s="22">
        <f>'内訳（地積等１）'!AG36</f>
        <v>36359</v>
      </c>
      <c r="M12" s="22">
        <f>'内訳（地積等１）'!AH36</f>
        <v>824976</v>
      </c>
      <c r="N12" s="11">
        <f t="shared" si="3"/>
        <v>67515</v>
      </c>
      <c r="O12" s="22">
        <f>'内訳（地積等１）'!AI36</f>
        <v>757461</v>
      </c>
      <c r="P12" s="11">
        <f t="shared" si="0"/>
        <v>52.7</v>
      </c>
      <c r="R12" s="26"/>
      <c r="S12" s="26"/>
    </row>
    <row r="13" spans="1:19" ht="30" customHeight="1">
      <c r="A13" s="101"/>
      <c r="B13" s="96" t="s">
        <v>41</v>
      </c>
      <c r="C13" s="96"/>
      <c r="D13" s="22">
        <f>'内訳（地積等１）'!AM36</f>
        <v>444711</v>
      </c>
      <c r="E13" s="22">
        <f>'内訳（地積等１）'!AN36</f>
        <v>33198430</v>
      </c>
      <c r="F13" s="11">
        <f t="shared" si="1"/>
        <v>169720</v>
      </c>
      <c r="G13" s="22">
        <f>'内訳（地積等１）'!AO36</f>
        <v>33028710</v>
      </c>
      <c r="H13" s="22">
        <f>'内訳（地積等１）'!AP36</f>
        <v>347296538</v>
      </c>
      <c r="I13" s="11">
        <f t="shared" si="2"/>
        <v>1223150</v>
      </c>
      <c r="J13" s="22">
        <f>'内訳（地積等１）'!AQ36</f>
        <v>346073388</v>
      </c>
      <c r="K13" s="22">
        <f>'内訳（地積等１）'!AR36</f>
        <v>100122255</v>
      </c>
      <c r="L13" s="22">
        <f>'内訳（地積等１）'!AS36</f>
        <v>1353</v>
      </c>
      <c r="M13" s="22">
        <f>'内訳（地積等１）'!AT36</f>
        <v>54266</v>
      </c>
      <c r="N13" s="11">
        <f t="shared" si="3"/>
        <v>818</v>
      </c>
      <c r="O13" s="22">
        <f>'内訳（地積等１）'!AU36</f>
        <v>53448</v>
      </c>
      <c r="P13" s="11">
        <f t="shared" si="0"/>
        <v>10461.2</v>
      </c>
      <c r="R13" s="26"/>
      <c r="S13" s="26"/>
    </row>
    <row r="14" spans="1:19" ht="30" customHeight="1">
      <c r="A14" s="100" t="s">
        <v>60</v>
      </c>
      <c r="B14" s="96" t="s">
        <v>42</v>
      </c>
      <c r="C14" s="96"/>
      <c r="D14" s="29"/>
      <c r="E14" s="22">
        <f>'内訳（地積等１）'!AZ36</f>
        <v>186601783</v>
      </c>
      <c r="F14" s="11">
        <f t="shared" si="1"/>
        <v>7371608</v>
      </c>
      <c r="G14" s="22">
        <f>'内訳（地積等１）'!BA36</f>
        <v>179230175</v>
      </c>
      <c r="H14" s="22">
        <f>'内訳（地積等１）'!BB36</f>
        <v>3100322808</v>
      </c>
      <c r="I14" s="11">
        <f t="shared" si="2"/>
        <v>49849279</v>
      </c>
      <c r="J14" s="22">
        <f>'内訳（地積等１）'!BC36</f>
        <v>3050473529</v>
      </c>
      <c r="K14" s="22">
        <f>'内訳（地積等１）'!BD36</f>
        <v>506319323</v>
      </c>
      <c r="L14" s="29"/>
      <c r="M14" s="22">
        <f>'内訳（地積等１）'!BF36</f>
        <v>939488</v>
      </c>
      <c r="N14" s="11">
        <f t="shared" si="3"/>
        <v>53203</v>
      </c>
      <c r="O14" s="22">
        <f>'内訳（地積等１）'!BG36</f>
        <v>886285</v>
      </c>
      <c r="P14" s="11">
        <f t="shared" si="0"/>
        <v>16614.6</v>
      </c>
      <c r="R14" s="26"/>
      <c r="S14" s="26"/>
    </row>
    <row r="15" spans="1:19" ht="30" customHeight="1">
      <c r="A15" s="111"/>
      <c r="B15" s="96" t="s">
        <v>43</v>
      </c>
      <c r="C15" s="96"/>
      <c r="D15" s="29"/>
      <c r="E15" s="22">
        <f>'内訳（地積等１）'!BL36</f>
        <v>219355315</v>
      </c>
      <c r="F15" s="11">
        <f t="shared" si="1"/>
        <v>1259208</v>
      </c>
      <c r="G15" s="22">
        <f>'内訳（地積等１）'!BM36</f>
        <v>218096107</v>
      </c>
      <c r="H15" s="22">
        <f>'内訳（地積等１）'!BN36</f>
        <v>1990699554</v>
      </c>
      <c r="I15" s="11">
        <f t="shared" si="2"/>
        <v>4897314</v>
      </c>
      <c r="J15" s="22">
        <f>'内訳（地積等１）'!BO36</f>
        <v>1985802240</v>
      </c>
      <c r="K15" s="22">
        <f>'内訳（地積等１）'!BP36</f>
        <v>660626816</v>
      </c>
      <c r="L15" s="29"/>
      <c r="M15" s="22">
        <f>'内訳（地積等１）'!BR36</f>
        <v>789007</v>
      </c>
      <c r="N15" s="11">
        <f t="shared" si="3"/>
        <v>22556</v>
      </c>
      <c r="O15" s="22">
        <f>'内訳（地積等１）'!BS36</f>
        <v>766451</v>
      </c>
      <c r="P15" s="11">
        <f t="shared" si="0"/>
        <v>9075.2</v>
      </c>
      <c r="R15" s="26"/>
      <c r="S15" s="26"/>
    </row>
    <row r="16" spans="1:19" ht="30" customHeight="1">
      <c r="A16" s="111"/>
      <c r="B16" s="96" t="s">
        <v>44</v>
      </c>
      <c r="C16" s="96"/>
      <c r="D16" s="29"/>
      <c r="E16" s="22">
        <f>'内訳（地積等１）'!BX36</f>
        <v>204316618</v>
      </c>
      <c r="F16" s="11">
        <f t="shared" si="1"/>
        <v>162843</v>
      </c>
      <c r="G16" s="22">
        <f>'内訳（地積等１）'!BY36</f>
        <v>204153775</v>
      </c>
      <c r="H16" s="22">
        <f>'内訳（地積等１）'!BZ36</f>
        <v>2689027016</v>
      </c>
      <c r="I16" s="11">
        <f t="shared" si="2"/>
        <v>584181</v>
      </c>
      <c r="J16" s="22">
        <f>'内訳（地積等１）'!CA36</f>
        <v>2688442835</v>
      </c>
      <c r="K16" s="22">
        <f>'内訳（地積等１）'!CB36</f>
        <v>1852942626</v>
      </c>
      <c r="L16" s="29"/>
      <c r="M16" s="22">
        <f>'内訳（地積等１）'!CD36</f>
        <v>260914</v>
      </c>
      <c r="N16" s="11">
        <f t="shared" si="3"/>
        <v>3003</v>
      </c>
      <c r="O16" s="22">
        <f>'内訳（地積等１）'!CE36</f>
        <v>257911</v>
      </c>
      <c r="P16" s="11">
        <f t="shared" si="0"/>
        <v>13161.1</v>
      </c>
      <c r="R16" s="26"/>
      <c r="S16" s="26"/>
    </row>
    <row r="17" spans="1:19" ht="30" customHeight="1">
      <c r="A17" s="101"/>
      <c r="B17" s="97" t="s">
        <v>45</v>
      </c>
      <c r="C17" s="97"/>
      <c r="D17" s="22">
        <f>'内訳（地積等１）'!CI36</f>
        <v>51724072</v>
      </c>
      <c r="E17" s="22">
        <f>'内訳（地積等１）'!CJ36</f>
        <v>610273716</v>
      </c>
      <c r="F17" s="11">
        <f t="shared" si="1"/>
        <v>8793659</v>
      </c>
      <c r="G17" s="22">
        <f>'内訳（地積等１）'!CK36</f>
        <v>601480057</v>
      </c>
      <c r="H17" s="22">
        <f>'内訳（地積等１）'!CL36</f>
        <v>7780049378</v>
      </c>
      <c r="I17" s="11">
        <f t="shared" si="2"/>
        <v>55330774</v>
      </c>
      <c r="J17" s="22">
        <f>'内訳（地積等１）'!CM36</f>
        <v>7724718604</v>
      </c>
      <c r="K17" s="22">
        <f>'内訳（地積等１）'!CN36</f>
        <v>3019888765</v>
      </c>
      <c r="L17" s="22">
        <f>'内訳（地積等１）'!CO36</f>
        <v>39768</v>
      </c>
      <c r="M17" s="22">
        <f>'内訳（地積等１）'!CP36</f>
        <v>1989409</v>
      </c>
      <c r="N17" s="11">
        <f t="shared" si="3"/>
        <v>78762</v>
      </c>
      <c r="O17" s="22">
        <f>'内訳（地積等１）'!CQ36</f>
        <v>1910647</v>
      </c>
      <c r="P17" s="11">
        <f t="shared" si="0"/>
        <v>12748.5</v>
      </c>
      <c r="R17" s="26"/>
      <c r="S17" s="26"/>
    </row>
    <row r="18" spans="1:19" ht="30" customHeight="1">
      <c r="A18" s="96" t="s">
        <v>46</v>
      </c>
      <c r="B18" s="96"/>
      <c r="C18" s="96"/>
      <c r="D18" s="22">
        <v>0</v>
      </c>
      <c r="E18" s="22">
        <v>0</v>
      </c>
      <c r="F18" s="11">
        <f t="shared" si="1"/>
        <v>0</v>
      </c>
      <c r="G18" s="22">
        <v>0</v>
      </c>
      <c r="H18" s="22">
        <v>0</v>
      </c>
      <c r="I18" s="11">
        <f t="shared" si="2"/>
        <v>0</v>
      </c>
      <c r="J18" s="22">
        <v>0</v>
      </c>
      <c r="K18" s="22">
        <v>0</v>
      </c>
      <c r="L18" s="22">
        <v>0</v>
      </c>
      <c r="M18" s="22">
        <v>0</v>
      </c>
      <c r="N18" s="11">
        <f t="shared" si="3"/>
        <v>0</v>
      </c>
      <c r="O18" s="22">
        <v>0</v>
      </c>
      <c r="P18" s="11">
        <f t="shared" si="0"/>
        <v>0</v>
      </c>
      <c r="R18" s="26"/>
      <c r="S18" s="26"/>
    </row>
    <row r="19" spans="1:19" ht="30" customHeight="1">
      <c r="A19" s="96" t="s">
        <v>47</v>
      </c>
      <c r="B19" s="96"/>
      <c r="C19" s="96"/>
      <c r="D19" s="22">
        <f>'内訳（地積等１）'!DG36</f>
        <v>0</v>
      </c>
      <c r="E19" s="22">
        <f>'内訳（地積等１）'!DH36</f>
        <v>226</v>
      </c>
      <c r="F19" s="11">
        <f t="shared" si="1"/>
        <v>59</v>
      </c>
      <c r="G19" s="22">
        <f>'内訳（地積等１）'!DI36</f>
        <v>167</v>
      </c>
      <c r="H19" s="22">
        <f>'内訳（地積等１）'!DJ36</f>
        <v>1148</v>
      </c>
      <c r="I19" s="11">
        <f t="shared" si="2"/>
        <v>401</v>
      </c>
      <c r="J19" s="22">
        <f>'内訳（地積等１）'!DK36</f>
        <v>747</v>
      </c>
      <c r="K19" s="22">
        <f>'内訳（地積等１）'!DL36</f>
        <v>577</v>
      </c>
      <c r="L19" s="22">
        <f>'内訳（地積等１）'!DM36</f>
        <v>0</v>
      </c>
      <c r="M19" s="22">
        <f>'内訳（地積等１）'!DN36</f>
        <v>14</v>
      </c>
      <c r="N19" s="11">
        <f t="shared" si="3"/>
        <v>4</v>
      </c>
      <c r="O19" s="22">
        <f>'内訳（地積等１）'!DO36</f>
        <v>10</v>
      </c>
      <c r="P19" s="11">
        <f t="shared" si="0"/>
        <v>5079.6</v>
      </c>
      <c r="R19" s="26"/>
      <c r="S19" s="26"/>
    </row>
    <row r="20" spans="1:19" ht="30" customHeight="1">
      <c r="A20" s="96" t="s">
        <v>48</v>
      </c>
      <c r="B20" s="96"/>
      <c r="C20" s="96"/>
      <c r="D20" s="22">
        <f>'内訳（地積等１）'!DS36</f>
        <v>13147263</v>
      </c>
      <c r="E20" s="22">
        <f>'内訳（地積等１）'!DT36</f>
        <v>988971</v>
      </c>
      <c r="F20" s="11">
        <f t="shared" si="1"/>
        <v>136542</v>
      </c>
      <c r="G20" s="22">
        <f>'内訳（地積等１）'!DU36</f>
        <v>852429</v>
      </c>
      <c r="H20" s="22">
        <f>'内訳（地積等１）'!DV36</f>
        <v>93658</v>
      </c>
      <c r="I20" s="11">
        <f t="shared" si="2"/>
        <v>4113</v>
      </c>
      <c r="J20" s="22">
        <f>'内訳（地積等１）'!DW36</f>
        <v>89545</v>
      </c>
      <c r="K20" s="22">
        <f>'内訳（地積等１）'!DX36</f>
        <v>72578</v>
      </c>
      <c r="L20" s="22">
        <f>'内訳（地積等１）'!DY36</f>
        <v>3976</v>
      </c>
      <c r="M20" s="22">
        <f>'内訳（地積等１）'!DZ36</f>
        <v>1220</v>
      </c>
      <c r="N20" s="11">
        <f t="shared" si="3"/>
        <v>252</v>
      </c>
      <c r="O20" s="22">
        <f>'内訳（地積等１）'!EA36</f>
        <v>968</v>
      </c>
      <c r="P20" s="11">
        <f t="shared" si="0"/>
        <v>94.7</v>
      </c>
      <c r="R20" s="26"/>
      <c r="S20" s="26"/>
    </row>
    <row r="21" spans="1:19" ht="30" customHeight="1">
      <c r="A21" s="100" t="s">
        <v>61</v>
      </c>
      <c r="B21" s="96" t="s">
        <v>49</v>
      </c>
      <c r="C21" s="96"/>
      <c r="D21" s="22">
        <f>'内訳（地積等１）'!EE36</f>
        <v>351801091</v>
      </c>
      <c r="E21" s="22">
        <f>'内訳（地積等１）'!EF36</f>
        <v>942811020</v>
      </c>
      <c r="F21" s="11">
        <f t="shared" si="1"/>
        <v>89876583</v>
      </c>
      <c r="G21" s="22">
        <f>'内訳（地積等１）'!EG36</f>
        <v>852934437</v>
      </c>
      <c r="H21" s="22">
        <f>'内訳（地積等１）'!EH36</f>
        <v>23210433</v>
      </c>
      <c r="I21" s="11">
        <f t="shared" si="2"/>
        <v>2308436</v>
      </c>
      <c r="J21" s="22">
        <f>'内訳（地積等１）'!EI36</f>
        <v>20901997</v>
      </c>
      <c r="K21" s="22">
        <f>'内訳（地積等１）'!EJ36</f>
        <v>20901443</v>
      </c>
      <c r="L21" s="22">
        <f>'内訳（地積等１）'!EK36</f>
        <v>24545</v>
      </c>
      <c r="M21" s="22">
        <f>'内訳（地積等１）'!EL36</f>
        <v>451099</v>
      </c>
      <c r="N21" s="11">
        <f t="shared" si="3"/>
        <v>88358</v>
      </c>
      <c r="O21" s="22">
        <f>'内訳（地積等１）'!EM36</f>
        <v>362741</v>
      </c>
      <c r="P21" s="11">
        <f t="shared" si="0"/>
        <v>24.6</v>
      </c>
      <c r="R21" s="26"/>
      <c r="S21" s="26"/>
    </row>
    <row r="22" spans="1:19" ht="30" customHeight="1">
      <c r="A22" s="101"/>
      <c r="B22" s="96" t="s">
        <v>50</v>
      </c>
      <c r="C22" s="96"/>
      <c r="D22" s="22">
        <f>'内訳（地積等１）'!EQ36</f>
        <v>2916368</v>
      </c>
      <c r="E22" s="22">
        <f>'内訳（地積等１）'!ER36</f>
        <v>12349405</v>
      </c>
      <c r="F22" s="11">
        <f t="shared" si="1"/>
        <v>225183</v>
      </c>
      <c r="G22" s="22">
        <f>'内訳（地積等１）'!ES36</f>
        <v>12124222</v>
      </c>
      <c r="H22" s="22">
        <f>'内訳（地積等１）'!ET36</f>
        <v>32796489</v>
      </c>
      <c r="I22" s="11">
        <f t="shared" si="2"/>
        <v>86623</v>
      </c>
      <c r="J22" s="22">
        <f>'内訳（地積等１）'!EU36</f>
        <v>32709866</v>
      </c>
      <c r="K22" s="22">
        <f>'内訳（地積等１）'!EV36</f>
        <v>22530162</v>
      </c>
      <c r="L22" s="22">
        <f>'内訳（地積等１）'!EW36</f>
        <v>2225</v>
      </c>
      <c r="M22" s="22">
        <f>'内訳（地積等１）'!EX36</f>
        <v>13088</v>
      </c>
      <c r="N22" s="11">
        <f t="shared" si="3"/>
        <v>699</v>
      </c>
      <c r="O22" s="22">
        <f>'内訳（地積等１）'!EY36</f>
        <v>12389</v>
      </c>
      <c r="P22" s="11">
        <f t="shared" si="0"/>
        <v>2655.7</v>
      </c>
      <c r="R22" s="26"/>
      <c r="S22" s="26"/>
    </row>
    <row r="23" spans="1:19" ht="30" customHeight="1">
      <c r="A23" s="96" t="s">
        <v>51</v>
      </c>
      <c r="B23" s="96"/>
      <c r="C23" s="96"/>
      <c r="D23" s="22">
        <f>'内訳（地積等１）'!FC36</f>
        <v>3998452</v>
      </c>
      <c r="E23" s="22">
        <f>'内訳（地積等１）'!FD36</f>
        <v>6286717</v>
      </c>
      <c r="F23" s="11">
        <f t="shared" si="1"/>
        <v>65360</v>
      </c>
      <c r="G23" s="22">
        <f>'内訳（地積等１）'!FE36</f>
        <v>6221357</v>
      </c>
      <c r="H23" s="22">
        <f>'内訳（地積等１）'!FF36</f>
        <v>260128</v>
      </c>
      <c r="I23" s="11">
        <f t="shared" si="2"/>
        <v>1681</v>
      </c>
      <c r="J23" s="22">
        <f>'内訳（地積等１）'!FG36</f>
        <v>258447</v>
      </c>
      <c r="K23" s="22">
        <f>'内訳（地積等１）'!FH36</f>
        <v>257744</v>
      </c>
      <c r="L23" s="22">
        <f>'内訳（地積等１）'!FI36</f>
        <v>76</v>
      </c>
      <c r="M23" s="22">
        <f>'内訳（地積等１）'!FJ36</f>
        <v>1009</v>
      </c>
      <c r="N23" s="11">
        <f t="shared" si="3"/>
        <v>43</v>
      </c>
      <c r="O23" s="22">
        <f>'内訳（地積等１）'!FK36</f>
        <v>966</v>
      </c>
      <c r="P23" s="11">
        <f t="shared" si="0"/>
        <v>41.4</v>
      </c>
      <c r="R23" s="26"/>
      <c r="S23" s="26"/>
    </row>
    <row r="24" spans="1:19" ht="30" customHeight="1">
      <c r="A24" s="96" t="s">
        <v>52</v>
      </c>
      <c r="B24" s="96"/>
      <c r="C24" s="96"/>
      <c r="D24" s="22">
        <f>'内訳（地積等１）'!FO36</f>
        <v>17249989</v>
      </c>
      <c r="E24" s="22">
        <f>'内訳（地積等１）'!FP36</f>
        <v>55629895</v>
      </c>
      <c r="F24" s="11">
        <f t="shared" si="1"/>
        <v>11914750</v>
      </c>
      <c r="G24" s="22">
        <f>'内訳（地積等１）'!FQ36</f>
        <v>43715145</v>
      </c>
      <c r="H24" s="22">
        <f>'内訳（地積等１）'!FR36</f>
        <v>4254440</v>
      </c>
      <c r="I24" s="11">
        <f t="shared" si="2"/>
        <v>367155</v>
      </c>
      <c r="J24" s="22">
        <f>'内訳（地積等１）'!FS36</f>
        <v>3887285</v>
      </c>
      <c r="K24" s="22">
        <f>'内訳（地積等１）'!FT36</f>
        <v>3131671</v>
      </c>
      <c r="L24" s="22">
        <f>'内訳（地積等１）'!FU36</f>
        <v>15193</v>
      </c>
      <c r="M24" s="22">
        <f>'内訳（地積等１）'!FV36</f>
        <v>99021</v>
      </c>
      <c r="N24" s="11">
        <f t="shared" si="3"/>
        <v>23552</v>
      </c>
      <c r="O24" s="22">
        <f>'内訳（地積等１）'!FW36</f>
        <v>75469</v>
      </c>
      <c r="P24" s="11">
        <f t="shared" si="0"/>
        <v>76.5</v>
      </c>
      <c r="R24" s="26"/>
      <c r="S24" s="26"/>
    </row>
    <row r="25" spans="1:19" ht="30" customHeight="1">
      <c r="A25" s="112" t="s">
        <v>62</v>
      </c>
      <c r="B25" s="98" t="s">
        <v>53</v>
      </c>
      <c r="C25" s="99"/>
      <c r="D25" s="22">
        <f>'内訳（地積等１）'!GA36</f>
        <v>519246</v>
      </c>
      <c r="E25" s="22">
        <f>'内訳（地積等１）'!GB36</f>
        <v>77647256</v>
      </c>
      <c r="F25" s="11">
        <f t="shared" si="1"/>
        <v>16530</v>
      </c>
      <c r="G25" s="22">
        <f>'内訳（地積等１）'!GC36</f>
        <v>77630726</v>
      </c>
      <c r="H25" s="22">
        <f>'内訳（地積等１）'!GD36</f>
        <v>100410714</v>
      </c>
      <c r="I25" s="11">
        <f t="shared" si="2"/>
        <v>17770</v>
      </c>
      <c r="J25" s="22">
        <f>'内訳（地積等１）'!GE36</f>
        <v>100392944</v>
      </c>
      <c r="K25" s="22">
        <f>'内訳（地積等１）'!GF36</f>
        <v>71761405</v>
      </c>
      <c r="L25" s="22">
        <f>'内訳（地積等１）'!GG36</f>
        <v>850</v>
      </c>
      <c r="M25" s="22">
        <f>'内訳（地積等１）'!GH36</f>
        <v>31966</v>
      </c>
      <c r="N25" s="11">
        <f t="shared" si="3"/>
        <v>125</v>
      </c>
      <c r="O25" s="22">
        <f>'内訳（地積等１）'!GI36</f>
        <v>31841</v>
      </c>
      <c r="P25" s="11">
        <f t="shared" si="0"/>
        <v>1293.2</v>
      </c>
      <c r="R25" s="26"/>
      <c r="S25" s="26"/>
    </row>
    <row r="26" spans="1:19" ht="30" customHeight="1">
      <c r="A26" s="112"/>
      <c r="B26" s="98" t="s">
        <v>54</v>
      </c>
      <c r="C26" s="99"/>
      <c r="D26" s="22">
        <f>'内訳（地積等１）'!GM36</f>
        <v>910740</v>
      </c>
      <c r="E26" s="22">
        <f>'内訳（地積等１）'!GN36</f>
        <v>1004821</v>
      </c>
      <c r="F26" s="11">
        <f t="shared" si="1"/>
        <v>510</v>
      </c>
      <c r="G26" s="22">
        <f>'内訳（地積等１）'!GO36</f>
        <v>1004311</v>
      </c>
      <c r="H26" s="22">
        <f>'内訳（地積等１）'!GP36</f>
        <v>9300482</v>
      </c>
      <c r="I26" s="11">
        <f t="shared" si="2"/>
        <v>670</v>
      </c>
      <c r="J26" s="22">
        <f>'内訳（地積等１）'!GQ36</f>
        <v>9299812</v>
      </c>
      <c r="K26" s="22">
        <f>'内訳（地積等１）'!GR36</f>
        <v>6490189</v>
      </c>
      <c r="L26" s="22">
        <f>'内訳（地積等１）'!GS36</f>
        <v>588</v>
      </c>
      <c r="M26" s="22">
        <f>'内訳（地積等１）'!GT36</f>
        <v>549</v>
      </c>
      <c r="N26" s="11">
        <f t="shared" si="3"/>
        <v>4</v>
      </c>
      <c r="O26" s="22">
        <f>'内訳（地積等１）'!GU36</f>
        <v>545</v>
      </c>
      <c r="P26" s="11">
        <f t="shared" si="0"/>
        <v>9255.9</v>
      </c>
      <c r="R26" s="26"/>
      <c r="S26" s="26"/>
    </row>
    <row r="27" spans="1:19" ht="30" customHeight="1">
      <c r="A27" s="112"/>
      <c r="B27" s="113" t="s">
        <v>133</v>
      </c>
      <c r="C27" s="25" t="s">
        <v>134</v>
      </c>
      <c r="D27" s="22">
        <f>'内訳（地積等１）'!GY36</f>
        <v>124725</v>
      </c>
      <c r="E27" s="22">
        <f>'内訳（地積等１）'!GZ36</f>
        <v>7022696</v>
      </c>
      <c r="F27" s="11">
        <f t="shared" si="1"/>
        <v>2589</v>
      </c>
      <c r="G27" s="22">
        <f>'内訳（地積等１）'!HA36</f>
        <v>7020107</v>
      </c>
      <c r="H27" s="22">
        <f>'内訳（地積等１）'!HB36</f>
        <v>27317296</v>
      </c>
      <c r="I27" s="11">
        <f t="shared" si="2"/>
        <v>2863</v>
      </c>
      <c r="J27" s="22">
        <f>'内訳（地積等１）'!HC36</f>
        <v>27314433</v>
      </c>
      <c r="K27" s="22">
        <f>'内訳（地積等１）'!HD36</f>
        <v>18670401</v>
      </c>
      <c r="L27" s="22">
        <f>'内訳（地積等１）'!HE36</f>
        <v>675</v>
      </c>
      <c r="M27" s="22">
        <f>'内訳（地積等１）'!HF36</f>
        <v>19694</v>
      </c>
      <c r="N27" s="11">
        <f t="shared" si="3"/>
        <v>28</v>
      </c>
      <c r="O27" s="22">
        <f>'内訳（地積等１）'!HG36</f>
        <v>19666</v>
      </c>
      <c r="P27" s="11">
        <f t="shared" si="0"/>
        <v>3889.9</v>
      </c>
      <c r="R27" s="26"/>
      <c r="S27" s="26"/>
    </row>
    <row r="28" spans="1:19" ht="30" customHeight="1">
      <c r="A28" s="112"/>
      <c r="B28" s="114"/>
      <c r="C28" s="25" t="s">
        <v>135</v>
      </c>
      <c r="D28" s="22">
        <f>'内訳（地積等１）'!HK36</f>
        <v>0</v>
      </c>
      <c r="E28" s="22">
        <f>'内訳（地積等１）'!HL36</f>
        <v>67628</v>
      </c>
      <c r="F28" s="11">
        <f t="shared" si="1"/>
        <v>0</v>
      </c>
      <c r="G28" s="22">
        <f>'内訳（地積等１）'!HM36</f>
        <v>67628</v>
      </c>
      <c r="H28" s="22">
        <f>'内訳（地積等１）'!HN36</f>
        <v>2385823</v>
      </c>
      <c r="I28" s="11">
        <f t="shared" si="2"/>
        <v>0</v>
      </c>
      <c r="J28" s="22">
        <f>'内訳（地積等１）'!HO36</f>
        <v>2385823</v>
      </c>
      <c r="K28" s="22">
        <f>'内訳（地積等１）'!HP36</f>
        <v>1644083</v>
      </c>
      <c r="L28" s="22">
        <f>'内訳（地積等１）'!HQ36</f>
        <v>0</v>
      </c>
      <c r="M28" s="22">
        <f>'内訳（地積等１）'!HR36</f>
        <v>152</v>
      </c>
      <c r="N28" s="11">
        <f t="shared" si="3"/>
        <v>0</v>
      </c>
      <c r="O28" s="22">
        <f>'内訳（地積等１）'!HS36</f>
        <v>152</v>
      </c>
      <c r="P28" s="11">
        <f t="shared" si="0"/>
        <v>35278.6</v>
      </c>
      <c r="R28" s="26"/>
      <c r="S28" s="26"/>
    </row>
    <row r="29" spans="1:19" ht="30" customHeight="1">
      <c r="A29" s="112"/>
      <c r="B29" s="115"/>
      <c r="C29" s="25" t="s">
        <v>136</v>
      </c>
      <c r="D29" s="11">
        <f>SUM(D27:D28)</f>
        <v>124725</v>
      </c>
      <c r="E29" s="11">
        <f aca="true" t="shared" si="4" ref="E29:O29">SUM(E27:E28)</f>
        <v>7090324</v>
      </c>
      <c r="F29" s="11">
        <f t="shared" si="4"/>
        <v>2589</v>
      </c>
      <c r="G29" s="11">
        <f t="shared" si="4"/>
        <v>7087735</v>
      </c>
      <c r="H29" s="11">
        <f t="shared" si="4"/>
        <v>29703119</v>
      </c>
      <c r="I29" s="11">
        <f t="shared" si="4"/>
        <v>2863</v>
      </c>
      <c r="J29" s="11">
        <f t="shared" si="4"/>
        <v>29700256</v>
      </c>
      <c r="K29" s="11">
        <f t="shared" si="4"/>
        <v>20314484</v>
      </c>
      <c r="L29" s="11">
        <f t="shared" si="4"/>
        <v>675</v>
      </c>
      <c r="M29" s="11">
        <f t="shared" si="4"/>
        <v>19846</v>
      </c>
      <c r="N29" s="11">
        <f t="shared" si="4"/>
        <v>28</v>
      </c>
      <c r="O29" s="11">
        <f t="shared" si="4"/>
        <v>19818</v>
      </c>
      <c r="P29" s="11">
        <f t="shared" si="0"/>
        <v>4189.2</v>
      </c>
      <c r="R29" s="26"/>
      <c r="S29" s="26"/>
    </row>
    <row r="30" spans="1:19" ht="30" customHeight="1">
      <c r="A30" s="112"/>
      <c r="B30" s="98" t="s">
        <v>55</v>
      </c>
      <c r="C30" s="99"/>
      <c r="D30" s="22">
        <f>'内訳（地積等２）'!D36</f>
        <v>129882158</v>
      </c>
      <c r="E30" s="22">
        <f>'内訳（地積等２）'!E36</f>
        <v>148741233</v>
      </c>
      <c r="F30" s="11">
        <f t="shared" si="1"/>
        <v>10114178</v>
      </c>
      <c r="G30" s="22">
        <f>'内訳（地積等２）'!F36</f>
        <v>138627055</v>
      </c>
      <c r="H30" s="22">
        <f>'内訳（地積等２）'!G36</f>
        <v>748599409</v>
      </c>
      <c r="I30" s="11">
        <f t="shared" si="2"/>
        <v>5093472</v>
      </c>
      <c r="J30" s="22">
        <f>'内訳（地積等２）'!H36</f>
        <v>743505937</v>
      </c>
      <c r="K30" s="22">
        <f>'内訳（地積等２）'!I36</f>
        <v>510453309</v>
      </c>
      <c r="L30" s="22">
        <f>'内訳（地積等２）'!J36</f>
        <v>324004</v>
      </c>
      <c r="M30" s="22">
        <f>'内訳（地積等２）'!K36</f>
        <v>289794</v>
      </c>
      <c r="N30" s="11">
        <f t="shared" si="3"/>
        <v>52216</v>
      </c>
      <c r="O30" s="22">
        <f>'内訳（地積等２）'!L36</f>
        <v>237578</v>
      </c>
      <c r="P30" s="11">
        <f t="shared" si="0"/>
        <v>5032.9</v>
      </c>
      <c r="R30" s="26"/>
      <c r="S30" s="26"/>
    </row>
    <row r="31" spans="1:19" ht="30" customHeight="1">
      <c r="A31" s="112"/>
      <c r="B31" s="102" t="s">
        <v>45</v>
      </c>
      <c r="C31" s="103"/>
      <c r="D31" s="11">
        <f>SUM(D25,D26,D29,D30)</f>
        <v>131436869</v>
      </c>
      <c r="E31" s="11">
        <f aca="true" t="shared" si="5" ref="E31:O31">SUM(E25,E26,E29,E30)</f>
        <v>234483634</v>
      </c>
      <c r="F31" s="11">
        <f t="shared" si="5"/>
        <v>10133807</v>
      </c>
      <c r="G31" s="11">
        <f t="shared" si="5"/>
        <v>224349827</v>
      </c>
      <c r="H31" s="11">
        <f t="shared" si="5"/>
        <v>888013724</v>
      </c>
      <c r="I31" s="11">
        <f t="shared" si="5"/>
        <v>5114775</v>
      </c>
      <c r="J31" s="11">
        <f t="shared" si="5"/>
        <v>882898949</v>
      </c>
      <c r="K31" s="11">
        <f t="shared" si="5"/>
        <v>609019387</v>
      </c>
      <c r="L31" s="11">
        <f t="shared" si="5"/>
        <v>326117</v>
      </c>
      <c r="M31" s="11">
        <f t="shared" si="5"/>
        <v>342155</v>
      </c>
      <c r="N31" s="11">
        <f t="shared" si="5"/>
        <v>52373</v>
      </c>
      <c r="O31" s="11">
        <f t="shared" si="5"/>
        <v>289782</v>
      </c>
      <c r="P31" s="11">
        <f t="shared" si="0"/>
        <v>3787.1</v>
      </c>
      <c r="R31" s="26"/>
      <c r="S31" s="26"/>
    </row>
    <row r="32" spans="1:19" ht="30" customHeight="1">
      <c r="A32" s="96" t="s">
        <v>56</v>
      </c>
      <c r="B32" s="96"/>
      <c r="C32" s="96"/>
      <c r="D32" s="22">
        <f>'内訳（地積等２）'!P36</f>
        <v>1001201184</v>
      </c>
      <c r="E32" s="29"/>
      <c r="F32" s="29"/>
      <c r="G32" s="29"/>
      <c r="H32" s="29"/>
      <c r="I32" s="29"/>
      <c r="J32" s="29"/>
      <c r="K32" s="29"/>
      <c r="L32" s="22">
        <f>'内訳（地積等２）'!V36</f>
        <v>1187879</v>
      </c>
      <c r="M32" s="29"/>
      <c r="N32" s="29"/>
      <c r="O32" s="29"/>
      <c r="P32" s="29"/>
      <c r="R32" s="26"/>
      <c r="S32" s="26"/>
    </row>
    <row r="33" spans="1:19" ht="30" customHeight="1">
      <c r="A33" s="96" t="s">
        <v>57</v>
      </c>
      <c r="B33" s="96"/>
      <c r="C33" s="96"/>
      <c r="D33" s="22">
        <f>'内訳（地積等２）'!AB36</f>
        <v>1597781015</v>
      </c>
      <c r="E33" s="22">
        <f>'内訳（地積等２）'!AC36</f>
        <v>3492388985</v>
      </c>
      <c r="F33" s="22">
        <f>E33-G33</f>
        <v>197349214</v>
      </c>
      <c r="G33" s="22">
        <f>'内訳（地積等２）'!AD36</f>
        <v>3295039771</v>
      </c>
      <c r="H33" s="22">
        <f>'内訳（地積等２）'!AE36</f>
        <v>9232399872</v>
      </c>
      <c r="I33" s="22">
        <f>H33-J33</f>
        <v>69840090</v>
      </c>
      <c r="J33" s="22">
        <f>'内訳（地積等２）'!AF36</f>
        <v>9162559782</v>
      </c>
      <c r="K33" s="22">
        <f>'内訳（地積等２）'!AG36</f>
        <v>3907562947</v>
      </c>
      <c r="L33" s="22">
        <f>'内訳（地積等２）'!AH36</f>
        <v>1668736</v>
      </c>
      <c r="M33" s="22">
        <f>'内訳（地積等２）'!AI36</f>
        <v>4381611</v>
      </c>
      <c r="N33" s="22">
        <f>M33-O33</f>
        <v>348605</v>
      </c>
      <c r="O33" s="22">
        <f>'内訳（地積等２）'!AJ36</f>
        <v>4033006</v>
      </c>
      <c r="P33" s="11">
        <f>IF(H33&gt;0,ROUND(H33/E33*1000,1),0)</f>
        <v>2643.6</v>
      </c>
      <c r="R33" s="26"/>
      <c r="S33" s="26"/>
    </row>
    <row r="36" spans="4:16" s="28" customFormat="1" ht="14.25" hidden="1">
      <c r="D36" s="27">
        <f>D10+D11+D12+D13+D17+D18+D19+D20+D21+D22+D23+D24+D31+D32</f>
        <v>1597781015</v>
      </c>
      <c r="E36" s="27">
        <f aca="true" t="shared" si="6" ref="E36:O36">E10+E11+E12+E13+E17+E18+E19+E20+E21+E22+E23+E24+E31+E32</f>
        <v>3492388985</v>
      </c>
      <c r="F36" s="27">
        <f t="shared" si="6"/>
        <v>197349214</v>
      </c>
      <c r="G36" s="27">
        <f t="shared" si="6"/>
        <v>3295039771</v>
      </c>
      <c r="H36" s="27">
        <f t="shared" si="6"/>
        <v>9232399872</v>
      </c>
      <c r="I36" s="27">
        <f t="shared" si="6"/>
        <v>69840090</v>
      </c>
      <c r="J36" s="27">
        <f t="shared" si="6"/>
        <v>9162559782</v>
      </c>
      <c r="K36" s="27">
        <f t="shared" si="6"/>
        <v>3907562947</v>
      </c>
      <c r="L36" s="27">
        <f t="shared" si="6"/>
        <v>1668736</v>
      </c>
      <c r="M36" s="27">
        <f t="shared" si="6"/>
        <v>4381611</v>
      </c>
      <c r="N36" s="27">
        <f t="shared" si="6"/>
        <v>348605</v>
      </c>
      <c r="O36" s="27">
        <f t="shared" si="6"/>
        <v>4033006</v>
      </c>
      <c r="P36" s="27"/>
    </row>
    <row r="37" spans="4:7" s="28" customFormat="1" ht="14.25" hidden="1">
      <c r="D37" s="27"/>
      <c r="E37" s="27"/>
      <c r="F37" s="27"/>
      <c r="G37" s="27"/>
    </row>
    <row r="38" s="28" customFormat="1" ht="14.25" hidden="1"/>
    <row r="39" spans="4:16" s="28" customFormat="1" ht="19.5" customHeight="1" hidden="1">
      <c r="D39" s="27">
        <f>SUM(D10:D32)-D29-D31</f>
        <v>1597781015</v>
      </c>
      <c r="E39" s="27">
        <f>SUM(E10:E32)-E29-E31-E17</f>
        <v>3492388985</v>
      </c>
      <c r="F39" s="27">
        <f aca="true" t="shared" si="7" ref="F39:O39">SUM(F10:F32)-F29-F31-F17</f>
        <v>197349214</v>
      </c>
      <c r="G39" s="27">
        <f t="shared" si="7"/>
        <v>3295039771</v>
      </c>
      <c r="H39" s="27">
        <f t="shared" si="7"/>
        <v>9232399872</v>
      </c>
      <c r="I39" s="27">
        <f t="shared" si="7"/>
        <v>69840090</v>
      </c>
      <c r="J39" s="27">
        <f t="shared" si="7"/>
        <v>9162559782</v>
      </c>
      <c r="K39" s="27">
        <f t="shared" si="7"/>
        <v>3907562947</v>
      </c>
      <c r="L39" s="27">
        <f>SUM(L10:L32)-L29-L31</f>
        <v>1668736</v>
      </c>
      <c r="M39" s="27">
        <f t="shared" si="7"/>
        <v>4381611</v>
      </c>
      <c r="N39" s="27">
        <f t="shared" si="7"/>
        <v>348605</v>
      </c>
      <c r="O39" s="27">
        <f t="shared" si="7"/>
        <v>4033006</v>
      </c>
      <c r="P39" s="27"/>
    </row>
    <row r="40" spans="4:16" s="28" customFormat="1" ht="19.5" customHeight="1" hidden="1">
      <c r="D40" s="27">
        <f>D33-D39</f>
        <v>0</v>
      </c>
      <c r="E40" s="27">
        <f>E33-E39</f>
        <v>0</v>
      </c>
      <c r="F40" s="27">
        <f aca="true" t="shared" si="8" ref="F40:O40">F33-F39</f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/>
    </row>
    <row r="41" spans="4:16" s="28" customFormat="1" ht="19.5" customHeight="1" hidden="1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="28" customFormat="1" ht="14.25"/>
    <row r="43" s="28" customFormat="1" ht="14.25"/>
    <row r="44" s="28" customFormat="1" ht="14.25"/>
    <row r="45" s="28" customFormat="1" ht="14.25"/>
    <row r="46" s="28" customFormat="1" ht="14.25"/>
    <row r="47" s="28" customFormat="1" ht="14.25"/>
  </sheetData>
  <sheetProtection/>
  <mergeCells count="33">
    <mergeCell ref="A10:A11"/>
    <mergeCell ref="A12:A13"/>
    <mergeCell ref="A14:A17"/>
    <mergeCell ref="A33:C33"/>
    <mergeCell ref="A25:A31"/>
    <mergeCell ref="A32:C32"/>
    <mergeCell ref="A23:C23"/>
    <mergeCell ref="A24:C24"/>
    <mergeCell ref="A20:C20"/>
    <mergeCell ref="B27:B29"/>
    <mergeCell ref="A6:C6"/>
    <mergeCell ref="A5:C5"/>
    <mergeCell ref="D8:G8"/>
    <mergeCell ref="H8:K8"/>
    <mergeCell ref="L8:O8"/>
    <mergeCell ref="A8:C9"/>
    <mergeCell ref="B17:C17"/>
    <mergeCell ref="B21:C21"/>
    <mergeCell ref="B26:C26"/>
    <mergeCell ref="B22:C22"/>
    <mergeCell ref="A21:A22"/>
    <mergeCell ref="B31:C31"/>
    <mergeCell ref="B30:C30"/>
    <mergeCell ref="A18:C18"/>
    <mergeCell ref="A19:C19"/>
    <mergeCell ref="B25:C25"/>
    <mergeCell ref="B10:C10"/>
    <mergeCell ref="B11:C11"/>
    <mergeCell ref="B12:C12"/>
    <mergeCell ref="B13:C13"/>
    <mergeCell ref="B14:C14"/>
    <mergeCell ref="B16:C16"/>
    <mergeCell ref="B15:C15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zoomScalePageLayoutView="0" workbookViewId="0" topLeftCell="A1">
      <selection activeCell="O11" sqref="O11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25"/>
      <c r="B3" s="126"/>
      <c r="C3" s="127"/>
      <c r="D3" s="7" t="s">
        <v>8</v>
      </c>
      <c r="E3" s="7" t="s">
        <v>6</v>
      </c>
      <c r="F3" s="7" t="s">
        <v>10</v>
      </c>
    </row>
    <row r="4" spans="1:6" ht="30" customHeight="1">
      <c r="A4" s="121" t="s">
        <v>0</v>
      </c>
      <c r="B4" s="122"/>
      <c r="C4" s="123"/>
      <c r="D4" s="1">
        <f>'内訳（納税義務者）'!C49</f>
        <v>125604</v>
      </c>
      <c r="E4" s="1">
        <f>'内訳（納税義務者）'!D49</f>
        <v>36095</v>
      </c>
      <c r="F4" s="1">
        <f>'内訳（納税義務者）'!E49</f>
        <v>89509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19" t="s">
        <v>36</v>
      </c>
      <c r="B6" s="119"/>
      <c r="C6" s="120"/>
      <c r="D6" s="124" t="s">
        <v>74</v>
      </c>
      <c r="E6" s="124"/>
      <c r="F6" s="124"/>
      <c r="G6" s="124"/>
      <c r="H6" s="116" t="s">
        <v>75</v>
      </c>
      <c r="I6" s="117"/>
      <c r="J6" s="117"/>
      <c r="K6" s="118"/>
      <c r="L6" s="116" t="s">
        <v>76</v>
      </c>
      <c r="M6" s="117"/>
      <c r="N6" s="117"/>
      <c r="O6" s="118"/>
      <c r="P6" s="2" t="s">
        <v>32</v>
      </c>
    </row>
    <row r="7" spans="1:16" ht="45" customHeight="1">
      <c r="A7" s="120"/>
      <c r="B7" s="120"/>
      <c r="C7" s="120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0" t="s">
        <v>58</v>
      </c>
      <c r="B8" s="96" t="s">
        <v>38</v>
      </c>
      <c r="C8" s="96"/>
      <c r="D8" s="1">
        <f>'内訳（地積等１）'!C49</f>
        <v>1008868</v>
      </c>
      <c r="E8" s="1">
        <f>'内訳（地積等１）'!D49</f>
        <v>137646179</v>
      </c>
      <c r="F8" s="11">
        <f>E8-G8</f>
        <v>5820651</v>
      </c>
      <c r="G8" s="1">
        <f>'内訳（地積等１）'!E49</f>
        <v>131825528</v>
      </c>
      <c r="H8" s="1">
        <f>'内訳（地積等１）'!F49</f>
        <v>14199791</v>
      </c>
      <c r="I8" s="11">
        <f>H8-J8</f>
        <v>565045</v>
      </c>
      <c r="J8" s="1">
        <f>'内訳（地積等１）'!G49</f>
        <v>13634746</v>
      </c>
      <c r="K8" s="1">
        <f>'内訳（地積等１）'!H49</f>
        <v>13634639</v>
      </c>
      <c r="L8" s="1">
        <f>'内訳（地積等１）'!I49</f>
        <v>4121</v>
      </c>
      <c r="M8" s="1">
        <f>'内訳（地積等１）'!J49</f>
        <v>111008</v>
      </c>
      <c r="N8" s="11">
        <f>M8-O8</f>
        <v>7763</v>
      </c>
      <c r="O8" s="1">
        <f>'内訳（地積等１）'!K49</f>
        <v>103245</v>
      </c>
      <c r="P8" s="11">
        <f aca="true" t="shared" si="0" ref="P8:P29">IF(H8&gt;0,ROUND(H8/E8*1000,1),0)</f>
        <v>103.2</v>
      </c>
    </row>
    <row r="9" spans="1:16" ht="30" customHeight="1">
      <c r="A9" s="101"/>
      <c r="B9" s="96" t="s">
        <v>39</v>
      </c>
      <c r="C9" s="96"/>
      <c r="D9" s="1">
        <f>'内訳（地積等１）'!O49</f>
        <v>165500</v>
      </c>
      <c r="E9" s="1">
        <f>'内訳（地積等１）'!P49</f>
        <v>688255</v>
      </c>
      <c r="F9" s="11">
        <f aca="true" t="shared" si="1" ref="F9:F28">E9-G9</f>
        <v>2887</v>
      </c>
      <c r="G9" s="1">
        <f>'内訳（地積等１）'!Q49</f>
        <v>685368</v>
      </c>
      <c r="H9" s="1">
        <f>'内訳（地積等１）'!R49</f>
        <v>3759689</v>
      </c>
      <c r="I9" s="11">
        <f aca="true" t="shared" si="2" ref="I9:I28">H9-J9</f>
        <v>6337</v>
      </c>
      <c r="J9" s="1">
        <f>'内訳（地積等１）'!S49</f>
        <v>3753352</v>
      </c>
      <c r="K9" s="1">
        <f>'内訳（地積等１）'!T49</f>
        <v>1626152</v>
      </c>
      <c r="L9" s="1">
        <f>'内訳（地積等１）'!U49</f>
        <v>260</v>
      </c>
      <c r="M9" s="1">
        <f>'内訳（地積等１）'!V49</f>
        <v>827</v>
      </c>
      <c r="N9" s="11">
        <f aca="true" t="shared" si="3" ref="N9:N28">M9-O9</f>
        <v>14</v>
      </c>
      <c r="O9" s="1">
        <f>'内訳（地積等１）'!W49</f>
        <v>813</v>
      </c>
      <c r="P9" s="11">
        <f t="shared" si="0"/>
        <v>5462.6</v>
      </c>
    </row>
    <row r="10" spans="1:16" ht="30" customHeight="1">
      <c r="A10" s="100" t="s">
        <v>59</v>
      </c>
      <c r="B10" s="96" t="s">
        <v>40</v>
      </c>
      <c r="C10" s="96"/>
      <c r="D10" s="1">
        <f>'内訳（地積等１）'!AA49</f>
        <v>1306202</v>
      </c>
      <c r="E10" s="1">
        <f>'内訳（地積等１）'!AB49</f>
        <v>149306535</v>
      </c>
      <c r="F10" s="11">
        <f t="shared" si="1"/>
        <v>9374363</v>
      </c>
      <c r="G10" s="1">
        <f>'内訳（地積等１）'!AC49</f>
        <v>139932172</v>
      </c>
      <c r="H10" s="1">
        <f>'内訳（地積等１）'!AD49</f>
        <v>8169004</v>
      </c>
      <c r="I10" s="11">
        <f t="shared" si="2"/>
        <v>493200</v>
      </c>
      <c r="J10" s="1">
        <f>'内訳（地積等１）'!AE49</f>
        <v>7675804</v>
      </c>
      <c r="K10" s="1">
        <f>'内訳（地積等１）'!AF49</f>
        <v>7675682</v>
      </c>
      <c r="L10" s="1">
        <f>'内訳（地積等１）'!AG49</f>
        <v>4594</v>
      </c>
      <c r="M10" s="1">
        <f>'内訳（地積等１）'!AH49</f>
        <v>164197</v>
      </c>
      <c r="N10" s="11">
        <f t="shared" si="3"/>
        <v>14016</v>
      </c>
      <c r="O10" s="1">
        <f>'内訳（地積等１）'!AI49</f>
        <v>150181</v>
      </c>
      <c r="P10" s="11">
        <f t="shared" si="0"/>
        <v>54.7</v>
      </c>
    </row>
    <row r="11" spans="1:16" ht="30" customHeight="1">
      <c r="A11" s="101"/>
      <c r="B11" s="96" t="s">
        <v>41</v>
      </c>
      <c r="C11" s="96"/>
      <c r="D11" s="1">
        <f>'内訳（地積等１）'!AM49</f>
        <v>680833</v>
      </c>
      <c r="E11" s="1">
        <f>'内訳（地積等１）'!AN49</f>
        <v>3456104</v>
      </c>
      <c r="F11" s="11">
        <f t="shared" si="1"/>
        <v>32033</v>
      </c>
      <c r="G11" s="1">
        <f>'内訳（地積等１）'!AO49</f>
        <v>3424071</v>
      </c>
      <c r="H11" s="1">
        <f>'内訳（地積等１）'!AP49</f>
        <v>28172158</v>
      </c>
      <c r="I11" s="11">
        <f t="shared" si="2"/>
        <v>203254</v>
      </c>
      <c r="J11" s="1">
        <f>'内訳（地積等１）'!AQ49</f>
        <v>27968904</v>
      </c>
      <c r="K11" s="1">
        <f>'内訳（地積等１）'!AR49</f>
        <v>6795980</v>
      </c>
      <c r="L11" s="1">
        <f>'内訳（地積等１）'!AS49</f>
        <v>519</v>
      </c>
      <c r="M11" s="1">
        <f>'内訳（地積等１）'!AT49</f>
        <v>5062</v>
      </c>
      <c r="N11" s="11">
        <f t="shared" si="3"/>
        <v>122</v>
      </c>
      <c r="O11" s="1">
        <f>'内訳（地積等１）'!AU49</f>
        <v>4940</v>
      </c>
      <c r="P11" s="11">
        <f t="shared" si="0"/>
        <v>8151.4</v>
      </c>
    </row>
    <row r="12" spans="1:16" ht="30" customHeight="1">
      <c r="A12" s="100" t="s">
        <v>60</v>
      </c>
      <c r="B12" s="96" t="s">
        <v>42</v>
      </c>
      <c r="C12" s="96"/>
      <c r="D12" s="29"/>
      <c r="E12" s="1">
        <f>'内訳（地積等１）'!AZ49</f>
        <v>20294419</v>
      </c>
      <c r="F12" s="11">
        <f t="shared" si="1"/>
        <v>1264544</v>
      </c>
      <c r="G12" s="1">
        <f>'内訳（地積等１）'!BA49</f>
        <v>19029875</v>
      </c>
      <c r="H12" s="1">
        <f>'内訳（地積等１）'!BB49</f>
        <v>217183545</v>
      </c>
      <c r="I12" s="11">
        <f t="shared" si="2"/>
        <v>7628018</v>
      </c>
      <c r="J12" s="1">
        <f>'内訳（地積等１）'!BC49</f>
        <v>209555527</v>
      </c>
      <c r="K12" s="1">
        <f>'内訳（地積等１）'!BD49</f>
        <v>34879544</v>
      </c>
      <c r="L12" s="29"/>
      <c r="M12" s="1">
        <f>'内訳（地積等１）'!BF49</f>
        <v>99745</v>
      </c>
      <c r="N12" s="11">
        <f t="shared" si="3"/>
        <v>8911</v>
      </c>
      <c r="O12" s="1">
        <f>'内訳（地積等１）'!BG49</f>
        <v>90834</v>
      </c>
      <c r="P12" s="11">
        <f t="shared" si="0"/>
        <v>10701.6</v>
      </c>
    </row>
    <row r="13" spans="1:16" ht="30" customHeight="1">
      <c r="A13" s="111"/>
      <c r="B13" s="96" t="s">
        <v>43</v>
      </c>
      <c r="C13" s="96"/>
      <c r="D13" s="29"/>
      <c r="E13" s="1">
        <f>'内訳（地積等１）'!BL49</f>
        <v>33749061</v>
      </c>
      <c r="F13" s="11">
        <f t="shared" si="1"/>
        <v>271187</v>
      </c>
      <c r="G13" s="1">
        <f>'内訳（地積等１）'!BM49</f>
        <v>33477874</v>
      </c>
      <c r="H13" s="1">
        <f>'内訳（地積等１）'!BN49</f>
        <v>243759514</v>
      </c>
      <c r="I13" s="11">
        <f t="shared" si="2"/>
        <v>883557</v>
      </c>
      <c r="J13" s="1">
        <f>'内訳（地積等１）'!BO49</f>
        <v>242875957</v>
      </c>
      <c r="K13" s="1">
        <f>'内訳（地積等１）'!BP49</f>
        <v>80883042</v>
      </c>
      <c r="L13" s="29"/>
      <c r="M13" s="1">
        <f>'内訳（地積等１）'!BR49</f>
        <v>97372</v>
      </c>
      <c r="N13" s="11">
        <f t="shared" si="3"/>
        <v>4237</v>
      </c>
      <c r="O13" s="1">
        <f>'内訳（地積等１）'!BS49</f>
        <v>93135</v>
      </c>
      <c r="P13" s="11">
        <f t="shared" si="0"/>
        <v>7222.7</v>
      </c>
    </row>
    <row r="14" spans="1:16" ht="30" customHeight="1">
      <c r="A14" s="111"/>
      <c r="B14" s="96" t="s">
        <v>44</v>
      </c>
      <c r="C14" s="96"/>
      <c r="D14" s="29"/>
      <c r="E14" s="1">
        <f>'内訳（地積等１）'!BX49</f>
        <v>22316665</v>
      </c>
      <c r="F14" s="11">
        <f t="shared" si="1"/>
        <v>22157</v>
      </c>
      <c r="G14" s="1">
        <f>'内訳（地積等１）'!BY49</f>
        <v>22294508</v>
      </c>
      <c r="H14" s="1">
        <f>'内訳（地積等１）'!BZ49</f>
        <v>235442034</v>
      </c>
      <c r="I14" s="11">
        <f t="shared" si="2"/>
        <v>64072</v>
      </c>
      <c r="J14" s="1">
        <f>'内訳（地積等１）'!CA49</f>
        <v>235377962</v>
      </c>
      <c r="K14" s="1">
        <f>'内訳（地積等１）'!CB49</f>
        <v>163546302</v>
      </c>
      <c r="L14" s="29"/>
      <c r="M14" s="1">
        <f>'内訳（地積等１）'!CD49</f>
        <v>24337</v>
      </c>
      <c r="N14" s="11">
        <f t="shared" si="3"/>
        <v>428</v>
      </c>
      <c r="O14" s="1">
        <f>'内訳（地積等１）'!CE49</f>
        <v>23909</v>
      </c>
      <c r="P14" s="11">
        <f t="shared" si="0"/>
        <v>10550.1</v>
      </c>
    </row>
    <row r="15" spans="1:16" ht="30" customHeight="1">
      <c r="A15" s="101"/>
      <c r="B15" s="97" t="s">
        <v>45</v>
      </c>
      <c r="C15" s="97"/>
      <c r="D15" s="1">
        <f>'内訳（地積等１）'!CI49</f>
        <v>5968668</v>
      </c>
      <c r="E15" s="1">
        <f>'内訳（地積等１）'!CJ49</f>
        <v>76360145</v>
      </c>
      <c r="F15" s="11">
        <f t="shared" si="1"/>
        <v>1557888</v>
      </c>
      <c r="G15" s="1">
        <f>'内訳（地積等１）'!CK49</f>
        <v>74802257</v>
      </c>
      <c r="H15" s="1">
        <f>'内訳（地積等１）'!CL49</f>
        <v>696385093</v>
      </c>
      <c r="I15" s="11">
        <f t="shared" si="2"/>
        <v>8575647</v>
      </c>
      <c r="J15" s="1">
        <f>'内訳（地積等１）'!CM49</f>
        <v>687809446</v>
      </c>
      <c r="K15" s="1">
        <f>'内訳（地積等１）'!CN49</f>
        <v>279308888</v>
      </c>
      <c r="L15" s="1">
        <f>'内訳（地積等１）'!CO49</f>
        <v>5257</v>
      </c>
      <c r="M15" s="1">
        <f>'内訳（地積等１）'!CP49</f>
        <v>221454</v>
      </c>
      <c r="N15" s="11">
        <f t="shared" si="3"/>
        <v>13576</v>
      </c>
      <c r="O15" s="1">
        <f>'内訳（地積等１）'!CQ49</f>
        <v>207878</v>
      </c>
      <c r="P15" s="11">
        <f t="shared" si="0"/>
        <v>9119.7</v>
      </c>
    </row>
    <row r="16" spans="1:16" ht="30" customHeight="1">
      <c r="A16" s="96" t="s">
        <v>46</v>
      </c>
      <c r="B16" s="96"/>
      <c r="C16" s="96"/>
      <c r="D16" s="1">
        <v>0</v>
      </c>
      <c r="E16" s="1">
        <v>0</v>
      </c>
      <c r="F16" s="11">
        <f t="shared" si="1"/>
        <v>0</v>
      </c>
      <c r="G16" s="1">
        <v>0</v>
      </c>
      <c r="H16" s="1">
        <v>0</v>
      </c>
      <c r="I16" s="11">
        <f t="shared" si="2"/>
        <v>0</v>
      </c>
      <c r="J16" s="1">
        <v>0</v>
      </c>
      <c r="K16" s="1">
        <v>0</v>
      </c>
      <c r="L16" s="1">
        <v>0</v>
      </c>
      <c r="M16" s="1">
        <v>0</v>
      </c>
      <c r="N16" s="11">
        <f t="shared" si="3"/>
        <v>0</v>
      </c>
      <c r="O16" s="1">
        <v>0</v>
      </c>
      <c r="P16" s="11">
        <f t="shared" si="0"/>
        <v>0</v>
      </c>
    </row>
    <row r="17" spans="1:16" ht="30" customHeight="1">
      <c r="A17" s="96" t="s">
        <v>47</v>
      </c>
      <c r="B17" s="96"/>
      <c r="C17" s="96"/>
      <c r="D17" s="1">
        <f>'内訳（地積等１）'!DG49</f>
        <v>996</v>
      </c>
      <c r="E17" s="1">
        <f>'内訳（地積等１）'!DH49</f>
        <v>54</v>
      </c>
      <c r="F17" s="11">
        <f t="shared" si="1"/>
        <v>0</v>
      </c>
      <c r="G17" s="1">
        <f>'内訳（地積等１）'!DI49</f>
        <v>54</v>
      </c>
      <c r="H17" s="1">
        <f>'内訳（地積等１）'!DJ49</f>
        <v>13526</v>
      </c>
      <c r="I17" s="11">
        <f t="shared" si="2"/>
        <v>0</v>
      </c>
      <c r="J17" s="1">
        <f>'内訳（地積等１）'!DK49</f>
        <v>13526</v>
      </c>
      <c r="K17" s="1">
        <f>'内訳（地積等１）'!DL49</f>
        <v>13526</v>
      </c>
      <c r="L17" s="1">
        <f>'内訳（地積等１）'!DM49</f>
        <v>4</v>
      </c>
      <c r="M17" s="1">
        <f>'内訳（地積等１）'!DN49</f>
        <v>11</v>
      </c>
      <c r="N17" s="11">
        <f t="shared" si="3"/>
        <v>0</v>
      </c>
      <c r="O17" s="1">
        <f>'内訳（地積等１）'!DO49</f>
        <v>11</v>
      </c>
      <c r="P17" s="11">
        <f t="shared" si="0"/>
        <v>250481.5</v>
      </c>
    </row>
    <row r="18" spans="1:16" ht="30" customHeight="1">
      <c r="A18" s="96" t="s">
        <v>48</v>
      </c>
      <c r="B18" s="96"/>
      <c r="C18" s="96"/>
      <c r="D18" s="1">
        <f>'内訳（地積等１）'!DS49</f>
        <v>6275844</v>
      </c>
      <c r="E18" s="1">
        <f>'内訳（地積等１）'!DT49</f>
        <v>125341</v>
      </c>
      <c r="F18" s="11">
        <f t="shared" si="1"/>
        <v>15420</v>
      </c>
      <c r="G18" s="1">
        <f>'内訳（地積等１）'!DU49</f>
        <v>109921</v>
      </c>
      <c r="H18" s="1">
        <f>'内訳（地積等１）'!DV49</f>
        <v>40548</v>
      </c>
      <c r="I18" s="11">
        <f t="shared" si="2"/>
        <v>550</v>
      </c>
      <c r="J18" s="1">
        <f>'内訳（地積等１）'!DW49</f>
        <v>39998</v>
      </c>
      <c r="K18" s="1">
        <f>'内訳（地積等１）'!DX49</f>
        <v>28938</v>
      </c>
      <c r="L18" s="1">
        <f>'内訳（地積等１）'!DY49</f>
        <v>277</v>
      </c>
      <c r="M18" s="1">
        <f>'内訳（地積等１）'!DZ49</f>
        <v>157</v>
      </c>
      <c r="N18" s="11">
        <f t="shared" si="3"/>
        <v>30</v>
      </c>
      <c r="O18" s="1">
        <f>'内訳（地積等１）'!EA49</f>
        <v>127</v>
      </c>
      <c r="P18" s="11">
        <f t="shared" si="0"/>
        <v>323.5</v>
      </c>
    </row>
    <row r="19" spans="1:16" ht="30" customHeight="1">
      <c r="A19" s="100" t="s">
        <v>61</v>
      </c>
      <c r="B19" s="96" t="s">
        <v>49</v>
      </c>
      <c r="C19" s="96"/>
      <c r="D19" s="1">
        <f>'内訳（地積等１）'!EE49</f>
        <v>50596037</v>
      </c>
      <c r="E19" s="1">
        <f>'内訳（地積等１）'!EF49</f>
        <v>247936080</v>
      </c>
      <c r="F19" s="11">
        <f t="shared" si="1"/>
        <v>20659548</v>
      </c>
      <c r="G19" s="1">
        <f>'内訳（地積等１）'!EG49</f>
        <v>227276532</v>
      </c>
      <c r="H19" s="1">
        <f>'内訳（地積等１）'!EH49</f>
        <v>4945322</v>
      </c>
      <c r="I19" s="11">
        <f t="shared" si="2"/>
        <v>450449</v>
      </c>
      <c r="J19" s="1">
        <f>'内訳（地積等１）'!EJ49</f>
        <v>4494873</v>
      </c>
      <c r="K19" s="1">
        <f>'内訳（地積等１）'!EJ49</f>
        <v>4494873</v>
      </c>
      <c r="L19" s="1">
        <f>'内訳（地積等１）'!EK49</f>
        <v>2949</v>
      </c>
      <c r="M19" s="1">
        <f>'内訳（地積等１）'!EL49</f>
        <v>84843</v>
      </c>
      <c r="N19" s="11">
        <f t="shared" si="3"/>
        <v>13559</v>
      </c>
      <c r="O19" s="1">
        <f>'内訳（地積等１）'!EM49</f>
        <v>71284</v>
      </c>
      <c r="P19" s="11">
        <f t="shared" si="0"/>
        <v>19.9</v>
      </c>
    </row>
    <row r="20" spans="1:16" ht="30" customHeight="1">
      <c r="A20" s="101"/>
      <c r="B20" s="96" t="s">
        <v>50</v>
      </c>
      <c r="C20" s="96"/>
      <c r="D20" s="1">
        <f>'内訳（地積等１）'!EQ49</f>
        <v>454767</v>
      </c>
      <c r="E20" s="1">
        <f>'内訳（地積等１）'!ER49</f>
        <v>2637001</v>
      </c>
      <c r="F20" s="11">
        <f t="shared" si="1"/>
        <v>107294</v>
      </c>
      <c r="G20" s="1">
        <f>'内訳（地積等１）'!ES49</f>
        <v>2529707</v>
      </c>
      <c r="H20" s="1">
        <f>'内訳（地積等１）'!ET49</f>
        <v>7396113</v>
      </c>
      <c r="I20" s="11">
        <f t="shared" si="2"/>
        <v>11967</v>
      </c>
      <c r="J20" s="1">
        <f>'内訳（地積等１）'!EU49</f>
        <v>7384146</v>
      </c>
      <c r="K20" s="1">
        <f>'内訳（地積等１）'!EV49</f>
        <v>5042135</v>
      </c>
      <c r="L20" s="1">
        <f>'内訳（地積等１）'!EW49</f>
        <v>350</v>
      </c>
      <c r="M20" s="1">
        <f>'内訳（地積等１）'!EX49</f>
        <v>1428</v>
      </c>
      <c r="N20" s="11">
        <f t="shared" si="3"/>
        <v>186</v>
      </c>
      <c r="O20" s="1">
        <f>'内訳（地積等１）'!EY49</f>
        <v>1242</v>
      </c>
      <c r="P20" s="11">
        <f t="shared" si="0"/>
        <v>2804.7</v>
      </c>
    </row>
    <row r="21" spans="1:16" ht="30" customHeight="1">
      <c r="A21" s="96" t="s">
        <v>51</v>
      </c>
      <c r="B21" s="96"/>
      <c r="C21" s="96"/>
      <c r="D21" s="1">
        <f>'内訳（地積等１）'!FC49</f>
        <v>637703</v>
      </c>
      <c r="E21" s="1">
        <f>'内訳（地積等１）'!FD49</f>
        <v>2482722</v>
      </c>
      <c r="F21" s="11">
        <f t="shared" si="1"/>
        <v>11972</v>
      </c>
      <c r="G21" s="1">
        <f>'内訳（地積等１）'!FE49</f>
        <v>2470750</v>
      </c>
      <c r="H21" s="1">
        <f>'内訳（地積等１）'!FF49</f>
        <v>111832</v>
      </c>
      <c r="I21" s="11">
        <f t="shared" si="2"/>
        <v>196</v>
      </c>
      <c r="J21" s="1">
        <f>'内訳（地積等１）'!FG49</f>
        <v>111636</v>
      </c>
      <c r="K21" s="1">
        <f>'内訳（地積等１）'!FH49</f>
        <v>90247</v>
      </c>
      <c r="L21" s="1">
        <f>'内訳（地積等１）'!FI49</f>
        <v>37</v>
      </c>
      <c r="M21" s="1">
        <f>'内訳（地積等１）'!FJ49</f>
        <v>337</v>
      </c>
      <c r="N21" s="11">
        <f t="shared" si="3"/>
        <v>13</v>
      </c>
      <c r="O21" s="1">
        <f>'内訳（地積等１）'!FK49</f>
        <v>324</v>
      </c>
      <c r="P21" s="11">
        <f t="shared" si="0"/>
        <v>45</v>
      </c>
    </row>
    <row r="22" spans="1:16" ht="30" customHeight="1">
      <c r="A22" s="96" t="s">
        <v>52</v>
      </c>
      <c r="B22" s="96"/>
      <c r="C22" s="96"/>
      <c r="D22" s="1">
        <f>'内訳（地積等１）'!FO49</f>
        <v>2460990</v>
      </c>
      <c r="E22" s="1">
        <f>'内訳（地積等１）'!FP49</f>
        <v>22042801</v>
      </c>
      <c r="F22" s="11">
        <f t="shared" si="1"/>
        <v>3944193</v>
      </c>
      <c r="G22" s="1">
        <f>'内訳（地積等１）'!FQ49</f>
        <v>18098608</v>
      </c>
      <c r="H22" s="1">
        <f>'内訳（地積等１）'!FR49</f>
        <v>619980</v>
      </c>
      <c r="I22" s="11">
        <f t="shared" si="2"/>
        <v>54367</v>
      </c>
      <c r="J22" s="1">
        <f>'内訳（地積等１）'!FS49</f>
        <v>565613</v>
      </c>
      <c r="K22" s="1">
        <f>'内訳（地積等１）'!FT49</f>
        <v>464598</v>
      </c>
      <c r="L22" s="1">
        <f>'内訳（地積等１）'!FU49</f>
        <v>1889</v>
      </c>
      <c r="M22" s="1">
        <f>'内訳（地積等１）'!FV49</f>
        <v>20751</v>
      </c>
      <c r="N22" s="11">
        <f t="shared" si="3"/>
        <v>3910</v>
      </c>
      <c r="O22" s="1">
        <f>'内訳（地積等１）'!FW49</f>
        <v>16841</v>
      </c>
      <c r="P22" s="11">
        <f t="shared" si="0"/>
        <v>28.1</v>
      </c>
    </row>
    <row r="23" spans="1:16" ht="30" customHeight="1">
      <c r="A23" s="112" t="s">
        <v>62</v>
      </c>
      <c r="B23" s="98" t="s">
        <v>53</v>
      </c>
      <c r="C23" s="99"/>
      <c r="D23" s="1">
        <f>'内訳（地積等１）'!GA49</f>
        <v>850808</v>
      </c>
      <c r="E23" s="1">
        <f>'内訳（地積等１）'!GB49</f>
        <v>11069286</v>
      </c>
      <c r="F23" s="11">
        <f t="shared" si="1"/>
        <v>1644</v>
      </c>
      <c r="G23" s="1">
        <f>'内訳（地積等１）'!GC49</f>
        <v>11067642</v>
      </c>
      <c r="H23" s="1">
        <f>'内訳（地積等１）'!GD49</f>
        <v>11036685</v>
      </c>
      <c r="I23" s="11">
        <f t="shared" si="2"/>
        <v>1632</v>
      </c>
      <c r="J23" s="1">
        <f>'内訳（地積等１）'!GE49</f>
        <v>11035053</v>
      </c>
      <c r="K23" s="1">
        <f>'内訳（地積等１）'!GF49</f>
        <v>7555087</v>
      </c>
      <c r="L23" s="1">
        <f>'内訳（地積等１）'!GG49</f>
        <v>177</v>
      </c>
      <c r="M23" s="1">
        <f>'内訳（地積等１）'!GH49</f>
        <v>4082</v>
      </c>
      <c r="N23" s="11">
        <f t="shared" si="3"/>
        <v>12</v>
      </c>
      <c r="O23" s="1">
        <f>'内訳（地積等１）'!GI49</f>
        <v>4070</v>
      </c>
      <c r="P23" s="11">
        <f t="shared" si="0"/>
        <v>997.1</v>
      </c>
    </row>
    <row r="24" spans="1:16" ht="30" customHeight="1">
      <c r="A24" s="112"/>
      <c r="B24" s="98" t="s">
        <v>54</v>
      </c>
      <c r="C24" s="99"/>
      <c r="D24" s="1">
        <f>'内訳（地積等１）'!GM49</f>
        <v>850632</v>
      </c>
      <c r="E24" s="1">
        <f>'内訳（地積等１）'!GN49</f>
        <v>41384</v>
      </c>
      <c r="F24" s="11">
        <f t="shared" si="1"/>
        <v>133</v>
      </c>
      <c r="G24" s="1">
        <f>'内訳（地積等１）'!GO49</f>
        <v>41251</v>
      </c>
      <c r="H24" s="1">
        <f>'内訳（地積等１）'!GP49</f>
        <v>73504</v>
      </c>
      <c r="I24" s="11">
        <f t="shared" si="2"/>
        <v>108</v>
      </c>
      <c r="J24" s="1">
        <f>'内訳（地積等１）'!GQ49</f>
        <v>73396</v>
      </c>
      <c r="K24" s="1">
        <f>'内訳（地積等１）'!GR49</f>
        <v>51377</v>
      </c>
      <c r="L24" s="1">
        <f>'内訳（地積等１）'!GS49</f>
        <v>204</v>
      </c>
      <c r="M24" s="1">
        <f>'内訳（地積等１）'!GT49</f>
        <v>49</v>
      </c>
      <c r="N24" s="11">
        <f t="shared" si="3"/>
        <v>1</v>
      </c>
      <c r="O24" s="1">
        <f>'内訳（地積等１）'!GU49</f>
        <v>48</v>
      </c>
      <c r="P24" s="11">
        <f t="shared" si="0"/>
        <v>1776.1</v>
      </c>
    </row>
    <row r="25" spans="1:16" ht="30" customHeight="1">
      <c r="A25" s="112"/>
      <c r="B25" s="113" t="s">
        <v>133</v>
      </c>
      <c r="C25" s="25" t="s">
        <v>134</v>
      </c>
      <c r="D25" s="1">
        <f>'内訳（地積等１）'!GY49</f>
        <v>4127</v>
      </c>
      <c r="E25" s="1">
        <f>'内訳（地積等１）'!GZ49</f>
        <v>612032</v>
      </c>
      <c r="F25" s="11">
        <f t="shared" si="1"/>
        <v>260</v>
      </c>
      <c r="G25" s="1">
        <f>'内訳（地積等１）'!HA49</f>
        <v>611772</v>
      </c>
      <c r="H25" s="1">
        <f>'内訳（地積等１）'!HB49</f>
        <v>498494</v>
      </c>
      <c r="I25" s="11">
        <f t="shared" si="2"/>
        <v>68</v>
      </c>
      <c r="J25" s="1">
        <f>'内訳（地積等１）'!HC49</f>
        <v>498426</v>
      </c>
      <c r="K25" s="1">
        <f>'内訳（地積等１）'!HD49</f>
        <v>242735</v>
      </c>
      <c r="L25" s="1">
        <f>'内訳（地積等１）'!HE49</f>
        <v>13</v>
      </c>
      <c r="M25" s="1">
        <f>'内訳（地積等１）'!HF49</f>
        <v>2067</v>
      </c>
      <c r="N25" s="11">
        <f t="shared" si="3"/>
        <v>4</v>
      </c>
      <c r="O25" s="1">
        <f>'内訳（地積等１）'!HG49</f>
        <v>2063</v>
      </c>
      <c r="P25" s="11">
        <f t="shared" si="0"/>
        <v>814.5</v>
      </c>
    </row>
    <row r="26" spans="1:16" ht="30" customHeight="1">
      <c r="A26" s="112"/>
      <c r="B26" s="114"/>
      <c r="C26" s="25" t="s">
        <v>135</v>
      </c>
      <c r="D26" s="1">
        <f>'内訳（地積等１）'!HK49</f>
        <v>0</v>
      </c>
      <c r="E26" s="1">
        <f>'内訳（地積等１）'!HL49</f>
        <v>0</v>
      </c>
      <c r="F26" s="11">
        <f t="shared" si="1"/>
        <v>0</v>
      </c>
      <c r="G26" s="1">
        <f>'内訳（地積等１）'!HM49</f>
        <v>0</v>
      </c>
      <c r="H26" s="1">
        <f>'内訳（地積等１）'!HN49</f>
        <v>0</v>
      </c>
      <c r="I26" s="11">
        <f t="shared" si="2"/>
        <v>0</v>
      </c>
      <c r="J26" s="1">
        <f>'内訳（地積等１）'!HO49</f>
        <v>0</v>
      </c>
      <c r="K26" s="1">
        <f>'内訳（地積等１）'!HP49</f>
        <v>0</v>
      </c>
      <c r="L26" s="1">
        <f>'内訳（地積等１）'!HQ49</f>
        <v>0</v>
      </c>
      <c r="M26" s="1">
        <f>'内訳（地積等１）'!HR49</f>
        <v>0</v>
      </c>
      <c r="N26" s="11">
        <f t="shared" si="3"/>
        <v>0</v>
      </c>
      <c r="O26" s="1">
        <f>'内訳（地積等１）'!HS49</f>
        <v>0</v>
      </c>
      <c r="P26" s="11">
        <f t="shared" si="0"/>
        <v>0</v>
      </c>
    </row>
    <row r="27" spans="1:16" ht="30" customHeight="1">
      <c r="A27" s="112"/>
      <c r="B27" s="115"/>
      <c r="C27" s="25" t="s">
        <v>136</v>
      </c>
      <c r="D27" s="1">
        <f aca="true" t="shared" si="4" ref="D27:O27">SUM(D25:D26)</f>
        <v>4127</v>
      </c>
      <c r="E27" s="1">
        <f t="shared" si="4"/>
        <v>612032</v>
      </c>
      <c r="F27" s="11">
        <f t="shared" si="4"/>
        <v>260</v>
      </c>
      <c r="G27" s="1">
        <f t="shared" si="4"/>
        <v>611772</v>
      </c>
      <c r="H27" s="1">
        <f t="shared" si="4"/>
        <v>498494</v>
      </c>
      <c r="I27" s="11">
        <f t="shared" si="4"/>
        <v>68</v>
      </c>
      <c r="J27" s="1">
        <f t="shared" si="4"/>
        <v>498426</v>
      </c>
      <c r="K27" s="1">
        <f t="shared" si="4"/>
        <v>242735</v>
      </c>
      <c r="L27" s="1">
        <f t="shared" si="4"/>
        <v>13</v>
      </c>
      <c r="M27" s="1">
        <f t="shared" si="4"/>
        <v>2067</v>
      </c>
      <c r="N27" s="11">
        <f t="shared" si="4"/>
        <v>4</v>
      </c>
      <c r="O27" s="1">
        <f t="shared" si="4"/>
        <v>2063</v>
      </c>
      <c r="P27" s="11">
        <f t="shared" si="0"/>
        <v>814.5</v>
      </c>
    </row>
    <row r="28" spans="1:16" ht="30" customHeight="1">
      <c r="A28" s="112"/>
      <c r="B28" s="98" t="s">
        <v>55</v>
      </c>
      <c r="C28" s="99"/>
      <c r="D28" s="1">
        <f>'内訳（地積等２）'!D49</f>
        <v>22958013</v>
      </c>
      <c r="E28" s="1">
        <f>'内訳（地積等２）'!E49</f>
        <v>21975765</v>
      </c>
      <c r="F28" s="11">
        <f t="shared" si="1"/>
        <v>1229868</v>
      </c>
      <c r="G28" s="1">
        <f>'内訳（地積等２）'!F49</f>
        <v>20745897</v>
      </c>
      <c r="H28" s="1">
        <f>'内訳（地積等２）'!G49</f>
        <v>75620352</v>
      </c>
      <c r="I28" s="11">
        <f t="shared" si="2"/>
        <v>577116</v>
      </c>
      <c r="J28" s="1">
        <f>'内訳（地積等２）'!H49</f>
        <v>75043236</v>
      </c>
      <c r="K28" s="1">
        <f>'内訳（地積等２）'!I49</f>
        <v>50383215</v>
      </c>
      <c r="L28" s="1">
        <f>'内訳（地積等２）'!J49</f>
        <v>52159</v>
      </c>
      <c r="M28" s="1">
        <f>'内訳（地積等２）'!K49</f>
        <v>36389</v>
      </c>
      <c r="N28" s="11">
        <f t="shared" si="3"/>
        <v>7374</v>
      </c>
      <c r="O28" s="1">
        <f>'内訳（地積等２）'!L49</f>
        <v>29015</v>
      </c>
      <c r="P28" s="11">
        <f t="shared" si="0"/>
        <v>3441.1</v>
      </c>
    </row>
    <row r="29" spans="1:16" ht="30" customHeight="1">
      <c r="A29" s="112"/>
      <c r="B29" s="102" t="s">
        <v>45</v>
      </c>
      <c r="C29" s="103"/>
      <c r="D29" s="11">
        <f>SUM(D23,D24,D27,D28)</f>
        <v>24663580</v>
      </c>
      <c r="E29" s="11">
        <f aca="true" t="shared" si="5" ref="E29:O29">SUM(E23,E24,E27,E28)</f>
        <v>33698467</v>
      </c>
      <c r="F29" s="11">
        <f t="shared" si="5"/>
        <v>1231905</v>
      </c>
      <c r="G29" s="11">
        <f t="shared" si="5"/>
        <v>32466562</v>
      </c>
      <c r="H29" s="11">
        <f t="shared" si="5"/>
        <v>87229035</v>
      </c>
      <c r="I29" s="11">
        <f t="shared" si="5"/>
        <v>578924</v>
      </c>
      <c r="J29" s="11">
        <f t="shared" si="5"/>
        <v>86650111</v>
      </c>
      <c r="K29" s="11">
        <f t="shared" si="5"/>
        <v>58232414</v>
      </c>
      <c r="L29" s="11">
        <f t="shared" si="5"/>
        <v>52553</v>
      </c>
      <c r="M29" s="11">
        <f t="shared" si="5"/>
        <v>42587</v>
      </c>
      <c r="N29" s="11">
        <f t="shared" si="5"/>
        <v>7391</v>
      </c>
      <c r="O29" s="11">
        <f t="shared" si="5"/>
        <v>35196</v>
      </c>
      <c r="P29" s="11">
        <f t="shared" si="0"/>
        <v>2588.5</v>
      </c>
    </row>
    <row r="30" spans="1:16" ht="30" customHeight="1">
      <c r="A30" s="96" t="s">
        <v>56</v>
      </c>
      <c r="B30" s="96"/>
      <c r="C30" s="96"/>
      <c r="D30" s="1">
        <f>'内訳（地積等２）'!P49</f>
        <v>236160328</v>
      </c>
      <c r="E30" s="29"/>
      <c r="F30" s="29"/>
      <c r="G30" s="29"/>
      <c r="H30" s="29"/>
      <c r="I30" s="29"/>
      <c r="J30" s="29"/>
      <c r="K30" s="29"/>
      <c r="L30" s="1">
        <f>'内訳（地積等２）'!V49</f>
        <v>195655</v>
      </c>
      <c r="M30" s="29"/>
      <c r="N30" s="29"/>
      <c r="O30" s="29"/>
      <c r="P30" s="29"/>
    </row>
    <row r="31" spans="1:16" ht="30" customHeight="1">
      <c r="A31" s="96" t="s">
        <v>57</v>
      </c>
      <c r="B31" s="96"/>
      <c r="C31" s="96"/>
      <c r="D31" s="1">
        <f>'内訳（地積等２）'!AB49</f>
        <v>330380316</v>
      </c>
      <c r="E31" s="1">
        <f>'内訳（地積等２）'!AC49</f>
        <v>676379684</v>
      </c>
      <c r="F31" s="1">
        <f>E31-G31</f>
        <v>42758154</v>
      </c>
      <c r="G31" s="1">
        <f>'内訳（地積等２）'!AD49</f>
        <v>633621530</v>
      </c>
      <c r="H31" s="1">
        <f>'内訳（地積等２）'!AE49</f>
        <v>851042091</v>
      </c>
      <c r="I31" s="1">
        <f>H31-J31</f>
        <v>10939898</v>
      </c>
      <c r="J31" s="1">
        <f>'内訳（地積等２）'!AF49</f>
        <v>840102193</v>
      </c>
      <c r="K31" s="1">
        <f>'内訳（地積等２）'!AG49</f>
        <v>377408072</v>
      </c>
      <c r="L31" s="1">
        <f>'内訳（地積等２）'!AH49</f>
        <v>268465</v>
      </c>
      <c r="M31" s="1">
        <f>'内訳（地積等２）'!AI49</f>
        <v>652662</v>
      </c>
      <c r="N31" s="1">
        <f>M31-O31</f>
        <v>60580</v>
      </c>
      <c r="O31" s="1">
        <f>'内訳（地積等２）'!AJ49</f>
        <v>592082</v>
      </c>
      <c r="P31" s="11">
        <f>IF(H31&gt;0,ROUND(H31/E31*1000,1),0)</f>
        <v>1258.2</v>
      </c>
    </row>
    <row r="34" spans="4:15" s="3" customFormat="1" ht="14.25" hidden="1">
      <c r="D34" s="14">
        <f aca="true" t="shared" si="6" ref="D34:O34">D8+D9+D10+D11+D15+D16+D17+D18+D19+D20+D21+D22+D29+D30</f>
        <v>330380316</v>
      </c>
      <c r="E34" s="14">
        <f t="shared" si="6"/>
        <v>676379684</v>
      </c>
      <c r="F34" s="14">
        <f t="shared" si="6"/>
        <v>42758154</v>
      </c>
      <c r="G34" s="14">
        <f t="shared" si="6"/>
        <v>633621530</v>
      </c>
      <c r="H34" s="14">
        <f t="shared" si="6"/>
        <v>851042091</v>
      </c>
      <c r="I34" s="14">
        <f t="shared" si="6"/>
        <v>10939936</v>
      </c>
      <c r="J34" s="14">
        <f t="shared" si="6"/>
        <v>840102155</v>
      </c>
      <c r="K34" s="14">
        <f t="shared" si="6"/>
        <v>377408072</v>
      </c>
      <c r="L34" s="14">
        <f t="shared" si="6"/>
        <v>268465</v>
      </c>
      <c r="M34" s="14">
        <f t="shared" si="6"/>
        <v>652662</v>
      </c>
      <c r="N34" s="14">
        <f t="shared" si="6"/>
        <v>60580</v>
      </c>
      <c r="O34" s="14">
        <f t="shared" si="6"/>
        <v>592082</v>
      </c>
    </row>
    <row r="35" ht="14.25" hidden="1"/>
    <row r="36" spans="4:15" ht="14.25" hidden="1">
      <c r="D36" s="5">
        <f>SUM(D8:D30)-D27-D29</f>
        <v>330380316</v>
      </c>
      <c r="E36" s="5">
        <f>SUM(E8:E30)-E27-E29-E15</f>
        <v>676379684</v>
      </c>
      <c r="F36" s="5">
        <f aca="true" t="shared" si="7" ref="F36:O36">SUM(F8:F30)-F27-F29-F15</f>
        <v>42758154</v>
      </c>
      <c r="G36" s="5">
        <f t="shared" si="7"/>
        <v>633621530</v>
      </c>
      <c r="H36" s="5">
        <f t="shared" si="7"/>
        <v>851042091</v>
      </c>
      <c r="I36" s="5">
        <f t="shared" si="7"/>
        <v>10939936</v>
      </c>
      <c r="J36" s="5">
        <f t="shared" si="7"/>
        <v>840102155</v>
      </c>
      <c r="K36" s="5">
        <f t="shared" si="7"/>
        <v>377408072</v>
      </c>
      <c r="L36" s="5">
        <f>SUM(L8:L30)-L27-L29</f>
        <v>268465</v>
      </c>
      <c r="M36" s="5">
        <f t="shared" si="7"/>
        <v>652662</v>
      </c>
      <c r="N36" s="5">
        <f t="shared" si="7"/>
        <v>60580</v>
      </c>
      <c r="O36" s="5">
        <f t="shared" si="7"/>
        <v>592082</v>
      </c>
    </row>
    <row r="37" spans="4:16" ht="14.25" hidden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4:16" ht="14.25" hidden="1">
      <c r="D38" s="27">
        <f>D31-D36</f>
        <v>0</v>
      </c>
      <c r="E38" s="27">
        <f aca="true" t="shared" si="8" ref="E38:O38">E31-E36</f>
        <v>0</v>
      </c>
      <c r="F38" s="27">
        <f t="shared" si="8"/>
        <v>0</v>
      </c>
      <c r="G38" s="27">
        <f t="shared" si="8"/>
        <v>0</v>
      </c>
      <c r="H38" s="27">
        <f t="shared" si="8"/>
        <v>0</v>
      </c>
      <c r="I38" s="27">
        <f t="shared" si="8"/>
        <v>-38</v>
      </c>
      <c r="J38" s="27">
        <f t="shared" si="8"/>
        <v>38</v>
      </c>
      <c r="K38" s="27">
        <f t="shared" si="8"/>
        <v>0</v>
      </c>
      <c r="L38" s="27">
        <f t="shared" si="8"/>
        <v>0</v>
      </c>
      <c r="M38" s="27">
        <f t="shared" si="8"/>
        <v>0</v>
      </c>
      <c r="N38" s="27">
        <f t="shared" si="8"/>
        <v>0</v>
      </c>
      <c r="O38" s="27">
        <f t="shared" si="8"/>
        <v>0</v>
      </c>
      <c r="P38" s="27"/>
    </row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mergeCells count="33">
    <mergeCell ref="A3:C3"/>
    <mergeCell ref="B14:C14"/>
    <mergeCell ref="B15:C15"/>
    <mergeCell ref="A18:C18"/>
    <mergeCell ref="B9:C9"/>
    <mergeCell ref="B10:C10"/>
    <mergeCell ref="B11:C11"/>
    <mergeCell ref="B12:C12"/>
    <mergeCell ref="A16:C16"/>
    <mergeCell ref="A17:C17"/>
    <mergeCell ref="H6:K6"/>
    <mergeCell ref="L6:O6"/>
    <mergeCell ref="A6:C7"/>
    <mergeCell ref="A4:C4"/>
    <mergeCell ref="D6:G6"/>
    <mergeCell ref="A22:C22"/>
    <mergeCell ref="A8:A9"/>
    <mergeCell ref="A10:A11"/>
    <mergeCell ref="A12:A15"/>
    <mergeCell ref="A19:A20"/>
    <mergeCell ref="A31:C31"/>
    <mergeCell ref="A23:A29"/>
    <mergeCell ref="B23:C23"/>
    <mergeCell ref="B24:C24"/>
    <mergeCell ref="B25:B27"/>
    <mergeCell ref="B28:C28"/>
    <mergeCell ref="B29:C29"/>
    <mergeCell ref="A21:C21"/>
    <mergeCell ref="B8:C8"/>
    <mergeCell ref="B19:C19"/>
    <mergeCell ref="B13:C13"/>
    <mergeCell ref="B20:C20"/>
    <mergeCell ref="A30:C30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zoomScalePageLayoutView="0" workbookViewId="0" topLeftCell="A1">
      <selection activeCell="E15" sqref="E15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70</v>
      </c>
      <c r="B2" s="9"/>
      <c r="C2" s="6"/>
    </row>
    <row r="3" spans="1:6" ht="42.75">
      <c r="A3" s="125"/>
      <c r="B3" s="126"/>
      <c r="C3" s="127"/>
      <c r="D3" s="7" t="s">
        <v>8</v>
      </c>
      <c r="E3" s="7" t="s">
        <v>6</v>
      </c>
      <c r="F3" s="7" t="s">
        <v>10</v>
      </c>
    </row>
    <row r="4" spans="1:6" ht="30" customHeight="1">
      <c r="A4" s="121" t="s">
        <v>0</v>
      </c>
      <c r="B4" s="122"/>
      <c r="C4" s="123"/>
      <c r="D4" s="1">
        <f>'１表総括表（市計）'!D6+'１表総括表（町村計）'!D4</f>
        <v>1137516</v>
      </c>
      <c r="E4" s="1">
        <f>'１表総括表（市計）'!E6+'１表総括表（町村計）'!E4</f>
        <v>256549</v>
      </c>
      <c r="F4" s="1">
        <f>'１表総括表（市計）'!F6+'１表総括表（町村計）'!F4</f>
        <v>880967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19" t="s">
        <v>36</v>
      </c>
      <c r="B6" s="119"/>
      <c r="C6" s="120"/>
      <c r="D6" s="124" t="s">
        <v>74</v>
      </c>
      <c r="E6" s="124"/>
      <c r="F6" s="124"/>
      <c r="G6" s="124"/>
      <c r="H6" s="116" t="s">
        <v>75</v>
      </c>
      <c r="I6" s="117"/>
      <c r="J6" s="117"/>
      <c r="K6" s="118"/>
      <c r="L6" s="116" t="s">
        <v>76</v>
      </c>
      <c r="M6" s="117"/>
      <c r="N6" s="117"/>
      <c r="O6" s="118"/>
      <c r="P6" s="2" t="s">
        <v>32</v>
      </c>
    </row>
    <row r="7" spans="1:16" ht="45" customHeight="1">
      <c r="A7" s="120"/>
      <c r="B7" s="120"/>
      <c r="C7" s="120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0" t="s">
        <v>58</v>
      </c>
      <c r="B8" s="96" t="s">
        <v>38</v>
      </c>
      <c r="C8" s="96"/>
      <c r="D8" s="1">
        <f>'１表総括表（市計）'!D10+'１表総括表（町村計）'!D8</f>
        <v>11077626</v>
      </c>
      <c r="E8" s="1">
        <f>'１表総括表（市計）'!E10+'１表総括表（町村計）'!E8</f>
        <v>918706545</v>
      </c>
      <c r="F8" s="1">
        <f>'１表総括表（市計）'!F10+'１表総括表（町村計）'!F8</f>
        <v>34136794</v>
      </c>
      <c r="G8" s="1">
        <f>'１表総括表（市計）'!G10+'１表総括表（町村計）'!G8</f>
        <v>884569751</v>
      </c>
      <c r="H8" s="1">
        <f>'１表総括表（市計）'!H10+'１表総括表（町村計）'!H8</f>
        <v>99543886</v>
      </c>
      <c r="I8" s="1">
        <f>'１表総括表（市計）'!I10+'１表総括表（町村計）'!I8</f>
        <v>3420636</v>
      </c>
      <c r="J8" s="1">
        <f>'１表総括表（市計）'!J10+'１表総括表（町村計）'!J8</f>
        <v>96123250</v>
      </c>
      <c r="K8" s="1">
        <f>'１表総括表（市計）'!K10+'１表総括表（町村計）'!K8</f>
        <v>96117953</v>
      </c>
      <c r="L8" s="1">
        <f>'１表総括表（市計）'!L10+'１表総括表（町村計）'!L8</f>
        <v>34672</v>
      </c>
      <c r="M8" s="1">
        <f>'１表総括表（市計）'!M10+'１表総括表（町村計）'!M8</f>
        <v>707397</v>
      </c>
      <c r="N8" s="1">
        <f>'１表総括表（市計）'!N10+'１表総括表（町村計）'!N8</f>
        <v>43817</v>
      </c>
      <c r="O8" s="1">
        <f>'１表総括表（市計）'!O10+'１表総括表（町村計）'!O8</f>
        <v>663580</v>
      </c>
      <c r="P8" s="1">
        <f aca="true" t="shared" si="0" ref="P8:P29">IF(H8&gt;0,ROUND(H8/E8*1000,1),0)</f>
        <v>108.4</v>
      </c>
    </row>
    <row r="9" spans="1:16" ht="30" customHeight="1">
      <c r="A9" s="101"/>
      <c r="B9" s="96" t="s">
        <v>39</v>
      </c>
      <c r="C9" s="96"/>
      <c r="D9" s="1">
        <f>'１表総括表（市計）'!D11+'１表総括表（町村計）'!D9</f>
        <v>382236</v>
      </c>
      <c r="E9" s="1">
        <f>'１表総括表（市計）'!E11+'１表総括表（町村計）'!E9</f>
        <v>6341069</v>
      </c>
      <c r="F9" s="1">
        <f>'１表総括表（市計）'!F11+'１表総括表（町村計）'!F9</f>
        <v>41751</v>
      </c>
      <c r="G9" s="1">
        <f>'１表総括表（市計）'!G11+'１表総括表（町村計）'!G9</f>
        <v>6299318</v>
      </c>
      <c r="H9" s="1">
        <f>'１表総括表（市計）'!H11+'１表総括表（町村計）'!H9</f>
        <v>32159786</v>
      </c>
      <c r="I9" s="1">
        <f>'１表総括表（市計）'!I11+'１表総括表（町村計）'!I9</f>
        <v>105548</v>
      </c>
      <c r="J9" s="1">
        <f>'１表総括表（市計）'!J11+'１表総括表（町村計）'!J9</f>
        <v>32054238</v>
      </c>
      <c r="K9" s="1">
        <f>'１表総括表（市計）'!K11+'１表総括表（町村計）'!K9</f>
        <v>10554151</v>
      </c>
      <c r="L9" s="1">
        <f>'１表総括表（市計）'!L11+'１表総括表（町村計）'!L9</f>
        <v>954</v>
      </c>
      <c r="M9" s="1">
        <f>'１表総括表（市計）'!M11+'１表総括表（町村計）'!M9</f>
        <v>9792</v>
      </c>
      <c r="N9" s="1">
        <f>'１表総括表（市計）'!N11+'１表総括表（町村計）'!N9</f>
        <v>189</v>
      </c>
      <c r="O9" s="1">
        <f>'１表総括表（市計）'!O11+'１表総括表（町村計）'!O9</f>
        <v>9603</v>
      </c>
      <c r="P9" s="1">
        <f t="shared" si="0"/>
        <v>5071.7</v>
      </c>
    </row>
    <row r="10" spans="1:16" ht="30" customHeight="1">
      <c r="A10" s="100" t="s">
        <v>59</v>
      </c>
      <c r="B10" s="96" t="s">
        <v>40</v>
      </c>
      <c r="C10" s="96"/>
      <c r="D10" s="1">
        <f>'１表総括表（市計）'!D12+'１表総括表（町村計）'!D10</f>
        <v>14881724</v>
      </c>
      <c r="E10" s="1">
        <f>'１表総括表（市計）'!E12+'１表総括表（町村計）'!E10</f>
        <v>958960326</v>
      </c>
      <c r="F10" s="1">
        <f>'１表総括表（市計）'!F12+'１表総括表（町村計）'!F10</f>
        <v>57052907</v>
      </c>
      <c r="G10" s="1">
        <f>'１表総括表（市計）'!G12+'１表総括表（町村計）'!G10</f>
        <v>901907419</v>
      </c>
      <c r="H10" s="1">
        <f>'１表総括表（市計）'!H12+'１表総括表（町村計）'!H10</f>
        <v>50848748</v>
      </c>
      <c r="I10" s="1">
        <f>'１表総括表（市計）'!I12+'１表総括表（町村計）'!I10</f>
        <v>2941380</v>
      </c>
      <c r="J10" s="1">
        <f>'１表総括表（市計）'!J12+'１表総括表（町村計）'!J10</f>
        <v>47907368</v>
      </c>
      <c r="K10" s="1">
        <f>'１表総括表（市計）'!K12+'１表総括表（町村計）'!K10</f>
        <v>47902734</v>
      </c>
      <c r="L10" s="1">
        <f>'１表総括表（市計）'!L12+'１表総括表（町村計）'!L10</f>
        <v>40953</v>
      </c>
      <c r="M10" s="1">
        <f>'１表総括表（市計）'!M12+'１表総括表（町村計）'!M10</f>
        <v>989173</v>
      </c>
      <c r="N10" s="1">
        <f>'１表総括表（市計）'!N12+'１表総括表（町村計）'!N10</f>
        <v>81531</v>
      </c>
      <c r="O10" s="1">
        <f>'１表総括表（市計）'!O12+'１表総括表（町村計）'!O10</f>
        <v>907642</v>
      </c>
      <c r="P10" s="1">
        <f t="shared" si="0"/>
        <v>53</v>
      </c>
    </row>
    <row r="11" spans="1:16" ht="30" customHeight="1">
      <c r="A11" s="101"/>
      <c r="B11" s="96" t="s">
        <v>41</v>
      </c>
      <c r="C11" s="96"/>
      <c r="D11" s="1">
        <f>'１表総括表（市計）'!D13+'１表総括表（町村計）'!D11</f>
        <v>1125544</v>
      </c>
      <c r="E11" s="1">
        <f>'１表総括表（市計）'!E13+'１表総括表（町村計）'!E11</f>
        <v>36654534</v>
      </c>
      <c r="F11" s="1">
        <f>'１表総括表（市計）'!F13+'１表総括表（町村計）'!F11</f>
        <v>201753</v>
      </c>
      <c r="G11" s="1">
        <f>'１表総括表（市計）'!G13+'１表総括表（町村計）'!G11</f>
        <v>36452781</v>
      </c>
      <c r="H11" s="1">
        <f>'１表総括表（市計）'!H13+'１表総括表（町村計）'!H11</f>
        <v>375468696</v>
      </c>
      <c r="I11" s="1">
        <f>'１表総括表（市計）'!I13+'１表総括表（町村計）'!I11</f>
        <v>1426404</v>
      </c>
      <c r="J11" s="1">
        <f>'１表総括表（市計）'!J13+'１表総括表（町村計）'!J11</f>
        <v>374042292</v>
      </c>
      <c r="K11" s="1">
        <f>'１表総括表（市計）'!K13+'１表総括表（町村計）'!K11</f>
        <v>106918235</v>
      </c>
      <c r="L11" s="1">
        <f>'１表総括表（市計）'!L13+'１表総括表（町村計）'!L11</f>
        <v>1872</v>
      </c>
      <c r="M11" s="1">
        <f>'１表総括表（市計）'!M13+'１表総括表（町村計）'!M11</f>
        <v>59328</v>
      </c>
      <c r="N11" s="1">
        <f>'１表総括表（市計）'!N13+'１表総括表（町村計）'!N11</f>
        <v>940</v>
      </c>
      <c r="O11" s="1">
        <f>'１表総括表（市計）'!O13+'１表総括表（町村計）'!O11</f>
        <v>58388</v>
      </c>
      <c r="P11" s="1">
        <f t="shared" si="0"/>
        <v>10243.4</v>
      </c>
    </row>
    <row r="12" spans="1:16" ht="30" customHeight="1">
      <c r="A12" s="100" t="s">
        <v>60</v>
      </c>
      <c r="B12" s="96" t="s">
        <v>42</v>
      </c>
      <c r="C12" s="96"/>
      <c r="D12" s="29"/>
      <c r="E12" s="1">
        <f>'１表総括表（市計）'!E14+'１表総括表（町村計）'!E12</f>
        <v>206896202</v>
      </c>
      <c r="F12" s="1">
        <f>'１表総括表（市計）'!F14+'１表総括表（町村計）'!F12</f>
        <v>8636152</v>
      </c>
      <c r="G12" s="1">
        <f>'１表総括表（市計）'!G14+'１表総括表（町村計）'!G12</f>
        <v>198260050</v>
      </c>
      <c r="H12" s="1">
        <f>'１表総括表（市計）'!H14+'１表総括表（町村計）'!H12</f>
        <v>3317506353</v>
      </c>
      <c r="I12" s="1">
        <f>'１表総括表（市計）'!I14+'１表総括表（町村計）'!I12</f>
        <v>57477297</v>
      </c>
      <c r="J12" s="1">
        <f>'１表総括表（市計）'!J14+'１表総括表（町村計）'!J12</f>
        <v>3260029056</v>
      </c>
      <c r="K12" s="1">
        <f>'１表総括表（市計）'!K14+'１表総括表（町村計）'!K12</f>
        <v>541198867</v>
      </c>
      <c r="L12" s="29"/>
      <c r="M12" s="1">
        <f>'１表総括表（市計）'!M14+'１表総括表（町村計）'!M12</f>
        <v>1039233</v>
      </c>
      <c r="N12" s="1">
        <f>'１表総括表（市計）'!N14+'１表総括表（町村計）'!N12</f>
        <v>62114</v>
      </c>
      <c r="O12" s="1">
        <f>'１表総括表（市計）'!O14+'１表総括表（町村計）'!O12</f>
        <v>977119</v>
      </c>
      <c r="P12" s="1">
        <f t="shared" si="0"/>
        <v>16034.6</v>
      </c>
    </row>
    <row r="13" spans="1:16" ht="30" customHeight="1">
      <c r="A13" s="111"/>
      <c r="B13" s="96" t="s">
        <v>43</v>
      </c>
      <c r="C13" s="96"/>
      <c r="D13" s="29"/>
      <c r="E13" s="1">
        <f>'１表総括表（市計）'!E15+'１表総括表（町村計）'!E13</f>
        <v>253104376</v>
      </c>
      <c r="F13" s="1">
        <f>'１表総括表（市計）'!F15+'１表総括表（町村計）'!F13</f>
        <v>1530395</v>
      </c>
      <c r="G13" s="1">
        <f>'１表総括表（市計）'!G15+'１表総括表（町村計）'!G13</f>
        <v>251573981</v>
      </c>
      <c r="H13" s="1">
        <f>'１表総括表（市計）'!H15+'１表総括表（町村計）'!H13</f>
        <v>2234459068</v>
      </c>
      <c r="I13" s="1">
        <f>'１表総括表（市計）'!I15+'１表総括表（町村計）'!I13</f>
        <v>5780871</v>
      </c>
      <c r="J13" s="1">
        <f>'１表総括表（市計）'!J15+'１表総括表（町村計）'!J13</f>
        <v>2228678197</v>
      </c>
      <c r="K13" s="1">
        <f>'１表総括表（市計）'!K15+'１表総括表（町村計）'!K13</f>
        <v>741509858</v>
      </c>
      <c r="L13" s="29"/>
      <c r="M13" s="1">
        <f>'１表総括表（市計）'!M15+'１表総括表（町村計）'!M13</f>
        <v>886379</v>
      </c>
      <c r="N13" s="1">
        <f>'１表総括表（市計）'!N15+'１表総括表（町村計）'!N13</f>
        <v>26793</v>
      </c>
      <c r="O13" s="1">
        <f>'１表総括表（市計）'!O15+'１表総括表（町村計）'!O13</f>
        <v>859586</v>
      </c>
      <c r="P13" s="1">
        <f t="shared" si="0"/>
        <v>8828.2</v>
      </c>
    </row>
    <row r="14" spans="1:16" ht="30" customHeight="1">
      <c r="A14" s="111"/>
      <c r="B14" s="96" t="s">
        <v>44</v>
      </c>
      <c r="C14" s="96"/>
      <c r="D14" s="29"/>
      <c r="E14" s="1">
        <f>'１表総括表（市計）'!E16+'１表総括表（町村計）'!E14</f>
        <v>226633283</v>
      </c>
      <c r="F14" s="1">
        <f>'１表総括表（市計）'!F16+'１表総括表（町村計）'!F14</f>
        <v>185000</v>
      </c>
      <c r="G14" s="1">
        <f>'１表総括表（市計）'!G16+'１表総括表（町村計）'!G14</f>
        <v>226448283</v>
      </c>
      <c r="H14" s="1">
        <f>'１表総括表（市計）'!H16+'１表総括表（町村計）'!H14</f>
        <v>2924469050</v>
      </c>
      <c r="I14" s="1">
        <f>'１表総括表（市計）'!I16+'１表総括表（町村計）'!I14</f>
        <v>648253</v>
      </c>
      <c r="J14" s="1">
        <f>'１表総括表（市計）'!J16+'１表総括表（町村計）'!J14</f>
        <v>2923820797</v>
      </c>
      <c r="K14" s="1">
        <f>'１表総括表（市計）'!K16+'１表総括表（町村計）'!K14</f>
        <v>2016488928</v>
      </c>
      <c r="L14" s="29"/>
      <c r="M14" s="1">
        <f>'１表総括表（市計）'!M16+'１表総括表（町村計）'!M14</f>
        <v>285251</v>
      </c>
      <c r="N14" s="1">
        <f>'１表総括表（市計）'!N16+'１表総括表（町村計）'!N14</f>
        <v>3431</v>
      </c>
      <c r="O14" s="1">
        <f>'１表総括表（市計）'!O16+'１表総括表（町村計）'!O14</f>
        <v>281820</v>
      </c>
      <c r="P14" s="1">
        <f t="shared" si="0"/>
        <v>12904</v>
      </c>
    </row>
    <row r="15" spans="1:16" ht="30" customHeight="1">
      <c r="A15" s="101"/>
      <c r="B15" s="97" t="s">
        <v>45</v>
      </c>
      <c r="C15" s="97"/>
      <c r="D15" s="1">
        <f>'１表総括表（市計）'!D17+'１表総括表（町村計）'!D15</f>
        <v>57692740</v>
      </c>
      <c r="E15" s="1">
        <f>'１表総括表（市計）'!E17+'１表総括表（町村計）'!E15</f>
        <v>686633861</v>
      </c>
      <c r="F15" s="1">
        <f>'１表総括表（市計）'!F17+'１表総括表（町村計）'!F15</f>
        <v>10351547</v>
      </c>
      <c r="G15" s="1">
        <f>'１表総括表（市計）'!G17+'１表総括表（町村計）'!G15</f>
        <v>676282314</v>
      </c>
      <c r="H15" s="1">
        <f>'１表総括表（市計）'!H17+'１表総括表（町村計）'!H15</f>
        <v>8476434471</v>
      </c>
      <c r="I15" s="1">
        <f>'１表総括表（市計）'!I17+'１表総括表（町村計）'!I15</f>
        <v>63906421</v>
      </c>
      <c r="J15" s="1">
        <f>'１表総括表（市計）'!J17+'１表総括表（町村計）'!J15</f>
        <v>8412528050</v>
      </c>
      <c r="K15" s="1">
        <f>'１表総括表（市計）'!K17+'１表総括表（町村計）'!K15</f>
        <v>3299197653</v>
      </c>
      <c r="L15" s="1">
        <f>'１表総括表（市計）'!L17+'１表総括表（町村計）'!L15</f>
        <v>45025</v>
      </c>
      <c r="M15" s="1">
        <f>'１表総括表（市計）'!M17+'１表総括表（町村計）'!M15</f>
        <v>2210863</v>
      </c>
      <c r="N15" s="1">
        <f>'１表総括表（市計）'!N17+'１表総括表（町村計）'!N15</f>
        <v>92338</v>
      </c>
      <c r="O15" s="1">
        <f>'１表総括表（市計）'!O17+'１表総括表（町村計）'!O15</f>
        <v>2118525</v>
      </c>
      <c r="P15" s="1">
        <f t="shared" si="0"/>
        <v>12344.9</v>
      </c>
    </row>
    <row r="16" spans="1:16" ht="30" customHeight="1">
      <c r="A16" s="96" t="s">
        <v>46</v>
      </c>
      <c r="B16" s="96"/>
      <c r="C16" s="96"/>
      <c r="D16" s="1">
        <f>'１表総括表（市計）'!D18+'１表総括表（町村計）'!D16</f>
        <v>0</v>
      </c>
      <c r="E16" s="1">
        <f>'１表総括表（市計）'!E18+'１表総括表（町村計）'!E16</f>
        <v>0</v>
      </c>
      <c r="F16" s="1">
        <f>'１表総括表（市計）'!F18+'１表総括表（町村計）'!F16</f>
        <v>0</v>
      </c>
      <c r="G16" s="1">
        <f>'１表総括表（市計）'!G18+'１表総括表（町村計）'!G16</f>
        <v>0</v>
      </c>
      <c r="H16" s="1">
        <f>'１表総括表（市計）'!H18+'１表総括表（町村計）'!H16</f>
        <v>0</v>
      </c>
      <c r="I16" s="1">
        <f>'１表総括表（市計）'!I18+'１表総括表（町村計）'!I16</f>
        <v>0</v>
      </c>
      <c r="J16" s="1">
        <f>'１表総括表（市計）'!J18+'１表総括表（町村計）'!J16</f>
        <v>0</v>
      </c>
      <c r="K16" s="1">
        <f>'１表総括表（市計）'!K18+'１表総括表（町村計）'!K16</f>
        <v>0</v>
      </c>
      <c r="L16" s="1">
        <f>'１表総括表（市計）'!L18+'１表総括表（町村計）'!L16</f>
        <v>0</v>
      </c>
      <c r="M16" s="1">
        <f>'１表総括表（市計）'!M18+'１表総括表（町村計）'!M16</f>
        <v>0</v>
      </c>
      <c r="N16" s="1">
        <f>'１表総括表（市計）'!N18+'１表総括表（町村計）'!N16</f>
        <v>0</v>
      </c>
      <c r="O16" s="1">
        <f>'１表総括表（市計）'!O18+'１表総括表（町村計）'!O16</f>
        <v>0</v>
      </c>
      <c r="P16" s="1">
        <f t="shared" si="0"/>
        <v>0</v>
      </c>
    </row>
    <row r="17" spans="1:16" ht="30" customHeight="1">
      <c r="A17" s="96" t="s">
        <v>47</v>
      </c>
      <c r="B17" s="96"/>
      <c r="C17" s="96"/>
      <c r="D17" s="1">
        <f>'１表総括表（市計）'!D19+'１表総括表（町村計）'!D17</f>
        <v>996</v>
      </c>
      <c r="E17" s="1">
        <f>'１表総括表（市計）'!E19+'１表総括表（町村計）'!E17</f>
        <v>280</v>
      </c>
      <c r="F17" s="1">
        <f>'１表総括表（市計）'!F19+'１表総括表（町村計）'!F17</f>
        <v>59</v>
      </c>
      <c r="G17" s="1">
        <f>'１表総括表（市計）'!G19+'１表総括表（町村計）'!G17</f>
        <v>221</v>
      </c>
      <c r="H17" s="1">
        <f>'１表総括表（市計）'!H19+'１表総括表（町村計）'!H17</f>
        <v>14674</v>
      </c>
      <c r="I17" s="1">
        <f>'１表総括表（市計）'!I19+'１表総括表（町村計）'!I17</f>
        <v>401</v>
      </c>
      <c r="J17" s="1">
        <f>'１表総括表（市計）'!J19+'１表総括表（町村計）'!J17</f>
        <v>14273</v>
      </c>
      <c r="K17" s="1">
        <f>'１表総括表（市計）'!K19+'１表総括表（町村計）'!K17</f>
        <v>14103</v>
      </c>
      <c r="L17" s="1">
        <f>'１表総括表（市計）'!L19+'１表総括表（町村計）'!L17</f>
        <v>4</v>
      </c>
      <c r="M17" s="1">
        <f>'１表総括表（市計）'!M19+'１表総括表（町村計）'!M17</f>
        <v>25</v>
      </c>
      <c r="N17" s="1">
        <f>'１表総括表（市計）'!N19+'１表総括表（町村計）'!N17</f>
        <v>4</v>
      </c>
      <c r="O17" s="1">
        <f>'１表総括表（市計）'!O19+'１表総括表（町村計）'!O17</f>
        <v>21</v>
      </c>
      <c r="P17" s="1">
        <f t="shared" si="0"/>
        <v>52407.1</v>
      </c>
    </row>
    <row r="18" spans="1:16" ht="30" customHeight="1">
      <c r="A18" s="96" t="s">
        <v>48</v>
      </c>
      <c r="B18" s="96"/>
      <c r="C18" s="96"/>
      <c r="D18" s="1">
        <f>'１表総括表（市計）'!D20+'１表総括表（町村計）'!D18</f>
        <v>19423107</v>
      </c>
      <c r="E18" s="1">
        <f>'１表総括表（市計）'!E20+'１表総括表（町村計）'!E18</f>
        <v>1114312</v>
      </c>
      <c r="F18" s="1">
        <f>'１表総括表（市計）'!F20+'１表総括表（町村計）'!F18</f>
        <v>151962</v>
      </c>
      <c r="G18" s="1">
        <f>'１表総括表（市計）'!G20+'１表総括表（町村計）'!G18</f>
        <v>962350</v>
      </c>
      <c r="H18" s="1">
        <f>'１表総括表（市計）'!H20+'１表総括表（町村計）'!H18</f>
        <v>134206</v>
      </c>
      <c r="I18" s="1">
        <f>'１表総括表（市計）'!I20+'１表総括表（町村計）'!I18</f>
        <v>4663</v>
      </c>
      <c r="J18" s="1">
        <f>'１表総括表（市計）'!J20+'１表総括表（町村計）'!J18</f>
        <v>129543</v>
      </c>
      <c r="K18" s="1">
        <f>'１表総括表（市計）'!K20+'１表総括表（町村計）'!K18</f>
        <v>101516</v>
      </c>
      <c r="L18" s="1">
        <f>'１表総括表（市計）'!L20+'１表総括表（町村計）'!L18</f>
        <v>4253</v>
      </c>
      <c r="M18" s="1">
        <f>'１表総括表（市計）'!M20+'１表総括表（町村計）'!M18</f>
        <v>1377</v>
      </c>
      <c r="N18" s="1">
        <f>'１表総括表（市計）'!N20+'１表総括表（町村計）'!N18</f>
        <v>282</v>
      </c>
      <c r="O18" s="1">
        <f>'１表総括表（市計）'!O20+'１表総括表（町村計）'!O18</f>
        <v>1095</v>
      </c>
      <c r="P18" s="1">
        <f t="shared" si="0"/>
        <v>120.4</v>
      </c>
    </row>
    <row r="19" spans="1:16" ht="30" customHeight="1">
      <c r="A19" s="100" t="s">
        <v>61</v>
      </c>
      <c r="B19" s="96" t="s">
        <v>49</v>
      </c>
      <c r="C19" s="96"/>
      <c r="D19" s="1">
        <f>'１表総括表（市計）'!D21+'１表総括表（町村計）'!D19</f>
        <v>402397128</v>
      </c>
      <c r="E19" s="1">
        <f>'１表総括表（市計）'!E21+'１表総括表（町村計）'!E19</f>
        <v>1190747100</v>
      </c>
      <c r="F19" s="1">
        <f>'１表総括表（市計）'!F21+'１表総括表（町村計）'!F19</f>
        <v>110536131</v>
      </c>
      <c r="G19" s="1">
        <f>'１表総括表（市計）'!G21+'１表総括表（町村計）'!G19</f>
        <v>1080210969</v>
      </c>
      <c r="H19" s="1">
        <f>'１表総括表（市計）'!H21+'１表総括表（町村計）'!H19</f>
        <v>28155755</v>
      </c>
      <c r="I19" s="1">
        <f>'１表総括表（市計）'!I21+'１表総括表（町村計）'!I19</f>
        <v>2758885</v>
      </c>
      <c r="J19" s="1">
        <f>'１表総括表（市計）'!J21+'１表総括表（町村計）'!J19</f>
        <v>25396870</v>
      </c>
      <c r="K19" s="1">
        <f>'１表総括表（市計）'!K21+'１表総括表（町村計）'!K19</f>
        <v>25396316</v>
      </c>
      <c r="L19" s="1">
        <f>'１表総括表（市計）'!L21+'１表総括表（町村計）'!L19</f>
        <v>27494</v>
      </c>
      <c r="M19" s="1">
        <f>'１表総括表（市計）'!M21+'１表総括表（町村計）'!M19</f>
        <v>535942</v>
      </c>
      <c r="N19" s="1">
        <f>'１表総括表（市計）'!N21+'１表総括表（町村計）'!N19</f>
        <v>101917</v>
      </c>
      <c r="O19" s="1">
        <f>'１表総括表（市計）'!O21+'１表総括表（町村計）'!O19</f>
        <v>434025</v>
      </c>
      <c r="P19" s="1">
        <f t="shared" si="0"/>
        <v>23.6</v>
      </c>
    </row>
    <row r="20" spans="1:16" ht="30" customHeight="1">
      <c r="A20" s="101"/>
      <c r="B20" s="96" t="s">
        <v>50</v>
      </c>
      <c r="C20" s="96"/>
      <c r="D20" s="1">
        <f>'１表総括表（市計）'!D22+'１表総括表（町村計）'!D20</f>
        <v>3371135</v>
      </c>
      <c r="E20" s="1">
        <f>'１表総括表（市計）'!E22+'１表総括表（町村計）'!E20</f>
        <v>14986406</v>
      </c>
      <c r="F20" s="1">
        <f>'１表総括表（市計）'!F22+'１表総括表（町村計）'!F20</f>
        <v>332477</v>
      </c>
      <c r="G20" s="1">
        <f>'１表総括表（市計）'!G22+'１表総括表（町村計）'!G20</f>
        <v>14653929</v>
      </c>
      <c r="H20" s="1">
        <f>'１表総括表（市計）'!H22+'１表総括表（町村計）'!H20</f>
        <v>40192602</v>
      </c>
      <c r="I20" s="1">
        <f>'１表総括表（市計）'!I22+'１表総括表（町村計）'!I20</f>
        <v>98590</v>
      </c>
      <c r="J20" s="1">
        <f>'１表総括表（市計）'!J22+'１表総括表（町村計）'!J20</f>
        <v>40094012</v>
      </c>
      <c r="K20" s="1">
        <f>'１表総括表（市計）'!K22+'１表総括表（町村計）'!K20</f>
        <v>27572297</v>
      </c>
      <c r="L20" s="1">
        <f>'１表総括表（市計）'!L22+'１表総括表（町村計）'!L20</f>
        <v>2575</v>
      </c>
      <c r="M20" s="1">
        <f>'１表総括表（市計）'!M22+'１表総括表（町村計）'!M20</f>
        <v>14516</v>
      </c>
      <c r="N20" s="1">
        <f>'１表総括表（市計）'!N22+'１表総括表（町村計）'!N20</f>
        <v>885</v>
      </c>
      <c r="O20" s="1">
        <f>'１表総括表（市計）'!O22+'１表総括表（町村計）'!O20</f>
        <v>13631</v>
      </c>
      <c r="P20" s="1">
        <f t="shared" si="0"/>
        <v>2681.9</v>
      </c>
    </row>
    <row r="21" spans="1:16" ht="30" customHeight="1">
      <c r="A21" s="96" t="s">
        <v>51</v>
      </c>
      <c r="B21" s="96"/>
      <c r="C21" s="96"/>
      <c r="D21" s="1">
        <f>'１表総括表（市計）'!D23+'１表総括表（町村計）'!D21</f>
        <v>4636155</v>
      </c>
      <c r="E21" s="1">
        <f>'１表総括表（市計）'!E23+'１表総括表（町村計）'!E21</f>
        <v>8769439</v>
      </c>
      <c r="F21" s="1">
        <f>'１表総括表（市計）'!F23+'１表総括表（町村計）'!F21</f>
        <v>77332</v>
      </c>
      <c r="G21" s="1">
        <f>'１表総括表（市計）'!G23+'１表総括表（町村計）'!G21</f>
        <v>8692107</v>
      </c>
      <c r="H21" s="1">
        <f>'１表総括表（市計）'!H23+'１表総括表（町村計）'!H21</f>
        <v>371960</v>
      </c>
      <c r="I21" s="1">
        <f>'１表総括表（市計）'!I23+'１表総括表（町村計）'!I21</f>
        <v>1877</v>
      </c>
      <c r="J21" s="1">
        <f>'１表総括表（市計）'!J23+'１表総括表（町村計）'!J21</f>
        <v>370083</v>
      </c>
      <c r="K21" s="1">
        <f>'１表総括表（市計）'!K23+'１表総括表（町村計）'!K21</f>
        <v>347991</v>
      </c>
      <c r="L21" s="1">
        <f>'１表総括表（市計）'!L23+'１表総括表（町村計）'!L21</f>
        <v>113</v>
      </c>
      <c r="M21" s="1">
        <f>'１表総括表（市計）'!M23+'１表総括表（町村計）'!M21</f>
        <v>1346</v>
      </c>
      <c r="N21" s="1">
        <f>'１表総括表（市計）'!N23+'１表総括表（町村計）'!N21</f>
        <v>56</v>
      </c>
      <c r="O21" s="1">
        <f>'１表総括表（市計）'!O23+'１表総括表（町村計）'!O21</f>
        <v>1290</v>
      </c>
      <c r="P21" s="1">
        <f t="shared" si="0"/>
        <v>42.4</v>
      </c>
    </row>
    <row r="22" spans="1:16" ht="30" customHeight="1">
      <c r="A22" s="96" t="s">
        <v>52</v>
      </c>
      <c r="B22" s="96"/>
      <c r="C22" s="96"/>
      <c r="D22" s="1">
        <f>'１表総括表（市計）'!D24+'１表総括表（町村計）'!D22</f>
        <v>19710979</v>
      </c>
      <c r="E22" s="1">
        <f>'１表総括表（市計）'!E24+'１表総括表（町村計）'!E22</f>
        <v>77672696</v>
      </c>
      <c r="F22" s="1">
        <f>'１表総括表（市計）'!F24+'１表総括表（町村計）'!F22</f>
        <v>15858943</v>
      </c>
      <c r="G22" s="1">
        <f>'１表総括表（市計）'!G24+'１表総括表（町村計）'!G22</f>
        <v>61813753</v>
      </c>
      <c r="H22" s="1">
        <f>'１表総括表（市計）'!H24+'１表総括表（町村計）'!H22</f>
        <v>4874420</v>
      </c>
      <c r="I22" s="1">
        <f>'１表総括表（市計）'!I24+'１表総括表（町村計）'!I22</f>
        <v>421522</v>
      </c>
      <c r="J22" s="1">
        <f>'１表総括表（市計）'!J24+'１表総括表（町村計）'!J22</f>
        <v>4452898</v>
      </c>
      <c r="K22" s="1">
        <f>'１表総括表（市計）'!K24+'１表総括表（町村計）'!K22</f>
        <v>3596269</v>
      </c>
      <c r="L22" s="1">
        <f>'１表総括表（市計）'!L24+'１表総括表（町村計）'!L22</f>
        <v>17082</v>
      </c>
      <c r="M22" s="1">
        <f>'１表総括表（市計）'!M24+'１表総括表（町村計）'!M22</f>
        <v>119772</v>
      </c>
      <c r="N22" s="1">
        <f>'１表総括表（市計）'!N24+'１表総括表（町村計）'!N22</f>
        <v>27462</v>
      </c>
      <c r="O22" s="1">
        <f>'１表総括表（市計）'!O24+'１表総括表（町村計）'!O22</f>
        <v>92310</v>
      </c>
      <c r="P22" s="1">
        <f t="shared" si="0"/>
        <v>62.8</v>
      </c>
    </row>
    <row r="23" spans="1:16" ht="30" customHeight="1">
      <c r="A23" s="112" t="s">
        <v>62</v>
      </c>
      <c r="B23" s="98" t="s">
        <v>53</v>
      </c>
      <c r="C23" s="99"/>
      <c r="D23" s="1">
        <f>'１表総括表（市計）'!D25+'１表総括表（町村計）'!D23</f>
        <v>1370054</v>
      </c>
      <c r="E23" s="1">
        <f>'１表総括表（市計）'!E25+'１表総括表（町村計）'!E23</f>
        <v>88716542</v>
      </c>
      <c r="F23" s="1">
        <f>'１表総括表（市計）'!F25+'１表総括表（町村計）'!F23</f>
        <v>18174</v>
      </c>
      <c r="G23" s="1">
        <f>'１表総括表（市計）'!G25+'１表総括表（町村計）'!G23</f>
        <v>88698368</v>
      </c>
      <c r="H23" s="1">
        <f>'１表総括表（市計）'!H25+'１表総括表（町村計）'!H23</f>
        <v>111447399</v>
      </c>
      <c r="I23" s="1">
        <f>'１表総括表（市計）'!I25+'１表総括表（町村計）'!I23</f>
        <v>19402</v>
      </c>
      <c r="J23" s="1">
        <f>'１表総括表（市計）'!J25+'１表総括表（町村計）'!J23</f>
        <v>111427997</v>
      </c>
      <c r="K23" s="1">
        <f>'１表総括表（市計）'!K25+'１表総括表（町村計）'!K23</f>
        <v>79316492</v>
      </c>
      <c r="L23" s="1">
        <f>'１表総括表（市計）'!L25+'１表総括表（町村計）'!L23</f>
        <v>1027</v>
      </c>
      <c r="M23" s="1">
        <f>'１表総括表（市計）'!M25+'１表総括表（町村計）'!M23</f>
        <v>36048</v>
      </c>
      <c r="N23" s="1">
        <f>'１表総括表（市計）'!N25+'１表総括表（町村計）'!N23</f>
        <v>137</v>
      </c>
      <c r="O23" s="1">
        <f>'１表総括表（市計）'!O25+'１表総括表（町村計）'!O23</f>
        <v>35911</v>
      </c>
      <c r="P23" s="1">
        <f t="shared" si="0"/>
        <v>1256.2</v>
      </c>
    </row>
    <row r="24" spans="1:16" ht="30" customHeight="1">
      <c r="A24" s="112"/>
      <c r="B24" s="98" t="s">
        <v>54</v>
      </c>
      <c r="C24" s="99"/>
      <c r="D24" s="1">
        <f>'１表総括表（市計）'!D26+'１表総括表（町村計）'!D24</f>
        <v>1761372</v>
      </c>
      <c r="E24" s="1">
        <f>'１表総括表（市計）'!E26+'１表総括表（町村計）'!E24</f>
        <v>1046205</v>
      </c>
      <c r="F24" s="1">
        <f>'１表総括表（市計）'!F26+'１表総括表（町村計）'!F24</f>
        <v>643</v>
      </c>
      <c r="G24" s="1">
        <f>'１表総括表（市計）'!G26+'１表総括表（町村計）'!G24</f>
        <v>1045562</v>
      </c>
      <c r="H24" s="1">
        <f>'１表総括表（市計）'!H26+'１表総括表（町村計）'!H24</f>
        <v>9373986</v>
      </c>
      <c r="I24" s="1">
        <f>'１表総括表（市計）'!I26+'１表総括表（町村計）'!I24</f>
        <v>778</v>
      </c>
      <c r="J24" s="1">
        <f>'１表総括表（市計）'!J26+'１表総括表（町村計）'!J24</f>
        <v>9373208</v>
      </c>
      <c r="K24" s="1">
        <f>'１表総括表（市計）'!K26+'１表総括表（町村計）'!K24</f>
        <v>6541566</v>
      </c>
      <c r="L24" s="1">
        <f>'１表総括表（市計）'!L26+'１表総括表（町村計）'!L24</f>
        <v>792</v>
      </c>
      <c r="M24" s="1">
        <f>'１表総括表（市計）'!M26+'１表総括表（町村計）'!M24</f>
        <v>598</v>
      </c>
      <c r="N24" s="1">
        <f>'１表総括表（市計）'!N26+'１表総括表（町村計）'!N24</f>
        <v>5</v>
      </c>
      <c r="O24" s="1">
        <f>'１表総括表（市計）'!O26+'１表総括表（町村計）'!O24</f>
        <v>593</v>
      </c>
      <c r="P24" s="1">
        <f t="shared" si="0"/>
        <v>8960</v>
      </c>
    </row>
    <row r="25" spans="1:16" ht="30" customHeight="1">
      <c r="A25" s="112"/>
      <c r="B25" s="113" t="s">
        <v>133</v>
      </c>
      <c r="C25" s="25" t="s">
        <v>134</v>
      </c>
      <c r="D25" s="1">
        <f>'１表総括表（市計）'!D27+'１表総括表（町村計）'!D25</f>
        <v>128852</v>
      </c>
      <c r="E25" s="1">
        <f>'１表総括表（市計）'!E27+'１表総括表（町村計）'!E25</f>
        <v>7634728</v>
      </c>
      <c r="F25" s="1">
        <f>'１表総括表（市計）'!F27+'１表総括表（町村計）'!F25</f>
        <v>2849</v>
      </c>
      <c r="G25" s="1">
        <f>'１表総括表（市計）'!G27+'１表総括表（町村計）'!G25</f>
        <v>7631879</v>
      </c>
      <c r="H25" s="1">
        <f>'１表総括表（市計）'!H27+'１表総括表（町村計）'!H25</f>
        <v>27815790</v>
      </c>
      <c r="I25" s="1">
        <f>'１表総括表（市計）'!I27+'１表総括表（町村計）'!I25</f>
        <v>2931</v>
      </c>
      <c r="J25" s="1">
        <f>'１表総括表（市計）'!J27+'１表総括表（町村計）'!J25</f>
        <v>27812859</v>
      </c>
      <c r="K25" s="1">
        <f>'１表総括表（市計）'!K27+'１表総括表（町村計）'!K25</f>
        <v>18913136</v>
      </c>
      <c r="L25" s="1">
        <f>'１表総括表（市計）'!L27+'１表総括表（町村計）'!L25</f>
        <v>688</v>
      </c>
      <c r="M25" s="1">
        <f>'１表総括表（市計）'!M27+'１表総括表（町村計）'!M25</f>
        <v>21761</v>
      </c>
      <c r="N25" s="1">
        <f>'１表総括表（市計）'!N27+'１表総括表（町村計）'!N25</f>
        <v>32</v>
      </c>
      <c r="O25" s="1">
        <f>'１表総括表（市計）'!O27+'１表総括表（町村計）'!O25</f>
        <v>21729</v>
      </c>
      <c r="P25" s="1">
        <f t="shared" si="0"/>
        <v>3643.3</v>
      </c>
    </row>
    <row r="26" spans="1:16" ht="30" customHeight="1">
      <c r="A26" s="112"/>
      <c r="B26" s="114"/>
      <c r="C26" s="25" t="s">
        <v>135</v>
      </c>
      <c r="D26" s="1">
        <f>'１表総括表（市計）'!D28+'１表総括表（町村計）'!D26</f>
        <v>0</v>
      </c>
      <c r="E26" s="1">
        <f>'１表総括表（市計）'!E28+'１表総括表（町村計）'!E26</f>
        <v>67628</v>
      </c>
      <c r="F26" s="1">
        <f>'１表総括表（市計）'!F28+'１表総括表（町村計）'!F26</f>
        <v>0</v>
      </c>
      <c r="G26" s="1">
        <f>'１表総括表（市計）'!G28+'１表総括表（町村計）'!G26</f>
        <v>67628</v>
      </c>
      <c r="H26" s="1">
        <f>'１表総括表（市計）'!H28+'１表総括表（町村計）'!H26</f>
        <v>2385823</v>
      </c>
      <c r="I26" s="1">
        <f>'１表総括表（市計）'!I28+'１表総括表（町村計）'!I26</f>
        <v>0</v>
      </c>
      <c r="J26" s="1">
        <f>'１表総括表（市計）'!J28+'１表総括表（町村計）'!J26</f>
        <v>2385823</v>
      </c>
      <c r="K26" s="1">
        <f>'１表総括表（市計）'!K28+'１表総括表（町村計）'!K26</f>
        <v>1644083</v>
      </c>
      <c r="L26" s="1">
        <f>'１表総括表（市計）'!L28+'１表総括表（町村計）'!L26</f>
        <v>0</v>
      </c>
      <c r="M26" s="1">
        <f>'１表総括表（市計）'!M28+'１表総括表（町村計）'!M26</f>
        <v>152</v>
      </c>
      <c r="N26" s="1">
        <f>'１表総括表（市計）'!N28+'１表総括表（町村計）'!N26</f>
        <v>0</v>
      </c>
      <c r="O26" s="1">
        <f>'１表総括表（市計）'!O28+'１表総括表（町村計）'!O26</f>
        <v>152</v>
      </c>
      <c r="P26" s="1">
        <f t="shared" si="0"/>
        <v>35278.6</v>
      </c>
    </row>
    <row r="27" spans="1:16" ht="30" customHeight="1">
      <c r="A27" s="112"/>
      <c r="B27" s="115"/>
      <c r="C27" s="25" t="s">
        <v>136</v>
      </c>
      <c r="D27" s="1">
        <f>'１表総括表（市計）'!D29+'１表総括表（町村計）'!D27</f>
        <v>128852</v>
      </c>
      <c r="E27" s="1">
        <f>'１表総括表（市計）'!E29+'１表総括表（町村計）'!E27</f>
        <v>7702356</v>
      </c>
      <c r="F27" s="1">
        <f>'１表総括表（市計）'!F29+'１表総括表（町村計）'!F27</f>
        <v>2849</v>
      </c>
      <c r="G27" s="1">
        <f>'１表総括表（市計）'!G29+'１表総括表（町村計）'!G27</f>
        <v>7699507</v>
      </c>
      <c r="H27" s="1">
        <f>'１表総括表（市計）'!H29+'１表総括表（町村計）'!H27</f>
        <v>30201613</v>
      </c>
      <c r="I27" s="1">
        <f>'１表総括表（市計）'!I29+'１表総括表（町村計）'!I27</f>
        <v>2931</v>
      </c>
      <c r="J27" s="1">
        <f>'１表総括表（市計）'!J29+'１表総括表（町村計）'!J27</f>
        <v>30198682</v>
      </c>
      <c r="K27" s="1">
        <f>'１表総括表（市計）'!K29+'１表総括表（町村計）'!K27</f>
        <v>20557219</v>
      </c>
      <c r="L27" s="1">
        <f>'１表総括表（市計）'!L29+'１表総括表（町村計）'!L27</f>
        <v>688</v>
      </c>
      <c r="M27" s="1">
        <f>'１表総括表（市計）'!M29+'１表総括表（町村計）'!M27</f>
        <v>21913</v>
      </c>
      <c r="N27" s="1">
        <f>'１表総括表（市計）'!N29+'１表総括表（町村計）'!N27</f>
        <v>32</v>
      </c>
      <c r="O27" s="1">
        <f>'１表総括表（市計）'!O29+'１表総括表（町村計）'!O27</f>
        <v>21881</v>
      </c>
      <c r="P27" s="1">
        <f t="shared" si="0"/>
        <v>3921.1</v>
      </c>
    </row>
    <row r="28" spans="1:16" ht="30" customHeight="1">
      <c r="A28" s="112"/>
      <c r="B28" s="98" t="s">
        <v>55</v>
      </c>
      <c r="C28" s="99"/>
      <c r="D28" s="1">
        <f>'１表総括表（市計）'!D30+'１表総括表（町村計）'!D28</f>
        <v>152840171</v>
      </c>
      <c r="E28" s="1">
        <f>'１表総括表（市計）'!E30+'１表総括表（町村計）'!E28</f>
        <v>170716998</v>
      </c>
      <c r="F28" s="1">
        <f>'１表総括表（市計）'!F30+'１表総括表（町村計）'!F28</f>
        <v>11344046</v>
      </c>
      <c r="G28" s="1">
        <f>'１表総括表（市計）'!G30+'１表総括表（町村計）'!G28</f>
        <v>159372952</v>
      </c>
      <c r="H28" s="1">
        <f>'１表総括表（市計）'!H30+'１表総括表（町村計）'!H28</f>
        <v>824219761</v>
      </c>
      <c r="I28" s="1">
        <f>'１表総括表（市計）'!I30+'１表総括表（町村計）'!I28</f>
        <v>5670588</v>
      </c>
      <c r="J28" s="1">
        <f>'１表総括表（市計）'!J30+'１表総括表（町村計）'!J28</f>
        <v>818549173</v>
      </c>
      <c r="K28" s="1">
        <f>'１表総括表（市計）'!K30+'１表総括表（町村計）'!K28</f>
        <v>560836524</v>
      </c>
      <c r="L28" s="1">
        <f>'１表総括表（市計）'!L30+'１表総括表（町村計）'!L28</f>
        <v>376163</v>
      </c>
      <c r="M28" s="1">
        <f>'１表総括表（市計）'!M30+'１表総括表（町村計）'!M28</f>
        <v>326183</v>
      </c>
      <c r="N28" s="1">
        <f>'１表総括表（市計）'!N30+'１表総括表（町村計）'!N28</f>
        <v>59590</v>
      </c>
      <c r="O28" s="1">
        <f>'１表総括表（市計）'!O30+'１表総括表（町村計）'!O28</f>
        <v>266593</v>
      </c>
      <c r="P28" s="1">
        <f t="shared" si="0"/>
        <v>4828</v>
      </c>
    </row>
    <row r="29" spans="1:16" ht="30" customHeight="1">
      <c r="A29" s="112"/>
      <c r="B29" s="102" t="s">
        <v>45</v>
      </c>
      <c r="C29" s="103"/>
      <c r="D29" s="1">
        <f>'１表総括表（市計）'!D31+'１表総括表（町村計）'!D29</f>
        <v>156100449</v>
      </c>
      <c r="E29" s="1">
        <f>'１表総括表（市計）'!E31+'１表総括表（町村計）'!E29</f>
        <v>268182101</v>
      </c>
      <c r="F29" s="1">
        <f>'１表総括表（市計）'!F31+'１表総括表（町村計）'!F29</f>
        <v>11365712</v>
      </c>
      <c r="G29" s="1">
        <f>'１表総括表（市計）'!G31+'１表総括表（町村計）'!G29</f>
        <v>256816389</v>
      </c>
      <c r="H29" s="1">
        <f>'１表総括表（市計）'!H31+'１表総括表（町村計）'!H29</f>
        <v>975242759</v>
      </c>
      <c r="I29" s="1">
        <f>'１表総括表（市計）'!I31+'１表総括表（町村計）'!I29</f>
        <v>5693699</v>
      </c>
      <c r="J29" s="1">
        <f>'１表総括表（市計）'!J31+'１表総括表（町村計）'!J29</f>
        <v>969549060</v>
      </c>
      <c r="K29" s="1">
        <f>'１表総括表（市計）'!K31+'１表総括表（町村計）'!K29</f>
        <v>667251801</v>
      </c>
      <c r="L29" s="1">
        <f>'１表総括表（市計）'!L31+'１表総括表（町村計）'!L29</f>
        <v>378670</v>
      </c>
      <c r="M29" s="1">
        <f>'１表総括表（市計）'!M31+'１表総括表（町村計）'!M29</f>
        <v>384742</v>
      </c>
      <c r="N29" s="1">
        <f>'１表総括表（市計）'!N31+'１表総括表（町村計）'!N29</f>
        <v>59764</v>
      </c>
      <c r="O29" s="1">
        <f>'１表総括表（市計）'!O31+'１表総括表（町村計）'!O29</f>
        <v>324978</v>
      </c>
      <c r="P29" s="1">
        <f t="shared" si="0"/>
        <v>3636.5</v>
      </c>
    </row>
    <row r="30" spans="1:16" ht="30" customHeight="1">
      <c r="A30" s="96" t="s">
        <v>56</v>
      </c>
      <c r="B30" s="96"/>
      <c r="C30" s="96"/>
      <c r="D30" s="1">
        <f>'１表総括表（市計）'!D32+'１表総括表（町村計）'!D30</f>
        <v>1237361512</v>
      </c>
      <c r="E30" s="29"/>
      <c r="F30" s="29"/>
      <c r="G30" s="29"/>
      <c r="H30" s="29"/>
      <c r="I30" s="29"/>
      <c r="J30" s="29"/>
      <c r="K30" s="29"/>
      <c r="L30" s="1">
        <f>'１表総括表（市計）'!L32+'１表総括表（町村計）'!L30</f>
        <v>1383534</v>
      </c>
      <c r="M30" s="29"/>
      <c r="N30" s="29"/>
      <c r="O30" s="29"/>
      <c r="P30" s="29"/>
    </row>
    <row r="31" spans="1:16" ht="30" customHeight="1">
      <c r="A31" s="96" t="s">
        <v>57</v>
      </c>
      <c r="B31" s="96"/>
      <c r="C31" s="96"/>
      <c r="D31" s="1">
        <f>'１表総括表（市計）'!D33+'１表総括表（町村計）'!D31</f>
        <v>1928161331</v>
      </c>
      <c r="E31" s="1">
        <f>'１表総括表（市計）'!E33+'１表総括表（町村計）'!E31</f>
        <v>4168768669</v>
      </c>
      <c r="F31" s="1">
        <f>'１表総括表（市計）'!F33+'１表総括表（町村計）'!F31</f>
        <v>240107368</v>
      </c>
      <c r="G31" s="1">
        <f>'１表総括表（市計）'!G33+'１表総括表（町村計）'!G31</f>
        <v>3928661301</v>
      </c>
      <c r="H31" s="1">
        <f>'１表総括表（市計）'!H33+'１表総括表（町村計）'!H31</f>
        <v>10083441963</v>
      </c>
      <c r="I31" s="1">
        <f>'１表総括表（市計）'!I33+'１表総括表（町村計）'!I31</f>
        <v>80779988</v>
      </c>
      <c r="J31" s="1">
        <f>'１表総括表（市計）'!J33+'１表総括表（町村計）'!J31</f>
        <v>10002661975</v>
      </c>
      <c r="K31" s="1">
        <f>'１表総括表（市計）'!K33+'１表総括表（町村計）'!K31</f>
        <v>4284971019</v>
      </c>
      <c r="L31" s="1">
        <f>'１表総括表（市計）'!L33+'１表総括表（町村計）'!L31</f>
        <v>1937201</v>
      </c>
      <c r="M31" s="1">
        <f>'１表総括表（市計）'!M33+'１表総括表（町村計）'!M31</f>
        <v>5034273</v>
      </c>
      <c r="N31" s="1">
        <f>'１表総括表（市計）'!N33+'１表総括表（町村計）'!N31</f>
        <v>409185</v>
      </c>
      <c r="O31" s="1">
        <f>'１表総括表（市計）'!O33+'１表総括表（町村計）'!O31</f>
        <v>4625088</v>
      </c>
      <c r="P31" s="1">
        <f>IF(H31&gt;0,ROUND(H31/E31*1000,1),0)</f>
        <v>2418.8</v>
      </c>
    </row>
    <row r="33" ht="14.25" hidden="1"/>
    <row r="34" spans="4:15" ht="14.25" hidden="1">
      <c r="D34" s="10">
        <f aca="true" t="shared" si="1" ref="D34:O34">D8+D9+D10+D11+D15+D16+D17+D18+D19+D20+D21+D22+D29+D30</f>
        <v>1928161331</v>
      </c>
      <c r="E34" s="10">
        <f t="shared" si="1"/>
        <v>4168768669</v>
      </c>
      <c r="F34" s="10">
        <f t="shared" si="1"/>
        <v>240107368</v>
      </c>
      <c r="G34" s="10">
        <f t="shared" si="1"/>
        <v>3928661301</v>
      </c>
      <c r="H34" s="10">
        <f t="shared" si="1"/>
        <v>10083441963</v>
      </c>
      <c r="I34" s="10">
        <f t="shared" si="1"/>
        <v>80780026</v>
      </c>
      <c r="J34" s="10">
        <f t="shared" si="1"/>
        <v>10002661937</v>
      </c>
      <c r="K34" s="10">
        <f t="shared" si="1"/>
        <v>4284971019</v>
      </c>
      <c r="L34" s="10">
        <f t="shared" si="1"/>
        <v>1937201</v>
      </c>
      <c r="M34" s="10">
        <f t="shared" si="1"/>
        <v>5034273</v>
      </c>
      <c r="N34" s="10">
        <f t="shared" si="1"/>
        <v>409185</v>
      </c>
      <c r="O34" s="10">
        <f t="shared" si="1"/>
        <v>4625088</v>
      </c>
    </row>
    <row r="35" ht="14.25" hidden="1"/>
    <row r="37" spans="4:16" ht="14.25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4:16" ht="14.2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mergeCells count="33">
    <mergeCell ref="A4:C4"/>
    <mergeCell ref="A3:C3"/>
    <mergeCell ref="A31:C31"/>
    <mergeCell ref="A23:A29"/>
    <mergeCell ref="A30:C30"/>
    <mergeCell ref="A21:C21"/>
    <mergeCell ref="A22:C22"/>
    <mergeCell ref="A8:A9"/>
    <mergeCell ref="A10:A11"/>
    <mergeCell ref="A12:A15"/>
    <mergeCell ref="L6:O6"/>
    <mergeCell ref="A6:C7"/>
    <mergeCell ref="A19:A20"/>
    <mergeCell ref="A16:C16"/>
    <mergeCell ref="A17:C17"/>
    <mergeCell ref="A18:C18"/>
    <mergeCell ref="B19:C19"/>
    <mergeCell ref="B20:C20"/>
    <mergeCell ref="B12:C12"/>
    <mergeCell ref="B13:C13"/>
    <mergeCell ref="D6:G6"/>
    <mergeCell ref="H6:K6"/>
    <mergeCell ref="B8:C8"/>
    <mergeCell ref="B9:C9"/>
    <mergeCell ref="B10:C10"/>
    <mergeCell ref="B11:C11"/>
    <mergeCell ref="B14:C14"/>
    <mergeCell ref="B15:C15"/>
    <mergeCell ref="B29:C29"/>
    <mergeCell ref="B23:C23"/>
    <mergeCell ref="B24:C24"/>
    <mergeCell ref="B25:B27"/>
    <mergeCell ref="B28:C28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0"/>
  <sheetViews>
    <sheetView showGridLines="0" zoomScale="75" zoomScaleNormal="75" zoomScalePageLayoutView="0" workbookViewId="0" topLeftCell="A1">
      <selection activeCell="I37" sqref="I37:K48"/>
    </sheetView>
  </sheetViews>
  <sheetFormatPr defaultColWidth="8.796875" defaultRowHeight="15"/>
  <cols>
    <col min="1" max="1" width="3.5" style="12" customWidth="1"/>
    <col min="2" max="2" width="14.69921875" style="12" customWidth="1"/>
    <col min="3" max="11" width="14.59765625" style="12" customWidth="1"/>
    <col min="12" max="16384" width="9" style="12" customWidth="1"/>
  </cols>
  <sheetData>
    <row r="1" spans="1:2" s="42" customFormat="1" ht="17.25">
      <c r="A1" s="42" t="s">
        <v>132</v>
      </c>
      <c r="B1" s="42" t="s">
        <v>139</v>
      </c>
    </row>
    <row r="2" spans="1:11" s="13" customFormat="1" ht="17.25" customHeight="1">
      <c r="A2" s="131" t="s">
        <v>117</v>
      </c>
      <c r="B2" s="129" t="s">
        <v>119</v>
      </c>
      <c r="C2" s="128" t="s">
        <v>141</v>
      </c>
      <c r="D2" s="128"/>
      <c r="E2" s="128"/>
      <c r="F2" s="128" t="s">
        <v>140</v>
      </c>
      <c r="G2" s="128"/>
      <c r="H2" s="128"/>
      <c r="I2" s="128" t="s">
        <v>142</v>
      </c>
      <c r="J2" s="128"/>
      <c r="K2" s="128"/>
    </row>
    <row r="3" spans="1:11" s="13" customFormat="1" ht="54" customHeight="1">
      <c r="A3" s="131"/>
      <c r="B3" s="130"/>
      <c r="C3" s="92" t="s">
        <v>8</v>
      </c>
      <c r="D3" s="92" t="s">
        <v>6</v>
      </c>
      <c r="E3" s="92" t="s">
        <v>10</v>
      </c>
      <c r="F3" s="92" t="s">
        <v>8</v>
      </c>
      <c r="G3" s="92" t="s">
        <v>6</v>
      </c>
      <c r="H3" s="92" t="s">
        <v>10</v>
      </c>
      <c r="I3" s="92" t="s">
        <v>8</v>
      </c>
      <c r="J3" s="92" t="s">
        <v>6</v>
      </c>
      <c r="K3" s="92" t="s">
        <v>10</v>
      </c>
    </row>
    <row r="4" spans="1:11" s="13" customFormat="1" ht="15" customHeight="1">
      <c r="A4" s="30">
        <v>1</v>
      </c>
      <c r="B4" s="31" t="s">
        <v>78</v>
      </c>
      <c r="C4" s="48">
        <v>80601</v>
      </c>
      <c r="D4" s="48">
        <v>9841</v>
      </c>
      <c r="E4" s="48">
        <v>70760</v>
      </c>
      <c r="F4" s="48">
        <v>77396</v>
      </c>
      <c r="G4" s="48">
        <v>9398</v>
      </c>
      <c r="H4" s="48">
        <v>67998</v>
      </c>
      <c r="I4" s="48">
        <v>3205</v>
      </c>
      <c r="J4" s="48">
        <v>443</v>
      </c>
      <c r="K4" s="48">
        <v>2762</v>
      </c>
    </row>
    <row r="5" spans="1:11" s="13" customFormat="1" ht="15" customHeight="1">
      <c r="A5" s="32">
        <v>2</v>
      </c>
      <c r="B5" s="33" t="s">
        <v>64</v>
      </c>
      <c r="C5" s="49">
        <v>54107</v>
      </c>
      <c r="D5" s="49">
        <v>3302</v>
      </c>
      <c r="E5" s="49">
        <v>50805</v>
      </c>
      <c r="F5" s="49">
        <v>52632</v>
      </c>
      <c r="G5" s="49">
        <v>3214</v>
      </c>
      <c r="H5" s="49">
        <v>49418</v>
      </c>
      <c r="I5" s="49">
        <v>1475</v>
      </c>
      <c r="J5" s="49">
        <v>88</v>
      </c>
      <c r="K5" s="49">
        <v>1387</v>
      </c>
    </row>
    <row r="6" spans="1:11" s="13" customFormat="1" ht="15" customHeight="1">
      <c r="A6" s="32">
        <v>3</v>
      </c>
      <c r="B6" s="33" t="s">
        <v>79</v>
      </c>
      <c r="C6" s="49">
        <v>49208</v>
      </c>
      <c r="D6" s="49">
        <v>6542</v>
      </c>
      <c r="E6" s="49">
        <v>42666</v>
      </c>
      <c r="F6" s="49">
        <v>47180</v>
      </c>
      <c r="G6" s="49">
        <v>6286</v>
      </c>
      <c r="H6" s="49">
        <v>40894</v>
      </c>
      <c r="I6" s="49">
        <v>2028</v>
      </c>
      <c r="J6" s="49">
        <v>256</v>
      </c>
      <c r="K6" s="49">
        <v>1772</v>
      </c>
    </row>
    <row r="7" spans="1:11" s="13" customFormat="1" ht="15" customHeight="1">
      <c r="A7" s="32">
        <v>4</v>
      </c>
      <c r="B7" s="33" t="s">
        <v>80</v>
      </c>
      <c r="C7" s="49">
        <v>49563</v>
      </c>
      <c r="D7" s="49">
        <v>9221</v>
      </c>
      <c r="E7" s="49">
        <v>40342</v>
      </c>
      <c r="F7" s="49">
        <v>48075</v>
      </c>
      <c r="G7" s="49">
        <v>9064</v>
      </c>
      <c r="H7" s="49">
        <v>39011</v>
      </c>
      <c r="I7" s="49">
        <v>1488</v>
      </c>
      <c r="J7" s="49">
        <v>157</v>
      </c>
      <c r="K7" s="49">
        <v>1331</v>
      </c>
    </row>
    <row r="8" spans="1:11" s="13" customFormat="1" ht="15" customHeight="1">
      <c r="A8" s="32">
        <v>5</v>
      </c>
      <c r="B8" s="33" t="s">
        <v>81</v>
      </c>
      <c r="C8" s="49">
        <v>31317</v>
      </c>
      <c r="D8" s="49">
        <v>7052</v>
      </c>
      <c r="E8" s="49">
        <v>24265</v>
      </c>
      <c r="F8" s="49">
        <v>30383</v>
      </c>
      <c r="G8" s="49">
        <v>6889</v>
      </c>
      <c r="H8" s="49">
        <v>23494</v>
      </c>
      <c r="I8" s="49">
        <v>934</v>
      </c>
      <c r="J8" s="49">
        <v>163</v>
      </c>
      <c r="K8" s="49">
        <v>771</v>
      </c>
    </row>
    <row r="9" spans="1:11" s="13" customFormat="1" ht="15" customHeight="1">
      <c r="A9" s="32">
        <v>6</v>
      </c>
      <c r="B9" s="33" t="s">
        <v>82</v>
      </c>
      <c r="C9" s="49">
        <v>18295</v>
      </c>
      <c r="D9" s="49">
        <v>3026</v>
      </c>
      <c r="E9" s="49">
        <v>15269</v>
      </c>
      <c r="F9" s="49">
        <v>17670</v>
      </c>
      <c r="G9" s="49">
        <v>2964</v>
      </c>
      <c r="H9" s="49">
        <v>14706</v>
      </c>
      <c r="I9" s="49">
        <v>625</v>
      </c>
      <c r="J9" s="49">
        <v>62</v>
      </c>
      <c r="K9" s="49">
        <v>563</v>
      </c>
    </row>
    <row r="10" spans="1:11" s="13" customFormat="1" ht="15" customHeight="1">
      <c r="A10" s="32">
        <v>7</v>
      </c>
      <c r="B10" s="33" t="s">
        <v>103</v>
      </c>
      <c r="C10" s="49">
        <v>27778</v>
      </c>
      <c r="D10" s="49">
        <v>3965</v>
      </c>
      <c r="E10" s="49">
        <v>23813</v>
      </c>
      <c r="F10" s="49">
        <v>26947</v>
      </c>
      <c r="G10" s="49">
        <v>3858</v>
      </c>
      <c r="H10" s="49">
        <v>23089</v>
      </c>
      <c r="I10" s="49">
        <v>831</v>
      </c>
      <c r="J10" s="49">
        <v>107</v>
      </c>
      <c r="K10" s="49">
        <v>724</v>
      </c>
    </row>
    <row r="11" spans="1:11" s="13" customFormat="1" ht="15" customHeight="1">
      <c r="A11" s="32">
        <v>8</v>
      </c>
      <c r="B11" s="33" t="s">
        <v>83</v>
      </c>
      <c r="C11" s="49">
        <v>17278</v>
      </c>
      <c r="D11" s="49">
        <v>3957</v>
      </c>
      <c r="E11" s="49">
        <v>13321</v>
      </c>
      <c r="F11" s="49">
        <v>16522</v>
      </c>
      <c r="G11" s="49">
        <v>3858</v>
      </c>
      <c r="H11" s="49">
        <v>12664</v>
      </c>
      <c r="I11" s="49">
        <v>756</v>
      </c>
      <c r="J11" s="49">
        <v>99</v>
      </c>
      <c r="K11" s="49">
        <v>657</v>
      </c>
    </row>
    <row r="12" spans="1:11" s="13" customFormat="1" ht="15" customHeight="1">
      <c r="A12" s="32">
        <v>9</v>
      </c>
      <c r="B12" s="33" t="s">
        <v>104</v>
      </c>
      <c r="C12" s="49">
        <v>23768</v>
      </c>
      <c r="D12" s="49">
        <v>5146</v>
      </c>
      <c r="E12" s="49">
        <v>18622</v>
      </c>
      <c r="F12" s="49">
        <v>22777</v>
      </c>
      <c r="G12" s="49">
        <v>4972</v>
      </c>
      <c r="H12" s="49">
        <v>17805</v>
      </c>
      <c r="I12" s="49">
        <v>991</v>
      </c>
      <c r="J12" s="49">
        <v>174</v>
      </c>
      <c r="K12" s="49">
        <v>817</v>
      </c>
    </row>
    <row r="13" spans="1:11" s="13" customFormat="1" ht="15" customHeight="1">
      <c r="A13" s="32">
        <v>10</v>
      </c>
      <c r="B13" s="33" t="s">
        <v>84</v>
      </c>
      <c r="C13" s="49">
        <v>27940</v>
      </c>
      <c r="D13" s="49">
        <v>8824</v>
      </c>
      <c r="E13" s="49">
        <v>19116</v>
      </c>
      <c r="F13" s="49">
        <v>27451</v>
      </c>
      <c r="G13" s="49">
        <v>8717</v>
      </c>
      <c r="H13" s="49">
        <v>18734</v>
      </c>
      <c r="I13" s="49">
        <v>489</v>
      </c>
      <c r="J13" s="49">
        <v>107</v>
      </c>
      <c r="K13" s="49">
        <v>382</v>
      </c>
    </row>
    <row r="14" spans="1:11" s="13" customFormat="1" ht="15" customHeight="1">
      <c r="A14" s="32">
        <v>11</v>
      </c>
      <c r="B14" s="33" t="s">
        <v>85</v>
      </c>
      <c r="C14" s="49">
        <v>11086</v>
      </c>
      <c r="D14" s="49">
        <v>1899</v>
      </c>
      <c r="E14" s="49">
        <v>9187</v>
      </c>
      <c r="F14" s="49">
        <v>10769</v>
      </c>
      <c r="G14" s="49">
        <v>1843</v>
      </c>
      <c r="H14" s="49">
        <v>8926</v>
      </c>
      <c r="I14" s="49">
        <v>317</v>
      </c>
      <c r="J14" s="49">
        <v>56</v>
      </c>
      <c r="K14" s="49">
        <v>261</v>
      </c>
    </row>
    <row r="15" spans="1:11" s="13" customFormat="1" ht="15" customHeight="1">
      <c r="A15" s="32">
        <v>12</v>
      </c>
      <c r="B15" s="33" t="s">
        <v>86</v>
      </c>
      <c r="C15" s="49">
        <v>18945</v>
      </c>
      <c r="D15" s="49">
        <v>4693</v>
      </c>
      <c r="E15" s="49">
        <v>14252</v>
      </c>
      <c r="F15" s="49">
        <v>18289</v>
      </c>
      <c r="G15" s="49">
        <v>4535</v>
      </c>
      <c r="H15" s="49">
        <v>13754</v>
      </c>
      <c r="I15" s="49">
        <v>656</v>
      </c>
      <c r="J15" s="49">
        <v>158</v>
      </c>
      <c r="K15" s="49">
        <v>498</v>
      </c>
    </row>
    <row r="16" spans="1:11" s="13" customFormat="1" ht="15" customHeight="1">
      <c r="A16" s="32">
        <v>13</v>
      </c>
      <c r="B16" s="33" t="s">
        <v>87</v>
      </c>
      <c r="C16" s="49">
        <v>30542</v>
      </c>
      <c r="D16" s="49">
        <v>6247</v>
      </c>
      <c r="E16" s="49">
        <v>24295</v>
      </c>
      <c r="F16" s="49">
        <v>29560</v>
      </c>
      <c r="G16" s="49">
        <v>6014</v>
      </c>
      <c r="H16" s="49">
        <v>23546</v>
      </c>
      <c r="I16" s="49">
        <v>982</v>
      </c>
      <c r="J16" s="49">
        <v>233</v>
      </c>
      <c r="K16" s="49">
        <v>749</v>
      </c>
    </row>
    <row r="17" spans="1:11" s="13" customFormat="1" ht="15" customHeight="1">
      <c r="A17" s="32">
        <v>14</v>
      </c>
      <c r="B17" s="33" t="s">
        <v>88</v>
      </c>
      <c r="C17" s="49">
        <v>34747</v>
      </c>
      <c r="D17" s="49">
        <v>3644</v>
      </c>
      <c r="E17" s="49">
        <v>31103</v>
      </c>
      <c r="F17" s="49">
        <v>33878</v>
      </c>
      <c r="G17" s="49">
        <v>3525</v>
      </c>
      <c r="H17" s="49">
        <v>30353</v>
      </c>
      <c r="I17" s="49">
        <v>869</v>
      </c>
      <c r="J17" s="49">
        <v>119</v>
      </c>
      <c r="K17" s="49">
        <v>750</v>
      </c>
    </row>
    <row r="18" spans="1:11" s="13" customFormat="1" ht="15" customHeight="1">
      <c r="A18" s="32">
        <v>15</v>
      </c>
      <c r="B18" s="33" t="s">
        <v>89</v>
      </c>
      <c r="C18" s="49">
        <v>31715</v>
      </c>
      <c r="D18" s="49">
        <v>3691</v>
      </c>
      <c r="E18" s="49">
        <v>28024</v>
      </c>
      <c r="F18" s="49">
        <v>30887</v>
      </c>
      <c r="G18" s="49">
        <v>3549</v>
      </c>
      <c r="H18" s="49">
        <v>27338</v>
      </c>
      <c r="I18" s="49">
        <v>828</v>
      </c>
      <c r="J18" s="49">
        <v>142</v>
      </c>
      <c r="K18" s="49">
        <v>686</v>
      </c>
    </row>
    <row r="19" spans="1:11" s="13" customFormat="1" ht="15" customHeight="1">
      <c r="A19" s="32">
        <v>16</v>
      </c>
      <c r="B19" s="33" t="s">
        <v>90</v>
      </c>
      <c r="C19" s="49">
        <v>68790</v>
      </c>
      <c r="D19" s="49">
        <v>12804</v>
      </c>
      <c r="E19" s="49">
        <v>55986</v>
      </c>
      <c r="F19" s="49">
        <v>66153</v>
      </c>
      <c r="G19" s="49">
        <v>12364</v>
      </c>
      <c r="H19" s="49">
        <v>53789</v>
      </c>
      <c r="I19" s="49">
        <v>2637</v>
      </c>
      <c r="J19" s="49">
        <v>440</v>
      </c>
      <c r="K19" s="49">
        <v>2197</v>
      </c>
    </row>
    <row r="20" spans="1:11" s="13" customFormat="1" ht="15" customHeight="1">
      <c r="A20" s="32">
        <v>17</v>
      </c>
      <c r="B20" s="33" t="s">
        <v>63</v>
      </c>
      <c r="C20" s="49">
        <v>48509</v>
      </c>
      <c r="D20" s="49">
        <v>4944</v>
      </c>
      <c r="E20" s="49">
        <v>43565</v>
      </c>
      <c r="F20" s="49">
        <v>47240</v>
      </c>
      <c r="G20" s="49">
        <v>4854</v>
      </c>
      <c r="H20" s="49">
        <v>42386</v>
      </c>
      <c r="I20" s="49">
        <v>1269</v>
      </c>
      <c r="J20" s="49">
        <v>90</v>
      </c>
      <c r="K20" s="49">
        <v>1179</v>
      </c>
    </row>
    <row r="21" spans="1:11" s="13" customFormat="1" ht="15" customHeight="1">
      <c r="A21" s="32">
        <v>18</v>
      </c>
      <c r="B21" s="33" t="s">
        <v>91</v>
      </c>
      <c r="C21" s="49">
        <v>38271</v>
      </c>
      <c r="D21" s="49">
        <v>15536</v>
      </c>
      <c r="E21" s="49">
        <v>22735</v>
      </c>
      <c r="F21" s="49">
        <v>36924</v>
      </c>
      <c r="G21" s="49">
        <v>15062</v>
      </c>
      <c r="H21" s="49">
        <v>21862</v>
      </c>
      <c r="I21" s="49">
        <v>1347</v>
      </c>
      <c r="J21" s="49">
        <v>474</v>
      </c>
      <c r="K21" s="49">
        <v>873</v>
      </c>
    </row>
    <row r="22" spans="1:11" s="13" customFormat="1" ht="15" customHeight="1">
      <c r="A22" s="32">
        <v>19</v>
      </c>
      <c r="B22" s="33" t="s">
        <v>65</v>
      </c>
      <c r="C22" s="49">
        <v>13383</v>
      </c>
      <c r="D22" s="49">
        <v>4078</v>
      </c>
      <c r="E22" s="49">
        <v>9305</v>
      </c>
      <c r="F22" s="49">
        <v>12948</v>
      </c>
      <c r="G22" s="49">
        <v>3992</v>
      </c>
      <c r="H22" s="49">
        <v>8956</v>
      </c>
      <c r="I22" s="49">
        <v>435</v>
      </c>
      <c r="J22" s="49">
        <v>86</v>
      </c>
      <c r="K22" s="49">
        <v>349</v>
      </c>
    </row>
    <row r="23" spans="1:11" s="13" customFormat="1" ht="15" customHeight="1">
      <c r="A23" s="32">
        <v>20</v>
      </c>
      <c r="B23" s="33" t="s">
        <v>92</v>
      </c>
      <c r="C23" s="49">
        <v>20467</v>
      </c>
      <c r="D23" s="49">
        <v>1329</v>
      </c>
      <c r="E23" s="49">
        <v>19138</v>
      </c>
      <c r="F23" s="49">
        <v>19934</v>
      </c>
      <c r="G23" s="49">
        <v>1270</v>
      </c>
      <c r="H23" s="49">
        <v>18664</v>
      </c>
      <c r="I23" s="49">
        <v>533</v>
      </c>
      <c r="J23" s="49">
        <v>59</v>
      </c>
      <c r="K23" s="49">
        <v>474</v>
      </c>
    </row>
    <row r="24" spans="1:11" s="13" customFormat="1" ht="15" customHeight="1">
      <c r="A24" s="32">
        <v>21</v>
      </c>
      <c r="B24" s="33" t="s">
        <v>105</v>
      </c>
      <c r="C24" s="49">
        <v>23717</v>
      </c>
      <c r="D24" s="49">
        <v>9254</v>
      </c>
      <c r="E24" s="49">
        <v>14463</v>
      </c>
      <c r="F24" s="49">
        <v>23218</v>
      </c>
      <c r="G24" s="49">
        <v>9103</v>
      </c>
      <c r="H24" s="49">
        <v>14115</v>
      </c>
      <c r="I24" s="49">
        <v>499</v>
      </c>
      <c r="J24" s="49">
        <v>151</v>
      </c>
      <c r="K24" s="49">
        <v>348</v>
      </c>
    </row>
    <row r="25" spans="1:11" s="13" customFormat="1" ht="15" customHeight="1">
      <c r="A25" s="32">
        <v>22</v>
      </c>
      <c r="B25" s="33" t="s">
        <v>106</v>
      </c>
      <c r="C25" s="49">
        <v>22996</v>
      </c>
      <c r="D25" s="49">
        <v>4798</v>
      </c>
      <c r="E25" s="49">
        <v>18198</v>
      </c>
      <c r="F25" s="49">
        <v>22475</v>
      </c>
      <c r="G25" s="49">
        <v>4700</v>
      </c>
      <c r="H25" s="49">
        <v>17775</v>
      </c>
      <c r="I25" s="49">
        <v>521</v>
      </c>
      <c r="J25" s="49">
        <v>98</v>
      </c>
      <c r="K25" s="49">
        <v>423</v>
      </c>
    </row>
    <row r="26" spans="1:11" s="13" customFormat="1" ht="15" customHeight="1">
      <c r="A26" s="34">
        <v>23</v>
      </c>
      <c r="B26" s="33" t="s">
        <v>107</v>
      </c>
      <c r="C26" s="49">
        <v>41254</v>
      </c>
      <c r="D26" s="49">
        <v>8682</v>
      </c>
      <c r="E26" s="49">
        <v>32572</v>
      </c>
      <c r="F26" s="49">
        <v>40020</v>
      </c>
      <c r="G26" s="49">
        <v>8529</v>
      </c>
      <c r="H26" s="49">
        <v>31491</v>
      </c>
      <c r="I26" s="49">
        <v>1234</v>
      </c>
      <c r="J26" s="49">
        <v>153</v>
      </c>
      <c r="K26" s="49">
        <v>1081</v>
      </c>
    </row>
    <row r="27" spans="1:11" s="13" customFormat="1" ht="15" customHeight="1">
      <c r="A27" s="32">
        <v>24</v>
      </c>
      <c r="B27" s="33" t="s">
        <v>108</v>
      </c>
      <c r="C27" s="49">
        <v>25619</v>
      </c>
      <c r="D27" s="49">
        <v>8066</v>
      </c>
      <c r="E27" s="49">
        <v>17553</v>
      </c>
      <c r="F27" s="49">
        <v>24614</v>
      </c>
      <c r="G27" s="49">
        <v>7866</v>
      </c>
      <c r="H27" s="49">
        <v>16748</v>
      </c>
      <c r="I27" s="49">
        <v>1005</v>
      </c>
      <c r="J27" s="49">
        <v>200</v>
      </c>
      <c r="K27" s="49">
        <v>805</v>
      </c>
    </row>
    <row r="28" spans="1:11" s="13" customFormat="1" ht="15" customHeight="1">
      <c r="A28" s="32">
        <v>25</v>
      </c>
      <c r="B28" s="33" t="s">
        <v>109</v>
      </c>
      <c r="C28" s="49">
        <v>25631</v>
      </c>
      <c r="D28" s="49">
        <v>11645</v>
      </c>
      <c r="E28" s="49">
        <v>13986</v>
      </c>
      <c r="F28" s="49">
        <v>24654</v>
      </c>
      <c r="G28" s="49">
        <v>11294</v>
      </c>
      <c r="H28" s="49">
        <v>13360</v>
      </c>
      <c r="I28" s="49">
        <v>977</v>
      </c>
      <c r="J28" s="49">
        <v>351</v>
      </c>
      <c r="K28" s="49">
        <v>626</v>
      </c>
    </row>
    <row r="29" spans="1:11" s="13" customFormat="1" ht="15" customHeight="1">
      <c r="A29" s="32">
        <v>26</v>
      </c>
      <c r="B29" s="33" t="s">
        <v>110</v>
      </c>
      <c r="C29" s="49">
        <v>19325</v>
      </c>
      <c r="D29" s="49">
        <v>5511</v>
      </c>
      <c r="E29" s="49">
        <v>13814</v>
      </c>
      <c r="F29" s="49">
        <v>18751</v>
      </c>
      <c r="G29" s="49">
        <v>5355</v>
      </c>
      <c r="H29" s="49">
        <v>13396</v>
      </c>
      <c r="I29" s="49">
        <v>574</v>
      </c>
      <c r="J29" s="49">
        <v>156</v>
      </c>
      <c r="K29" s="49">
        <v>418</v>
      </c>
    </row>
    <row r="30" spans="1:11" s="13" customFormat="1" ht="15" customHeight="1">
      <c r="A30" s="32">
        <v>27</v>
      </c>
      <c r="B30" s="33" t="s">
        <v>111</v>
      </c>
      <c r="C30" s="49">
        <v>18573</v>
      </c>
      <c r="D30" s="49">
        <v>4916</v>
      </c>
      <c r="E30" s="49">
        <v>13657</v>
      </c>
      <c r="F30" s="49">
        <v>18037</v>
      </c>
      <c r="G30" s="49">
        <v>4783</v>
      </c>
      <c r="H30" s="49">
        <v>13254</v>
      </c>
      <c r="I30" s="49">
        <v>536</v>
      </c>
      <c r="J30" s="49">
        <v>133</v>
      </c>
      <c r="K30" s="49">
        <v>403</v>
      </c>
    </row>
    <row r="31" spans="1:11" s="13" customFormat="1" ht="15" customHeight="1">
      <c r="A31" s="32">
        <v>28</v>
      </c>
      <c r="B31" s="33" t="s">
        <v>112</v>
      </c>
      <c r="C31" s="49">
        <v>34491</v>
      </c>
      <c r="D31" s="49">
        <v>10395</v>
      </c>
      <c r="E31" s="49">
        <v>24096</v>
      </c>
      <c r="F31" s="49">
        <v>32762</v>
      </c>
      <c r="G31" s="49">
        <v>9989</v>
      </c>
      <c r="H31" s="49">
        <v>22773</v>
      </c>
      <c r="I31" s="49">
        <v>1729</v>
      </c>
      <c r="J31" s="49">
        <v>406</v>
      </c>
      <c r="K31" s="49">
        <v>1323</v>
      </c>
    </row>
    <row r="32" spans="1:11" s="13" customFormat="1" ht="15" customHeight="1">
      <c r="A32" s="32">
        <v>29</v>
      </c>
      <c r="B32" s="33" t="s">
        <v>113</v>
      </c>
      <c r="C32" s="49">
        <v>19128</v>
      </c>
      <c r="D32" s="49">
        <v>6809</v>
      </c>
      <c r="E32" s="49">
        <v>12319</v>
      </c>
      <c r="F32" s="49">
        <v>18481</v>
      </c>
      <c r="G32" s="49">
        <v>6564</v>
      </c>
      <c r="H32" s="49">
        <v>11917</v>
      </c>
      <c r="I32" s="49">
        <v>647</v>
      </c>
      <c r="J32" s="49">
        <v>245</v>
      </c>
      <c r="K32" s="49">
        <v>402</v>
      </c>
    </row>
    <row r="33" spans="1:11" s="13" customFormat="1" ht="15" customHeight="1">
      <c r="A33" s="35">
        <v>30</v>
      </c>
      <c r="B33" s="36" t="s">
        <v>114</v>
      </c>
      <c r="C33" s="50">
        <v>41039</v>
      </c>
      <c r="D33" s="50">
        <v>20203</v>
      </c>
      <c r="E33" s="50">
        <v>20836</v>
      </c>
      <c r="F33" s="50">
        <v>39559</v>
      </c>
      <c r="G33" s="50">
        <v>19294</v>
      </c>
      <c r="H33" s="50">
        <v>20265</v>
      </c>
      <c r="I33" s="50">
        <v>1480</v>
      </c>
      <c r="J33" s="50">
        <v>909</v>
      </c>
      <c r="K33" s="50">
        <v>571</v>
      </c>
    </row>
    <row r="34" spans="1:11" s="13" customFormat="1" ht="15" customHeight="1">
      <c r="A34" s="35">
        <v>31</v>
      </c>
      <c r="B34" s="36" t="s">
        <v>127</v>
      </c>
      <c r="C34" s="50">
        <v>18316</v>
      </c>
      <c r="D34" s="50">
        <v>3575</v>
      </c>
      <c r="E34" s="50">
        <v>14741</v>
      </c>
      <c r="F34" s="50">
        <v>17701</v>
      </c>
      <c r="G34" s="50">
        <v>3483</v>
      </c>
      <c r="H34" s="50">
        <v>14218</v>
      </c>
      <c r="I34" s="50">
        <v>615</v>
      </c>
      <c r="J34" s="50">
        <v>92</v>
      </c>
      <c r="K34" s="50">
        <v>523</v>
      </c>
    </row>
    <row r="35" spans="1:11" s="13" customFormat="1" ht="15" customHeight="1">
      <c r="A35" s="35">
        <v>30</v>
      </c>
      <c r="B35" s="36" t="s">
        <v>128</v>
      </c>
      <c r="C35" s="50">
        <v>25513</v>
      </c>
      <c r="D35" s="50">
        <v>6859</v>
      </c>
      <c r="E35" s="50">
        <v>18654</v>
      </c>
      <c r="F35" s="50">
        <v>24629</v>
      </c>
      <c r="G35" s="50">
        <v>6658</v>
      </c>
      <c r="H35" s="50">
        <v>17971</v>
      </c>
      <c r="I35" s="50">
        <v>884</v>
      </c>
      <c r="J35" s="50">
        <v>201</v>
      </c>
      <c r="K35" s="50">
        <v>683</v>
      </c>
    </row>
    <row r="36" spans="1:11" s="13" customFormat="1" ht="15" customHeight="1">
      <c r="A36" s="45"/>
      <c r="B36" s="46" t="s">
        <v>126</v>
      </c>
      <c r="C36" s="47">
        <f aca="true" t="shared" si="0" ref="C36:K36">SUM(C4:C35)</f>
        <v>1011912</v>
      </c>
      <c r="D36" s="47">
        <f t="shared" si="0"/>
        <v>220454</v>
      </c>
      <c r="E36" s="47">
        <f t="shared" si="0"/>
        <v>791458</v>
      </c>
      <c r="F36" s="47">
        <f t="shared" si="0"/>
        <v>978516</v>
      </c>
      <c r="G36" s="47">
        <f t="shared" si="0"/>
        <v>213846</v>
      </c>
      <c r="H36" s="47">
        <f t="shared" si="0"/>
        <v>764670</v>
      </c>
      <c r="I36" s="47">
        <f t="shared" si="0"/>
        <v>33396</v>
      </c>
      <c r="J36" s="47">
        <f t="shared" si="0"/>
        <v>6608</v>
      </c>
      <c r="K36" s="47">
        <f t="shared" si="0"/>
        <v>26788</v>
      </c>
    </row>
    <row r="37" spans="1:11" s="13" customFormat="1" ht="15" customHeight="1">
      <c r="A37" s="37">
        <v>33</v>
      </c>
      <c r="B37" s="38" t="s">
        <v>93</v>
      </c>
      <c r="C37" s="51">
        <v>16589</v>
      </c>
      <c r="D37" s="51">
        <v>5160</v>
      </c>
      <c r="E37" s="51">
        <v>11429</v>
      </c>
      <c r="F37" s="51">
        <v>16039</v>
      </c>
      <c r="G37" s="51">
        <v>4981</v>
      </c>
      <c r="H37" s="51">
        <v>11058</v>
      </c>
      <c r="I37" s="51">
        <v>550</v>
      </c>
      <c r="J37" s="51">
        <v>179</v>
      </c>
      <c r="K37" s="51">
        <v>371</v>
      </c>
    </row>
    <row r="38" spans="1:11" s="13" customFormat="1" ht="15" customHeight="1">
      <c r="A38" s="32">
        <v>34</v>
      </c>
      <c r="B38" s="33" t="s">
        <v>115</v>
      </c>
      <c r="C38" s="51">
        <v>7052</v>
      </c>
      <c r="D38" s="51">
        <v>1173</v>
      </c>
      <c r="E38" s="51">
        <v>5879</v>
      </c>
      <c r="F38" s="51">
        <v>6789</v>
      </c>
      <c r="G38" s="51">
        <v>1148</v>
      </c>
      <c r="H38" s="51">
        <v>5641</v>
      </c>
      <c r="I38" s="51">
        <v>263</v>
      </c>
      <c r="J38" s="51">
        <v>25</v>
      </c>
      <c r="K38" s="51">
        <v>238</v>
      </c>
    </row>
    <row r="39" spans="1:11" s="13" customFormat="1" ht="15" customHeight="1">
      <c r="A39" s="32">
        <v>35</v>
      </c>
      <c r="B39" s="33" t="s">
        <v>116</v>
      </c>
      <c r="C39" s="51">
        <v>10903</v>
      </c>
      <c r="D39" s="51">
        <v>3791</v>
      </c>
      <c r="E39" s="51">
        <v>7112</v>
      </c>
      <c r="F39" s="49">
        <v>10642</v>
      </c>
      <c r="G39" s="49">
        <v>3713</v>
      </c>
      <c r="H39" s="49">
        <v>6929</v>
      </c>
      <c r="I39" s="51">
        <v>261</v>
      </c>
      <c r="J39" s="51">
        <v>78</v>
      </c>
      <c r="K39" s="51">
        <v>183</v>
      </c>
    </row>
    <row r="40" spans="1:11" s="13" customFormat="1" ht="15" customHeight="1">
      <c r="A40" s="32">
        <v>36</v>
      </c>
      <c r="B40" s="33" t="s">
        <v>94</v>
      </c>
      <c r="C40" s="49">
        <v>12138</v>
      </c>
      <c r="D40" s="49">
        <v>1730</v>
      </c>
      <c r="E40" s="49">
        <v>10408</v>
      </c>
      <c r="F40" s="49">
        <v>11841</v>
      </c>
      <c r="G40" s="49">
        <v>1685</v>
      </c>
      <c r="H40" s="49">
        <v>10156</v>
      </c>
      <c r="I40" s="49">
        <v>297</v>
      </c>
      <c r="J40" s="49">
        <v>45</v>
      </c>
      <c r="K40" s="49">
        <v>252</v>
      </c>
    </row>
    <row r="41" spans="1:11" s="13" customFormat="1" ht="15" customHeight="1">
      <c r="A41" s="32">
        <v>37</v>
      </c>
      <c r="B41" s="33" t="s">
        <v>95</v>
      </c>
      <c r="C41" s="49">
        <v>13585</v>
      </c>
      <c r="D41" s="49">
        <v>6471</v>
      </c>
      <c r="E41" s="49">
        <v>7114</v>
      </c>
      <c r="F41" s="49">
        <v>13317</v>
      </c>
      <c r="G41" s="49">
        <v>6398</v>
      </c>
      <c r="H41" s="49">
        <v>6919</v>
      </c>
      <c r="I41" s="49">
        <v>268</v>
      </c>
      <c r="J41" s="49">
        <v>73</v>
      </c>
      <c r="K41" s="49">
        <v>195</v>
      </c>
    </row>
    <row r="42" spans="1:11" s="13" customFormat="1" ht="15" customHeight="1">
      <c r="A42" s="32">
        <v>38</v>
      </c>
      <c r="B42" s="33" t="s">
        <v>96</v>
      </c>
      <c r="C42" s="49">
        <v>8423</v>
      </c>
      <c r="D42" s="49">
        <v>4427</v>
      </c>
      <c r="E42" s="49">
        <v>3996</v>
      </c>
      <c r="F42" s="49">
        <v>8022</v>
      </c>
      <c r="G42" s="49">
        <v>4269</v>
      </c>
      <c r="H42" s="49">
        <v>3753</v>
      </c>
      <c r="I42" s="49">
        <v>401</v>
      </c>
      <c r="J42" s="49">
        <v>158</v>
      </c>
      <c r="K42" s="49">
        <v>243</v>
      </c>
    </row>
    <row r="43" spans="1:11" s="13" customFormat="1" ht="15" customHeight="1">
      <c r="A43" s="32">
        <v>39</v>
      </c>
      <c r="B43" s="33" t="s">
        <v>97</v>
      </c>
      <c r="C43" s="49">
        <v>20140</v>
      </c>
      <c r="D43" s="49">
        <v>4484</v>
      </c>
      <c r="E43" s="49">
        <v>15656</v>
      </c>
      <c r="F43" s="49">
        <v>19501</v>
      </c>
      <c r="G43" s="49">
        <v>4349</v>
      </c>
      <c r="H43" s="49">
        <v>15152</v>
      </c>
      <c r="I43" s="49">
        <v>639</v>
      </c>
      <c r="J43" s="49">
        <v>135</v>
      </c>
      <c r="K43" s="49">
        <v>504</v>
      </c>
    </row>
    <row r="44" spans="1:11" s="13" customFormat="1" ht="15" customHeight="1">
      <c r="A44" s="32">
        <v>40</v>
      </c>
      <c r="B44" s="33" t="s">
        <v>98</v>
      </c>
      <c r="C44" s="49">
        <v>5374</v>
      </c>
      <c r="D44" s="49">
        <v>1847</v>
      </c>
      <c r="E44" s="49">
        <v>3527</v>
      </c>
      <c r="F44" s="49">
        <v>5194</v>
      </c>
      <c r="G44" s="49">
        <v>1790</v>
      </c>
      <c r="H44" s="49">
        <v>3404</v>
      </c>
      <c r="I44" s="49">
        <v>180</v>
      </c>
      <c r="J44" s="49">
        <v>57</v>
      </c>
      <c r="K44" s="49">
        <v>123</v>
      </c>
    </row>
    <row r="45" spans="1:11" s="13" customFormat="1" ht="15" customHeight="1">
      <c r="A45" s="32">
        <v>41</v>
      </c>
      <c r="B45" s="33" t="s">
        <v>99</v>
      </c>
      <c r="C45" s="49">
        <v>10190</v>
      </c>
      <c r="D45" s="49">
        <v>3389</v>
      </c>
      <c r="E45" s="49">
        <v>6801</v>
      </c>
      <c r="F45" s="49">
        <v>9866</v>
      </c>
      <c r="G45" s="49">
        <v>3302</v>
      </c>
      <c r="H45" s="49">
        <v>6564</v>
      </c>
      <c r="I45" s="49">
        <v>324</v>
      </c>
      <c r="J45" s="49">
        <v>87</v>
      </c>
      <c r="K45" s="49">
        <v>237</v>
      </c>
    </row>
    <row r="46" spans="1:11" s="13" customFormat="1" ht="15" customHeight="1">
      <c r="A46" s="32">
        <v>42</v>
      </c>
      <c r="B46" s="33" t="s">
        <v>100</v>
      </c>
      <c r="C46" s="49">
        <v>3434</v>
      </c>
      <c r="D46" s="49">
        <v>424</v>
      </c>
      <c r="E46" s="49">
        <v>3010</v>
      </c>
      <c r="F46" s="49">
        <v>3278</v>
      </c>
      <c r="G46" s="49">
        <v>406</v>
      </c>
      <c r="H46" s="49">
        <v>2872</v>
      </c>
      <c r="I46" s="49">
        <v>156</v>
      </c>
      <c r="J46" s="49">
        <v>18</v>
      </c>
      <c r="K46" s="49">
        <v>138</v>
      </c>
    </row>
    <row r="47" spans="1:11" s="13" customFormat="1" ht="15" customHeight="1">
      <c r="A47" s="32">
        <v>43</v>
      </c>
      <c r="B47" s="33" t="s">
        <v>101</v>
      </c>
      <c r="C47" s="49">
        <v>9753</v>
      </c>
      <c r="D47" s="49">
        <v>2142</v>
      </c>
      <c r="E47" s="49">
        <v>7611</v>
      </c>
      <c r="F47" s="49">
        <v>9327</v>
      </c>
      <c r="G47" s="49">
        <v>2074</v>
      </c>
      <c r="H47" s="49">
        <v>7253</v>
      </c>
      <c r="I47" s="49">
        <v>426</v>
      </c>
      <c r="J47" s="49">
        <v>68</v>
      </c>
      <c r="K47" s="49">
        <v>358</v>
      </c>
    </row>
    <row r="48" spans="1:11" s="13" customFormat="1" ht="15" customHeight="1">
      <c r="A48" s="43">
        <v>44</v>
      </c>
      <c r="B48" s="44" t="s">
        <v>102</v>
      </c>
      <c r="C48" s="52">
        <v>8023</v>
      </c>
      <c r="D48" s="52">
        <v>1057</v>
      </c>
      <c r="E48" s="52">
        <v>6966</v>
      </c>
      <c r="F48" s="52">
        <v>7897</v>
      </c>
      <c r="G48" s="52">
        <v>1031</v>
      </c>
      <c r="H48" s="52">
        <v>6866</v>
      </c>
      <c r="I48" s="52">
        <v>126</v>
      </c>
      <c r="J48" s="52">
        <v>26</v>
      </c>
      <c r="K48" s="52">
        <v>100</v>
      </c>
    </row>
    <row r="49" spans="1:11" s="13" customFormat="1" ht="15" customHeight="1">
      <c r="A49" s="39"/>
      <c r="B49" s="40" t="s">
        <v>124</v>
      </c>
      <c r="C49" s="41">
        <f aca="true" t="shared" si="1" ref="C49:K49">SUM(C37:C48)</f>
        <v>125604</v>
      </c>
      <c r="D49" s="41">
        <f t="shared" si="1"/>
        <v>36095</v>
      </c>
      <c r="E49" s="41">
        <f t="shared" si="1"/>
        <v>89509</v>
      </c>
      <c r="F49" s="41">
        <f t="shared" si="1"/>
        <v>121713</v>
      </c>
      <c r="G49" s="41">
        <f t="shared" si="1"/>
        <v>35146</v>
      </c>
      <c r="H49" s="41">
        <f t="shared" si="1"/>
        <v>86567</v>
      </c>
      <c r="I49" s="41">
        <f t="shared" si="1"/>
        <v>3891</v>
      </c>
      <c r="J49" s="41">
        <f t="shared" si="1"/>
        <v>949</v>
      </c>
      <c r="K49" s="41">
        <f t="shared" si="1"/>
        <v>2942</v>
      </c>
    </row>
    <row r="50" spans="1:11" s="13" customFormat="1" ht="15" customHeight="1">
      <c r="A50" s="39"/>
      <c r="B50" s="40" t="s">
        <v>125</v>
      </c>
      <c r="C50" s="41">
        <f aca="true" t="shared" si="2" ref="C50:K50">SUM(C49,C36)</f>
        <v>1137516</v>
      </c>
      <c r="D50" s="41">
        <f t="shared" si="2"/>
        <v>256549</v>
      </c>
      <c r="E50" s="41">
        <f t="shared" si="2"/>
        <v>880967</v>
      </c>
      <c r="F50" s="41">
        <f t="shared" si="2"/>
        <v>1100229</v>
      </c>
      <c r="G50" s="41">
        <f t="shared" si="2"/>
        <v>248992</v>
      </c>
      <c r="H50" s="41">
        <f t="shared" si="2"/>
        <v>851237</v>
      </c>
      <c r="I50" s="41">
        <f t="shared" si="2"/>
        <v>37287</v>
      </c>
      <c r="J50" s="41">
        <f t="shared" si="2"/>
        <v>7557</v>
      </c>
      <c r="K50" s="41">
        <f t="shared" si="2"/>
        <v>29730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S52"/>
  <sheetViews>
    <sheetView showGridLines="0" zoomScale="75" zoomScaleNormal="75" zoomScaleSheetLayoutView="75" zoomScalePageLayoutView="0" workbookViewId="0" topLeftCell="HF1">
      <selection activeCell="HK37" sqref="HK37:HS48"/>
    </sheetView>
  </sheetViews>
  <sheetFormatPr defaultColWidth="8.796875" defaultRowHeight="15"/>
  <cols>
    <col min="1" max="1" width="3.5" style="88" customWidth="1"/>
    <col min="2" max="2" width="14.69921875" style="88" customWidth="1"/>
    <col min="3" max="8" width="15.59765625" style="88" customWidth="1"/>
    <col min="9" max="10" width="12.3984375" style="88" customWidth="1"/>
    <col min="11" max="11" width="15.5" style="88" customWidth="1"/>
    <col min="12" max="12" width="2.59765625" style="88" customWidth="1"/>
    <col min="13" max="13" width="3.5" style="88" customWidth="1"/>
    <col min="14" max="14" width="14.69921875" style="88" customWidth="1"/>
    <col min="15" max="20" width="15.59765625" style="88" customWidth="1"/>
    <col min="21" max="22" width="12.3984375" style="88" customWidth="1"/>
    <col min="23" max="23" width="15.5" style="88" customWidth="1"/>
    <col min="24" max="24" width="1.69921875" style="88" customWidth="1"/>
    <col min="25" max="25" width="3.5" style="88" customWidth="1"/>
    <col min="26" max="26" width="14.59765625" style="88" customWidth="1"/>
    <col min="27" max="35" width="15.59765625" style="88" customWidth="1"/>
    <col min="36" max="36" width="2.59765625" style="88" customWidth="1"/>
    <col min="37" max="37" width="3.5" style="88" customWidth="1"/>
    <col min="38" max="38" width="14.59765625" style="88" customWidth="1"/>
    <col min="39" max="47" width="15.59765625" style="88" customWidth="1"/>
    <col min="48" max="48" width="3" style="89" customWidth="1"/>
    <col min="49" max="49" width="3.5" style="88" customWidth="1"/>
    <col min="50" max="50" width="14.59765625" style="88" customWidth="1"/>
    <col min="51" max="59" width="15.59765625" style="88" customWidth="1"/>
    <col min="60" max="60" width="3.3984375" style="89" customWidth="1"/>
    <col min="61" max="61" width="3.5" style="88" customWidth="1"/>
    <col min="62" max="62" width="14.59765625" style="88" customWidth="1"/>
    <col min="63" max="71" width="15.59765625" style="88" customWidth="1"/>
    <col min="72" max="72" width="3.19921875" style="88" customWidth="1"/>
    <col min="73" max="73" width="3.5" style="88" customWidth="1"/>
    <col min="74" max="74" width="14.59765625" style="88" customWidth="1"/>
    <col min="75" max="83" width="15.59765625" style="88" customWidth="1"/>
    <col min="84" max="84" width="5.69921875" style="89" customWidth="1"/>
    <col min="85" max="85" width="3.5" style="88" customWidth="1"/>
    <col min="86" max="86" width="14.59765625" style="88" customWidth="1"/>
    <col min="87" max="95" width="15.59765625" style="88" customWidth="1"/>
    <col min="96" max="96" width="2.59765625" style="88" customWidth="1"/>
    <col min="97" max="97" width="3.5" style="88" customWidth="1"/>
    <col min="98" max="98" width="14.59765625" style="88" customWidth="1"/>
    <col min="99" max="107" width="15.59765625" style="88" customWidth="1"/>
    <col min="108" max="108" width="2.59765625" style="88" customWidth="1"/>
    <col min="109" max="109" width="3.5" style="88" customWidth="1"/>
    <col min="110" max="116" width="14.59765625" style="88" customWidth="1"/>
    <col min="117" max="119" width="15.59765625" style="88" customWidth="1"/>
    <col min="120" max="120" width="2.59765625" style="88" customWidth="1"/>
    <col min="121" max="121" width="3.5" style="88" customWidth="1"/>
    <col min="122" max="122" width="14.59765625" style="88" customWidth="1"/>
    <col min="123" max="128" width="15.59765625" style="90" customWidth="1"/>
    <col min="129" max="131" width="15.59765625" style="88" customWidth="1"/>
    <col min="132" max="132" width="2.59765625" style="90" customWidth="1"/>
    <col min="133" max="133" width="3.5" style="88" customWidth="1"/>
    <col min="134" max="134" width="14.59765625" style="88" customWidth="1"/>
    <col min="135" max="140" width="15.59765625" style="90" customWidth="1"/>
    <col min="141" max="143" width="15.59765625" style="88" customWidth="1"/>
    <col min="144" max="144" width="2.59765625" style="88" customWidth="1"/>
    <col min="145" max="145" width="3.5" style="88" customWidth="1"/>
    <col min="146" max="146" width="14.59765625" style="88" customWidth="1"/>
    <col min="147" max="152" width="15.59765625" style="90" customWidth="1"/>
    <col min="153" max="155" width="15.59765625" style="88" customWidth="1"/>
    <col min="156" max="156" width="3.09765625" style="88" customWidth="1"/>
    <col min="157" max="157" width="3.5" style="88" customWidth="1"/>
    <col min="158" max="158" width="14.59765625" style="88" customWidth="1"/>
    <col min="159" max="164" width="15.59765625" style="90" customWidth="1"/>
    <col min="165" max="167" width="15.59765625" style="88" customWidth="1"/>
    <col min="168" max="168" width="2.5" style="88" customWidth="1"/>
    <col min="169" max="169" width="3.5" style="88" customWidth="1"/>
    <col min="170" max="170" width="14.59765625" style="88" customWidth="1"/>
    <col min="171" max="176" width="15.59765625" style="90" customWidth="1"/>
    <col min="177" max="179" width="15.59765625" style="88" customWidth="1"/>
    <col min="180" max="180" width="3.09765625" style="88" customWidth="1"/>
    <col min="181" max="181" width="3.5" style="88" customWidth="1"/>
    <col min="182" max="182" width="14.59765625" style="88" customWidth="1"/>
    <col min="183" max="188" width="15.59765625" style="90" customWidth="1"/>
    <col min="189" max="191" width="15.59765625" style="88" customWidth="1"/>
    <col min="192" max="192" width="2.19921875" style="88" customWidth="1"/>
    <col min="193" max="193" width="3.5" style="88" customWidth="1"/>
    <col min="194" max="194" width="14.59765625" style="88" customWidth="1"/>
    <col min="195" max="200" width="15.59765625" style="90" customWidth="1"/>
    <col min="201" max="203" width="15.59765625" style="88" customWidth="1"/>
    <col min="204" max="204" width="2.59765625" style="88" customWidth="1"/>
    <col min="205" max="205" width="3.5" style="88" customWidth="1"/>
    <col min="206" max="206" width="14.59765625" style="88" customWidth="1"/>
    <col min="207" max="212" width="15.59765625" style="90" customWidth="1"/>
    <col min="213" max="215" width="15.59765625" style="88" customWidth="1"/>
    <col min="216" max="217" width="3.5" style="88" customWidth="1"/>
    <col min="218" max="218" width="14.59765625" style="88" customWidth="1"/>
    <col min="219" max="224" width="15.59765625" style="90" customWidth="1"/>
    <col min="225" max="227" width="15.59765625" style="88" customWidth="1"/>
    <col min="228" max="228" width="3" style="88" customWidth="1"/>
    <col min="229" max="16384" width="9" style="88" customWidth="1"/>
  </cols>
  <sheetData>
    <row r="1" spans="1:224" s="53" customFormat="1" ht="17.25">
      <c r="A1" s="53" t="s">
        <v>144</v>
      </c>
      <c r="M1" s="53" t="s">
        <v>145</v>
      </c>
      <c r="Y1" s="53" t="s">
        <v>146</v>
      </c>
      <c r="AK1" s="53" t="s">
        <v>147</v>
      </c>
      <c r="AV1" s="54"/>
      <c r="AW1" s="53" t="s">
        <v>148</v>
      </c>
      <c r="BH1" s="54"/>
      <c r="BI1" s="53" t="s">
        <v>149</v>
      </c>
      <c r="BU1" s="53" t="s">
        <v>150</v>
      </c>
      <c r="CF1" s="54"/>
      <c r="CG1" s="53" t="s">
        <v>151</v>
      </c>
      <c r="CS1" s="53" t="s">
        <v>152</v>
      </c>
      <c r="DE1" s="53" t="s">
        <v>153</v>
      </c>
      <c r="DQ1" s="55" t="s">
        <v>154</v>
      </c>
      <c r="DS1" s="55"/>
      <c r="DT1" s="55"/>
      <c r="DU1" s="55"/>
      <c r="DV1" s="55"/>
      <c r="DW1" s="55"/>
      <c r="DX1" s="55"/>
      <c r="EB1" s="55"/>
      <c r="EC1" s="55" t="s">
        <v>155</v>
      </c>
      <c r="EE1" s="55"/>
      <c r="EF1" s="55"/>
      <c r="EG1" s="55"/>
      <c r="EH1" s="55"/>
      <c r="EI1" s="55"/>
      <c r="EJ1" s="55"/>
      <c r="EO1" s="55" t="s">
        <v>156</v>
      </c>
      <c r="EQ1" s="55"/>
      <c r="ER1" s="55"/>
      <c r="ES1" s="55"/>
      <c r="ET1" s="55"/>
      <c r="EU1" s="55"/>
      <c r="EV1" s="55"/>
      <c r="FA1" s="55" t="s">
        <v>157</v>
      </c>
      <c r="FC1" s="55"/>
      <c r="FD1" s="55"/>
      <c r="FE1" s="55"/>
      <c r="FF1" s="55"/>
      <c r="FG1" s="55"/>
      <c r="FH1" s="55"/>
      <c r="FM1" s="55" t="s">
        <v>158</v>
      </c>
      <c r="FO1" s="55"/>
      <c r="FP1" s="55"/>
      <c r="FQ1" s="55"/>
      <c r="FR1" s="55"/>
      <c r="FS1" s="55"/>
      <c r="FT1" s="55"/>
      <c r="FY1" s="55" t="s">
        <v>159</v>
      </c>
      <c r="GA1" s="55"/>
      <c r="GB1" s="55"/>
      <c r="GC1" s="55"/>
      <c r="GD1" s="55"/>
      <c r="GE1" s="55"/>
      <c r="GF1" s="55"/>
      <c r="GK1" s="55" t="s">
        <v>160</v>
      </c>
      <c r="GM1" s="55"/>
      <c r="GN1" s="55"/>
      <c r="GO1" s="55"/>
      <c r="GP1" s="55"/>
      <c r="GQ1" s="55"/>
      <c r="GR1" s="55"/>
      <c r="GW1" s="55" t="s">
        <v>161</v>
      </c>
      <c r="GY1" s="55"/>
      <c r="GZ1" s="55"/>
      <c r="HA1" s="55"/>
      <c r="HB1" s="55"/>
      <c r="HC1" s="55"/>
      <c r="HD1" s="55"/>
      <c r="HI1" s="55" t="s">
        <v>162</v>
      </c>
      <c r="HK1" s="55"/>
      <c r="HL1" s="55"/>
      <c r="HM1" s="55"/>
      <c r="HN1" s="55"/>
      <c r="HO1" s="55"/>
      <c r="HP1" s="55"/>
    </row>
    <row r="2" spans="1:227" s="56" customFormat="1" ht="17.25" customHeight="1">
      <c r="A2" s="133" t="s">
        <v>117</v>
      </c>
      <c r="B2" s="134" t="s">
        <v>119</v>
      </c>
      <c r="C2" s="132" t="s">
        <v>120</v>
      </c>
      <c r="D2" s="132"/>
      <c r="E2" s="132"/>
      <c r="F2" s="132" t="s">
        <v>121</v>
      </c>
      <c r="G2" s="132"/>
      <c r="H2" s="132"/>
      <c r="I2" s="132" t="s">
        <v>129</v>
      </c>
      <c r="J2" s="132"/>
      <c r="K2" s="132"/>
      <c r="M2" s="133" t="s">
        <v>117</v>
      </c>
      <c r="N2" s="134" t="s">
        <v>119</v>
      </c>
      <c r="O2" s="132" t="s">
        <v>120</v>
      </c>
      <c r="P2" s="132"/>
      <c r="Q2" s="132"/>
      <c r="R2" s="132" t="s">
        <v>121</v>
      </c>
      <c r="S2" s="132"/>
      <c r="T2" s="132"/>
      <c r="U2" s="132" t="s">
        <v>129</v>
      </c>
      <c r="V2" s="132"/>
      <c r="W2" s="132"/>
      <c r="X2" s="57"/>
      <c r="Y2" s="133" t="s">
        <v>117</v>
      </c>
      <c r="Z2" s="134" t="s">
        <v>118</v>
      </c>
      <c r="AA2" s="132" t="s">
        <v>120</v>
      </c>
      <c r="AB2" s="132"/>
      <c r="AC2" s="132"/>
      <c r="AD2" s="132" t="s">
        <v>121</v>
      </c>
      <c r="AE2" s="132"/>
      <c r="AF2" s="132"/>
      <c r="AG2" s="132" t="s">
        <v>129</v>
      </c>
      <c r="AH2" s="132"/>
      <c r="AI2" s="132"/>
      <c r="AK2" s="133" t="s">
        <v>117</v>
      </c>
      <c r="AL2" s="134" t="s">
        <v>118</v>
      </c>
      <c r="AM2" s="132" t="s">
        <v>120</v>
      </c>
      <c r="AN2" s="132"/>
      <c r="AO2" s="132"/>
      <c r="AP2" s="132" t="s">
        <v>121</v>
      </c>
      <c r="AQ2" s="132"/>
      <c r="AR2" s="132"/>
      <c r="AS2" s="132" t="s">
        <v>129</v>
      </c>
      <c r="AT2" s="132"/>
      <c r="AU2" s="132"/>
      <c r="AV2" s="57"/>
      <c r="AW2" s="133" t="s">
        <v>117</v>
      </c>
      <c r="AX2" s="134" t="s">
        <v>118</v>
      </c>
      <c r="AY2" s="132" t="s">
        <v>120</v>
      </c>
      <c r="AZ2" s="132"/>
      <c r="BA2" s="132"/>
      <c r="BB2" s="132" t="s">
        <v>121</v>
      </c>
      <c r="BC2" s="132"/>
      <c r="BD2" s="132"/>
      <c r="BE2" s="132" t="s">
        <v>129</v>
      </c>
      <c r="BF2" s="132"/>
      <c r="BG2" s="132"/>
      <c r="BH2" s="57"/>
      <c r="BI2" s="133" t="s">
        <v>117</v>
      </c>
      <c r="BJ2" s="134" t="s">
        <v>118</v>
      </c>
      <c r="BK2" s="132" t="s">
        <v>120</v>
      </c>
      <c r="BL2" s="132"/>
      <c r="BM2" s="132"/>
      <c r="BN2" s="132" t="s">
        <v>121</v>
      </c>
      <c r="BO2" s="132"/>
      <c r="BP2" s="132"/>
      <c r="BQ2" s="132" t="s">
        <v>129</v>
      </c>
      <c r="BR2" s="132"/>
      <c r="BS2" s="132"/>
      <c r="BT2" s="57"/>
      <c r="BU2" s="133" t="s">
        <v>117</v>
      </c>
      <c r="BV2" s="134" t="s">
        <v>118</v>
      </c>
      <c r="BW2" s="132" t="s">
        <v>120</v>
      </c>
      <c r="BX2" s="132"/>
      <c r="BY2" s="132"/>
      <c r="BZ2" s="132" t="s">
        <v>121</v>
      </c>
      <c r="CA2" s="132"/>
      <c r="CB2" s="132"/>
      <c r="CC2" s="132" t="s">
        <v>129</v>
      </c>
      <c r="CD2" s="132"/>
      <c r="CE2" s="132"/>
      <c r="CF2" s="57"/>
      <c r="CG2" s="133" t="s">
        <v>117</v>
      </c>
      <c r="CH2" s="134" t="s">
        <v>118</v>
      </c>
      <c r="CI2" s="132" t="s">
        <v>120</v>
      </c>
      <c r="CJ2" s="132"/>
      <c r="CK2" s="132"/>
      <c r="CL2" s="132" t="s">
        <v>121</v>
      </c>
      <c r="CM2" s="132"/>
      <c r="CN2" s="132"/>
      <c r="CO2" s="132" t="s">
        <v>129</v>
      </c>
      <c r="CP2" s="132"/>
      <c r="CQ2" s="132"/>
      <c r="CS2" s="133" t="s">
        <v>117</v>
      </c>
      <c r="CT2" s="134" t="s">
        <v>118</v>
      </c>
      <c r="CU2" s="132" t="s">
        <v>120</v>
      </c>
      <c r="CV2" s="132"/>
      <c r="CW2" s="132"/>
      <c r="CX2" s="132" t="s">
        <v>121</v>
      </c>
      <c r="CY2" s="132"/>
      <c r="CZ2" s="132"/>
      <c r="DA2" s="132" t="s">
        <v>129</v>
      </c>
      <c r="DB2" s="132"/>
      <c r="DC2" s="132"/>
      <c r="DE2" s="133" t="s">
        <v>117</v>
      </c>
      <c r="DF2" s="134" t="s">
        <v>118</v>
      </c>
      <c r="DG2" s="132" t="s">
        <v>120</v>
      </c>
      <c r="DH2" s="132"/>
      <c r="DI2" s="132"/>
      <c r="DJ2" s="132" t="s">
        <v>121</v>
      </c>
      <c r="DK2" s="132"/>
      <c r="DL2" s="132"/>
      <c r="DM2" s="132" t="s">
        <v>129</v>
      </c>
      <c r="DN2" s="132"/>
      <c r="DO2" s="132"/>
      <c r="DQ2" s="133" t="s">
        <v>117</v>
      </c>
      <c r="DR2" s="134" t="s">
        <v>118</v>
      </c>
      <c r="DS2" s="132" t="s">
        <v>120</v>
      </c>
      <c r="DT2" s="132"/>
      <c r="DU2" s="132"/>
      <c r="DV2" s="132" t="s">
        <v>121</v>
      </c>
      <c r="DW2" s="132"/>
      <c r="DX2" s="132"/>
      <c r="DY2" s="132" t="s">
        <v>129</v>
      </c>
      <c r="DZ2" s="132"/>
      <c r="EA2" s="132"/>
      <c r="EC2" s="133" t="s">
        <v>117</v>
      </c>
      <c r="ED2" s="134" t="s">
        <v>118</v>
      </c>
      <c r="EE2" s="132" t="s">
        <v>120</v>
      </c>
      <c r="EF2" s="132"/>
      <c r="EG2" s="132"/>
      <c r="EH2" s="132" t="s">
        <v>121</v>
      </c>
      <c r="EI2" s="132"/>
      <c r="EJ2" s="132"/>
      <c r="EK2" s="132" t="s">
        <v>129</v>
      </c>
      <c r="EL2" s="132"/>
      <c r="EM2" s="132"/>
      <c r="EO2" s="133" t="s">
        <v>117</v>
      </c>
      <c r="EP2" s="134" t="s">
        <v>118</v>
      </c>
      <c r="EQ2" s="132" t="s">
        <v>120</v>
      </c>
      <c r="ER2" s="132"/>
      <c r="ES2" s="132"/>
      <c r="ET2" s="132" t="s">
        <v>121</v>
      </c>
      <c r="EU2" s="132"/>
      <c r="EV2" s="132"/>
      <c r="EW2" s="132" t="s">
        <v>129</v>
      </c>
      <c r="EX2" s="132"/>
      <c r="EY2" s="132"/>
      <c r="FA2" s="133" t="s">
        <v>117</v>
      </c>
      <c r="FB2" s="134" t="s">
        <v>118</v>
      </c>
      <c r="FC2" s="132" t="s">
        <v>120</v>
      </c>
      <c r="FD2" s="132"/>
      <c r="FE2" s="132"/>
      <c r="FF2" s="132" t="s">
        <v>121</v>
      </c>
      <c r="FG2" s="132"/>
      <c r="FH2" s="132"/>
      <c r="FI2" s="132" t="s">
        <v>129</v>
      </c>
      <c r="FJ2" s="132"/>
      <c r="FK2" s="132"/>
      <c r="FM2" s="133" t="s">
        <v>117</v>
      </c>
      <c r="FN2" s="134" t="s">
        <v>118</v>
      </c>
      <c r="FO2" s="132" t="s">
        <v>120</v>
      </c>
      <c r="FP2" s="132"/>
      <c r="FQ2" s="132"/>
      <c r="FR2" s="132" t="s">
        <v>121</v>
      </c>
      <c r="FS2" s="132"/>
      <c r="FT2" s="132"/>
      <c r="FU2" s="132" t="s">
        <v>129</v>
      </c>
      <c r="FV2" s="132"/>
      <c r="FW2" s="132"/>
      <c r="FY2" s="133" t="s">
        <v>117</v>
      </c>
      <c r="FZ2" s="134" t="s">
        <v>118</v>
      </c>
      <c r="GA2" s="132" t="s">
        <v>120</v>
      </c>
      <c r="GB2" s="132"/>
      <c r="GC2" s="132"/>
      <c r="GD2" s="132" t="s">
        <v>121</v>
      </c>
      <c r="GE2" s="132"/>
      <c r="GF2" s="132"/>
      <c r="GG2" s="132" t="s">
        <v>129</v>
      </c>
      <c r="GH2" s="132"/>
      <c r="GI2" s="132"/>
      <c r="GK2" s="133" t="s">
        <v>117</v>
      </c>
      <c r="GL2" s="134" t="s">
        <v>118</v>
      </c>
      <c r="GM2" s="132" t="s">
        <v>120</v>
      </c>
      <c r="GN2" s="132"/>
      <c r="GO2" s="132"/>
      <c r="GP2" s="132" t="s">
        <v>121</v>
      </c>
      <c r="GQ2" s="132"/>
      <c r="GR2" s="132"/>
      <c r="GS2" s="132" t="s">
        <v>129</v>
      </c>
      <c r="GT2" s="132"/>
      <c r="GU2" s="132"/>
      <c r="GW2" s="133" t="s">
        <v>117</v>
      </c>
      <c r="GX2" s="134" t="s">
        <v>118</v>
      </c>
      <c r="GY2" s="132" t="s">
        <v>120</v>
      </c>
      <c r="GZ2" s="132"/>
      <c r="HA2" s="132"/>
      <c r="HB2" s="132" t="s">
        <v>121</v>
      </c>
      <c r="HC2" s="132"/>
      <c r="HD2" s="132"/>
      <c r="HE2" s="132" t="s">
        <v>129</v>
      </c>
      <c r="HF2" s="132"/>
      <c r="HG2" s="132"/>
      <c r="HI2" s="133" t="s">
        <v>117</v>
      </c>
      <c r="HJ2" s="134" t="s">
        <v>118</v>
      </c>
      <c r="HK2" s="132" t="s">
        <v>120</v>
      </c>
      <c r="HL2" s="132"/>
      <c r="HM2" s="132"/>
      <c r="HN2" s="132" t="s">
        <v>121</v>
      </c>
      <c r="HO2" s="132"/>
      <c r="HP2" s="132"/>
      <c r="HQ2" s="132" t="s">
        <v>129</v>
      </c>
      <c r="HR2" s="132"/>
      <c r="HS2" s="132"/>
    </row>
    <row r="3" spans="1:227" s="56" customFormat="1" ht="54" customHeight="1">
      <c r="A3" s="133"/>
      <c r="B3" s="135"/>
      <c r="C3" s="93" t="s">
        <v>2</v>
      </c>
      <c r="D3" s="93" t="s">
        <v>4</v>
      </c>
      <c r="E3" s="93" t="s">
        <v>122</v>
      </c>
      <c r="F3" s="93" t="s">
        <v>66</v>
      </c>
      <c r="G3" s="93" t="s">
        <v>123</v>
      </c>
      <c r="H3" s="93" t="s">
        <v>67</v>
      </c>
      <c r="I3" s="94" t="s">
        <v>131</v>
      </c>
      <c r="J3" s="94" t="s">
        <v>130</v>
      </c>
      <c r="K3" s="94" t="s">
        <v>122</v>
      </c>
      <c r="M3" s="133"/>
      <c r="N3" s="135"/>
      <c r="O3" s="93" t="s">
        <v>2</v>
      </c>
      <c r="P3" s="93" t="s">
        <v>4</v>
      </c>
      <c r="Q3" s="93" t="s">
        <v>122</v>
      </c>
      <c r="R3" s="93" t="s">
        <v>66</v>
      </c>
      <c r="S3" s="93" t="s">
        <v>123</v>
      </c>
      <c r="T3" s="93" t="s">
        <v>67</v>
      </c>
      <c r="U3" s="94" t="s">
        <v>131</v>
      </c>
      <c r="V3" s="94" t="s">
        <v>130</v>
      </c>
      <c r="W3" s="94" t="s">
        <v>122</v>
      </c>
      <c r="X3" s="58"/>
      <c r="Y3" s="133"/>
      <c r="Z3" s="135"/>
      <c r="AA3" s="93" t="s">
        <v>2</v>
      </c>
      <c r="AB3" s="93" t="s">
        <v>4</v>
      </c>
      <c r="AC3" s="93" t="s">
        <v>122</v>
      </c>
      <c r="AD3" s="93" t="s">
        <v>66</v>
      </c>
      <c r="AE3" s="93" t="s">
        <v>123</v>
      </c>
      <c r="AF3" s="93" t="s">
        <v>67</v>
      </c>
      <c r="AG3" s="94" t="s">
        <v>131</v>
      </c>
      <c r="AH3" s="94" t="s">
        <v>130</v>
      </c>
      <c r="AI3" s="94" t="s">
        <v>122</v>
      </c>
      <c r="AK3" s="133"/>
      <c r="AL3" s="135"/>
      <c r="AM3" s="93" t="s">
        <v>2</v>
      </c>
      <c r="AN3" s="93" t="s">
        <v>4</v>
      </c>
      <c r="AO3" s="93" t="s">
        <v>122</v>
      </c>
      <c r="AP3" s="93" t="s">
        <v>66</v>
      </c>
      <c r="AQ3" s="93" t="s">
        <v>123</v>
      </c>
      <c r="AR3" s="93" t="s">
        <v>67</v>
      </c>
      <c r="AS3" s="94" t="s">
        <v>131</v>
      </c>
      <c r="AT3" s="94" t="s">
        <v>130</v>
      </c>
      <c r="AU3" s="94" t="s">
        <v>122</v>
      </c>
      <c r="AV3" s="58"/>
      <c r="AW3" s="133"/>
      <c r="AX3" s="135"/>
      <c r="AY3" s="93" t="s">
        <v>2</v>
      </c>
      <c r="AZ3" s="93" t="s">
        <v>4</v>
      </c>
      <c r="BA3" s="93" t="s">
        <v>122</v>
      </c>
      <c r="BB3" s="93" t="s">
        <v>66</v>
      </c>
      <c r="BC3" s="93" t="s">
        <v>123</v>
      </c>
      <c r="BD3" s="93" t="s">
        <v>67</v>
      </c>
      <c r="BE3" s="94" t="s">
        <v>131</v>
      </c>
      <c r="BF3" s="94" t="s">
        <v>130</v>
      </c>
      <c r="BG3" s="94" t="s">
        <v>122</v>
      </c>
      <c r="BH3" s="58"/>
      <c r="BI3" s="133"/>
      <c r="BJ3" s="135"/>
      <c r="BK3" s="93" t="s">
        <v>2</v>
      </c>
      <c r="BL3" s="93" t="s">
        <v>4</v>
      </c>
      <c r="BM3" s="93" t="s">
        <v>122</v>
      </c>
      <c r="BN3" s="93" t="s">
        <v>66</v>
      </c>
      <c r="BO3" s="93" t="s">
        <v>123</v>
      </c>
      <c r="BP3" s="93" t="s">
        <v>67</v>
      </c>
      <c r="BQ3" s="94" t="s">
        <v>131</v>
      </c>
      <c r="BR3" s="94" t="s">
        <v>130</v>
      </c>
      <c r="BS3" s="94" t="s">
        <v>122</v>
      </c>
      <c r="BT3" s="58"/>
      <c r="BU3" s="133"/>
      <c r="BV3" s="135"/>
      <c r="BW3" s="93" t="s">
        <v>2</v>
      </c>
      <c r="BX3" s="93" t="s">
        <v>4</v>
      </c>
      <c r="BY3" s="93" t="s">
        <v>122</v>
      </c>
      <c r="BZ3" s="93" t="s">
        <v>66</v>
      </c>
      <c r="CA3" s="93" t="s">
        <v>123</v>
      </c>
      <c r="CB3" s="95" t="s">
        <v>67</v>
      </c>
      <c r="CC3" s="94" t="s">
        <v>131</v>
      </c>
      <c r="CD3" s="94" t="s">
        <v>130</v>
      </c>
      <c r="CE3" s="94" t="s">
        <v>122</v>
      </c>
      <c r="CF3" s="58"/>
      <c r="CG3" s="133"/>
      <c r="CH3" s="135"/>
      <c r="CI3" s="93" t="s">
        <v>2</v>
      </c>
      <c r="CJ3" s="93" t="s">
        <v>4</v>
      </c>
      <c r="CK3" s="93" t="s">
        <v>122</v>
      </c>
      <c r="CL3" s="93" t="s">
        <v>66</v>
      </c>
      <c r="CM3" s="93" t="s">
        <v>123</v>
      </c>
      <c r="CN3" s="93" t="s">
        <v>67</v>
      </c>
      <c r="CO3" s="94" t="s">
        <v>131</v>
      </c>
      <c r="CP3" s="94" t="s">
        <v>130</v>
      </c>
      <c r="CQ3" s="94" t="s">
        <v>122</v>
      </c>
      <c r="CS3" s="133"/>
      <c r="CT3" s="135"/>
      <c r="CU3" s="93" t="s">
        <v>2</v>
      </c>
      <c r="CV3" s="93" t="s">
        <v>4</v>
      </c>
      <c r="CW3" s="93" t="s">
        <v>122</v>
      </c>
      <c r="CX3" s="93" t="s">
        <v>66</v>
      </c>
      <c r="CY3" s="93" t="s">
        <v>123</v>
      </c>
      <c r="CZ3" s="93" t="s">
        <v>67</v>
      </c>
      <c r="DA3" s="94" t="s">
        <v>131</v>
      </c>
      <c r="DB3" s="94" t="s">
        <v>130</v>
      </c>
      <c r="DC3" s="94" t="s">
        <v>122</v>
      </c>
      <c r="DE3" s="133"/>
      <c r="DF3" s="135"/>
      <c r="DG3" s="93" t="s">
        <v>2</v>
      </c>
      <c r="DH3" s="93" t="s">
        <v>4</v>
      </c>
      <c r="DI3" s="93" t="s">
        <v>122</v>
      </c>
      <c r="DJ3" s="93" t="s">
        <v>66</v>
      </c>
      <c r="DK3" s="93" t="s">
        <v>123</v>
      </c>
      <c r="DL3" s="93" t="s">
        <v>67</v>
      </c>
      <c r="DM3" s="94" t="s">
        <v>131</v>
      </c>
      <c r="DN3" s="94" t="s">
        <v>130</v>
      </c>
      <c r="DO3" s="94" t="s">
        <v>122</v>
      </c>
      <c r="DQ3" s="133"/>
      <c r="DR3" s="135"/>
      <c r="DS3" s="93" t="s">
        <v>2</v>
      </c>
      <c r="DT3" s="93" t="s">
        <v>4</v>
      </c>
      <c r="DU3" s="93" t="s">
        <v>122</v>
      </c>
      <c r="DV3" s="93" t="s">
        <v>66</v>
      </c>
      <c r="DW3" s="93" t="s">
        <v>123</v>
      </c>
      <c r="DX3" s="93" t="s">
        <v>67</v>
      </c>
      <c r="DY3" s="94" t="s">
        <v>131</v>
      </c>
      <c r="DZ3" s="94" t="s">
        <v>130</v>
      </c>
      <c r="EA3" s="94" t="s">
        <v>122</v>
      </c>
      <c r="EC3" s="133"/>
      <c r="ED3" s="135"/>
      <c r="EE3" s="93" t="s">
        <v>2</v>
      </c>
      <c r="EF3" s="93" t="s">
        <v>4</v>
      </c>
      <c r="EG3" s="93" t="s">
        <v>122</v>
      </c>
      <c r="EH3" s="93" t="s">
        <v>66</v>
      </c>
      <c r="EI3" s="93" t="s">
        <v>123</v>
      </c>
      <c r="EJ3" s="93" t="s">
        <v>67</v>
      </c>
      <c r="EK3" s="94" t="s">
        <v>131</v>
      </c>
      <c r="EL3" s="94" t="s">
        <v>130</v>
      </c>
      <c r="EM3" s="94" t="s">
        <v>122</v>
      </c>
      <c r="EO3" s="133"/>
      <c r="EP3" s="135"/>
      <c r="EQ3" s="93" t="s">
        <v>2</v>
      </c>
      <c r="ER3" s="93" t="s">
        <v>4</v>
      </c>
      <c r="ES3" s="93" t="s">
        <v>122</v>
      </c>
      <c r="ET3" s="93" t="s">
        <v>66</v>
      </c>
      <c r="EU3" s="93" t="s">
        <v>123</v>
      </c>
      <c r="EV3" s="93" t="s">
        <v>67</v>
      </c>
      <c r="EW3" s="94" t="s">
        <v>131</v>
      </c>
      <c r="EX3" s="94" t="s">
        <v>130</v>
      </c>
      <c r="EY3" s="94" t="s">
        <v>122</v>
      </c>
      <c r="FA3" s="133"/>
      <c r="FB3" s="135"/>
      <c r="FC3" s="93" t="s">
        <v>2</v>
      </c>
      <c r="FD3" s="93" t="s">
        <v>4</v>
      </c>
      <c r="FE3" s="93" t="s">
        <v>122</v>
      </c>
      <c r="FF3" s="93" t="s">
        <v>66</v>
      </c>
      <c r="FG3" s="93" t="s">
        <v>123</v>
      </c>
      <c r="FH3" s="93" t="s">
        <v>67</v>
      </c>
      <c r="FI3" s="94" t="s">
        <v>131</v>
      </c>
      <c r="FJ3" s="94" t="s">
        <v>130</v>
      </c>
      <c r="FK3" s="94" t="s">
        <v>122</v>
      </c>
      <c r="FM3" s="133"/>
      <c r="FN3" s="135"/>
      <c r="FO3" s="93" t="s">
        <v>2</v>
      </c>
      <c r="FP3" s="93" t="s">
        <v>4</v>
      </c>
      <c r="FQ3" s="93" t="s">
        <v>122</v>
      </c>
      <c r="FR3" s="93" t="s">
        <v>66</v>
      </c>
      <c r="FS3" s="93" t="s">
        <v>123</v>
      </c>
      <c r="FT3" s="93" t="s">
        <v>67</v>
      </c>
      <c r="FU3" s="94" t="s">
        <v>131</v>
      </c>
      <c r="FV3" s="94" t="s">
        <v>130</v>
      </c>
      <c r="FW3" s="94" t="s">
        <v>122</v>
      </c>
      <c r="FY3" s="133"/>
      <c r="FZ3" s="135"/>
      <c r="GA3" s="93" t="s">
        <v>2</v>
      </c>
      <c r="GB3" s="93" t="s">
        <v>4</v>
      </c>
      <c r="GC3" s="93" t="s">
        <v>122</v>
      </c>
      <c r="GD3" s="93" t="s">
        <v>66</v>
      </c>
      <c r="GE3" s="93" t="s">
        <v>123</v>
      </c>
      <c r="GF3" s="93" t="s">
        <v>67</v>
      </c>
      <c r="GG3" s="94" t="s">
        <v>131</v>
      </c>
      <c r="GH3" s="94" t="s">
        <v>130</v>
      </c>
      <c r="GI3" s="94" t="s">
        <v>122</v>
      </c>
      <c r="GK3" s="133"/>
      <c r="GL3" s="135"/>
      <c r="GM3" s="93" t="s">
        <v>2</v>
      </c>
      <c r="GN3" s="93" t="s">
        <v>4</v>
      </c>
      <c r="GO3" s="93" t="s">
        <v>122</v>
      </c>
      <c r="GP3" s="93" t="s">
        <v>66</v>
      </c>
      <c r="GQ3" s="93" t="s">
        <v>123</v>
      </c>
      <c r="GR3" s="93" t="s">
        <v>67</v>
      </c>
      <c r="GS3" s="94" t="s">
        <v>131</v>
      </c>
      <c r="GT3" s="94" t="s">
        <v>130</v>
      </c>
      <c r="GU3" s="94" t="s">
        <v>122</v>
      </c>
      <c r="GW3" s="133"/>
      <c r="GX3" s="135"/>
      <c r="GY3" s="93" t="s">
        <v>2</v>
      </c>
      <c r="GZ3" s="93" t="s">
        <v>4</v>
      </c>
      <c r="HA3" s="93" t="s">
        <v>122</v>
      </c>
      <c r="HB3" s="93" t="s">
        <v>66</v>
      </c>
      <c r="HC3" s="93" t="s">
        <v>123</v>
      </c>
      <c r="HD3" s="93" t="s">
        <v>67</v>
      </c>
      <c r="HE3" s="94" t="s">
        <v>131</v>
      </c>
      <c r="HF3" s="94" t="s">
        <v>130</v>
      </c>
      <c r="HG3" s="94" t="s">
        <v>122</v>
      </c>
      <c r="HI3" s="133"/>
      <c r="HJ3" s="135"/>
      <c r="HK3" s="93" t="s">
        <v>2</v>
      </c>
      <c r="HL3" s="93" t="s">
        <v>4</v>
      </c>
      <c r="HM3" s="93" t="s">
        <v>122</v>
      </c>
      <c r="HN3" s="93" t="s">
        <v>66</v>
      </c>
      <c r="HO3" s="93" t="s">
        <v>123</v>
      </c>
      <c r="HP3" s="93" t="s">
        <v>67</v>
      </c>
      <c r="HQ3" s="94" t="s">
        <v>131</v>
      </c>
      <c r="HR3" s="94" t="s">
        <v>130</v>
      </c>
      <c r="HS3" s="94" t="s">
        <v>122</v>
      </c>
    </row>
    <row r="4" spans="1:227" s="56" customFormat="1" ht="15" customHeight="1">
      <c r="A4" s="59">
        <v>1</v>
      </c>
      <c r="B4" s="60" t="s">
        <v>78</v>
      </c>
      <c r="C4" s="61">
        <v>322219</v>
      </c>
      <c r="D4" s="61">
        <v>35053714</v>
      </c>
      <c r="E4" s="61">
        <v>33434312</v>
      </c>
      <c r="F4" s="61">
        <v>3565063</v>
      </c>
      <c r="G4" s="61">
        <v>3418118</v>
      </c>
      <c r="H4" s="61">
        <v>3418118</v>
      </c>
      <c r="I4" s="61">
        <v>936</v>
      </c>
      <c r="J4" s="61">
        <v>28360</v>
      </c>
      <c r="K4" s="61">
        <v>26311</v>
      </c>
      <c r="L4" s="62"/>
      <c r="M4" s="59">
        <v>1</v>
      </c>
      <c r="N4" s="60" t="str">
        <f>B4</f>
        <v>水戸市</v>
      </c>
      <c r="O4" s="61">
        <v>0</v>
      </c>
      <c r="P4" s="61">
        <v>171536</v>
      </c>
      <c r="Q4" s="61">
        <v>171464</v>
      </c>
      <c r="R4" s="61">
        <v>1281695</v>
      </c>
      <c r="S4" s="61">
        <v>1280836</v>
      </c>
      <c r="T4" s="61">
        <v>520799</v>
      </c>
      <c r="U4" s="61">
        <v>0</v>
      </c>
      <c r="V4" s="61">
        <v>279</v>
      </c>
      <c r="W4" s="61">
        <v>277</v>
      </c>
      <c r="X4" s="63"/>
      <c r="Y4" s="59">
        <v>1</v>
      </c>
      <c r="Z4" s="60" t="str">
        <f>N4</f>
        <v>水戸市</v>
      </c>
      <c r="AA4" s="61">
        <v>601712</v>
      </c>
      <c r="AB4" s="61">
        <v>39276915</v>
      </c>
      <c r="AC4" s="61">
        <v>36589473</v>
      </c>
      <c r="AD4" s="61">
        <v>1906426</v>
      </c>
      <c r="AE4" s="61">
        <v>1783609</v>
      </c>
      <c r="AF4" s="61">
        <v>1783609</v>
      </c>
      <c r="AG4" s="61">
        <v>481</v>
      </c>
      <c r="AH4" s="61">
        <v>37153</v>
      </c>
      <c r="AI4" s="61">
        <v>33815</v>
      </c>
      <c r="AJ4" s="62"/>
      <c r="AK4" s="59">
        <v>1</v>
      </c>
      <c r="AL4" s="60" t="str">
        <f>Z4</f>
        <v>水戸市</v>
      </c>
      <c r="AM4" s="61">
        <v>0</v>
      </c>
      <c r="AN4" s="61">
        <v>2594896</v>
      </c>
      <c r="AO4" s="61">
        <v>2585594</v>
      </c>
      <c r="AP4" s="61">
        <v>29545577</v>
      </c>
      <c r="AQ4" s="61">
        <v>29472406</v>
      </c>
      <c r="AR4" s="61">
        <v>10062039</v>
      </c>
      <c r="AS4" s="61">
        <v>0</v>
      </c>
      <c r="AT4" s="61">
        <v>3964</v>
      </c>
      <c r="AU4" s="61">
        <v>3904</v>
      </c>
      <c r="AV4" s="63"/>
      <c r="AW4" s="59">
        <v>1</v>
      </c>
      <c r="AX4" s="60" t="str">
        <f>AL4</f>
        <v>水戸市</v>
      </c>
      <c r="AY4" s="61">
        <v>0</v>
      </c>
      <c r="AZ4" s="61">
        <v>18433666</v>
      </c>
      <c r="BA4" s="61">
        <v>18380653</v>
      </c>
      <c r="BB4" s="61">
        <v>442272569</v>
      </c>
      <c r="BC4" s="61">
        <v>441530459</v>
      </c>
      <c r="BD4" s="61">
        <v>73478729</v>
      </c>
      <c r="BE4" s="61">
        <v>0</v>
      </c>
      <c r="BF4" s="61">
        <v>98142</v>
      </c>
      <c r="BG4" s="61">
        <v>97146</v>
      </c>
      <c r="BH4" s="63"/>
      <c r="BI4" s="59">
        <v>1</v>
      </c>
      <c r="BJ4" s="60" t="str">
        <f>AX4</f>
        <v>水戸市</v>
      </c>
      <c r="BK4" s="61">
        <v>0</v>
      </c>
      <c r="BL4" s="61">
        <v>13075244</v>
      </c>
      <c r="BM4" s="61">
        <v>13068655</v>
      </c>
      <c r="BN4" s="61">
        <v>215768857</v>
      </c>
      <c r="BO4" s="61">
        <v>215681974</v>
      </c>
      <c r="BP4" s="61">
        <v>71746942</v>
      </c>
      <c r="BQ4" s="61">
        <v>0</v>
      </c>
      <c r="BR4" s="61">
        <v>68393</v>
      </c>
      <c r="BS4" s="61">
        <v>67922</v>
      </c>
      <c r="BT4" s="63"/>
      <c r="BU4" s="59">
        <v>1</v>
      </c>
      <c r="BV4" s="60" t="str">
        <f>BJ4</f>
        <v>水戸市</v>
      </c>
      <c r="BW4" s="61">
        <v>0</v>
      </c>
      <c r="BX4" s="61">
        <v>10112421</v>
      </c>
      <c r="BY4" s="61">
        <v>10111838</v>
      </c>
      <c r="BZ4" s="61">
        <v>252102824</v>
      </c>
      <c r="CA4" s="61">
        <v>252094820</v>
      </c>
      <c r="CB4" s="61">
        <v>175547346</v>
      </c>
      <c r="CC4" s="61">
        <v>0</v>
      </c>
      <c r="CD4" s="61">
        <v>23990</v>
      </c>
      <c r="CE4" s="61">
        <v>23914</v>
      </c>
      <c r="CF4" s="63"/>
      <c r="CG4" s="59">
        <v>1</v>
      </c>
      <c r="CH4" s="60" t="str">
        <f>BV4</f>
        <v>水戸市</v>
      </c>
      <c r="CI4" s="61">
        <v>3599664</v>
      </c>
      <c r="CJ4" s="61">
        <v>41621331</v>
      </c>
      <c r="CK4" s="61">
        <v>41561146</v>
      </c>
      <c r="CL4" s="61">
        <v>910144250</v>
      </c>
      <c r="CM4" s="61">
        <v>909307253</v>
      </c>
      <c r="CN4" s="61">
        <v>320773017</v>
      </c>
      <c r="CO4" s="61">
        <v>2445</v>
      </c>
      <c r="CP4" s="61">
        <v>190525</v>
      </c>
      <c r="CQ4" s="61">
        <v>188982</v>
      </c>
      <c r="CR4" s="62"/>
      <c r="CS4" s="59">
        <v>1</v>
      </c>
      <c r="CT4" s="60" t="str">
        <f>CH4</f>
        <v>水戸市</v>
      </c>
      <c r="CU4" s="61">
        <v>0</v>
      </c>
      <c r="CV4" s="61">
        <v>0</v>
      </c>
      <c r="CW4" s="61">
        <v>0</v>
      </c>
      <c r="CX4" s="61">
        <v>0</v>
      </c>
      <c r="CY4" s="61">
        <v>0</v>
      </c>
      <c r="CZ4" s="61">
        <v>0</v>
      </c>
      <c r="DA4" s="61">
        <v>0</v>
      </c>
      <c r="DB4" s="61">
        <v>0</v>
      </c>
      <c r="DC4" s="61">
        <v>0</v>
      </c>
      <c r="DD4" s="62"/>
      <c r="DE4" s="59">
        <v>1</v>
      </c>
      <c r="DF4" s="60" t="str">
        <f>CT4</f>
        <v>水戸市</v>
      </c>
      <c r="DG4" s="61">
        <v>0</v>
      </c>
      <c r="DH4" s="61">
        <v>0</v>
      </c>
      <c r="DI4" s="61">
        <v>0</v>
      </c>
      <c r="DJ4" s="61">
        <v>0</v>
      </c>
      <c r="DK4" s="61">
        <v>0</v>
      </c>
      <c r="DL4" s="61">
        <v>0</v>
      </c>
      <c r="DM4" s="61">
        <v>0</v>
      </c>
      <c r="DN4" s="61">
        <v>0</v>
      </c>
      <c r="DO4" s="61">
        <v>0</v>
      </c>
      <c r="DP4" s="62"/>
      <c r="DQ4" s="59">
        <v>1</v>
      </c>
      <c r="DR4" s="60" t="str">
        <f>DF4</f>
        <v>水戸市</v>
      </c>
      <c r="DS4" s="61">
        <v>665988</v>
      </c>
      <c r="DT4" s="61">
        <v>40953</v>
      </c>
      <c r="DU4" s="61">
        <v>39607</v>
      </c>
      <c r="DV4" s="61">
        <v>13946</v>
      </c>
      <c r="DW4" s="61">
        <v>13880</v>
      </c>
      <c r="DX4" s="61">
        <v>10559</v>
      </c>
      <c r="DY4" s="61">
        <v>380</v>
      </c>
      <c r="DZ4" s="61">
        <v>34</v>
      </c>
      <c r="EA4" s="61">
        <v>27</v>
      </c>
      <c r="EB4" s="62"/>
      <c r="EC4" s="59">
        <v>1</v>
      </c>
      <c r="ED4" s="60" t="str">
        <f>DR4</f>
        <v>水戸市</v>
      </c>
      <c r="EE4" s="61">
        <v>2286494</v>
      </c>
      <c r="EF4" s="61">
        <v>28416235</v>
      </c>
      <c r="EG4" s="61">
        <v>25404758</v>
      </c>
      <c r="EH4" s="61">
        <v>1050488</v>
      </c>
      <c r="EI4" s="61">
        <v>940261</v>
      </c>
      <c r="EJ4" s="61">
        <v>940261</v>
      </c>
      <c r="EK4" s="61">
        <v>610</v>
      </c>
      <c r="EL4" s="61">
        <v>17564</v>
      </c>
      <c r="EM4" s="61">
        <v>14344</v>
      </c>
      <c r="EN4" s="64"/>
      <c r="EO4" s="59">
        <v>1</v>
      </c>
      <c r="EP4" s="60" t="str">
        <f>ED4</f>
        <v>水戸市</v>
      </c>
      <c r="EQ4" s="61">
        <v>49168</v>
      </c>
      <c r="ER4" s="61">
        <v>1057799</v>
      </c>
      <c r="ES4" s="61">
        <v>1047311</v>
      </c>
      <c r="ET4" s="61">
        <v>4689470</v>
      </c>
      <c r="EU4" s="61">
        <v>4687468</v>
      </c>
      <c r="EV4" s="61">
        <v>3280994</v>
      </c>
      <c r="EW4" s="61">
        <v>124</v>
      </c>
      <c r="EX4" s="61">
        <v>1237</v>
      </c>
      <c r="EY4" s="61">
        <v>1195</v>
      </c>
      <c r="FA4" s="59">
        <v>1</v>
      </c>
      <c r="FB4" s="60" t="str">
        <f>EP4</f>
        <v>水戸市</v>
      </c>
      <c r="FC4" s="61">
        <v>0</v>
      </c>
      <c r="FD4" s="61">
        <v>225372</v>
      </c>
      <c r="FE4" s="61">
        <v>224639</v>
      </c>
      <c r="FF4" s="61">
        <v>4881</v>
      </c>
      <c r="FG4" s="61">
        <v>4868</v>
      </c>
      <c r="FH4" s="61">
        <v>4868</v>
      </c>
      <c r="FI4" s="61">
        <v>0</v>
      </c>
      <c r="FJ4" s="61">
        <v>243</v>
      </c>
      <c r="FK4" s="61">
        <v>242</v>
      </c>
      <c r="FM4" s="59">
        <v>1</v>
      </c>
      <c r="FN4" s="60" t="str">
        <f>FB4</f>
        <v>水戸市</v>
      </c>
      <c r="FO4" s="61">
        <v>98733</v>
      </c>
      <c r="FP4" s="61">
        <v>1599890</v>
      </c>
      <c r="FQ4" s="61">
        <v>1179873</v>
      </c>
      <c r="FR4" s="61">
        <v>364318</v>
      </c>
      <c r="FS4" s="61">
        <v>352075</v>
      </c>
      <c r="FT4" s="61">
        <v>255110</v>
      </c>
      <c r="FU4" s="61">
        <v>212</v>
      </c>
      <c r="FV4" s="61">
        <v>2715</v>
      </c>
      <c r="FW4" s="61">
        <v>1993</v>
      </c>
      <c r="FY4" s="59">
        <v>1</v>
      </c>
      <c r="FZ4" s="60" t="str">
        <f>FN4</f>
        <v>水戸市</v>
      </c>
      <c r="GA4" s="61">
        <v>4830</v>
      </c>
      <c r="GB4" s="61">
        <v>2960832</v>
      </c>
      <c r="GC4" s="61">
        <v>2960459</v>
      </c>
      <c r="GD4" s="61">
        <v>3678509</v>
      </c>
      <c r="GE4" s="61">
        <v>3678038</v>
      </c>
      <c r="GF4" s="61">
        <v>2574626</v>
      </c>
      <c r="GG4" s="61">
        <v>10</v>
      </c>
      <c r="GH4" s="61">
        <v>789</v>
      </c>
      <c r="GI4" s="61">
        <v>787</v>
      </c>
      <c r="GK4" s="59">
        <v>1</v>
      </c>
      <c r="GL4" s="60" t="str">
        <f>FZ4</f>
        <v>水戸市</v>
      </c>
      <c r="GM4" s="61">
        <v>20404</v>
      </c>
      <c r="GN4" s="61">
        <v>70565</v>
      </c>
      <c r="GO4" s="61">
        <v>70565</v>
      </c>
      <c r="GP4" s="61">
        <v>469257</v>
      </c>
      <c r="GQ4" s="61">
        <v>469257</v>
      </c>
      <c r="GR4" s="61">
        <v>328480</v>
      </c>
      <c r="GS4" s="61">
        <v>22</v>
      </c>
      <c r="GT4" s="61">
        <v>5</v>
      </c>
      <c r="GU4" s="61">
        <v>5</v>
      </c>
      <c r="GW4" s="59">
        <v>1</v>
      </c>
      <c r="GX4" s="60" t="str">
        <f>GL4</f>
        <v>水戸市</v>
      </c>
      <c r="GY4" s="61">
        <v>1057</v>
      </c>
      <c r="GZ4" s="61">
        <v>574868</v>
      </c>
      <c r="HA4" s="61">
        <v>574868</v>
      </c>
      <c r="HB4" s="61">
        <v>4804325</v>
      </c>
      <c r="HC4" s="61">
        <v>4804325</v>
      </c>
      <c r="HD4" s="61">
        <v>3095155</v>
      </c>
      <c r="HE4" s="61">
        <v>10</v>
      </c>
      <c r="HF4" s="61">
        <v>1635</v>
      </c>
      <c r="HG4" s="61">
        <v>1635</v>
      </c>
      <c r="HI4" s="59">
        <v>1</v>
      </c>
      <c r="HJ4" s="60" t="str">
        <f>GX4</f>
        <v>水戸市</v>
      </c>
      <c r="HK4" s="61">
        <v>0</v>
      </c>
      <c r="HL4" s="61">
        <v>15017</v>
      </c>
      <c r="HM4" s="61">
        <v>15017</v>
      </c>
      <c r="HN4" s="61">
        <v>1098850</v>
      </c>
      <c r="HO4" s="61">
        <v>1098850</v>
      </c>
      <c r="HP4" s="61">
        <v>769195</v>
      </c>
      <c r="HQ4" s="61">
        <v>0</v>
      </c>
      <c r="HR4" s="61">
        <v>34</v>
      </c>
      <c r="HS4" s="61">
        <v>34</v>
      </c>
    </row>
    <row r="5" spans="1:227" s="56" customFormat="1" ht="15" customHeight="1">
      <c r="A5" s="65">
        <v>2</v>
      </c>
      <c r="B5" s="66" t="s">
        <v>64</v>
      </c>
      <c r="C5" s="67">
        <v>0</v>
      </c>
      <c r="D5" s="67">
        <v>7991602</v>
      </c>
      <c r="E5" s="67">
        <v>7399777</v>
      </c>
      <c r="F5" s="67">
        <v>769087</v>
      </c>
      <c r="G5" s="67">
        <v>713108</v>
      </c>
      <c r="H5" s="67">
        <v>713108</v>
      </c>
      <c r="I5" s="67">
        <v>0</v>
      </c>
      <c r="J5" s="67">
        <v>9096</v>
      </c>
      <c r="K5" s="67">
        <v>8316</v>
      </c>
      <c r="L5" s="62"/>
      <c r="M5" s="65">
        <v>2</v>
      </c>
      <c r="N5" s="66" t="str">
        <f>B5</f>
        <v>日立市</v>
      </c>
      <c r="O5" s="67">
        <v>1712</v>
      </c>
      <c r="P5" s="67">
        <v>267931</v>
      </c>
      <c r="Q5" s="67">
        <v>267829</v>
      </c>
      <c r="R5" s="67">
        <v>2558366</v>
      </c>
      <c r="S5" s="67">
        <v>2557431</v>
      </c>
      <c r="T5" s="67">
        <v>886882</v>
      </c>
      <c r="U5" s="67">
        <v>9</v>
      </c>
      <c r="V5" s="67">
        <v>332</v>
      </c>
      <c r="W5" s="67">
        <v>329</v>
      </c>
      <c r="X5" s="63"/>
      <c r="Y5" s="65">
        <v>2</v>
      </c>
      <c r="Z5" s="66" t="str">
        <f>N5</f>
        <v>日立市</v>
      </c>
      <c r="AA5" s="67">
        <v>0</v>
      </c>
      <c r="AB5" s="67">
        <v>4896982</v>
      </c>
      <c r="AC5" s="67">
        <v>4506446</v>
      </c>
      <c r="AD5" s="67">
        <v>234878</v>
      </c>
      <c r="AE5" s="67">
        <v>217890</v>
      </c>
      <c r="AF5" s="67">
        <v>217890</v>
      </c>
      <c r="AG5" s="67">
        <v>0</v>
      </c>
      <c r="AH5" s="67">
        <v>8237</v>
      </c>
      <c r="AI5" s="67">
        <v>7494</v>
      </c>
      <c r="AJ5" s="62"/>
      <c r="AK5" s="65">
        <v>2</v>
      </c>
      <c r="AL5" s="66" t="str">
        <f>Z5</f>
        <v>日立市</v>
      </c>
      <c r="AM5" s="67">
        <v>12108</v>
      </c>
      <c r="AN5" s="67">
        <v>2553009</v>
      </c>
      <c r="AO5" s="67">
        <v>2551724</v>
      </c>
      <c r="AP5" s="67">
        <v>32158495</v>
      </c>
      <c r="AQ5" s="67">
        <v>32144885</v>
      </c>
      <c r="AR5" s="67">
        <v>10832413</v>
      </c>
      <c r="AS5" s="67">
        <v>20</v>
      </c>
      <c r="AT5" s="67">
        <v>5369</v>
      </c>
      <c r="AU5" s="67">
        <v>5344</v>
      </c>
      <c r="AV5" s="63"/>
      <c r="AW5" s="65">
        <v>2</v>
      </c>
      <c r="AX5" s="66" t="str">
        <f>AL5</f>
        <v>日立市</v>
      </c>
      <c r="AY5" s="67">
        <v>0</v>
      </c>
      <c r="AZ5" s="67">
        <v>13572715</v>
      </c>
      <c r="BA5" s="67">
        <v>13539077</v>
      </c>
      <c r="BB5" s="67">
        <v>288994712</v>
      </c>
      <c r="BC5" s="67">
        <v>288650192</v>
      </c>
      <c r="BD5" s="67">
        <v>48106555</v>
      </c>
      <c r="BE5" s="67">
        <v>0</v>
      </c>
      <c r="BF5" s="67">
        <v>59068</v>
      </c>
      <c r="BG5" s="67">
        <v>58717</v>
      </c>
      <c r="BH5" s="63"/>
      <c r="BI5" s="65">
        <v>2</v>
      </c>
      <c r="BJ5" s="66" t="str">
        <f>AX5</f>
        <v>日立市</v>
      </c>
      <c r="BK5" s="67">
        <v>0</v>
      </c>
      <c r="BL5" s="67">
        <v>6651959</v>
      </c>
      <c r="BM5" s="67">
        <v>6642211</v>
      </c>
      <c r="BN5" s="67">
        <v>119129740</v>
      </c>
      <c r="BO5" s="67">
        <v>119040421</v>
      </c>
      <c r="BP5" s="67">
        <v>39673180</v>
      </c>
      <c r="BQ5" s="67">
        <v>0</v>
      </c>
      <c r="BR5" s="67">
        <v>46251</v>
      </c>
      <c r="BS5" s="67">
        <v>45979</v>
      </c>
      <c r="BT5" s="63"/>
      <c r="BU5" s="65">
        <v>2</v>
      </c>
      <c r="BV5" s="66" t="str">
        <f>BJ5</f>
        <v>日立市</v>
      </c>
      <c r="BW5" s="67">
        <v>0</v>
      </c>
      <c r="BX5" s="67">
        <v>12345129</v>
      </c>
      <c r="BY5" s="67">
        <v>12342398</v>
      </c>
      <c r="BZ5" s="67">
        <v>220444225</v>
      </c>
      <c r="CA5" s="67">
        <v>220432424</v>
      </c>
      <c r="CB5" s="67">
        <v>154079940</v>
      </c>
      <c r="CC5" s="67">
        <v>0</v>
      </c>
      <c r="CD5" s="67">
        <v>16527</v>
      </c>
      <c r="CE5" s="67">
        <v>16472</v>
      </c>
      <c r="CF5" s="63"/>
      <c r="CG5" s="65">
        <v>2</v>
      </c>
      <c r="CH5" s="66" t="str">
        <f>BV5</f>
        <v>日立市</v>
      </c>
      <c r="CI5" s="67">
        <v>1563638</v>
      </c>
      <c r="CJ5" s="67">
        <v>32569803</v>
      </c>
      <c r="CK5" s="67">
        <v>32523686</v>
      </c>
      <c r="CL5" s="67">
        <v>628568677</v>
      </c>
      <c r="CM5" s="67">
        <v>628123037</v>
      </c>
      <c r="CN5" s="67">
        <v>241859675</v>
      </c>
      <c r="CO5" s="67">
        <v>1373</v>
      </c>
      <c r="CP5" s="67">
        <v>121846</v>
      </c>
      <c r="CQ5" s="67">
        <v>121168</v>
      </c>
      <c r="CR5" s="62"/>
      <c r="CS5" s="65">
        <v>2</v>
      </c>
      <c r="CT5" s="66" t="str">
        <f>CH5</f>
        <v>日立市</v>
      </c>
      <c r="CU5" s="67">
        <v>0</v>
      </c>
      <c r="CV5" s="67">
        <v>0</v>
      </c>
      <c r="CW5" s="67">
        <v>0</v>
      </c>
      <c r="CX5" s="67">
        <v>0</v>
      </c>
      <c r="CY5" s="67">
        <v>0</v>
      </c>
      <c r="CZ5" s="67">
        <v>0</v>
      </c>
      <c r="DA5" s="67">
        <v>0</v>
      </c>
      <c r="DB5" s="67">
        <v>0</v>
      </c>
      <c r="DC5" s="67">
        <v>0</v>
      </c>
      <c r="DD5" s="62"/>
      <c r="DE5" s="65">
        <v>2</v>
      </c>
      <c r="DF5" s="66" t="str">
        <f>CT5</f>
        <v>日立市</v>
      </c>
      <c r="DG5" s="67">
        <v>0</v>
      </c>
      <c r="DH5" s="67">
        <v>0</v>
      </c>
      <c r="DI5" s="67">
        <v>0</v>
      </c>
      <c r="DJ5" s="67">
        <v>0</v>
      </c>
      <c r="DK5" s="67">
        <v>0</v>
      </c>
      <c r="DL5" s="67">
        <v>0</v>
      </c>
      <c r="DM5" s="67">
        <v>0</v>
      </c>
      <c r="DN5" s="67">
        <v>0</v>
      </c>
      <c r="DO5" s="67">
        <v>0</v>
      </c>
      <c r="DP5" s="62"/>
      <c r="DQ5" s="65">
        <v>2</v>
      </c>
      <c r="DR5" s="66" t="str">
        <f>DF5</f>
        <v>日立市</v>
      </c>
      <c r="DS5" s="67">
        <v>314955</v>
      </c>
      <c r="DT5" s="67">
        <v>2373</v>
      </c>
      <c r="DU5" s="67">
        <v>2363</v>
      </c>
      <c r="DV5" s="67">
        <v>15976</v>
      </c>
      <c r="DW5" s="67">
        <v>15867</v>
      </c>
      <c r="DX5" s="67">
        <v>11040</v>
      </c>
      <c r="DY5" s="67">
        <v>192</v>
      </c>
      <c r="DZ5" s="67">
        <v>10</v>
      </c>
      <c r="EA5" s="67">
        <v>9</v>
      </c>
      <c r="EB5" s="62"/>
      <c r="EC5" s="65">
        <v>2</v>
      </c>
      <c r="ED5" s="66" t="str">
        <f>DR5</f>
        <v>日立市</v>
      </c>
      <c r="EE5" s="67">
        <v>72985190</v>
      </c>
      <c r="EF5" s="67">
        <v>58594837</v>
      </c>
      <c r="EG5" s="67">
        <v>54413533</v>
      </c>
      <c r="EH5" s="67">
        <v>743124</v>
      </c>
      <c r="EI5" s="67">
        <v>689841</v>
      </c>
      <c r="EJ5" s="67">
        <v>689841</v>
      </c>
      <c r="EK5" s="67">
        <v>304</v>
      </c>
      <c r="EL5" s="67">
        <v>12895</v>
      </c>
      <c r="EM5" s="67">
        <v>11278</v>
      </c>
      <c r="EO5" s="65">
        <v>2</v>
      </c>
      <c r="EP5" s="66" t="str">
        <f>ED5</f>
        <v>日立市</v>
      </c>
      <c r="EQ5" s="67">
        <v>163892</v>
      </c>
      <c r="ER5" s="67">
        <v>2373397</v>
      </c>
      <c r="ES5" s="67">
        <v>2346688</v>
      </c>
      <c r="ET5" s="67">
        <v>2139289</v>
      </c>
      <c r="EU5" s="67">
        <v>2127716</v>
      </c>
      <c r="EV5" s="67">
        <v>1488978</v>
      </c>
      <c r="EW5" s="67">
        <v>84</v>
      </c>
      <c r="EX5" s="67">
        <v>1902</v>
      </c>
      <c r="EY5" s="67">
        <v>1833</v>
      </c>
      <c r="FA5" s="65">
        <v>2</v>
      </c>
      <c r="FB5" s="66" t="str">
        <f>EP5</f>
        <v>日立市</v>
      </c>
      <c r="FC5" s="67">
        <v>0</v>
      </c>
      <c r="FD5" s="67">
        <v>428044</v>
      </c>
      <c r="FE5" s="67">
        <v>426252</v>
      </c>
      <c r="FF5" s="67">
        <v>8050</v>
      </c>
      <c r="FG5" s="67">
        <v>7952</v>
      </c>
      <c r="FH5" s="67">
        <v>7952</v>
      </c>
      <c r="FI5" s="67">
        <v>0</v>
      </c>
      <c r="FJ5" s="67">
        <v>19</v>
      </c>
      <c r="FK5" s="67">
        <v>17</v>
      </c>
      <c r="FM5" s="65">
        <v>2</v>
      </c>
      <c r="FN5" s="66" t="str">
        <f>FB5</f>
        <v>日立市</v>
      </c>
      <c r="FO5" s="67">
        <v>75323</v>
      </c>
      <c r="FP5" s="67">
        <v>2703924</v>
      </c>
      <c r="FQ5" s="67">
        <v>2472767</v>
      </c>
      <c r="FR5" s="67">
        <v>242031</v>
      </c>
      <c r="FS5" s="67">
        <v>236181</v>
      </c>
      <c r="FT5" s="67">
        <v>172458</v>
      </c>
      <c r="FU5" s="67">
        <v>60</v>
      </c>
      <c r="FV5" s="67">
        <v>2572</v>
      </c>
      <c r="FW5" s="67">
        <v>2206</v>
      </c>
      <c r="FY5" s="65">
        <v>2</v>
      </c>
      <c r="FZ5" s="66" t="str">
        <f>FN5</f>
        <v>日立市</v>
      </c>
      <c r="GA5" s="67">
        <v>55258</v>
      </c>
      <c r="GB5" s="67">
        <v>2123571</v>
      </c>
      <c r="GC5" s="67">
        <v>2123289</v>
      </c>
      <c r="GD5" s="67">
        <v>5468384</v>
      </c>
      <c r="GE5" s="67">
        <v>5468096</v>
      </c>
      <c r="GF5" s="67">
        <v>3827667</v>
      </c>
      <c r="GG5" s="67">
        <v>21</v>
      </c>
      <c r="GH5" s="67">
        <v>283</v>
      </c>
      <c r="GI5" s="67">
        <v>282</v>
      </c>
      <c r="GK5" s="65">
        <v>2</v>
      </c>
      <c r="GL5" s="66" t="str">
        <f>FZ5</f>
        <v>日立市</v>
      </c>
      <c r="GM5" s="67">
        <v>327498</v>
      </c>
      <c r="GN5" s="67">
        <v>331988</v>
      </c>
      <c r="GO5" s="67">
        <v>331939</v>
      </c>
      <c r="GP5" s="67">
        <v>5279474</v>
      </c>
      <c r="GQ5" s="67">
        <v>5279141</v>
      </c>
      <c r="GR5" s="67">
        <v>3695398</v>
      </c>
      <c r="GS5" s="67">
        <v>98</v>
      </c>
      <c r="GT5" s="67">
        <v>219</v>
      </c>
      <c r="GU5" s="67">
        <v>217</v>
      </c>
      <c r="GW5" s="65">
        <v>2</v>
      </c>
      <c r="GX5" s="66" t="str">
        <f>GL5</f>
        <v>日立市</v>
      </c>
      <c r="GY5" s="67">
        <v>1284</v>
      </c>
      <c r="GZ5" s="67">
        <v>668274</v>
      </c>
      <c r="HA5" s="67">
        <v>668274</v>
      </c>
      <c r="HB5" s="67">
        <v>3858037</v>
      </c>
      <c r="HC5" s="67">
        <v>3858037</v>
      </c>
      <c r="HD5" s="67">
        <v>2626726</v>
      </c>
      <c r="HE5" s="67">
        <v>9</v>
      </c>
      <c r="HF5" s="67">
        <v>296</v>
      </c>
      <c r="HG5" s="67">
        <v>296</v>
      </c>
      <c r="HI5" s="65">
        <v>2</v>
      </c>
      <c r="HJ5" s="66" t="str">
        <f>GX5</f>
        <v>日立市</v>
      </c>
      <c r="HK5" s="67">
        <v>0</v>
      </c>
      <c r="HL5" s="67">
        <v>0</v>
      </c>
      <c r="HM5" s="67">
        <v>0</v>
      </c>
      <c r="HN5" s="67">
        <v>0</v>
      </c>
      <c r="HO5" s="67">
        <v>0</v>
      </c>
      <c r="HP5" s="67">
        <v>0</v>
      </c>
      <c r="HQ5" s="67">
        <v>0</v>
      </c>
      <c r="HR5" s="67">
        <v>0</v>
      </c>
      <c r="HS5" s="67">
        <v>0</v>
      </c>
    </row>
    <row r="6" spans="1:227" s="56" customFormat="1" ht="15" customHeight="1">
      <c r="A6" s="65">
        <v>3</v>
      </c>
      <c r="B6" s="66" t="s">
        <v>79</v>
      </c>
      <c r="C6" s="67">
        <v>412634</v>
      </c>
      <c r="D6" s="67">
        <v>19232302</v>
      </c>
      <c r="E6" s="67">
        <v>18493344</v>
      </c>
      <c r="F6" s="67">
        <v>2019235</v>
      </c>
      <c r="G6" s="67">
        <v>1944280</v>
      </c>
      <c r="H6" s="67">
        <v>1943793</v>
      </c>
      <c r="I6" s="67">
        <v>1931</v>
      </c>
      <c r="J6" s="67">
        <v>19662</v>
      </c>
      <c r="K6" s="67">
        <v>18560</v>
      </c>
      <c r="L6" s="62"/>
      <c r="M6" s="65">
        <v>3</v>
      </c>
      <c r="N6" s="66" t="str">
        <f aca="true" t="shared" si="0" ref="N6:N33">B6</f>
        <v>土浦市</v>
      </c>
      <c r="O6" s="67">
        <v>29121</v>
      </c>
      <c r="P6" s="67">
        <v>442742</v>
      </c>
      <c r="Q6" s="67">
        <v>441194</v>
      </c>
      <c r="R6" s="67">
        <v>3150806</v>
      </c>
      <c r="S6" s="67">
        <v>3145585</v>
      </c>
      <c r="T6" s="67">
        <v>1119113</v>
      </c>
      <c r="U6" s="67">
        <v>171</v>
      </c>
      <c r="V6" s="67">
        <v>668</v>
      </c>
      <c r="W6" s="67">
        <v>654</v>
      </c>
      <c r="X6" s="63"/>
      <c r="Y6" s="65">
        <v>3</v>
      </c>
      <c r="Z6" s="66" t="str">
        <f aca="true" t="shared" si="1" ref="Z6:Z33">N6</f>
        <v>土浦市</v>
      </c>
      <c r="AA6" s="67">
        <v>309994</v>
      </c>
      <c r="AB6" s="67">
        <v>18403289</v>
      </c>
      <c r="AC6" s="67">
        <v>17155899</v>
      </c>
      <c r="AD6" s="67">
        <v>964359</v>
      </c>
      <c r="AE6" s="67">
        <v>900867</v>
      </c>
      <c r="AF6" s="67">
        <v>900820</v>
      </c>
      <c r="AG6" s="67">
        <v>1469</v>
      </c>
      <c r="AH6" s="67">
        <v>21670</v>
      </c>
      <c r="AI6" s="67">
        <v>19736</v>
      </c>
      <c r="AJ6" s="62"/>
      <c r="AK6" s="65">
        <v>3</v>
      </c>
      <c r="AL6" s="66" t="str">
        <f aca="true" t="shared" si="2" ref="AL6:AL33">Z6</f>
        <v>土浦市</v>
      </c>
      <c r="AM6" s="67">
        <v>65845</v>
      </c>
      <c r="AN6" s="67">
        <v>2797429</v>
      </c>
      <c r="AO6" s="67">
        <v>2795290</v>
      </c>
      <c r="AP6" s="67">
        <v>28792557</v>
      </c>
      <c r="AQ6" s="67">
        <v>28779144</v>
      </c>
      <c r="AR6" s="67">
        <v>9530688</v>
      </c>
      <c r="AS6" s="67">
        <v>221</v>
      </c>
      <c r="AT6" s="67">
        <v>4707</v>
      </c>
      <c r="AU6" s="67">
        <v>4671</v>
      </c>
      <c r="AV6" s="63"/>
      <c r="AW6" s="65">
        <v>3</v>
      </c>
      <c r="AX6" s="66" t="str">
        <f aca="true" t="shared" si="3" ref="AX6:AX33">AL6</f>
        <v>土浦市</v>
      </c>
      <c r="AY6" s="67">
        <v>0</v>
      </c>
      <c r="AZ6" s="67">
        <v>9976448</v>
      </c>
      <c r="BA6" s="67">
        <v>9843591</v>
      </c>
      <c r="BB6" s="67">
        <v>181014845</v>
      </c>
      <c r="BC6" s="67">
        <v>179372243</v>
      </c>
      <c r="BD6" s="67">
        <v>29865500</v>
      </c>
      <c r="BE6" s="67">
        <v>0</v>
      </c>
      <c r="BF6" s="67">
        <v>58009</v>
      </c>
      <c r="BG6" s="67">
        <v>56345</v>
      </c>
      <c r="BH6" s="63"/>
      <c r="BI6" s="65">
        <v>3</v>
      </c>
      <c r="BJ6" s="66" t="str">
        <f aca="true" t="shared" si="4" ref="BJ6:BJ33">AX6</f>
        <v>土浦市</v>
      </c>
      <c r="BK6" s="67">
        <v>0</v>
      </c>
      <c r="BL6" s="67">
        <v>6676066</v>
      </c>
      <c r="BM6" s="67">
        <v>6667347</v>
      </c>
      <c r="BN6" s="67">
        <v>85645806</v>
      </c>
      <c r="BO6" s="67">
        <v>85572229</v>
      </c>
      <c r="BP6" s="67">
        <v>28502200</v>
      </c>
      <c r="BQ6" s="67">
        <v>0</v>
      </c>
      <c r="BR6" s="67">
        <v>36334</v>
      </c>
      <c r="BS6" s="67">
        <v>35942</v>
      </c>
      <c r="BT6" s="63"/>
      <c r="BU6" s="65">
        <v>3</v>
      </c>
      <c r="BV6" s="66" t="str">
        <f aca="true" t="shared" si="5" ref="BV6:BV33">BJ6</f>
        <v>土浦市</v>
      </c>
      <c r="BW6" s="67">
        <v>0</v>
      </c>
      <c r="BX6" s="67">
        <v>8941905</v>
      </c>
      <c r="BY6" s="67">
        <v>8938401</v>
      </c>
      <c r="BZ6" s="67">
        <v>140394196</v>
      </c>
      <c r="CA6" s="67">
        <v>140382976</v>
      </c>
      <c r="CB6" s="67">
        <v>97470055</v>
      </c>
      <c r="CC6" s="67">
        <v>0</v>
      </c>
      <c r="CD6" s="67">
        <v>14496</v>
      </c>
      <c r="CE6" s="67">
        <v>14419</v>
      </c>
      <c r="CF6" s="63"/>
      <c r="CG6" s="65">
        <v>3</v>
      </c>
      <c r="CH6" s="66" t="str">
        <f aca="true" t="shared" si="6" ref="CH6:CH33">BV6</f>
        <v>土浦市</v>
      </c>
      <c r="CI6" s="67">
        <v>2008608</v>
      </c>
      <c r="CJ6" s="67">
        <v>25594419</v>
      </c>
      <c r="CK6" s="67">
        <v>25449339</v>
      </c>
      <c r="CL6" s="67">
        <v>407054847</v>
      </c>
      <c r="CM6" s="67">
        <v>405327448</v>
      </c>
      <c r="CN6" s="67">
        <v>155837755</v>
      </c>
      <c r="CO6" s="67">
        <v>2521</v>
      </c>
      <c r="CP6" s="67">
        <v>108839</v>
      </c>
      <c r="CQ6" s="67">
        <v>106706</v>
      </c>
      <c r="CR6" s="62"/>
      <c r="CS6" s="65">
        <v>3</v>
      </c>
      <c r="CT6" s="66" t="str">
        <f aca="true" t="shared" si="7" ref="CT6:CT33">CH6</f>
        <v>土浦市</v>
      </c>
      <c r="CU6" s="67">
        <v>0</v>
      </c>
      <c r="CV6" s="67">
        <v>0</v>
      </c>
      <c r="CW6" s="67">
        <v>0</v>
      </c>
      <c r="CX6" s="67">
        <v>0</v>
      </c>
      <c r="CY6" s="67">
        <v>0</v>
      </c>
      <c r="CZ6" s="67">
        <v>0</v>
      </c>
      <c r="DA6" s="67">
        <v>0</v>
      </c>
      <c r="DB6" s="67">
        <v>0</v>
      </c>
      <c r="DC6" s="67">
        <v>0</v>
      </c>
      <c r="DD6" s="62"/>
      <c r="DE6" s="65">
        <v>3</v>
      </c>
      <c r="DF6" s="66" t="str">
        <f aca="true" t="shared" si="8" ref="DF6:DF33">CT6</f>
        <v>土浦市</v>
      </c>
      <c r="DG6" s="67">
        <v>0</v>
      </c>
      <c r="DH6" s="67">
        <v>0</v>
      </c>
      <c r="DI6" s="67">
        <v>0</v>
      </c>
      <c r="DJ6" s="67">
        <v>0</v>
      </c>
      <c r="DK6" s="67">
        <v>0</v>
      </c>
      <c r="DL6" s="67">
        <v>0</v>
      </c>
      <c r="DM6" s="67">
        <v>0</v>
      </c>
      <c r="DN6" s="67">
        <v>0</v>
      </c>
      <c r="DO6" s="67">
        <v>0</v>
      </c>
      <c r="DP6" s="62"/>
      <c r="DQ6" s="65">
        <v>3</v>
      </c>
      <c r="DR6" s="66" t="str">
        <f aca="true" t="shared" si="9" ref="DR6:DR33">DF6</f>
        <v>土浦市</v>
      </c>
      <c r="DS6" s="67">
        <v>352950</v>
      </c>
      <c r="DT6" s="67">
        <v>7306</v>
      </c>
      <c r="DU6" s="67">
        <v>6886</v>
      </c>
      <c r="DV6" s="67">
        <v>95</v>
      </c>
      <c r="DW6" s="67">
        <v>90</v>
      </c>
      <c r="DX6" s="67">
        <v>90</v>
      </c>
      <c r="DY6" s="67">
        <v>262</v>
      </c>
      <c r="DZ6" s="67">
        <v>15</v>
      </c>
      <c r="EA6" s="67">
        <v>13</v>
      </c>
      <c r="EB6" s="62"/>
      <c r="EC6" s="65">
        <v>3</v>
      </c>
      <c r="ED6" s="66" t="str">
        <f aca="true" t="shared" si="10" ref="ED6:ED33">DR6</f>
        <v>土浦市</v>
      </c>
      <c r="EE6" s="67">
        <v>1218138</v>
      </c>
      <c r="EF6" s="67">
        <v>12909433</v>
      </c>
      <c r="EG6" s="67">
        <v>11008691</v>
      </c>
      <c r="EH6" s="67">
        <v>283794</v>
      </c>
      <c r="EI6" s="67">
        <v>240270</v>
      </c>
      <c r="EJ6" s="67">
        <v>239965</v>
      </c>
      <c r="EK6" s="67">
        <v>1241</v>
      </c>
      <c r="EL6" s="67">
        <v>8723</v>
      </c>
      <c r="EM6" s="67">
        <v>6675</v>
      </c>
      <c r="EO6" s="65">
        <v>3</v>
      </c>
      <c r="EP6" s="66" t="str">
        <f aca="true" t="shared" si="11" ref="EP6:EP33">ED6</f>
        <v>土浦市</v>
      </c>
      <c r="EQ6" s="67">
        <v>0</v>
      </c>
      <c r="ER6" s="67">
        <v>365447</v>
      </c>
      <c r="ES6" s="67">
        <v>350990</v>
      </c>
      <c r="ET6" s="67">
        <v>290476</v>
      </c>
      <c r="EU6" s="67">
        <v>281359</v>
      </c>
      <c r="EV6" s="67">
        <v>165484</v>
      </c>
      <c r="EW6" s="67">
        <v>0</v>
      </c>
      <c r="EX6" s="67">
        <v>374</v>
      </c>
      <c r="EY6" s="67">
        <v>321</v>
      </c>
      <c r="FA6" s="65">
        <v>3</v>
      </c>
      <c r="FB6" s="66" t="str">
        <f aca="true" t="shared" si="12" ref="FB6:FB33">EP6</f>
        <v>土浦市</v>
      </c>
      <c r="FC6" s="67">
        <v>0</v>
      </c>
      <c r="FD6" s="67">
        <v>0</v>
      </c>
      <c r="FE6" s="67">
        <v>0</v>
      </c>
      <c r="FF6" s="67">
        <v>0</v>
      </c>
      <c r="FG6" s="67">
        <v>0</v>
      </c>
      <c r="FH6" s="67">
        <v>0</v>
      </c>
      <c r="FI6" s="67">
        <v>0</v>
      </c>
      <c r="FJ6" s="67">
        <v>0</v>
      </c>
      <c r="FK6" s="67">
        <v>0</v>
      </c>
      <c r="FM6" s="65">
        <v>3</v>
      </c>
      <c r="FN6" s="66" t="str">
        <f aca="true" t="shared" si="13" ref="FN6:FN33">FB6</f>
        <v>土浦市</v>
      </c>
      <c r="FO6" s="67">
        <v>240406</v>
      </c>
      <c r="FP6" s="67">
        <v>660052</v>
      </c>
      <c r="FQ6" s="67">
        <v>484596</v>
      </c>
      <c r="FR6" s="67">
        <v>8581</v>
      </c>
      <c r="FS6" s="67">
        <v>6300</v>
      </c>
      <c r="FT6" s="67">
        <v>6257</v>
      </c>
      <c r="FU6" s="67">
        <v>351</v>
      </c>
      <c r="FV6" s="67">
        <v>1816</v>
      </c>
      <c r="FW6" s="67">
        <v>1400</v>
      </c>
      <c r="FY6" s="65">
        <v>3</v>
      </c>
      <c r="FZ6" s="66" t="str">
        <f aca="true" t="shared" si="14" ref="FZ6:FZ33">FN6</f>
        <v>土浦市</v>
      </c>
      <c r="GA6" s="67">
        <v>0</v>
      </c>
      <c r="GB6" s="67">
        <v>300645</v>
      </c>
      <c r="GC6" s="67">
        <v>300354</v>
      </c>
      <c r="GD6" s="67">
        <v>329784</v>
      </c>
      <c r="GE6" s="67">
        <v>329435</v>
      </c>
      <c r="GF6" s="67">
        <v>230605</v>
      </c>
      <c r="GG6" s="67">
        <v>0</v>
      </c>
      <c r="GH6" s="67">
        <v>253</v>
      </c>
      <c r="GI6" s="67">
        <v>252</v>
      </c>
      <c r="GK6" s="65">
        <v>3</v>
      </c>
      <c r="GL6" s="66" t="str">
        <f aca="true" t="shared" si="15" ref="GL6:GL33">FZ6</f>
        <v>土浦市</v>
      </c>
      <c r="GM6" s="67">
        <v>0</v>
      </c>
      <c r="GN6" s="67">
        <v>0</v>
      </c>
      <c r="GO6" s="67">
        <v>0</v>
      </c>
      <c r="GP6" s="67">
        <v>0</v>
      </c>
      <c r="GQ6" s="67">
        <v>0</v>
      </c>
      <c r="GR6" s="67">
        <v>0</v>
      </c>
      <c r="GS6" s="67">
        <v>0</v>
      </c>
      <c r="GT6" s="67">
        <v>0</v>
      </c>
      <c r="GU6" s="67">
        <v>0</v>
      </c>
      <c r="GW6" s="65">
        <v>3</v>
      </c>
      <c r="GX6" s="66" t="str">
        <f aca="true" t="shared" si="16" ref="GX6:GX33">GL6</f>
        <v>土浦市</v>
      </c>
      <c r="GY6" s="67">
        <v>6655</v>
      </c>
      <c r="GZ6" s="67">
        <v>378100</v>
      </c>
      <c r="HA6" s="67">
        <v>378100</v>
      </c>
      <c r="HB6" s="67">
        <v>1982076</v>
      </c>
      <c r="HC6" s="67">
        <v>1982076</v>
      </c>
      <c r="HD6" s="67">
        <v>1311810</v>
      </c>
      <c r="HE6" s="67">
        <v>74</v>
      </c>
      <c r="HF6" s="67">
        <v>1205</v>
      </c>
      <c r="HG6" s="67">
        <v>1205</v>
      </c>
      <c r="HI6" s="65">
        <v>3</v>
      </c>
      <c r="HJ6" s="66" t="str">
        <f aca="true" t="shared" si="17" ref="HJ6:HJ33">GX6</f>
        <v>土浦市</v>
      </c>
      <c r="HK6" s="67">
        <v>0</v>
      </c>
      <c r="HL6" s="67">
        <v>797</v>
      </c>
      <c r="HM6" s="67">
        <v>797</v>
      </c>
      <c r="HN6" s="67">
        <v>47216</v>
      </c>
      <c r="HO6" s="67">
        <v>47216</v>
      </c>
      <c r="HP6" s="67">
        <v>33051</v>
      </c>
      <c r="HQ6" s="67">
        <v>0</v>
      </c>
      <c r="HR6" s="67">
        <v>6</v>
      </c>
      <c r="HS6" s="67">
        <v>6</v>
      </c>
    </row>
    <row r="7" spans="1:227" s="56" customFormat="1" ht="15" customHeight="1">
      <c r="A7" s="65">
        <v>4</v>
      </c>
      <c r="B7" s="66" t="s">
        <v>80</v>
      </c>
      <c r="C7" s="67">
        <v>66386</v>
      </c>
      <c r="D7" s="67">
        <v>15123442</v>
      </c>
      <c r="E7" s="67">
        <v>14636591</v>
      </c>
      <c r="F7" s="67">
        <v>1615818</v>
      </c>
      <c r="G7" s="67">
        <v>1565272</v>
      </c>
      <c r="H7" s="67">
        <v>1564325</v>
      </c>
      <c r="I7" s="67">
        <v>229</v>
      </c>
      <c r="J7" s="67">
        <v>13782</v>
      </c>
      <c r="K7" s="67">
        <v>13150</v>
      </c>
      <c r="L7" s="62"/>
      <c r="M7" s="65">
        <v>4</v>
      </c>
      <c r="N7" s="66" t="str">
        <f t="shared" si="0"/>
        <v>古河市</v>
      </c>
      <c r="O7" s="67">
        <v>9371</v>
      </c>
      <c r="P7" s="67">
        <v>696162</v>
      </c>
      <c r="Q7" s="67">
        <v>690303</v>
      </c>
      <c r="R7" s="67">
        <v>4528233</v>
      </c>
      <c r="S7" s="67">
        <v>4475361</v>
      </c>
      <c r="T7" s="67">
        <v>863026</v>
      </c>
      <c r="U7" s="67">
        <v>70</v>
      </c>
      <c r="V7" s="67">
        <v>1859</v>
      </c>
      <c r="W7" s="67">
        <v>1829</v>
      </c>
      <c r="X7" s="63"/>
      <c r="Y7" s="65">
        <v>4</v>
      </c>
      <c r="Z7" s="66" t="str">
        <f t="shared" si="1"/>
        <v>古河市</v>
      </c>
      <c r="AA7" s="67">
        <v>56476</v>
      </c>
      <c r="AB7" s="67">
        <v>32943175</v>
      </c>
      <c r="AC7" s="67">
        <v>31149921</v>
      </c>
      <c r="AD7" s="67">
        <v>1657399</v>
      </c>
      <c r="AE7" s="67">
        <v>1568894</v>
      </c>
      <c r="AF7" s="67">
        <v>1567902</v>
      </c>
      <c r="AG7" s="67">
        <v>385</v>
      </c>
      <c r="AH7" s="67">
        <v>33859</v>
      </c>
      <c r="AI7" s="67">
        <v>31529</v>
      </c>
      <c r="AJ7" s="62"/>
      <c r="AK7" s="65">
        <v>4</v>
      </c>
      <c r="AL7" s="66" t="str">
        <f t="shared" si="2"/>
        <v>古河市</v>
      </c>
      <c r="AM7" s="67">
        <v>24786</v>
      </c>
      <c r="AN7" s="67">
        <v>4910794</v>
      </c>
      <c r="AO7" s="67">
        <v>4904978</v>
      </c>
      <c r="AP7" s="67">
        <v>54283689</v>
      </c>
      <c r="AQ7" s="67">
        <v>54230715</v>
      </c>
      <c r="AR7" s="67">
        <v>15486579</v>
      </c>
      <c r="AS7" s="67">
        <v>80</v>
      </c>
      <c r="AT7" s="67">
        <v>8242</v>
      </c>
      <c r="AU7" s="67">
        <v>8186</v>
      </c>
      <c r="AV7" s="63"/>
      <c r="AW7" s="65">
        <v>4</v>
      </c>
      <c r="AX7" s="66" t="str">
        <f t="shared" si="3"/>
        <v>古河市</v>
      </c>
      <c r="AY7" s="67">
        <v>0</v>
      </c>
      <c r="AZ7" s="67">
        <v>9330483</v>
      </c>
      <c r="BA7" s="67">
        <v>8623468</v>
      </c>
      <c r="BB7" s="67">
        <v>174020832</v>
      </c>
      <c r="BC7" s="67">
        <v>168204930</v>
      </c>
      <c r="BD7" s="67">
        <v>28011834</v>
      </c>
      <c r="BE7" s="67">
        <v>0</v>
      </c>
      <c r="BF7" s="67">
        <v>53858</v>
      </c>
      <c r="BG7" s="67">
        <v>48695</v>
      </c>
      <c r="BH7" s="63"/>
      <c r="BI7" s="65">
        <v>4</v>
      </c>
      <c r="BJ7" s="66" t="str">
        <f t="shared" si="4"/>
        <v>古河市</v>
      </c>
      <c r="BK7" s="67">
        <v>0</v>
      </c>
      <c r="BL7" s="67">
        <v>8738631</v>
      </c>
      <c r="BM7" s="67">
        <v>8713602</v>
      </c>
      <c r="BN7" s="67">
        <v>94339013</v>
      </c>
      <c r="BO7" s="67">
        <v>94167230</v>
      </c>
      <c r="BP7" s="67">
        <v>31365405</v>
      </c>
      <c r="BQ7" s="67">
        <v>0</v>
      </c>
      <c r="BR7" s="67">
        <v>35486</v>
      </c>
      <c r="BS7" s="67">
        <v>34451</v>
      </c>
      <c r="BT7" s="63"/>
      <c r="BU7" s="65">
        <v>4</v>
      </c>
      <c r="BV7" s="66" t="str">
        <f t="shared" si="5"/>
        <v>古河市</v>
      </c>
      <c r="BW7" s="67">
        <v>0</v>
      </c>
      <c r="BX7" s="67">
        <v>9470294</v>
      </c>
      <c r="BY7" s="67">
        <v>9468495</v>
      </c>
      <c r="BZ7" s="67">
        <v>126569158</v>
      </c>
      <c r="CA7" s="67">
        <v>126556718</v>
      </c>
      <c r="CB7" s="67">
        <v>86417279</v>
      </c>
      <c r="CC7" s="67">
        <v>0</v>
      </c>
      <c r="CD7" s="67">
        <v>12099</v>
      </c>
      <c r="CE7" s="67">
        <v>11995</v>
      </c>
      <c r="CF7" s="63"/>
      <c r="CG7" s="65">
        <v>4</v>
      </c>
      <c r="CH7" s="66" t="str">
        <f t="shared" si="6"/>
        <v>古河市</v>
      </c>
      <c r="CI7" s="67">
        <v>2133742</v>
      </c>
      <c r="CJ7" s="67">
        <v>27539408</v>
      </c>
      <c r="CK7" s="67">
        <v>26805565</v>
      </c>
      <c r="CL7" s="67">
        <v>394929003</v>
      </c>
      <c r="CM7" s="67">
        <v>388928878</v>
      </c>
      <c r="CN7" s="67">
        <v>145794518</v>
      </c>
      <c r="CO7" s="67">
        <v>2299</v>
      </c>
      <c r="CP7" s="67">
        <v>101443</v>
      </c>
      <c r="CQ7" s="67">
        <v>95141</v>
      </c>
      <c r="CR7" s="62"/>
      <c r="CS7" s="65">
        <v>4</v>
      </c>
      <c r="CT7" s="66" t="str">
        <f t="shared" si="7"/>
        <v>古河市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2"/>
      <c r="DE7" s="65">
        <v>4</v>
      </c>
      <c r="DF7" s="66" t="str">
        <f t="shared" si="8"/>
        <v>古河市</v>
      </c>
      <c r="DG7" s="67">
        <v>0</v>
      </c>
      <c r="DH7" s="67">
        <v>0</v>
      </c>
      <c r="DI7" s="67">
        <v>0</v>
      </c>
      <c r="DJ7" s="67">
        <v>0</v>
      </c>
      <c r="DK7" s="67">
        <v>0</v>
      </c>
      <c r="DL7" s="67">
        <v>0</v>
      </c>
      <c r="DM7" s="67">
        <v>0</v>
      </c>
      <c r="DN7" s="67">
        <v>0</v>
      </c>
      <c r="DO7" s="67">
        <v>0</v>
      </c>
      <c r="DP7" s="62"/>
      <c r="DQ7" s="65">
        <v>4</v>
      </c>
      <c r="DR7" s="66" t="str">
        <f t="shared" si="9"/>
        <v>古河市</v>
      </c>
      <c r="DS7" s="67">
        <v>104427</v>
      </c>
      <c r="DT7" s="67">
        <v>29239</v>
      </c>
      <c r="DU7" s="67">
        <v>25882</v>
      </c>
      <c r="DV7" s="67">
        <v>932</v>
      </c>
      <c r="DW7" s="67">
        <v>831</v>
      </c>
      <c r="DX7" s="67">
        <v>831</v>
      </c>
      <c r="DY7" s="67">
        <v>30</v>
      </c>
      <c r="DZ7" s="67">
        <v>17</v>
      </c>
      <c r="EA7" s="67">
        <v>14</v>
      </c>
      <c r="EB7" s="62"/>
      <c r="EC7" s="65">
        <v>4</v>
      </c>
      <c r="ED7" s="66" t="str">
        <f t="shared" si="10"/>
        <v>古河市</v>
      </c>
      <c r="EE7" s="67">
        <v>37574</v>
      </c>
      <c r="EF7" s="67">
        <v>7448198</v>
      </c>
      <c r="EG7" s="67">
        <v>6573442</v>
      </c>
      <c r="EH7" s="67">
        <v>232219</v>
      </c>
      <c r="EI7" s="67">
        <v>205138</v>
      </c>
      <c r="EJ7" s="67">
        <v>205110</v>
      </c>
      <c r="EK7" s="67">
        <v>110</v>
      </c>
      <c r="EL7" s="67">
        <v>5779</v>
      </c>
      <c r="EM7" s="67">
        <v>4931</v>
      </c>
      <c r="EO7" s="65">
        <v>4</v>
      </c>
      <c r="EP7" s="66" t="str">
        <f t="shared" si="11"/>
        <v>古河市</v>
      </c>
      <c r="EQ7" s="67">
        <v>7559</v>
      </c>
      <c r="ER7" s="67">
        <v>1066887</v>
      </c>
      <c r="ES7" s="67">
        <v>1066499</v>
      </c>
      <c r="ET7" s="67">
        <v>4475009</v>
      </c>
      <c r="EU7" s="67">
        <v>4473244</v>
      </c>
      <c r="EV7" s="67">
        <v>3058150</v>
      </c>
      <c r="EW7" s="67">
        <v>21</v>
      </c>
      <c r="EX7" s="67">
        <v>1066</v>
      </c>
      <c r="EY7" s="67">
        <v>1058</v>
      </c>
      <c r="FA7" s="65">
        <v>4</v>
      </c>
      <c r="FB7" s="66" t="str">
        <f t="shared" si="12"/>
        <v>古河市</v>
      </c>
      <c r="FC7" s="67">
        <v>0</v>
      </c>
      <c r="FD7" s="67">
        <v>0</v>
      </c>
      <c r="FE7" s="67">
        <v>0</v>
      </c>
      <c r="FF7" s="67">
        <v>0</v>
      </c>
      <c r="FG7" s="67">
        <v>0</v>
      </c>
      <c r="FH7" s="67">
        <v>0</v>
      </c>
      <c r="FI7" s="67">
        <v>0</v>
      </c>
      <c r="FJ7" s="67">
        <v>0</v>
      </c>
      <c r="FK7" s="67">
        <v>0</v>
      </c>
      <c r="FM7" s="65">
        <v>4</v>
      </c>
      <c r="FN7" s="66" t="str">
        <f t="shared" si="13"/>
        <v>古河市</v>
      </c>
      <c r="FO7" s="67">
        <v>3332</v>
      </c>
      <c r="FP7" s="67">
        <v>38014</v>
      </c>
      <c r="FQ7" s="67">
        <v>28660</v>
      </c>
      <c r="FR7" s="67">
        <v>9165</v>
      </c>
      <c r="FS7" s="67">
        <v>8884</v>
      </c>
      <c r="FT7" s="67">
        <v>6452</v>
      </c>
      <c r="FU7" s="67">
        <v>10</v>
      </c>
      <c r="FV7" s="67">
        <v>72</v>
      </c>
      <c r="FW7" s="67">
        <v>56</v>
      </c>
      <c r="FY7" s="65">
        <v>4</v>
      </c>
      <c r="FZ7" s="66" t="str">
        <f t="shared" si="14"/>
        <v>古河市</v>
      </c>
      <c r="GA7" s="67">
        <v>0</v>
      </c>
      <c r="GB7" s="67">
        <v>0</v>
      </c>
      <c r="GC7" s="67">
        <v>0</v>
      </c>
      <c r="GD7" s="67">
        <v>0</v>
      </c>
      <c r="GE7" s="67">
        <v>0</v>
      </c>
      <c r="GF7" s="67">
        <v>0</v>
      </c>
      <c r="GG7" s="67">
        <v>0</v>
      </c>
      <c r="GH7" s="67">
        <v>0</v>
      </c>
      <c r="GI7" s="67">
        <v>0</v>
      </c>
      <c r="GK7" s="65">
        <v>4</v>
      </c>
      <c r="GL7" s="66" t="str">
        <f t="shared" si="15"/>
        <v>古河市</v>
      </c>
      <c r="GM7" s="67">
        <v>0</v>
      </c>
      <c r="GN7" s="67">
        <v>0</v>
      </c>
      <c r="GO7" s="67">
        <v>0</v>
      </c>
      <c r="GP7" s="67">
        <v>0</v>
      </c>
      <c r="GQ7" s="67">
        <v>0</v>
      </c>
      <c r="GR7" s="67">
        <v>0</v>
      </c>
      <c r="GS7" s="67">
        <v>0</v>
      </c>
      <c r="GT7" s="67">
        <v>0</v>
      </c>
      <c r="GU7" s="67">
        <v>0</v>
      </c>
      <c r="GW7" s="65">
        <v>4</v>
      </c>
      <c r="GX7" s="66" t="str">
        <f t="shared" si="16"/>
        <v>古河市</v>
      </c>
      <c r="GY7" s="67">
        <v>468</v>
      </c>
      <c r="GZ7" s="67">
        <v>184703</v>
      </c>
      <c r="HA7" s="67">
        <v>184703</v>
      </c>
      <c r="HB7" s="67">
        <v>883573</v>
      </c>
      <c r="HC7" s="67">
        <v>883573</v>
      </c>
      <c r="HD7" s="67">
        <v>557954</v>
      </c>
      <c r="HE7" s="67">
        <v>25</v>
      </c>
      <c r="HF7" s="67">
        <v>647</v>
      </c>
      <c r="HG7" s="67">
        <v>647</v>
      </c>
      <c r="HI7" s="65">
        <v>4</v>
      </c>
      <c r="HJ7" s="66" t="str">
        <f t="shared" si="17"/>
        <v>古河市</v>
      </c>
      <c r="HK7" s="67">
        <v>0</v>
      </c>
      <c r="HL7" s="67">
        <v>21099</v>
      </c>
      <c r="HM7" s="67">
        <v>21099</v>
      </c>
      <c r="HN7" s="67">
        <v>549664</v>
      </c>
      <c r="HO7" s="67">
        <v>549664</v>
      </c>
      <c r="HP7" s="67">
        <v>379878</v>
      </c>
      <c r="HQ7" s="67">
        <v>0</v>
      </c>
      <c r="HR7" s="67">
        <v>77</v>
      </c>
      <c r="HS7" s="67">
        <v>77</v>
      </c>
    </row>
    <row r="8" spans="1:227" s="56" customFormat="1" ht="15" customHeight="1">
      <c r="A8" s="65">
        <v>5</v>
      </c>
      <c r="B8" s="66" t="s">
        <v>81</v>
      </c>
      <c r="C8" s="67">
        <v>284962</v>
      </c>
      <c r="D8" s="67">
        <v>32697201</v>
      </c>
      <c r="E8" s="67">
        <v>31818462</v>
      </c>
      <c r="F8" s="67">
        <v>3882189</v>
      </c>
      <c r="G8" s="67">
        <v>3782510</v>
      </c>
      <c r="H8" s="67">
        <v>3782510</v>
      </c>
      <c r="I8" s="67">
        <v>487</v>
      </c>
      <c r="J8" s="67">
        <v>21217</v>
      </c>
      <c r="K8" s="67">
        <v>20183</v>
      </c>
      <c r="L8" s="62"/>
      <c r="M8" s="65">
        <v>5</v>
      </c>
      <c r="N8" s="66" t="str">
        <f t="shared" si="0"/>
        <v>石岡市</v>
      </c>
      <c r="O8" s="67">
        <v>0</v>
      </c>
      <c r="P8" s="67">
        <v>188182</v>
      </c>
      <c r="Q8" s="67">
        <v>186633</v>
      </c>
      <c r="R8" s="67">
        <v>655306</v>
      </c>
      <c r="S8" s="67">
        <v>653716</v>
      </c>
      <c r="T8" s="67">
        <v>234269</v>
      </c>
      <c r="U8" s="67">
        <v>0</v>
      </c>
      <c r="V8" s="67">
        <v>244</v>
      </c>
      <c r="W8" s="67">
        <v>242</v>
      </c>
      <c r="X8" s="63"/>
      <c r="Y8" s="65">
        <v>5</v>
      </c>
      <c r="Z8" s="66" t="str">
        <f t="shared" si="1"/>
        <v>石岡市</v>
      </c>
      <c r="AA8" s="67">
        <v>151916</v>
      </c>
      <c r="AB8" s="67">
        <v>40235359</v>
      </c>
      <c r="AC8" s="67">
        <v>38278592</v>
      </c>
      <c r="AD8" s="67">
        <v>2117287</v>
      </c>
      <c r="AE8" s="67">
        <v>2016348</v>
      </c>
      <c r="AF8" s="67">
        <v>2016348</v>
      </c>
      <c r="AG8" s="67">
        <v>321</v>
      </c>
      <c r="AH8" s="67">
        <v>36884</v>
      </c>
      <c r="AI8" s="67">
        <v>34442</v>
      </c>
      <c r="AJ8" s="62"/>
      <c r="AK8" s="65">
        <v>5</v>
      </c>
      <c r="AL8" s="66" t="str">
        <f t="shared" si="2"/>
        <v>石岡市</v>
      </c>
      <c r="AM8" s="67">
        <v>7523</v>
      </c>
      <c r="AN8" s="67">
        <v>1794278</v>
      </c>
      <c r="AO8" s="67">
        <v>1788239</v>
      </c>
      <c r="AP8" s="67">
        <v>15074076</v>
      </c>
      <c r="AQ8" s="67">
        <v>15061277</v>
      </c>
      <c r="AR8" s="67">
        <v>4836350</v>
      </c>
      <c r="AS8" s="67">
        <v>10</v>
      </c>
      <c r="AT8" s="67">
        <v>2348</v>
      </c>
      <c r="AU8" s="67">
        <v>2318</v>
      </c>
      <c r="AV8" s="63"/>
      <c r="AW8" s="65">
        <v>5</v>
      </c>
      <c r="AX8" s="66" t="str">
        <f t="shared" si="3"/>
        <v>石岡市</v>
      </c>
      <c r="AY8" s="67">
        <v>0</v>
      </c>
      <c r="AZ8" s="67">
        <v>6172975</v>
      </c>
      <c r="BA8" s="67">
        <v>5868469</v>
      </c>
      <c r="BB8" s="67">
        <v>60008916</v>
      </c>
      <c r="BC8" s="67">
        <v>57930753</v>
      </c>
      <c r="BD8" s="67">
        <v>9653936</v>
      </c>
      <c r="BE8" s="67">
        <v>0</v>
      </c>
      <c r="BF8" s="67">
        <v>31187</v>
      </c>
      <c r="BG8" s="67">
        <v>28967</v>
      </c>
      <c r="BH8" s="63"/>
      <c r="BI8" s="65">
        <v>5</v>
      </c>
      <c r="BJ8" s="66" t="str">
        <f t="shared" si="4"/>
        <v>石岡市</v>
      </c>
      <c r="BK8" s="67">
        <v>0</v>
      </c>
      <c r="BL8" s="67">
        <v>9629387</v>
      </c>
      <c r="BM8" s="67">
        <v>9572368</v>
      </c>
      <c r="BN8" s="67">
        <v>58247878</v>
      </c>
      <c r="BO8" s="67">
        <v>58021341</v>
      </c>
      <c r="BP8" s="67">
        <v>19337626</v>
      </c>
      <c r="BQ8" s="67">
        <v>0</v>
      </c>
      <c r="BR8" s="67">
        <v>28098</v>
      </c>
      <c r="BS8" s="67">
        <v>27122</v>
      </c>
      <c r="BT8" s="63"/>
      <c r="BU8" s="65">
        <v>5</v>
      </c>
      <c r="BV8" s="66" t="str">
        <f t="shared" si="5"/>
        <v>石岡市</v>
      </c>
      <c r="BW8" s="67">
        <v>0</v>
      </c>
      <c r="BX8" s="67">
        <v>6869503</v>
      </c>
      <c r="BY8" s="67">
        <v>6862439</v>
      </c>
      <c r="BZ8" s="67">
        <v>63593550</v>
      </c>
      <c r="CA8" s="67">
        <v>63548035</v>
      </c>
      <c r="CB8" s="67">
        <v>44453371</v>
      </c>
      <c r="CC8" s="67">
        <v>0</v>
      </c>
      <c r="CD8" s="67">
        <v>8790</v>
      </c>
      <c r="CE8" s="67">
        <v>8699</v>
      </c>
      <c r="CF8" s="63"/>
      <c r="CG8" s="65">
        <v>5</v>
      </c>
      <c r="CH8" s="66" t="str">
        <f t="shared" si="6"/>
        <v>石岡市</v>
      </c>
      <c r="CI8" s="67">
        <v>1742479</v>
      </c>
      <c r="CJ8" s="67">
        <v>22671865</v>
      </c>
      <c r="CK8" s="67">
        <v>22303276</v>
      </c>
      <c r="CL8" s="67">
        <v>181850344</v>
      </c>
      <c r="CM8" s="67">
        <v>179500129</v>
      </c>
      <c r="CN8" s="67">
        <v>73444933</v>
      </c>
      <c r="CO8" s="67">
        <v>1194</v>
      </c>
      <c r="CP8" s="67">
        <v>68075</v>
      </c>
      <c r="CQ8" s="67">
        <v>64788</v>
      </c>
      <c r="CR8" s="62"/>
      <c r="CS8" s="65">
        <v>5</v>
      </c>
      <c r="CT8" s="66" t="str">
        <f t="shared" si="7"/>
        <v>石岡市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2"/>
      <c r="DE8" s="65">
        <v>5</v>
      </c>
      <c r="DF8" s="66" t="str">
        <f t="shared" si="8"/>
        <v>石岡市</v>
      </c>
      <c r="DG8" s="67">
        <v>0</v>
      </c>
      <c r="DH8" s="67">
        <v>0</v>
      </c>
      <c r="DI8" s="67">
        <v>0</v>
      </c>
      <c r="DJ8" s="67">
        <v>0</v>
      </c>
      <c r="DK8" s="67">
        <v>0</v>
      </c>
      <c r="DL8" s="67">
        <v>0</v>
      </c>
      <c r="DM8" s="67">
        <v>0</v>
      </c>
      <c r="DN8" s="67">
        <v>0</v>
      </c>
      <c r="DO8" s="67">
        <v>0</v>
      </c>
      <c r="DP8" s="62"/>
      <c r="DQ8" s="65">
        <v>5</v>
      </c>
      <c r="DR8" s="66" t="str">
        <f t="shared" si="9"/>
        <v>石岡市</v>
      </c>
      <c r="DS8" s="67">
        <v>224704</v>
      </c>
      <c r="DT8" s="67">
        <v>21929</v>
      </c>
      <c r="DU8" s="67">
        <v>10375</v>
      </c>
      <c r="DV8" s="67">
        <v>285</v>
      </c>
      <c r="DW8" s="67">
        <v>135</v>
      </c>
      <c r="DX8" s="67">
        <v>135</v>
      </c>
      <c r="DY8" s="67">
        <v>79</v>
      </c>
      <c r="DZ8" s="67">
        <v>30</v>
      </c>
      <c r="EA8" s="67">
        <v>17</v>
      </c>
      <c r="EB8" s="62"/>
      <c r="EC8" s="65">
        <v>5</v>
      </c>
      <c r="ED8" s="66" t="str">
        <f t="shared" si="10"/>
        <v>石岡市</v>
      </c>
      <c r="EE8" s="67">
        <v>19687074</v>
      </c>
      <c r="EF8" s="67">
        <v>59880583</v>
      </c>
      <c r="EG8" s="67">
        <v>55014143</v>
      </c>
      <c r="EH8" s="67">
        <v>1224459</v>
      </c>
      <c r="EI8" s="67">
        <v>1126708</v>
      </c>
      <c r="EJ8" s="67">
        <v>1126708</v>
      </c>
      <c r="EK8" s="67">
        <v>769</v>
      </c>
      <c r="EL8" s="67">
        <v>22756</v>
      </c>
      <c r="EM8" s="67">
        <v>19690</v>
      </c>
      <c r="EO8" s="65">
        <v>5</v>
      </c>
      <c r="EP8" s="66" t="str">
        <f t="shared" si="11"/>
        <v>石岡市</v>
      </c>
      <c r="EQ8" s="67">
        <v>11858</v>
      </c>
      <c r="ER8" s="67">
        <v>633545</v>
      </c>
      <c r="ES8" s="67">
        <v>568175</v>
      </c>
      <c r="ET8" s="67">
        <v>91097</v>
      </c>
      <c r="EU8" s="67">
        <v>88638</v>
      </c>
      <c r="EV8" s="67">
        <v>65754</v>
      </c>
      <c r="EW8" s="67">
        <v>18</v>
      </c>
      <c r="EX8" s="67">
        <v>518</v>
      </c>
      <c r="EY8" s="67">
        <v>449</v>
      </c>
      <c r="FA8" s="65">
        <v>5</v>
      </c>
      <c r="FB8" s="66" t="str">
        <f t="shared" si="12"/>
        <v>石岡市</v>
      </c>
      <c r="FC8" s="67">
        <v>690</v>
      </c>
      <c r="FD8" s="67">
        <v>159976</v>
      </c>
      <c r="FE8" s="67">
        <v>159976</v>
      </c>
      <c r="FF8" s="67">
        <v>7737</v>
      </c>
      <c r="FG8" s="67">
        <v>7737</v>
      </c>
      <c r="FH8" s="67">
        <v>7737</v>
      </c>
      <c r="FI8" s="67">
        <v>1</v>
      </c>
      <c r="FJ8" s="67">
        <v>50</v>
      </c>
      <c r="FK8" s="67">
        <v>50</v>
      </c>
      <c r="FM8" s="65">
        <v>5</v>
      </c>
      <c r="FN8" s="66" t="str">
        <f t="shared" si="13"/>
        <v>石岡市</v>
      </c>
      <c r="FO8" s="67">
        <v>144266</v>
      </c>
      <c r="FP8" s="67">
        <v>1206943</v>
      </c>
      <c r="FQ8" s="67">
        <v>972694</v>
      </c>
      <c r="FR8" s="67">
        <v>17226</v>
      </c>
      <c r="FS8" s="67">
        <v>13936</v>
      </c>
      <c r="FT8" s="67">
        <v>13936</v>
      </c>
      <c r="FU8" s="67">
        <v>349</v>
      </c>
      <c r="FV8" s="67">
        <v>3181</v>
      </c>
      <c r="FW8" s="67">
        <v>2436</v>
      </c>
      <c r="FY8" s="65">
        <v>5</v>
      </c>
      <c r="FZ8" s="66" t="str">
        <f t="shared" si="14"/>
        <v>石岡市</v>
      </c>
      <c r="GA8" s="67">
        <v>578</v>
      </c>
      <c r="GB8" s="67">
        <v>2424178</v>
      </c>
      <c r="GC8" s="67">
        <v>2423175</v>
      </c>
      <c r="GD8" s="67">
        <v>3638376</v>
      </c>
      <c r="GE8" s="67">
        <v>3636866</v>
      </c>
      <c r="GF8" s="67">
        <v>2545806</v>
      </c>
      <c r="GG8" s="67">
        <v>3</v>
      </c>
      <c r="GH8" s="67">
        <v>1215</v>
      </c>
      <c r="GI8" s="67">
        <v>1203</v>
      </c>
      <c r="GK8" s="65">
        <v>5</v>
      </c>
      <c r="GL8" s="66" t="str">
        <f t="shared" si="15"/>
        <v>石岡市</v>
      </c>
      <c r="GM8" s="67">
        <v>0</v>
      </c>
      <c r="GN8" s="67">
        <v>0</v>
      </c>
      <c r="GO8" s="67">
        <v>0</v>
      </c>
      <c r="GP8" s="67">
        <v>0</v>
      </c>
      <c r="GQ8" s="67">
        <v>0</v>
      </c>
      <c r="GR8" s="67">
        <v>0</v>
      </c>
      <c r="GS8" s="67">
        <v>0</v>
      </c>
      <c r="GT8" s="67">
        <v>0</v>
      </c>
      <c r="GU8" s="67">
        <v>0</v>
      </c>
      <c r="GW8" s="65">
        <v>5</v>
      </c>
      <c r="GX8" s="66" t="str">
        <f t="shared" si="16"/>
        <v>石岡市</v>
      </c>
      <c r="GY8" s="67">
        <v>138</v>
      </c>
      <c r="GZ8" s="67">
        <v>331156</v>
      </c>
      <c r="HA8" s="67">
        <v>331143</v>
      </c>
      <c r="HB8" s="67">
        <v>552526</v>
      </c>
      <c r="HC8" s="67">
        <v>552523</v>
      </c>
      <c r="HD8" s="67">
        <v>377072</v>
      </c>
      <c r="HE8" s="67">
        <v>4</v>
      </c>
      <c r="HF8" s="67">
        <v>551</v>
      </c>
      <c r="HG8" s="67">
        <v>550</v>
      </c>
      <c r="HI8" s="65">
        <v>5</v>
      </c>
      <c r="HJ8" s="66" t="str">
        <f t="shared" si="17"/>
        <v>石岡市</v>
      </c>
      <c r="HK8" s="67">
        <v>0</v>
      </c>
      <c r="HL8" s="67">
        <v>0</v>
      </c>
      <c r="HM8" s="67">
        <v>0</v>
      </c>
      <c r="HN8" s="67">
        <v>0</v>
      </c>
      <c r="HO8" s="67">
        <v>0</v>
      </c>
      <c r="HP8" s="67">
        <v>0</v>
      </c>
      <c r="HQ8" s="67">
        <v>0</v>
      </c>
      <c r="HR8" s="67">
        <v>0</v>
      </c>
      <c r="HS8" s="67">
        <v>0</v>
      </c>
    </row>
    <row r="9" spans="1:227" s="56" customFormat="1" ht="15" customHeight="1">
      <c r="A9" s="65">
        <v>6</v>
      </c>
      <c r="B9" s="66" t="s">
        <v>82</v>
      </c>
      <c r="C9" s="67">
        <v>101490</v>
      </c>
      <c r="D9" s="67">
        <v>12598141</v>
      </c>
      <c r="E9" s="67">
        <v>12269165</v>
      </c>
      <c r="F9" s="67">
        <v>1241104</v>
      </c>
      <c r="G9" s="67">
        <v>1208799</v>
      </c>
      <c r="H9" s="67">
        <v>1208799</v>
      </c>
      <c r="I9" s="67">
        <v>325</v>
      </c>
      <c r="J9" s="67">
        <v>9875</v>
      </c>
      <c r="K9" s="67">
        <v>9479</v>
      </c>
      <c r="L9" s="62"/>
      <c r="M9" s="65">
        <v>6</v>
      </c>
      <c r="N9" s="66" t="str">
        <f t="shared" si="0"/>
        <v>結城市</v>
      </c>
      <c r="O9" s="67">
        <v>185</v>
      </c>
      <c r="P9" s="67">
        <v>38923</v>
      </c>
      <c r="Q9" s="67">
        <v>38923</v>
      </c>
      <c r="R9" s="67">
        <v>295209</v>
      </c>
      <c r="S9" s="67">
        <v>295209</v>
      </c>
      <c r="T9" s="67">
        <v>96455</v>
      </c>
      <c r="U9" s="67">
        <v>3</v>
      </c>
      <c r="V9" s="67">
        <v>81</v>
      </c>
      <c r="W9" s="67">
        <v>81</v>
      </c>
      <c r="X9" s="63"/>
      <c r="Y9" s="65">
        <v>6</v>
      </c>
      <c r="Z9" s="66" t="str">
        <f t="shared" si="1"/>
        <v>結城市</v>
      </c>
      <c r="AA9" s="67">
        <v>211327</v>
      </c>
      <c r="AB9" s="67">
        <v>22979995</v>
      </c>
      <c r="AC9" s="67">
        <v>21865142</v>
      </c>
      <c r="AD9" s="67">
        <v>1176146</v>
      </c>
      <c r="AE9" s="67">
        <v>1119580</v>
      </c>
      <c r="AF9" s="67">
        <v>1119580</v>
      </c>
      <c r="AG9" s="67">
        <v>681</v>
      </c>
      <c r="AH9" s="67">
        <v>20566</v>
      </c>
      <c r="AI9" s="67">
        <v>19126</v>
      </c>
      <c r="AJ9" s="62"/>
      <c r="AK9" s="65">
        <v>6</v>
      </c>
      <c r="AL9" s="66" t="str">
        <f t="shared" si="2"/>
        <v>結城市</v>
      </c>
      <c r="AM9" s="67">
        <v>25005</v>
      </c>
      <c r="AN9" s="67">
        <v>954183</v>
      </c>
      <c r="AO9" s="67">
        <v>951378</v>
      </c>
      <c r="AP9" s="67">
        <v>10555315</v>
      </c>
      <c r="AQ9" s="67">
        <v>10527020</v>
      </c>
      <c r="AR9" s="67">
        <v>3283560</v>
      </c>
      <c r="AS9" s="67">
        <v>103</v>
      </c>
      <c r="AT9" s="67">
        <v>1638</v>
      </c>
      <c r="AU9" s="67">
        <v>1617</v>
      </c>
      <c r="AV9" s="63"/>
      <c r="AW9" s="65">
        <v>6</v>
      </c>
      <c r="AX9" s="66" t="str">
        <f t="shared" si="3"/>
        <v>結城市</v>
      </c>
      <c r="AY9" s="67">
        <v>0</v>
      </c>
      <c r="AZ9" s="67">
        <v>3476909</v>
      </c>
      <c r="BA9" s="67">
        <v>3291622</v>
      </c>
      <c r="BB9" s="67">
        <v>46388670</v>
      </c>
      <c r="BC9" s="67">
        <v>45118289</v>
      </c>
      <c r="BD9" s="67">
        <v>7519706</v>
      </c>
      <c r="BE9" s="67">
        <v>0</v>
      </c>
      <c r="BF9" s="67">
        <v>17666</v>
      </c>
      <c r="BG9" s="67">
        <v>16444</v>
      </c>
      <c r="BH9" s="63"/>
      <c r="BI9" s="65">
        <v>6</v>
      </c>
      <c r="BJ9" s="66" t="str">
        <f t="shared" si="4"/>
        <v>結城市</v>
      </c>
      <c r="BK9" s="67">
        <v>0</v>
      </c>
      <c r="BL9" s="67">
        <v>5281509</v>
      </c>
      <c r="BM9" s="67">
        <v>5261410</v>
      </c>
      <c r="BN9" s="67">
        <v>43382647</v>
      </c>
      <c r="BO9" s="67">
        <v>43264943</v>
      </c>
      <c r="BP9" s="67">
        <v>14421643</v>
      </c>
      <c r="BQ9" s="67">
        <v>0</v>
      </c>
      <c r="BR9" s="67">
        <v>18214</v>
      </c>
      <c r="BS9" s="67">
        <v>17621</v>
      </c>
      <c r="BT9" s="63"/>
      <c r="BU9" s="65">
        <v>6</v>
      </c>
      <c r="BV9" s="66" t="str">
        <f t="shared" si="5"/>
        <v>結城市</v>
      </c>
      <c r="BW9" s="67">
        <v>0</v>
      </c>
      <c r="BX9" s="67">
        <v>3908041</v>
      </c>
      <c r="BY9" s="67">
        <v>3906415</v>
      </c>
      <c r="BZ9" s="67">
        <v>42450208</v>
      </c>
      <c r="CA9" s="67">
        <v>42444276</v>
      </c>
      <c r="CB9" s="67">
        <v>29678294</v>
      </c>
      <c r="CC9" s="67">
        <v>0</v>
      </c>
      <c r="CD9" s="67">
        <v>4729</v>
      </c>
      <c r="CE9" s="67">
        <v>4690</v>
      </c>
      <c r="CF9" s="63"/>
      <c r="CG9" s="65">
        <v>6</v>
      </c>
      <c r="CH9" s="66" t="str">
        <f t="shared" si="6"/>
        <v>結城市</v>
      </c>
      <c r="CI9" s="67">
        <v>486136</v>
      </c>
      <c r="CJ9" s="67">
        <v>12666459</v>
      </c>
      <c r="CK9" s="67">
        <v>12459447</v>
      </c>
      <c r="CL9" s="67">
        <v>132221525</v>
      </c>
      <c r="CM9" s="67">
        <v>130827508</v>
      </c>
      <c r="CN9" s="67">
        <v>51619643</v>
      </c>
      <c r="CO9" s="67">
        <v>752</v>
      </c>
      <c r="CP9" s="67">
        <v>40609</v>
      </c>
      <c r="CQ9" s="67">
        <v>38755</v>
      </c>
      <c r="CR9" s="62"/>
      <c r="CS9" s="65">
        <v>6</v>
      </c>
      <c r="CT9" s="66" t="str">
        <f t="shared" si="7"/>
        <v>結城市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2"/>
      <c r="DE9" s="65">
        <v>6</v>
      </c>
      <c r="DF9" s="66" t="str">
        <f t="shared" si="8"/>
        <v>結城市</v>
      </c>
      <c r="DG9" s="67">
        <v>0</v>
      </c>
      <c r="DH9" s="67">
        <v>0</v>
      </c>
      <c r="DI9" s="67">
        <v>0</v>
      </c>
      <c r="DJ9" s="67">
        <v>0</v>
      </c>
      <c r="DK9" s="67">
        <v>0</v>
      </c>
      <c r="DL9" s="67">
        <v>0</v>
      </c>
      <c r="DM9" s="67">
        <v>0</v>
      </c>
      <c r="DN9" s="67">
        <v>0</v>
      </c>
      <c r="DO9" s="67">
        <v>0</v>
      </c>
      <c r="DP9" s="62"/>
      <c r="DQ9" s="65">
        <v>6</v>
      </c>
      <c r="DR9" s="66" t="str">
        <f t="shared" si="9"/>
        <v>結城市</v>
      </c>
      <c r="DS9" s="67">
        <v>5411</v>
      </c>
      <c r="DT9" s="67">
        <v>5354</v>
      </c>
      <c r="DU9" s="67">
        <v>5354</v>
      </c>
      <c r="DV9" s="67">
        <v>193</v>
      </c>
      <c r="DW9" s="67">
        <v>193</v>
      </c>
      <c r="DX9" s="67">
        <v>193</v>
      </c>
      <c r="DY9" s="67">
        <v>4</v>
      </c>
      <c r="DZ9" s="67">
        <v>3</v>
      </c>
      <c r="EA9" s="67">
        <v>3</v>
      </c>
      <c r="EB9" s="62"/>
      <c r="EC9" s="65">
        <v>6</v>
      </c>
      <c r="ED9" s="66" t="str">
        <f t="shared" si="10"/>
        <v>結城市</v>
      </c>
      <c r="EE9" s="67">
        <v>132387</v>
      </c>
      <c r="EF9" s="67">
        <v>2720463</v>
      </c>
      <c r="EG9" s="67">
        <v>2262574</v>
      </c>
      <c r="EH9" s="67">
        <v>97937</v>
      </c>
      <c r="EI9" s="67">
        <v>81453</v>
      </c>
      <c r="EJ9" s="67">
        <v>81453</v>
      </c>
      <c r="EK9" s="67">
        <v>155</v>
      </c>
      <c r="EL9" s="67">
        <v>2284</v>
      </c>
      <c r="EM9" s="67">
        <v>1762</v>
      </c>
      <c r="EO9" s="65">
        <v>6</v>
      </c>
      <c r="EP9" s="66" t="str">
        <f t="shared" si="11"/>
        <v>結城市</v>
      </c>
      <c r="EQ9" s="67">
        <v>0</v>
      </c>
      <c r="ER9" s="67">
        <v>0</v>
      </c>
      <c r="ES9" s="67">
        <v>0</v>
      </c>
      <c r="ET9" s="67">
        <v>0</v>
      </c>
      <c r="EU9" s="67">
        <v>0</v>
      </c>
      <c r="EV9" s="67">
        <v>0</v>
      </c>
      <c r="EW9" s="67">
        <v>0</v>
      </c>
      <c r="EX9" s="67">
        <v>0</v>
      </c>
      <c r="EY9" s="67">
        <v>0</v>
      </c>
      <c r="FA9" s="65">
        <v>6</v>
      </c>
      <c r="FB9" s="66" t="str">
        <f t="shared" si="12"/>
        <v>結城市</v>
      </c>
      <c r="FC9" s="67">
        <v>0</v>
      </c>
      <c r="FD9" s="67">
        <v>0</v>
      </c>
      <c r="FE9" s="67">
        <v>0</v>
      </c>
      <c r="FF9" s="67">
        <v>0</v>
      </c>
      <c r="FG9" s="67">
        <v>0</v>
      </c>
      <c r="FH9" s="67">
        <v>0</v>
      </c>
      <c r="FI9" s="67">
        <v>0</v>
      </c>
      <c r="FJ9" s="67">
        <v>0</v>
      </c>
      <c r="FK9" s="67">
        <v>0</v>
      </c>
      <c r="FM9" s="65">
        <v>6</v>
      </c>
      <c r="FN9" s="66" t="str">
        <f t="shared" si="13"/>
        <v>結城市</v>
      </c>
      <c r="FO9" s="67">
        <v>26776</v>
      </c>
      <c r="FP9" s="67">
        <v>11977</v>
      </c>
      <c r="FQ9" s="67">
        <v>7634</v>
      </c>
      <c r="FR9" s="67">
        <v>431</v>
      </c>
      <c r="FS9" s="67">
        <v>275</v>
      </c>
      <c r="FT9" s="67">
        <v>275</v>
      </c>
      <c r="FU9" s="67">
        <v>24</v>
      </c>
      <c r="FV9" s="67">
        <v>39</v>
      </c>
      <c r="FW9" s="67">
        <v>15</v>
      </c>
      <c r="FY9" s="65">
        <v>6</v>
      </c>
      <c r="FZ9" s="66" t="str">
        <f t="shared" si="14"/>
        <v>結城市</v>
      </c>
      <c r="GA9" s="67">
        <v>0</v>
      </c>
      <c r="GB9" s="67">
        <v>0</v>
      </c>
      <c r="GC9" s="67">
        <v>0</v>
      </c>
      <c r="GD9" s="67">
        <v>0</v>
      </c>
      <c r="GE9" s="67">
        <v>0</v>
      </c>
      <c r="GF9" s="67">
        <v>0</v>
      </c>
      <c r="GG9" s="67">
        <v>0</v>
      </c>
      <c r="GH9" s="67">
        <v>0</v>
      </c>
      <c r="GI9" s="67">
        <v>0</v>
      </c>
      <c r="GK9" s="65">
        <v>6</v>
      </c>
      <c r="GL9" s="66" t="str">
        <f t="shared" si="15"/>
        <v>結城市</v>
      </c>
      <c r="GM9" s="67">
        <v>0</v>
      </c>
      <c r="GN9" s="67">
        <v>0</v>
      </c>
      <c r="GO9" s="67">
        <v>0</v>
      </c>
      <c r="GP9" s="67">
        <v>0</v>
      </c>
      <c r="GQ9" s="67">
        <v>0</v>
      </c>
      <c r="GR9" s="67">
        <v>0</v>
      </c>
      <c r="GS9" s="67">
        <v>0</v>
      </c>
      <c r="GT9" s="67">
        <v>0</v>
      </c>
      <c r="GU9" s="67">
        <v>0</v>
      </c>
      <c r="GW9" s="65">
        <v>6</v>
      </c>
      <c r="GX9" s="66" t="str">
        <f t="shared" si="16"/>
        <v>結城市</v>
      </c>
      <c r="GY9" s="67">
        <v>0</v>
      </c>
      <c r="GZ9" s="67">
        <v>75967</v>
      </c>
      <c r="HA9" s="67">
        <v>75967</v>
      </c>
      <c r="HB9" s="67">
        <v>295237</v>
      </c>
      <c r="HC9" s="67">
        <v>295237</v>
      </c>
      <c r="HD9" s="67">
        <v>206665</v>
      </c>
      <c r="HE9" s="67">
        <v>0</v>
      </c>
      <c r="HF9" s="67">
        <v>312</v>
      </c>
      <c r="HG9" s="67">
        <v>312</v>
      </c>
      <c r="HI9" s="65">
        <v>6</v>
      </c>
      <c r="HJ9" s="66" t="str">
        <f t="shared" si="17"/>
        <v>結城市</v>
      </c>
      <c r="HK9" s="67">
        <v>0</v>
      </c>
      <c r="HL9" s="67">
        <v>0</v>
      </c>
      <c r="HM9" s="67">
        <v>0</v>
      </c>
      <c r="HN9" s="67">
        <v>0</v>
      </c>
      <c r="HO9" s="67">
        <v>0</v>
      </c>
      <c r="HP9" s="67">
        <v>0</v>
      </c>
      <c r="HQ9" s="67">
        <v>0</v>
      </c>
      <c r="HR9" s="67">
        <v>0</v>
      </c>
      <c r="HS9" s="67">
        <v>0</v>
      </c>
    </row>
    <row r="10" spans="1:227" s="56" customFormat="1" ht="15" customHeight="1">
      <c r="A10" s="65">
        <v>7</v>
      </c>
      <c r="B10" s="66" t="s">
        <v>103</v>
      </c>
      <c r="C10" s="67">
        <v>64538</v>
      </c>
      <c r="D10" s="67">
        <v>24114285</v>
      </c>
      <c r="E10" s="67">
        <v>23154781</v>
      </c>
      <c r="F10" s="67">
        <v>2906819</v>
      </c>
      <c r="G10" s="67">
        <v>2792553</v>
      </c>
      <c r="H10" s="67">
        <v>2792553</v>
      </c>
      <c r="I10" s="67">
        <v>169</v>
      </c>
      <c r="J10" s="67">
        <v>18663</v>
      </c>
      <c r="K10" s="67">
        <v>17394</v>
      </c>
      <c r="L10" s="62"/>
      <c r="M10" s="65">
        <v>7</v>
      </c>
      <c r="N10" s="66" t="str">
        <f t="shared" si="0"/>
        <v>龍ケ崎市</v>
      </c>
      <c r="O10" s="67">
        <v>147</v>
      </c>
      <c r="P10" s="67">
        <v>52334</v>
      </c>
      <c r="Q10" s="67">
        <v>51903</v>
      </c>
      <c r="R10" s="67">
        <v>247390</v>
      </c>
      <c r="S10" s="67">
        <v>246499</v>
      </c>
      <c r="T10" s="67">
        <v>82100</v>
      </c>
      <c r="U10" s="67">
        <v>2</v>
      </c>
      <c r="V10" s="67">
        <v>166</v>
      </c>
      <c r="W10" s="67">
        <v>158</v>
      </c>
      <c r="X10" s="63"/>
      <c r="Y10" s="65">
        <v>7</v>
      </c>
      <c r="Z10" s="66" t="str">
        <f t="shared" si="1"/>
        <v>龍ケ崎市</v>
      </c>
      <c r="AA10" s="67">
        <v>6905</v>
      </c>
      <c r="AB10" s="67">
        <v>9529680</v>
      </c>
      <c r="AC10" s="67">
        <v>8844755</v>
      </c>
      <c r="AD10" s="67">
        <v>557879</v>
      </c>
      <c r="AE10" s="67">
        <v>518109</v>
      </c>
      <c r="AF10" s="67">
        <v>518109</v>
      </c>
      <c r="AG10" s="67">
        <v>49</v>
      </c>
      <c r="AH10" s="67">
        <v>11604</v>
      </c>
      <c r="AI10" s="67">
        <v>10478</v>
      </c>
      <c r="AJ10" s="62"/>
      <c r="AK10" s="65">
        <v>7</v>
      </c>
      <c r="AL10" s="66" t="str">
        <f t="shared" si="2"/>
        <v>龍ケ崎市</v>
      </c>
      <c r="AM10" s="67">
        <v>431</v>
      </c>
      <c r="AN10" s="67">
        <v>245910</v>
      </c>
      <c r="AO10" s="67">
        <v>244049</v>
      </c>
      <c r="AP10" s="67">
        <v>3308819</v>
      </c>
      <c r="AQ10" s="67">
        <v>3305319</v>
      </c>
      <c r="AR10" s="67">
        <v>1059731</v>
      </c>
      <c r="AS10" s="67">
        <v>3</v>
      </c>
      <c r="AT10" s="67">
        <v>736</v>
      </c>
      <c r="AU10" s="67">
        <v>721</v>
      </c>
      <c r="AV10" s="63"/>
      <c r="AW10" s="65">
        <v>7</v>
      </c>
      <c r="AX10" s="66" t="str">
        <f t="shared" si="3"/>
        <v>龍ケ崎市</v>
      </c>
      <c r="AY10" s="67">
        <v>0</v>
      </c>
      <c r="AZ10" s="67">
        <v>5218622</v>
      </c>
      <c r="BA10" s="67">
        <v>5097094</v>
      </c>
      <c r="BB10" s="67">
        <v>90898098</v>
      </c>
      <c r="BC10" s="67">
        <v>89545079</v>
      </c>
      <c r="BD10" s="67">
        <v>14922879</v>
      </c>
      <c r="BE10" s="67">
        <v>0</v>
      </c>
      <c r="BF10" s="67">
        <v>30508</v>
      </c>
      <c r="BG10" s="67">
        <v>29218</v>
      </c>
      <c r="BH10" s="63"/>
      <c r="BI10" s="65">
        <v>7</v>
      </c>
      <c r="BJ10" s="66" t="str">
        <f t="shared" si="4"/>
        <v>龍ケ崎市</v>
      </c>
      <c r="BK10" s="67">
        <v>0</v>
      </c>
      <c r="BL10" s="67">
        <v>3630658</v>
      </c>
      <c r="BM10" s="67">
        <v>3626842</v>
      </c>
      <c r="BN10" s="67">
        <v>40254295</v>
      </c>
      <c r="BO10" s="67">
        <v>40220970</v>
      </c>
      <c r="BP10" s="67">
        <v>13406750</v>
      </c>
      <c r="BQ10" s="67">
        <v>0</v>
      </c>
      <c r="BR10" s="67">
        <v>19605</v>
      </c>
      <c r="BS10" s="67">
        <v>19403</v>
      </c>
      <c r="BT10" s="63"/>
      <c r="BU10" s="65">
        <v>7</v>
      </c>
      <c r="BV10" s="66" t="str">
        <f t="shared" si="5"/>
        <v>龍ケ崎市</v>
      </c>
      <c r="BW10" s="67">
        <v>0</v>
      </c>
      <c r="BX10" s="67">
        <v>4326393</v>
      </c>
      <c r="BY10" s="67">
        <v>4325615</v>
      </c>
      <c r="BZ10" s="67">
        <v>61087104</v>
      </c>
      <c r="CA10" s="67">
        <v>61080237</v>
      </c>
      <c r="CB10" s="67">
        <v>42680280</v>
      </c>
      <c r="CC10" s="67">
        <v>0</v>
      </c>
      <c r="CD10" s="67">
        <v>7055</v>
      </c>
      <c r="CE10" s="67">
        <v>7007</v>
      </c>
      <c r="CF10" s="63"/>
      <c r="CG10" s="65">
        <v>7</v>
      </c>
      <c r="CH10" s="66" t="str">
        <f t="shared" si="6"/>
        <v>龍ケ崎市</v>
      </c>
      <c r="CI10" s="67">
        <v>620110</v>
      </c>
      <c r="CJ10" s="67">
        <v>13175673</v>
      </c>
      <c r="CK10" s="67">
        <v>13049551</v>
      </c>
      <c r="CL10" s="67">
        <v>192239497</v>
      </c>
      <c r="CM10" s="67">
        <v>190846286</v>
      </c>
      <c r="CN10" s="67">
        <v>71009909</v>
      </c>
      <c r="CO10" s="67">
        <v>506</v>
      </c>
      <c r="CP10" s="67">
        <v>57168</v>
      </c>
      <c r="CQ10" s="67">
        <v>55628</v>
      </c>
      <c r="CR10" s="62"/>
      <c r="CS10" s="65">
        <v>7</v>
      </c>
      <c r="CT10" s="66" t="str">
        <f t="shared" si="7"/>
        <v>龍ケ崎市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2"/>
      <c r="DE10" s="65">
        <v>7</v>
      </c>
      <c r="DF10" s="66" t="str">
        <f t="shared" si="8"/>
        <v>龍ケ崎市</v>
      </c>
      <c r="DG10" s="67">
        <v>0</v>
      </c>
      <c r="DH10" s="67">
        <v>0</v>
      </c>
      <c r="DI10" s="67">
        <v>0</v>
      </c>
      <c r="DJ10" s="67">
        <v>0</v>
      </c>
      <c r="DK10" s="67">
        <v>0</v>
      </c>
      <c r="DL10" s="67">
        <v>0</v>
      </c>
      <c r="DM10" s="67">
        <v>0</v>
      </c>
      <c r="DN10" s="67">
        <v>0</v>
      </c>
      <c r="DO10" s="67">
        <v>0</v>
      </c>
      <c r="DP10" s="62"/>
      <c r="DQ10" s="65">
        <v>7</v>
      </c>
      <c r="DR10" s="66" t="str">
        <f t="shared" si="9"/>
        <v>龍ケ崎市</v>
      </c>
      <c r="DS10" s="67">
        <v>4024086</v>
      </c>
      <c r="DT10" s="67">
        <v>97658</v>
      </c>
      <c r="DU10" s="67">
        <v>68244</v>
      </c>
      <c r="DV10" s="67">
        <v>2051</v>
      </c>
      <c r="DW10" s="67">
        <v>1433</v>
      </c>
      <c r="DX10" s="67">
        <v>1433</v>
      </c>
      <c r="DY10" s="67">
        <v>55</v>
      </c>
      <c r="DZ10" s="67">
        <v>125</v>
      </c>
      <c r="EA10" s="67">
        <v>94</v>
      </c>
      <c r="EB10" s="62"/>
      <c r="EC10" s="65">
        <v>7</v>
      </c>
      <c r="ED10" s="66" t="str">
        <f t="shared" si="10"/>
        <v>龍ケ崎市</v>
      </c>
      <c r="EE10" s="67">
        <v>128735</v>
      </c>
      <c r="EF10" s="67">
        <v>6433992</v>
      </c>
      <c r="EG10" s="67">
        <v>5537756</v>
      </c>
      <c r="EH10" s="67">
        <v>231623</v>
      </c>
      <c r="EI10" s="67">
        <v>199359</v>
      </c>
      <c r="EJ10" s="67">
        <v>199359</v>
      </c>
      <c r="EK10" s="67">
        <v>142</v>
      </c>
      <c r="EL10" s="67">
        <v>5645</v>
      </c>
      <c r="EM10" s="67">
        <v>4560</v>
      </c>
      <c r="EO10" s="65">
        <v>7</v>
      </c>
      <c r="EP10" s="66" t="str">
        <f t="shared" si="11"/>
        <v>龍ケ崎市</v>
      </c>
      <c r="EQ10" s="67">
        <v>3292</v>
      </c>
      <c r="ER10" s="67">
        <v>21024</v>
      </c>
      <c r="ES10" s="67">
        <v>15291</v>
      </c>
      <c r="ET10" s="67">
        <v>2102</v>
      </c>
      <c r="EU10" s="67">
        <v>1529</v>
      </c>
      <c r="EV10" s="67">
        <v>917</v>
      </c>
      <c r="EW10" s="67">
        <v>1</v>
      </c>
      <c r="EX10" s="67">
        <v>31</v>
      </c>
      <c r="EY10" s="67">
        <v>25</v>
      </c>
      <c r="FA10" s="65">
        <v>7</v>
      </c>
      <c r="FB10" s="66" t="str">
        <f t="shared" si="12"/>
        <v>龍ケ崎市</v>
      </c>
      <c r="FC10" s="67">
        <v>0</v>
      </c>
      <c r="FD10" s="67">
        <v>0</v>
      </c>
      <c r="FE10" s="67">
        <v>0</v>
      </c>
      <c r="FF10" s="67">
        <v>0</v>
      </c>
      <c r="FG10" s="67">
        <v>0</v>
      </c>
      <c r="FH10" s="67">
        <v>0</v>
      </c>
      <c r="FI10" s="67">
        <v>0</v>
      </c>
      <c r="FJ10" s="67">
        <v>0</v>
      </c>
      <c r="FK10" s="67">
        <v>0</v>
      </c>
      <c r="FM10" s="65">
        <v>7</v>
      </c>
      <c r="FN10" s="66" t="str">
        <f t="shared" si="13"/>
        <v>龍ケ崎市</v>
      </c>
      <c r="FO10" s="67">
        <v>3028632</v>
      </c>
      <c r="FP10" s="67">
        <v>734087</v>
      </c>
      <c r="FQ10" s="67">
        <v>583440</v>
      </c>
      <c r="FR10" s="67">
        <v>22022</v>
      </c>
      <c r="FS10" s="67">
        <v>17503</v>
      </c>
      <c r="FT10" s="67">
        <v>17503</v>
      </c>
      <c r="FU10" s="67">
        <v>51</v>
      </c>
      <c r="FV10" s="67">
        <v>917</v>
      </c>
      <c r="FW10" s="67">
        <v>680</v>
      </c>
      <c r="FY10" s="65">
        <v>7</v>
      </c>
      <c r="FZ10" s="66" t="str">
        <f t="shared" si="14"/>
        <v>龍ケ崎市</v>
      </c>
      <c r="GA10" s="67">
        <v>8746</v>
      </c>
      <c r="GB10" s="67">
        <v>1246351</v>
      </c>
      <c r="GC10" s="67">
        <v>1246351</v>
      </c>
      <c r="GD10" s="67">
        <v>1303328</v>
      </c>
      <c r="GE10" s="67">
        <v>1303328</v>
      </c>
      <c r="GF10" s="67">
        <v>912330</v>
      </c>
      <c r="GG10" s="67">
        <v>16</v>
      </c>
      <c r="GH10" s="67">
        <v>287</v>
      </c>
      <c r="GI10" s="67">
        <v>287</v>
      </c>
      <c r="GK10" s="65">
        <v>7</v>
      </c>
      <c r="GL10" s="66" t="str">
        <f t="shared" si="15"/>
        <v>龍ケ崎市</v>
      </c>
      <c r="GM10" s="67">
        <v>0</v>
      </c>
      <c r="GN10" s="67">
        <v>0</v>
      </c>
      <c r="GO10" s="67">
        <v>0</v>
      </c>
      <c r="GP10" s="67">
        <v>0</v>
      </c>
      <c r="GQ10" s="67">
        <v>0</v>
      </c>
      <c r="GR10" s="67">
        <v>0</v>
      </c>
      <c r="GS10" s="67">
        <v>0</v>
      </c>
      <c r="GT10" s="67">
        <v>0</v>
      </c>
      <c r="GU10" s="67">
        <v>0</v>
      </c>
      <c r="GW10" s="65">
        <v>7</v>
      </c>
      <c r="GX10" s="66" t="str">
        <f t="shared" si="16"/>
        <v>龍ケ崎市</v>
      </c>
      <c r="GY10" s="67">
        <v>0</v>
      </c>
      <c r="GZ10" s="67">
        <v>108869</v>
      </c>
      <c r="HA10" s="67">
        <v>108603</v>
      </c>
      <c r="HB10" s="67">
        <v>469050</v>
      </c>
      <c r="HC10" s="67">
        <v>468914</v>
      </c>
      <c r="HD10" s="67">
        <v>322972</v>
      </c>
      <c r="HE10" s="67">
        <v>0</v>
      </c>
      <c r="HF10" s="67">
        <v>1034</v>
      </c>
      <c r="HG10" s="67">
        <v>1029</v>
      </c>
      <c r="HI10" s="65">
        <v>7</v>
      </c>
      <c r="HJ10" s="66" t="str">
        <f t="shared" si="17"/>
        <v>龍ケ崎市</v>
      </c>
      <c r="HK10" s="67">
        <v>0</v>
      </c>
      <c r="HL10" s="67">
        <v>850</v>
      </c>
      <c r="HM10" s="67">
        <v>850</v>
      </c>
      <c r="HN10" s="67">
        <v>54691</v>
      </c>
      <c r="HO10" s="67">
        <v>54691</v>
      </c>
      <c r="HP10" s="67">
        <v>38284</v>
      </c>
      <c r="HQ10" s="67">
        <v>0</v>
      </c>
      <c r="HR10" s="67">
        <v>1</v>
      </c>
      <c r="HS10" s="67">
        <v>1</v>
      </c>
    </row>
    <row r="11" spans="1:227" s="56" customFormat="1" ht="15" customHeight="1">
      <c r="A11" s="65">
        <v>8</v>
      </c>
      <c r="B11" s="66" t="s">
        <v>83</v>
      </c>
      <c r="C11" s="67">
        <v>56596</v>
      </c>
      <c r="D11" s="67">
        <v>23299754</v>
      </c>
      <c r="E11" s="67">
        <v>22507870</v>
      </c>
      <c r="F11" s="67">
        <v>2693523</v>
      </c>
      <c r="G11" s="67">
        <v>2609939</v>
      </c>
      <c r="H11" s="67">
        <v>2609939</v>
      </c>
      <c r="I11" s="67">
        <v>586</v>
      </c>
      <c r="J11" s="67">
        <v>15873</v>
      </c>
      <c r="K11" s="67">
        <v>14982</v>
      </c>
      <c r="L11" s="62"/>
      <c r="M11" s="65">
        <v>8</v>
      </c>
      <c r="N11" s="66" t="str">
        <f t="shared" si="0"/>
        <v>下妻市</v>
      </c>
      <c r="O11" s="67">
        <v>286</v>
      </c>
      <c r="P11" s="67">
        <v>16020</v>
      </c>
      <c r="Q11" s="67">
        <v>15990</v>
      </c>
      <c r="R11" s="67">
        <v>81657</v>
      </c>
      <c r="S11" s="67">
        <v>81538</v>
      </c>
      <c r="T11" s="67">
        <v>57077</v>
      </c>
      <c r="U11" s="67">
        <v>2</v>
      </c>
      <c r="V11" s="67">
        <v>29</v>
      </c>
      <c r="W11" s="67">
        <v>28</v>
      </c>
      <c r="X11" s="63"/>
      <c r="Y11" s="65">
        <v>8</v>
      </c>
      <c r="Z11" s="66" t="str">
        <f t="shared" si="1"/>
        <v>下妻市</v>
      </c>
      <c r="AA11" s="67">
        <v>287240</v>
      </c>
      <c r="AB11" s="67">
        <v>20234456</v>
      </c>
      <c r="AC11" s="67">
        <v>18932904</v>
      </c>
      <c r="AD11" s="67">
        <v>1190487</v>
      </c>
      <c r="AE11" s="67">
        <v>1117732</v>
      </c>
      <c r="AF11" s="67">
        <v>1117732</v>
      </c>
      <c r="AG11" s="67">
        <v>897</v>
      </c>
      <c r="AH11" s="67">
        <v>21020</v>
      </c>
      <c r="AI11" s="67">
        <v>19406</v>
      </c>
      <c r="AJ11" s="62"/>
      <c r="AK11" s="65">
        <v>8</v>
      </c>
      <c r="AL11" s="66" t="str">
        <f t="shared" si="2"/>
        <v>下妻市</v>
      </c>
      <c r="AM11" s="67">
        <v>243</v>
      </c>
      <c r="AN11" s="67">
        <v>145237</v>
      </c>
      <c r="AO11" s="67">
        <v>145121</v>
      </c>
      <c r="AP11" s="67">
        <v>637804</v>
      </c>
      <c r="AQ11" s="67">
        <v>637397</v>
      </c>
      <c r="AR11" s="67">
        <v>446116</v>
      </c>
      <c r="AS11" s="67">
        <v>4</v>
      </c>
      <c r="AT11" s="67">
        <v>289</v>
      </c>
      <c r="AU11" s="67">
        <v>286</v>
      </c>
      <c r="AV11" s="63"/>
      <c r="AW11" s="65">
        <v>8</v>
      </c>
      <c r="AX11" s="66" t="str">
        <f t="shared" si="3"/>
        <v>下妻市</v>
      </c>
      <c r="AY11" s="67">
        <v>0</v>
      </c>
      <c r="AZ11" s="67">
        <v>3058792</v>
      </c>
      <c r="BA11" s="67">
        <v>2847443</v>
      </c>
      <c r="BB11" s="67">
        <v>29116610</v>
      </c>
      <c r="BC11" s="67">
        <v>27516931</v>
      </c>
      <c r="BD11" s="67">
        <v>4585271</v>
      </c>
      <c r="BE11" s="67">
        <v>0</v>
      </c>
      <c r="BF11" s="67">
        <v>14395</v>
      </c>
      <c r="BG11" s="67">
        <v>12941</v>
      </c>
      <c r="BH11" s="63"/>
      <c r="BI11" s="65">
        <v>8</v>
      </c>
      <c r="BJ11" s="66" t="str">
        <f t="shared" si="4"/>
        <v>下妻市</v>
      </c>
      <c r="BK11" s="67">
        <v>0</v>
      </c>
      <c r="BL11" s="67">
        <v>5387030</v>
      </c>
      <c r="BM11" s="67">
        <v>5374728</v>
      </c>
      <c r="BN11" s="67">
        <v>42737222</v>
      </c>
      <c r="BO11" s="67">
        <v>42649090</v>
      </c>
      <c r="BP11" s="67">
        <v>14215041</v>
      </c>
      <c r="BQ11" s="67">
        <v>0</v>
      </c>
      <c r="BR11" s="67">
        <v>14567</v>
      </c>
      <c r="BS11" s="67">
        <v>14101</v>
      </c>
      <c r="BT11" s="63"/>
      <c r="BU11" s="65">
        <v>8</v>
      </c>
      <c r="BV11" s="66" t="str">
        <f t="shared" si="5"/>
        <v>下妻市</v>
      </c>
      <c r="BW11" s="67">
        <v>0</v>
      </c>
      <c r="BX11" s="67">
        <v>5237241</v>
      </c>
      <c r="BY11" s="67">
        <v>5235861</v>
      </c>
      <c r="BZ11" s="67">
        <v>47297475</v>
      </c>
      <c r="CA11" s="67">
        <v>47290084</v>
      </c>
      <c r="CB11" s="67">
        <v>32519917</v>
      </c>
      <c r="CC11" s="67">
        <v>0</v>
      </c>
      <c r="CD11" s="67">
        <v>6863</v>
      </c>
      <c r="CE11" s="67">
        <v>6817</v>
      </c>
      <c r="CF11" s="63"/>
      <c r="CG11" s="65">
        <v>8</v>
      </c>
      <c r="CH11" s="66" t="str">
        <f t="shared" si="6"/>
        <v>下妻市</v>
      </c>
      <c r="CI11" s="67">
        <v>667645</v>
      </c>
      <c r="CJ11" s="67">
        <v>13683063</v>
      </c>
      <c r="CK11" s="67">
        <v>13458032</v>
      </c>
      <c r="CL11" s="67">
        <v>119151307</v>
      </c>
      <c r="CM11" s="67">
        <v>117456105</v>
      </c>
      <c r="CN11" s="67">
        <v>51320229</v>
      </c>
      <c r="CO11" s="67">
        <v>616</v>
      </c>
      <c r="CP11" s="67">
        <v>35825</v>
      </c>
      <c r="CQ11" s="67">
        <v>33859</v>
      </c>
      <c r="CR11" s="62"/>
      <c r="CS11" s="65">
        <v>8</v>
      </c>
      <c r="CT11" s="66" t="str">
        <f t="shared" si="7"/>
        <v>下妻市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2"/>
      <c r="DE11" s="65">
        <v>8</v>
      </c>
      <c r="DF11" s="66" t="str">
        <f t="shared" si="8"/>
        <v>下妻市</v>
      </c>
      <c r="DG11" s="67">
        <v>0</v>
      </c>
      <c r="DH11" s="67">
        <v>0</v>
      </c>
      <c r="DI11" s="67">
        <v>0</v>
      </c>
      <c r="DJ11" s="67">
        <v>0</v>
      </c>
      <c r="DK11" s="67">
        <v>0</v>
      </c>
      <c r="DL11" s="67">
        <v>0</v>
      </c>
      <c r="DM11" s="67">
        <v>0</v>
      </c>
      <c r="DN11" s="67">
        <v>0</v>
      </c>
      <c r="DO11" s="67">
        <v>0</v>
      </c>
      <c r="DP11" s="62"/>
      <c r="DQ11" s="65">
        <v>8</v>
      </c>
      <c r="DR11" s="66" t="str">
        <f t="shared" si="9"/>
        <v>下妻市</v>
      </c>
      <c r="DS11" s="67">
        <v>67785</v>
      </c>
      <c r="DT11" s="67">
        <v>2182</v>
      </c>
      <c r="DU11" s="67">
        <v>2182</v>
      </c>
      <c r="DV11" s="67">
        <v>38</v>
      </c>
      <c r="DW11" s="67">
        <v>38</v>
      </c>
      <c r="DX11" s="67">
        <v>38</v>
      </c>
      <c r="DY11" s="67">
        <v>16</v>
      </c>
      <c r="DZ11" s="67">
        <v>3</v>
      </c>
      <c r="EA11" s="67">
        <v>3</v>
      </c>
      <c r="EB11" s="62"/>
      <c r="EC11" s="65">
        <v>8</v>
      </c>
      <c r="ED11" s="66" t="str">
        <f t="shared" si="10"/>
        <v>下妻市</v>
      </c>
      <c r="EE11" s="67">
        <v>138140</v>
      </c>
      <c r="EF11" s="67">
        <v>3456473</v>
      </c>
      <c r="EG11" s="67">
        <v>2916245</v>
      </c>
      <c r="EH11" s="67">
        <v>120977</v>
      </c>
      <c r="EI11" s="67">
        <v>102069</v>
      </c>
      <c r="EJ11" s="67">
        <v>102069</v>
      </c>
      <c r="EK11" s="67">
        <v>363</v>
      </c>
      <c r="EL11" s="67">
        <v>2918</v>
      </c>
      <c r="EM11" s="67">
        <v>2171</v>
      </c>
      <c r="EO11" s="65">
        <v>8</v>
      </c>
      <c r="EP11" s="66" t="str">
        <f t="shared" si="11"/>
        <v>下妻市</v>
      </c>
      <c r="EQ11" s="67">
        <v>0</v>
      </c>
      <c r="ER11" s="67">
        <v>0</v>
      </c>
      <c r="ES11" s="67">
        <v>0</v>
      </c>
      <c r="ET11" s="67">
        <v>0</v>
      </c>
      <c r="EU11" s="67">
        <v>0</v>
      </c>
      <c r="EV11" s="67">
        <v>0</v>
      </c>
      <c r="EW11" s="67">
        <v>0</v>
      </c>
      <c r="EX11" s="67">
        <v>0</v>
      </c>
      <c r="EY11" s="67">
        <v>0</v>
      </c>
      <c r="FA11" s="65">
        <v>8</v>
      </c>
      <c r="FB11" s="66" t="str">
        <f t="shared" si="12"/>
        <v>下妻市</v>
      </c>
      <c r="FC11" s="67">
        <v>0</v>
      </c>
      <c r="FD11" s="67">
        <v>0</v>
      </c>
      <c r="FE11" s="67">
        <v>0</v>
      </c>
      <c r="FF11" s="67">
        <v>0</v>
      </c>
      <c r="FG11" s="67">
        <v>0</v>
      </c>
      <c r="FH11" s="67">
        <v>0</v>
      </c>
      <c r="FI11" s="67">
        <v>0</v>
      </c>
      <c r="FJ11" s="67">
        <v>0</v>
      </c>
      <c r="FK11" s="67">
        <v>0</v>
      </c>
      <c r="FM11" s="65">
        <v>8</v>
      </c>
      <c r="FN11" s="66" t="str">
        <f t="shared" si="13"/>
        <v>下妻市</v>
      </c>
      <c r="FO11" s="67">
        <v>138349</v>
      </c>
      <c r="FP11" s="67">
        <v>105917</v>
      </c>
      <c r="FQ11" s="67">
        <v>56748</v>
      </c>
      <c r="FR11" s="67">
        <v>1853</v>
      </c>
      <c r="FS11" s="67">
        <v>993</v>
      </c>
      <c r="FT11" s="67">
        <v>993</v>
      </c>
      <c r="FU11" s="67">
        <v>161</v>
      </c>
      <c r="FV11" s="67">
        <v>181</v>
      </c>
      <c r="FW11" s="67">
        <v>118</v>
      </c>
      <c r="FY11" s="65">
        <v>8</v>
      </c>
      <c r="FZ11" s="66" t="str">
        <f t="shared" si="14"/>
        <v>下妻市</v>
      </c>
      <c r="GA11" s="67">
        <v>0</v>
      </c>
      <c r="GB11" s="67">
        <v>31634</v>
      </c>
      <c r="GC11" s="67">
        <v>31634</v>
      </c>
      <c r="GD11" s="67">
        <v>20638</v>
      </c>
      <c r="GE11" s="67">
        <v>20638</v>
      </c>
      <c r="GF11" s="67">
        <v>20638</v>
      </c>
      <c r="GG11" s="67">
        <v>0</v>
      </c>
      <c r="GH11" s="67">
        <v>38</v>
      </c>
      <c r="GI11" s="67">
        <v>38</v>
      </c>
      <c r="GK11" s="65">
        <v>8</v>
      </c>
      <c r="GL11" s="66" t="str">
        <f t="shared" si="15"/>
        <v>下妻市</v>
      </c>
      <c r="GM11" s="67">
        <v>0</v>
      </c>
      <c r="GN11" s="67">
        <v>0</v>
      </c>
      <c r="GO11" s="67">
        <v>0</v>
      </c>
      <c r="GP11" s="67">
        <v>0</v>
      </c>
      <c r="GQ11" s="67">
        <v>0</v>
      </c>
      <c r="GR11" s="67">
        <v>0</v>
      </c>
      <c r="GS11" s="67">
        <v>0</v>
      </c>
      <c r="GT11" s="67">
        <v>0</v>
      </c>
      <c r="GU11" s="67">
        <v>0</v>
      </c>
      <c r="GW11" s="65">
        <v>8</v>
      </c>
      <c r="GX11" s="66" t="str">
        <f t="shared" si="16"/>
        <v>下妻市</v>
      </c>
      <c r="GY11" s="67">
        <v>1238</v>
      </c>
      <c r="GZ11" s="67">
        <v>120479</v>
      </c>
      <c r="HA11" s="67">
        <v>120479</v>
      </c>
      <c r="HB11" s="67">
        <v>170980</v>
      </c>
      <c r="HC11" s="67">
        <v>170980</v>
      </c>
      <c r="HD11" s="67">
        <v>119682</v>
      </c>
      <c r="HE11" s="67">
        <v>3</v>
      </c>
      <c r="HF11" s="67">
        <v>239</v>
      </c>
      <c r="HG11" s="67">
        <v>239</v>
      </c>
      <c r="HI11" s="65">
        <v>8</v>
      </c>
      <c r="HJ11" s="66" t="str">
        <f t="shared" si="17"/>
        <v>下妻市</v>
      </c>
      <c r="HK11" s="67">
        <v>0</v>
      </c>
      <c r="HL11" s="67">
        <v>0</v>
      </c>
      <c r="HM11" s="67">
        <v>0</v>
      </c>
      <c r="HN11" s="67">
        <v>0</v>
      </c>
      <c r="HO11" s="67">
        <v>0</v>
      </c>
      <c r="HP11" s="67">
        <v>0</v>
      </c>
      <c r="HQ11" s="67">
        <v>0</v>
      </c>
      <c r="HR11" s="67">
        <v>0</v>
      </c>
      <c r="HS11" s="67">
        <v>0</v>
      </c>
    </row>
    <row r="12" spans="1:227" s="56" customFormat="1" ht="15" customHeight="1">
      <c r="A12" s="65">
        <v>9</v>
      </c>
      <c r="B12" s="66" t="s">
        <v>104</v>
      </c>
      <c r="C12" s="67">
        <v>167469</v>
      </c>
      <c r="D12" s="67">
        <v>36128417</v>
      </c>
      <c r="E12" s="67">
        <v>34912286</v>
      </c>
      <c r="F12" s="67">
        <v>4026021</v>
      </c>
      <c r="G12" s="67">
        <v>3901292</v>
      </c>
      <c r="H12" s="67">
        <v>3901236</v>
      </c>
      <c r="I12" s="67">
        <v>647</v>
      </c>
      <c r="J12" s="67">
        <v>23301</v>
      </c>
      <c r="K12" s="67">
        <v>22005</v>
      </c>
      <c r="L12" s="62"/>
      <c r="M12" s="65">
        <v>9</v>
      </c>
      <c r="N12" s="66" t="str">
        <f t="shared" si="0"/>
        <v>常総市</v>
      </c>
      <c r="O12" s="67">
        <v>0</v>
      </c>
      <c r="P12" s="67">
        <v>25156</v>
      </c>
      <c r="Q12" s="67">
        <v>25156</v>
      </c>
      <c r="R12" s="67">
        <v>92308</v>
      </c>
      <c r="S12" s="67">
        <v>92308</v>
      </c>
      <c r="T12" s="67">
        <v>47354</v>
      </c>
      <c r="U12" s="67">
        <v>0</v>
      </c>
      <c r="V12" s="67">
        <v>47</v>
      </c>
      <c r="W12" s="67">
        <v>47</v>
      </c>
      <c r="X12" s="63"/>
      <c r="Y12" s="65">
        <v>9</v>
      </c>
      <c r="Z12" s="66" t="str">
        <f t="shared" si="1"/>
        <v>常総市</v>
      </c>
      <c r="AA12" s="67">
        <v>360178</v>
      </c>
      <c r="AB12" s="67">
        <v>26131355</v>
      </c>
      <c r="AC12" s="67">
        <v>24733141</v>
      </c>
      <c r="AD12" s="67">
        <v>1579180</v>
      </c>
      <c r="AE12" s="67">
        <v>1494477</v>
      </c>
      <c r="AF12" s="67">
        <v>1493910</v>
      </c>
      <c r="AG12" s="67">
        <v>1379</v>
      </c>
      <c r="AH12" s="67">
        <v>33364</v>
      </c>
      <c r="AI12" s="67">
        <v>31101</v>
      </c>
      <c r="AJ12" s="62"/>
      <c r="AK12" s="65">
        <v>9</v>
      </c>
      <c r="AL12" s="66" t="str">
        <f t="shared" si="2"/>
        <v>常総市</v>
      </c>
      <c r="AM12" s="67">
        <v>960</v>
      </c>
      <c r="AN12" s="67">
        <v>302948</v>
      </c>
      <c r="AO12" s="67">
        <v>302080</v>
      </c>
      <c r="AP12" s="67">
        <v>2322108</v>
      </c>
      <c r="AQ12" s="67">
        <v>2320694</v>
      </c>
      <c r="AR12" s="67">
        <v>922553</v>
      </c>
      <c r="AS12" s="67">
        <v>4</v>
      </c>
      <c r="AT12" s="67">
        <v>602</v>
      </c>
      <c r="AU12" s="67">
        <v>597</v>
      </c>
      <c r="AV12" s="63"/>
      <c r="AW12" s="65">
        <v>9</v>
      </c>
      <c r="AX12" s="66" t="str">
        <f t="shared" si="3"/>
        <v>常総市</v>
      </c>
      <c r="AY12" s="67">
        <v>0</v>
      </c>
      <c r="AZ12" s="67">
        <v>4105268</v>
      </c>
      <c r="BA12" s="67">
        <v>3928786</v>
      </c>
      <c r="BB12" s="67">
        <v>47407176</v>
      </c>
      <c r="BC12" s="67">
        <v>45937253</v>
      </c>
      <c r="BD12" s="67">
        <v>7651034</v>
      </c>
      <c r="BE12" s="67">
        <v>0</v>
      </c>
      <c r="BF12" s="67">
        <v>20605</v>
      </c>
      <c r="BG12" s="67">
        <v>19282</v>
      </c>
      <c r="BH12" s="63"/>
      <c r="BI12" s="65">
        <v>9</v>
      </c>
      <c r="BJ12" s="66" t="str">
        <f t="shared" si="4"/>
        <v>常総市</v>
      </c>
      <c r="BK12" s="67">
        <v>0</v>
      </c>
      <c r="BL12" s="67">
        <v>8290556</v>
      </c>
      <c r="BM12" s="67">
        <v>8278936</v>
      </c>
      <c r="BN12" s="67">
        <v>68510332</v>
      </c>
      <c r="BO12" s="67">
        <v>68428833</v>
      </c>
      <c r="BP12" s="67">
        <v>22786993</v>
      </c>
      <c r="BQ12" s="67">
        <v>0</v>
      </c>
      <c r="BR12" s="67">
        <v>21915</v>
      </c>
      <c r="BS12" s="67">
        <v>21539</v>
      </c>
      <c r="BT12" s="63"/>
      <c r="BU12" s="65">
        <v>9</v>
      </c>
      <c r="BV12" s="66" t="str">
        <f t="shared" si="5"/>
        <v>常総市</v>
      </c>
      <c r="BW12" s="67">
        <v>0</v>
      </c>
      <c r="BX12" s="67">
        <v>6452930</v>
      </c>
      <c r="BY12" s="67">
        <v>6450044</v>
      </c>
      <c r="BZ12" s="67">
        <v>69740596</v>
      </c>
      <c r="CA12" s="67">
        <v>69732774</v>
      </c>
      <c r="CB12" s="67">
        <v>48580744</v>
      </c>
      <c r="CC12" s="67">
        <v>0</v>
      </c>
      <c r="CD12" s="67">
        <v>7143</v>
      </c>
      <c r="CE12" s="67">
        <v>7091</v>
      </c>
      <c r="CF12" s="63"/>
      <c r="CG12" s="65">
        <v>9</v>
      </c>
      <c r="CH12" s="66" t="str">
        <f t="shared" si="6"/>
        <v>常総市</v>
      </c>
      <c r="CI12" s="67">
        <v>796488</v>
      </c>
      <c r="CJ12" s="67">
        <v>18848754</v>
      </c>
      <c r="CK12" s="67">
        <v>18657766</v>
      </c>
      <c r="CL12" s="67">
        <v>185658104</v>
      </c>
      <c r="CM12" s="67">
        <v>184098860</v>
      </c>
      <c r="CN12" s="67">
        <v>79018771</v>
      </c>
      <c r="CO12" s="67">
        <v>1052</v>
      </c>
      <c r="CP12" s="67">
        <v>49663</v>
      </c>
      <c r="CQ12" s="67">
        <v>47912</v>
      </c>
      <c r="CR12" s="62"/>
      <c r="CS12" s="65">
        <v>9</v>
      </c>
      <c r="CT12" s="66" t="str">
        <f t="shared" si="7"/>
        <v>常総市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2"/>
      <c r="DE12" s="65">
        <v>9</v>
      </c>
      <c r="DF12" s="66" t="str">
        <f t="shared" si="8"/>
        <v>常総市</v>
      </c>
      <c r="DG12" s="67">
        <v>0</v>
      </c>
      <c r="DH12" s="67">
        <v>0</v>
      </c>
      <c r="DI12" s="67">
        <v>0</v>
      </c>
      <c r="DJ12" s="67">
        <v>0</v>
      </c>
      <c r="DK12" s="67">
        <v>0</v>
      </c>
      <c r="DL12" s="67">
        <v>0</v>
      </c>
      <c r="DM12" s="67">
        <v>0</v>
      </c>
      <c r="DN12" s="67">
        <v>0</v>
      </c>
      <c r="DO12" s="67">
        <v>0</v>
      </c>
      <c r="DP12" s="62"/>
      <c r="DQ12" s="65">
        <v>9</v>
      </c>
      <c r="DR12" s="66" t="str">
        <f t="shared" si="9"/>
        <v>常総市</v>
      </c>
      <c r="DS12" s="67">
        <v>17238</v>
      </c>
      <c r="DT12" s="67">
        <v>64292</v>
      </c>
      <c r="DU12" s="67">
        <v>62226</v>
      </c>
      <c r="DV12" s="67">
        <v>900</v>
      </c>
      <c r="DW12" s="67">
        <v>871</v>
      </c>
      <c r="DX12" s="67">
        <v>871</v>
      </c>
      <c r="DY12" s="67">
        <v>18</v>
      </c>
      <c r="DZ12" s="67">
        <v>53</v>
      </c>
      <c r="EA12" s="67">
        <v>46</v>
      </c>
      <c r="EB12" s="62"/>
      <c r="EC12" s="65">
        <v>9</v>
      </c>
      <c r="ED12" s="66" t="str">
        <f t="shared" si="10"/>
        <v>常総市</v>
      </c>
      <c r="EE12" s="67">
        <v>138323</v>
      </c>
      <c r="EF12" s="67">
        <v>6690949</v>
      </c>
      <c r="EG12" s="67">
        <v>5702484</v>
      </c>
      <c r="EH12" s="67">
        <v>236509</v>
      </c>
      <c r="EI12" s="67">
        <v>201286</v>
      </c>
      <c r="EJ12" s="67">
        <v>201286</v>
      </c>
      <c r="EK12" s="67">
        <v>314</v>
      </c>
      <c r="EL12" s="67">
        <v>7715</v>
      </c>
      <c r="EM12" s="67">
        <v>6259</v>
      </c>
      <c r="EO12" s="65">
        <v>9</v>
      </c>
      <c r="EP12" s="66" t="str">
        <f t="shared" si="11"/>
        <v>常総市</v>
      </c>
      <c r="EQ12" s="67">
        <v>0</v>
      </c>
      <c r="ER12" s="67">
        <v>40006</v>
      </c>
      <c r="ES12" s="67">
        <v>40006</v>
      </c>
      <c r="ET12" s="67">
        <v>98706</v>
      </c>
      <c r="EU12" s="67">
        <v>98706</v>
      </c>
      <c r="EV12" s="67">
        <v>68787</v>
      </c>
      <c r="EW12" s="67">
        <v>0</v>
      </c>
      <c r="EX12" s="67">
        <v>76</v>
      </c>
      <c r="EY12" s="67">
        <v>76</v>
      </c>
      <c r="FA12" s="65">
        <v>9</v>
      </c>
      <c r="FB12" s="66" t="str">
        <f t="shared" si="12"/>
        <v>常総市</v>
      </c>
      <c r="FC12" s="67">
        <v>0</v>
      </c>
      <c r="FD12" s="67">
        <v>0</v>
      </c>
      <c r="FE12" s="67">
        <v>0</v>
      </c>
      <c r="FF12" s="67">
        <v>0</v>
      </c>
      <c r="FG12" s="67">
        <v>0</v>
      </c>
      <c r="FH12" s="67">
        <v>0</v>
      </c>
      <c r="FI12" s="67">
        <v>0</v>
      </c>
      <c r="FJ12" s="67">
        <v>0</v>
      </c>
      <c r="FK12" s="67">
        <v>0</v>
      </c>
      <c r="FM12" s="65">
        <v>9</v>
      </c>
      <c r="FN12" s="66" t="str">
        <f t="shared" si="13"/>
        <v>常総市</v>
      </c>
      <c r="FO12" s="67">
        <v>547268</v>
      </c>
      <c r="FP12" s="67">
        <v>306880</v>
      </c>
      <c r="FQ12" s="67">
        <v>257842</v>
      </c>
      <c r="FR12" s="67">
        <v>8593</v>
      </c>
      <c r="FS12" s="67">
        <v>7220</v>
      </c>
      <c r="FT12" s="67">
        <v>7220</v>
      </c>
      <c r="FU12" s="67">
        <v>308</v>
      </c>
      <c r="FV12" s="67">
        <v>672</v>
      </c>
      <c r="FW12" s="67">
        <v>562</v>
      </c>
      <c r="FY12" s="65">
        <v>9</v>
      </c>
      <c r="FZ12" s="66" t="str">
        <f t="shared" si="14"/>
        <v>常総市</v>
      </c>
      <c r="GA12" s="67">
        <v>0</v>
      </c>
      <c r="GB12" s="67">
        <v>1243973</v>
      </c>
      <c r="GC12" s="67">
        <v>1243538</v>
      </c>
      <c r="GD12" s="67">
        <v>2155472</v>
      </c>
      <c r="GE12" s="67">
        <v>2154830</v>
      </c>
      <c r="GF12" s="67">
        <v>1508381</v>
      </c>
      <c r="GG12" s="67">
        <v>0</v>
      </c>
      <c r="GH12" s="67">
        <v>110</v>
      </c>
      <c r="GI12" s="67">
        <v>106</v>
      </c>
      <c r="GK12" s="65">
        <v>9</v>
      </c>
      <c r="GL12" s="66" t="str">
        <f t="shared" si="15"/>
        <v>常総市</v>
      </c>
      <c r="GM12" s="67">
        <v>0</v>
      </c>
      <c r="GN12" s="67">
        <v>0</v>
      </c>
      <c r="GO12" s="67">
        <v>0</v>
      </c>
      <c r="GP12" s="67">
        <v>0</v>
      </c>
      <c r="GQ12" s="67">
        <v>0</v>
      </c>
      <c r="GR12" s="67">
        <v>0</v>
      </c>
      <c r="GS12" s="67">
        <v>0</v>
      </c>
      <c r="GT12" s="67">
        <v>0</v>
      </c>
      <c r="GU12" s="67">
        <v>0</v>
      </c>
      <c r="GW12" s="65">
        <v>9</v>
      </c>
      <c r="GX12" s="66" t="str">
        <f t="shared" si="16"/>
        <v>常総市</v>
      </c>
      <c r="GY12" s="67">
        <v>505</v>
      </c>
      <c r="GZ12" s="67">
        <v>187280</v>
      </c>
      <c r="HA12" s="67">
        <v>187233</v>
      </c>
      <c r="HB12" s="67">
        <v>444697</v>
      </c>
      <c r="HC12" s="67">
        <v>444377</v>
      </c>
      <c r="HD12" s="67">
        <v>323064</v>
      </c>
      <c r="HE12" s="67">
        <v>31</v>
      </c>
      <c r="HF12" s="67">
        <v>1151</v>
      </c>
      <c r="HG12" s="67">
        <v>1146</v>
      </c>
      <c r="HI12" s="65">
        <v>9</v>
      </c>
      <c r="HJ12" s="66" t="str">
        <f t="shared" si="17"/>
        <v>常総市</v>
      </c>
      <c r="HK12" s="67">
        <v>0</v>
      </c>
      <c r="HL12" s="67">
        <v>0</v>
      </c>
      <c r="HM12" s="67">
        <v>0</v>
      </c>
      <c r="HN12" s="67">
        <v>0</v>
      </c>
      <c r="HO12" s="67">
        <v>0</v>
      </c>
      <c r="HP12" s="67">
        <v>0</v>
      </c>
      <c r="HQ12" s="67">
        <v>0</v>
      </c>
      <c r="HR12" s="67">
        <v>0</v>
      </c>
      <c r="HS12" s="67">
        <v>0</v>
      </c>
    </row>
    <row r="13" spans="1:227" s="56" customFormat="1" ht="15" customHeight="1">
      <c r="A13" s="65">
        <v>10</v>
      </c>
      <c r="B13" s="66" t="s">
        <v>84</v>
      </c>
      <c r="C13" s="67">
        <v>131815</v>
      </c>
      <c r="D13" s="67">
        <v>34733820</v>
      </c>
      <c r="E13" s="67">
        <v>33120713</v>
      </c>
      <c r="F13" s="67">
        <v>3737909</v>
      </c>
      <c r="G13" s="67">
        <v>3582625</v>
      </c>
      <c r="H13" s="67">
        <v>3582625</v>
      </c>
      <c r="I13" s="67">
        <v>712</v>
      </c>
      <c r="J13" s="67">
        <v>34517</v>
      </c>
      <c r="K13" s="67">
        <v>32310</v>
      </c>
      <c r="L13" s="62"/>
      <c r="M13" s="65">
        <v>10</v>
      </c>
      <c r="N13" s="66" t="str">
        <f t="shared" si="0"/>
        <v>常陸太田市</v>
      </c>
      <c r="O13" s="67">
        <v>26574</v>
      </c>
      <c r="P13" s="67">
        <v>185058</v>
      </c>
      <c r="Q13" s="67">
        <v>184326</v>
      </c>
      <c r="R13" s="67">
        <v>543934</v>
      </c>
      <c r="S13" s="67">
        <v>542149</v>
      </c>
      <c r="T13" s="67">
        <v>190029</v>
      </c>
      <c r="U13" s="67">
        <v>21</v>
      </c>
      <c r="V13" s="67">
        <v>306</v>
      </c>
      <c r="W13" s="67">
        <v>303</v>
      </c>
      <c r="X13" s="63"/>
      <c r="Y13" s="65">
        <v>10</v>
      </c>
      <c r="Z13" s="66" t="str">
        <f t="shared" si="1"/>
        <v>常陸太田市</v>
      </c>
      <c r="AA13" s="67">
        <v>179984</v>
      </c>
      <c r="AB13" s="67">
        <v>24675551</v>
      </c>
      <c r="AC13" s="67">
        <v>23051522</v>
      </c>
      <c r="AD13" s="67">
        <v>1224133</v>
      </c>
      <c r="AE13" s="67">
        <v>1148799</v>
      </c>
      <c r="AF13" s="67">
        <v>1148799</v>
      </c>
      <c r="AG13" s="67">
        <v>942</v>
      </c>
      <c r="AH13" s="67">
        <v>45326</v>
      </c>
      <c r="AI13" s="67">
        <v>41753</v>
      </c>
      <c r="AJ13" s="62"/>
      <c r="AK13" s="65">
        <v>10</v>
      </c>
      <c r="AL13" s="66" t="str">
        <f t="shared" si="2"/>
        <v>常陸太田市</v>
      </c>
      <c r="AM13" s="67">
        <v>582</v>
      </c>
      <c r="AN13" s="67">
        <v>421289</v>
      </c>
      <c r="AO13" s="67">
        <v>417488</v>
      </c>
      <c r="AP13" s="67">
        <v>1542240</v>
      </c>
      <c r="AQ13" s="67">
        <v>1532268</v>
      </c>
      <c r="AR13" s="67">
        <v>542828</v>
      </c>
      <c r="AS13" s="67">
        <v>7</v>
      </c>
      <c r="AT13" s="67">
        <v>972</v>
      </c>
      <c r="AU13" s="67">
        <v>948</v>
      </c>
      <c r="AV13" s="63"/>
      <c r="AW13" s="65">
        <v>10</v>
      </c>
      <c r="AX13" s="66" t="str">
        <f t="shared" si="3"/>
        <v>常陸太田市</v>
      </c>
      <c r="AY13" s="67">
        <v>0</v>
      </c>
      <c r="AZ13" s="67">
        <v>4378823</v>
      </c>
      <c r="BA13" s="67">
        <v>4049527</v>
      </c>
      <c r="BB13" s="67">
        <v>35722431</v>
      </c>
      <c r="BC13" s="67">
        <v>34439406</v>
      </c>
      <c r="BD13" s="67">
        <v>5736992</v>
      </c>
      <c r="BE13" s="67">
        <v>0</v>
      </c>
      <c r="BF13" s="67">
        <v>21179</v>
      </c>
      <c r="BG13" s="67">
        <v>19230</v>
      </c>
      <c r="BH13" s="63"/>
      <c r="BI13" s="65">
        <v>10</v>
      </c>
      <c r="BJ13" s="66" t="str">
        <f t="shared" si="4"/>
        <v>常陸太田市</v>
      </c>
      <c r="BK13" s="67">
        <v>0</v>
      </c>
      <c r="BL13" s="67">
        <v>8307471</v>
      </c>
      <c r="BM13" s="67">
        <v>8111285</v>
      </c>
      <c r="BN13" s="67">
        <v>41137087</v>
      </c>
      <c r="BO13" s="67">
        <v>40646664</v>
      </c>
      <c r="BP13" s="67">
        <v>13545670</v>
      </c>
      <c r="BQ13" s="67">
        <v>0</v>
      </c>
      <c r="BR13" s="67">
        <v>26349</v>
      </c>
      <c r="BS13" s="67">
        <v>24472</v>
      </c>
      <c r="BT13" s="63"/>
      <c r="BU13" s="65">
        <v>10</v>
      </c>
      <c r="BV13" s="66" t="str">
        <f t="shared" si="5"/>
        <v>常陸太田市</v>
      </c>
      <c r="BW13" s="67">
        <v>0</v>
      </c>
      <c r="BX13" s="67">
        <v>2637016</v>
      </c>
      <c r="BY13" s="67">
        <v>2622463</v>
      </c>
      <c r="BZ13" s="67">
        <v>19362775</v>
      </c>
      <c r="CA13" s="67">
        <v>19333083</v>
      </c>
      <c r="CB13" s="67">
        <v>13145944</v>
      </c>
      <c r="CC13" s="67">
        <v>0</v>
      </c>
      <c r="CD13" s="67">
        <v>5040</v>
      </c>
      <c r="CE13" s="67">
        <v>4895</v>
      </c>
      <c r="CF13" s="63"/>
      <c r="CG13" s="65">
        <v>10</v>
      </c>
      <c r="CH13" s="66" t="str">
        <f t="shared" si="6"/>
        <v>常陸太田市</v>
      </c>
      <c r="CI13" s="67">
        <v>1180037</v>
      </c>
      <c r="CJ13" s="67">
        <v>15323310</v>
      </c>
      <c r="CK13" s="67">
        <v>14783275</v>
      </c>
      <c r="CL13" s="67">
        <v>96222293</v>
      </c>
      <c r="CM13" s="67">
        <v>94419153</v>
      </c>
      <c r="CN13" s="67">
        <v>32428606</v>
      </c>
      <c r="CO13" s="67">
        <v>934</v>
      </c>
      <c r="CP13" s="67">
        <v>52568</v>
      </c>
      <c r="CQ13" s="67">
        <v>48597</v>
      </c>
      <c r="CR13" s="62"/>
      <c r="CS13" s="65">
        <v>10</v>
      </c>
      <c r="CT13" s="66" t="str">
        <f t="shared" si="7"/>
        <v>常陸太田市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2"/>
      <c r="DE13" s="65">
        <v>10</v>
      </c>
      <c r="DF13" s="66" t="str">
        <f t="shared" si="8"/>
        <v>常陸太田市</v>
      </c>
      <c r="DG13" s="67">
        <v>0</v>
      </c>
      <c r="DH13" s="67">
        <v>71</v>
      </c>
      <c r="DI13" s="67">
        <v>15</v>
      </c>
      <c r="DJ13" s="67">
        <v>400</v>
      </c>
      <c r="DK13" s="67">
        <v>53</v>
      </c>
      <c r="DL13" s="67">
        <v>53</v>
      </c>
      <c r="DM13" s="67">
        <v>0</v>
      </c>
      <c r="DN13" s="67">
        <v>6</v>
      </c>
      <c r="DO13" s="67">
        <v>3</v>
      </c>
      <c r="DP13" s="62"/>
      <c r="DQ13" s="65">
        <v>10</v>
      </c>
      <c r="DR13" s="66" t="str">
        <f t="shared" si="9"/>
        <v>常陸太田市</v>
      </c>
      <c r="DS13" s="67">
        <v>326298</v>
      </c>
      <c r="DT13" s="67">
        <v>71905</v>
      </c>
      <c r="DU13" s="67">
        <v>68771</v>
      </c>
      <c r="DV13" s="67">
        <v>3756</v>
      </c>
      <c r="DW13" s="67">
        <v>3717</v>
      </c>
      <c r="DX13" s="67">
        <v>2831</v>
      </c>
      <c r="DY13" s="67">
        <v>196</v>
      </c>
      <c r="DZ13" s="67">
        <v>116</v>
      </c>
      <c r="EA13" s="67">
        <v>106</v>
      </c>
      <c r="EB13" s="62"/>
      <c r="EC13" s="65">
        <v>10</v>
      </c>
      <c r="ED13" s="66" t="str">
        <f t="shared" si="10"/>
        <v>常陸太田市</v>
      </c>
      <c r="EE13" s="67">
        <v>70453362</v>
      </c>
      <c r="EF13" s="67">
        <v>119896255</v>
      </c>
      <c r="EG13" s="67">
        <v>111179540</v>
      </c>
      <c r="EH13" s="67">
        <v>2470127</v>
      </c>
      <c r="EI13" s="67">
        <v>2294820</v>
      </c>
      <c r="EJ13" s="67">
        <v>2294820</v>
      </c>
      <c r="EK13" s="67">
        <v>1387</v>
      </c>
      <c r="EL13" s="67">
        <v>40527</v>
      </c>
      <c r="EM13" s="67">
        <v>35464</v>
      </c>
      <c r="EO13" s="65">
        <v>10</v>
      </c>
      <c r="EP13" s="66" t="str">
        <f t="shared" si="11"/>
        <v>常陸太田市</v>
      </c>
      <c r="EQ13" s="67">
        <v>9180</v>
      </c>
      <c r="ER13" s="67">
        <v>252143</v>
      </c>
      <c r="ES13" s="67">
        <v>243148</v>
      </c>
      <c r="ET13" s="67">
        <v>98939</v>
      </c>
      <c r="EU13" s="67">
        <v>95999</v>
      </c>
      <c r="EV13" s="67">
        <v>67199</v>
      </c>
      <c r="EW13" s="67">
        <v>16</v>
      </c>
      <c r="EX13" s="67">
        <v>333</v>
      </c>
      <c r="EY13" s="67">
        <v>295</v>
      </c>
      <c r="FA13" s="65">
        <v>10</v>
      </c>
      <c r="FB13" s="66" t="str">
        <f t="shared" si="12"/>
        <v>常陸太田市</v>
      </c>
      <c r="FC13" s="67">
        <v>2144767</v>
      </c>
      <c r="FD13" s="67">
        <v>198683</v>
      </c>
      <c r="FE13" s="67">
        <v>198293</v>
      </c>
      <c r="FF13" s="67">
        <v>1671</v>
      </c>
      <c r="FG13" s="67">
        <v>1667</v>
      </c>
      <c r="FH13" s="67">
        <v>1667</v>
      </c>
      <c r="FI13" s="67">
        <v>25</v>
      </c>
      <c r="FJ13" s="67">
        <v>24</v>
      </c>
      <c r="FK13" s="67">
        <v>23</v>
      </c>
      <c r="FM13" s="65">
        <v>10</v>
      </c>
      <c r="FN13" s="66" t="str">
        <f t="shared" si="13"/>
        <v>常陸太田市</v>
      </c>
      <c r="FO13" s="67">
        <v>544309</v>
      </c>
      <c r="FP13" s="67">
        <v>8241354</v>
      </c>
      <c r="FQ13" s="67">
        <v>6281459</v>
      </c>
      <c r="FR13" s="67">
        <v>99975</v>
      </c>
      <c r="FS13" s="67">
        <v>82180</v>
      </c>
      <c r="FT13" s="67">
        <v>74436</v>
      </c>
      <c r="FU13" s="67">
        <v>594</v>
      </c>
      <c r="FV13" s="67">
        <v>14348</v>
      </c>
      <c r="FW13" s="67">
        <v>11586</v>
      </c>
      <c r="FY13" s="65">
        <v>10</v>
      </c>
      <c r="FZ13" s="66" t="str">
        <f t="shared" si="14"/>
        <v>常陸太田市</v>
      </c>
      <c r="GA13" s="67">
        <v>324</v>
      </c>
      <c r="GB13" s="67">
        <v>6135732</v>
      </c>
      <c r="GC13" s="67">
        <v>6134697</v>
      </c>
      <c r="GD13" s="67">
        <v>6150310</v>
      </c>
      <c r="GE13" s="67">
        <v>6149323</v>
      </c>
      <c r="GF13" s="67">
        <v>4259786</v>
      </c>
      <c r="GG13" s="67">
        <v>1</v>
      </c>
      <c r="GH13" s="67">
        <v>1847</v>
      </c>
      <c r="GI13" s="67">
        <v>1840</v>
      </c>
      <c r="GK13" s="65">
        <v>10</v>
      </c>
      <c r="GL13" s="66" t="str">
        <f t="shared" si="15"/>
        <v>常陸太田市</v>
      </c>
      <c r="GM13" s="67">
        <v>0</v>
      </c>
      <c r="GN13" s="67">
        <v>107148</v>
      </c>
      <c r="GO13" s="67">
        <v>107131</v>
      </c>
      <c r="GP13" s="67">
        <v>191020</v>
      </c>
      <c r="GQ13" s="67">
        <v>190994</v>
      </c>
      <c r="GR13" s="67">
        <v>133023</v>
      </c>
      <c r="GS13" s="67">
        <v>0</v>
      </c>
      <c r="GT13" s="67">
        <v>98</v>
      </c>
      <c r="GU13" s="67">
        <v>97</v>
      </c>
      <c r="GW13" s="65">
        <v>10</v>
      </c>
      <c r="GX13" s="66" t="str">
        <f t="shared" si="16"/>
        <v>常陸太田市</v>
      </c>
      <c r="GY13" s="67">
        <v>0</v>
      </c>
      <c r="GZ13" s="67">
        <v>37057</v>
      </c>
      <c r="HA13" s="67">
        <v>37057</v>
      </c>
      <c r="HB13" s="67">
        <v>47497</v>
      </c>
      <c r="HC13" s="67">
        <v>47497</v>
      </c>
      <c r="HD13" s="67">
        <v>35230</v>
      </c>
      <c r="HE13" s="67">
        <v>0</v>
      </c>
      <c r="HF13" s="67">
        <v>333</v>
      </c>
      <c r="HG13" s="67">
        <v>333</v>
      </c>
      <c r="HI13" s="65">
        <v>10</v>
      </c>
      <c r="HJ13" s="66" t="str">
        <f t="shared" si="17"/>
        <v>常陸太田市</v>
      </c>
      <c r="HK13" s="67">
        <v>0</v>
      </c>
      <c r="HL13" s="67">
        <v>0</v>
      </c>
      <c r="HM13" s="67">
        <v>0</v>
      </c>
      <c r="HN13" s="67">
        <v>0</v>
      </c>
      <c r="HO13" s="67">
        <v>0</v>
      </c>
      <c r="HP13" s="67">
        <v>0</v>
      </c>
      <c r="HQ13" s="67">
        <v>0</v>
      </c>
      <c r="HR13" s="67">
        <v>0</v>
      </c>
      <c r="HS13" s="67">
        <v>0</v>
      </c>
    </row>
    <row r="14" spans="1:227" s="56" customFormat="1" ht="15" customHeight="1">
      <c r="A14" s="65">
        <v>11</v>
      </c>
      <c r="B14" s="66" t="s">
        <v>85</v>
      </c>
      <c r="C14" s="67">
        <v>15728</v>
      </c>
      <c r="D14" s="67">
        <v>7221254</v>
      </c>
      <c r="E14" s="67">
        <v>6827554</v>
      </c>
      <c r="F14" s="67">
        <v>726432</v>
      </c>
      <c r="G14" s="67">
        <v>694993</v>
      </c>
      <c r="H14" s="67">
        <v>694983</v>
      </c>
      <c r="I14" s="67">
        <v>78</v>
      </c>
      <c r="J14" s="67">
        <v>6980</v>
      </c>
      <c r="K14" s="67">
        <v>6425</v>
      </c>
      <c r="L14" s="62"/>
      <c r="M14" s="65">
        <v>11</v>
      </c>
      <c r="N14" s="66" t="str">
        <f t="shared" si="0"/>
        <v>高萩市</v>
      </c>
      <c r="O14" s="67">
        <v>0</v>
      </c>
      <c r="P14" s="67">
        <v>5507</v>
      </c>
      <c r="Q14" s="67">
        <v>5507</v>
      </c>
      <c r="R14" s="67">
        <v>39420</v>
      </c>
      <c r="S14" s="67">
        <v>39420</v>
      </c>
      <c r="T14" s="67">
        <v>27529</v>
      </c>
      <c r="U14" s="67">
        <v>0</v>
      </c>
      <c r="V14" s="67">
        <v>12</v>
      </c>
      <c r="W14" s="67">
        <v>12</v>
      </c>
      <c r="X14" s="63"/>
      <c r="Y14" s="65">
        <v>11</v>
      </c>
      <c r="Z14" s="66" t="str">
        <f t="shared" si="1"/>
        <v>高萩市</v>
      </c>
      <c r="AA14" s="67">
        <v>16612</v>
      </c>
      <c r="AB14" s="67">
        <v>3288809</v>
      </c>
      <c r="AC14" s="67">
        <v>3046508</v>
      </c>
      <c r="AD14" s="67">
        <v>173456</v>
      </c>
      <c r="AE14" s="67">
        <v>161302</v>
      </c>
      <c r="AF14" s="67">
        <v>161302</v>
      </c>
      <c r="AG14" s="67">
        <v>62</v>
      </c>
      <c r="AH14" s="67">
        <v>5872</v>
      </c>
      <c r="AI14" s="67">
        <v>5313</v>
      </c>
      <c r="AJ14" s="62"/>
      <c r="AK14" s="65">
        <v>11</v>
      </c>
      <c r="AL14" s="66" t="str">
        <f t="shared" si="2"/>
        <v>高萩市</v>
      </c>
      <c r="AM14" s="67">
        <v>0</v>
      </c>
      <c r="AN14" s="67">
        <v>15279</v>
      </c>
      <c r="AO14" s="67">
        <v>15271</v>
      </c>
      <c r="AP14" s="67">
        <v>105430</v>
      </c>
      <c r="AQ14" s="67">
        <v>105365</v>
      </c>
      <c r="AR14" s="67">
        <v>73477</v>
      </c>
      <c r="AS14" s="67">
        <v>0</v>
      </c>
      <c r="AT14" s="67">
        <v>42</v>
      </c>
      <c r="AU14" s="67">
        <v>41</v>
      </c>
      <c r="AV14" s="63"/>
      <c r="AW14" s="65">
        <v>11</v>
      </c>
      <c r="AX14" s="66" t="str">
        <f t="shared" si="3"/>
        <v>高萩市</v>
      </c>
      <c r="AY14" s="67">
        <v>0</v>
      </c>
      <c r="AZ14" s="67">
        <v>2267557</v>
      </c>
      <c r="BA14" s="67">
        <v>2229225</v>
      </c>
      <c r="BB14" s="67">
        <v>28444608</v>
      </c>
      <c r="BC14" s="67">
        <v>28127421</v>
      </c>
      <c r="BD14" s="67">
        <v>4687898</v>
      </c>
      <c r="BE14" s="67">
        <v>0</v>
      </c>
      <c r="BF14" s="67">
        <v>10275</v>
      </c>
      <c r="BG14" s="67">
        <v>9970</v>
      </c>
      <c r="BH14" s="63"/>
      <c r="BI14" s="65">
        <v>11</v>
      </c>
      <c r="BJ14" s="66" t="str">
        <f t="shared" si="4"/>
        <v>高萩市</v>
      </c>
      <c r="BK14" s="67">
        <v>0</v>
      </c>
      <c r="BL14" s="67">
        <v>1861715</v>
      </c>
      <c r="BM14" s="67">
        <v>1853446</v>
      </c>
      <c r="BN14" s="67">
        <v>18895115</v>
      </c>
      <c r="BO14" s="67">
        <v>18859154</v>
      </c>
      <c r="BP14" s="67">
        <v>6286381</v>
      </c>
      <c r="BQ14" s="67">
        <v>0</v>
      </c>
      <c r="BR14" s="67">
        <v>9542</v>
      </c>
      <c r="BS14" s="67">
        <v>9406</v>
      </c>
      <c r="BT14" s="63"/>
      <c r="BU14" s="65">
        <v>11</v>
      </c>
      <c r="BV14" s="66" t="str">
        <f t="shared" si="5"/>
        <v>高萩市</v>
      </c>
      <c r="BW14" s="67">
        <v>0</v>
      </c>
      <c r="BX14" s="67">
        <v>3382171</v>
      </c>
      <c r="BY14" s="67">
        <v>3376938</v>
      </c>
      <c r="BZ14" s="67">
        <v>30984998</v>
      </c>
      <c r="CA14" s="67">
        <v>30972634</v>
      </c>
      <c r="CB14" s="67">
        <v>21626272</v>
      </c>
      <c r="CC14" s="67">
        <v>0</v>
      </c>
      <c r="CD14" s="67">
        <v>3640</v>
      </c>
      <c r="CE14" s="67">
        <v>3559</v>
      </c>
      <c r="CF14" s="63"/>
      <c r="CG14" s="65">
        <v>11</v>
      </c>
      <c r="CH14" s="66" t="str">
        <f t="shared" si="6"/>
        <v>高萩市</v>
      </c>
      <c r="CI14" s="67">
        <v>711688</v>
      </c>
      <c r="CJ14" s="67">
        <v>7511443</v>
      </c>
      <c r="CK14" s="67">
        <v>7459609</v>
      </c>
      <c r="CL14" s="67">
        <v>78324721</v>
      </c>
      <c r="CM14" s="67">
        <v>77959209</v>
      </c>
      <c r="CN14" s="67">
        <v>32600551</v>
      </c>
      <c r="CO14" s="67">
        <v>390</v>
      </c>
      <c r="CP14" s="67">
        <v>23457</v>
      </c>
      <c r="CQ14" s="67">
        <v>22935</v>
      </c>
      <c r="CR14" s="62"/>
      <c r="CS14" s="65">
        <v>11</v>
      </c>
      <c r="CT14" s="66" t="str">
        <f t="shared" si="7"/>
        <v>高萩市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2"/>
      <c r="DE14" s="65">
        <v>11</v>
      </c>
      <c r="DF14" s="66" t="str">
        <f t="shared" si="8"/>
        <v>高萩市</v>
      </c>
      <c r="DG14" s="67">
        <v>0</v>
      </c>
      <c r="DH14" s="67">
        <v>0</v>
      </c>
      <c r="DI14" s="67">
        <v>0</v>
      </c>
      <c r="DJ14" s="67">
        <v>0</v>
      </c>
      <c r="DK14" s="67">
        <v>0</v>
      </c>
      <c r="DL14" s="67">
        <v>0</v>
      </c>
      <c r="DM14" s="67">
        <v>0</v>
      </c>
      <c r="DN14" s="67">
        <v>0</v>
      </c>
      <c r="DO14" s="67">
        <v>0</v>
      </c>
      <c r="DP14" s="62"/>
      <c r="DQ14" s="65">
        <v>11</v>
      </c>
      <c r="DR14" s="66" t="str">
        <f t="shared" si="9"/>
        <v>高萩市</v>
      </c>
      <c r="DS14" s="67">
        <v>758410</v>
      </c>
      <c r="DT14" s="67">
        <v>953</v>
      </c>
      <c r="DU14" s="67">
        <v>953</v>
      </c>
      <c r="DV14" s="67">
        <v>105</v>
      </c>
      <c r="DW14" s="67">
        <v>105</v>
      </c>
      <c r="DX14" s="67">
        <v>105</v>
      </c>
      <c r="DY14" s="67">
        <v>411</v>
      </c>
      <c r="DZ14" s="67">
        <v>3</v>
      </c>
      <c r="EA14" s="67">
        <v>3</v>
      </c>
      <c r="EB14" s="62"/>
      <c r="EC14" s="65">
        <v>11</v>
      </c>
      <c r="ED14" s="66" t="str">
        <f t="shared" si="10"/>
        <v>高萩市</v>
      </c>
      <c r="EE14" s="67">
        <v>67471612</v>
      </c>
      <c r="EF14" s="67">
        <v>31207169</v>
      </c>
      <c r="EG14" s="67">
        <v>28598663</v>
      </c>
      <c r="EH14" s="67">
        <v>499448</v>
      </c>
      <c r="EI14" s="67">
        <v>460174</v>
      </c>
      <c r="EJ14" s="67">
        <v>460174</v>
      </c>
      <c r="EK14" s="67">
        <v>251</v>
      </c>
      <c r="EL14" s="67">
        <v>8155</v>
      </c>
      <c r="EM14" s="67">
        <v>6903</v>
      </c>
      <c r="EO14" s="65">
        <v>11</v>
      </c>
      <c r="EP14" s="66" t="str">
        <f t="shared" si="11"/>
        <v>高萩市</v>
      </c>
      <c r="EQ14" s="67">
        <v>0</v>
      </c>
      <c r="ER14" s="67">
        <v>11638</v>
      </c>
      <c r="ES14" s="67">
        <v>11638</v>
      </c>
      <c r="ET14" s="67">
        <v>122158</v>
      </c>
      <c r="EU14" s="67">
        <v>122158</v>
      </c>
      <c r="EV14" s="67">
        <v>85511</v>
      </c>
      <c r="EW14" s="67">
        <v>0</v>
      </c>
      <c r="EX14" s="67">
        <v>20</v>
      </c>
      <c r="EY14" s="67">
        <v>20</v>
      </c>
      <c r="FA14" s="65">
        <v>11</v>
      </c>
      <c r="FB14" s="66" t="str">
        <f t="shared" si="12"/>
        <v>高萩市</v>
      </c>
      <c r="FC14" s="67">
        <v>1143223</v>
      </c>
      <c r="FD14" s="67">
        <v>2246482</v>
      </c>
      <c r="FE14" s="67">
        <v>2231929</v>
      </c>
      <c r="FF14" s="67">
        <v>27093</v>
      </c>
      <c r="FG14" s="67">
        <v>26918</v>
      </c>
      <c r="FH14" s="67">
        <v>26918</v>
      </c>
      <c r="FI14" s="67">
        <v>8</v>
      </c>
      <c r="FJ14" s="67">
        <v>94</v>
      </c>
      <c r="FK14" s="67">
        <v>83</v>
      </c>
      <c r="FM14" s="65">
        <v>11</v>
      </c>
      <c r="FN14" s="66" t="str">
        <f t="shared" si="13"/>
        <v>高萩市</v>
      </c>
      <c r="FO14" s="67">
        <v>267138</v>
      </c>
      <c r="FP14" s="67">
        <v>1885186</v>
      </c>
      <c r="FQ14" s="67">
        <v>1418779</v>
      </c>
      <c r="FR14" s="67">
        <v>18177</v>
      </c>
      <c r="FS14" s="67">
        <v>14315</v>
      </c>
      <c r="FT14" s="67">
        <v>14315</v>
      </c>
      <c r="FU14" s="67">
        <v>74</v>
      </c>
      <c r="FV14" s="67">
        <v>1710</v>
      </c>
      <c r="FW14" s="67">
        <v>1379</v>
      </c>
      <c r="FY14" s="65">
        <v>11</v>
      </c>
      <c r="FZ14" s="66" t="str">
        <f t="shared" si="14"/>
        <v>高萩市</v>
      </c>
      <c r="GA14" s="67">
        <v>0</v>
      </c>
      <c r="GB14" s="67">
        <v>566142</v>
      </c>
      <c r="GC14" s="67">
        <v>565243</v>
      </c>
      <c r="GD14" s="67">
        <v>365695</v>
      </c>
      <c r="GE14" s="67">
        <v>365461</v>
      </c>
      <c r="GF14" s="67">
        <v>255823</v>
      </c>
      <c r="GG14" s="67">
        <v>0</v>
      </c>
      <c r="GH14" s="67">
        <v>112</v>
      </c>
      <c r="GI14" s="67">
        <v>111</v>
      </c>
      <c r="GK14" s="65">
        <v>11</v>
      </c>
      <c r="GL14" s="66" t="str">
        <f t="shared" si="15"/>
        <v>高萩市</v>
      </c>
      <c r="GM14" s="67">
        <v>0</v>
      </c>
      <c r="GN14" s="67">
        <v>0</v>
      </c>
      <c r="GO14" s="67">
        <v>0</v>
      </c>
      <c r="GP14" s="67">
        <v>0</v>
      </c>
      <c r="GQ14" s="67">
        <v>0</v>
      </c>
      <c r="GR14" s="67">
        <v>0</v>
      </c>
      <c r="GS14" s="67">
        <v>0</v>
      </c>
      <c r="GT14" s="67">
        <v>0</v>
      </c>
      <c r="GU14" s="67">
        <v>0</v>
      </c>
      <c r="GW14" s="65">
        <v>11</v>
      </c>
      <c r="GX14" s="66" t="str">
        <f t="shared" si="16"/>
        <v>高萩市</v>
      </c>
      <c r="GY14" s="67">
        <v>127</v>
      </c>
      <c r="GZ14" s="67">
        <v>174790</v>
      </c>
      <c r="HA14" s="67">
        <v>174790</v>
      </c>
      <c r="HB14" s="67">
        <v>550064</v>
      </c>
      <c r="HC14" s="67">
        <v>550064</v>
      </c>
      <c r="HD14" s="67">
        <v>375621</v>
      </c>
      <c r="HE14" s="67">
        <v>2</v>
      </c>
      <c r="HF14" s="67">
        <v>308</v>
      </c>
      <c r="HG14" s="67">
        <v>308</v>
      </c>
      <c r="HI14" s="65">
        <v>11</v>
      </c>
      <c r="HJ14" s="66" t="str">
        <f t="shared" si="17"/>
        <v>高萩市</v>
      </c>
      <c r="HK14" s="67">
        <v>0</v>
      </c>
      <c r="HL14" s="67">
        <v>0</v>
      </c>
      <c r="HM14" s="67">
        <v>0</v>
      </c>
      <c r="HN14" s="67">
        <v>0</v>
      </c>
      <c r="HO14" s="67">
        <v>0</v>
      </c>
      <c r="HP14" s="67">
        <v>0</v>
      </c>
      <c r="HQ14" s="67">
        <v>0</v>
      </c>
      <c r="HR14" s="67">
        <v>0</v>
      </c>
      <c r="HS14" s="67">
        <v>0</v>
      </c>
    </row>
    <row r="15" spans="1:227" s="56" customFormat="1" ht="15" customHeight="1">
      <c r="A15" s="65">
        <v>12</v>
      </c>
      <c r="B15" s="66" t="s">
        <v>86</v>
      </c>
      <c r="C15" s="67">
        <v>119347</v>
      </c>
      <c r="D15" s="67">
        <v>13005978</v>
      </c>
      <c r="E15" s="67">
        <v>12352140</v>
      </c>
      <c r="F15" s="67">
        <v>1381845</v>
      </c>
      <c r="G15" s="67">
        <v>1319982</v>
      </c>
      <c r="H15" s="67">
        <v>1319982</v>
      </c>
      <c r="I15" s="67">
        <v>718</v>
      </c>
      <c r="J15" s="67">
        <v>15922</v>
      </c>
      <c r="K15" s="67">
        <v>14812</v>
      </c>
      <c r="L15" s="62"/>
      <c r="M15" s="65">
        <v>12</v>
      </c>
      <c r="N15" s="66" t="str">
        <f t="shared" si="0"/>
        <v>北茨城市</v>
      </c>
      <c r="O15" s="67">
        <v>0</v>
      </c>
      <c r="P15" s="67">
        <v>2011</v>
      </c>
      <c r="Q15" s="67">
        <v>2011</v>
      </c>
      <c r="R15" s="67">
        <v>24104</v>
      </c>
      <c r="S15" s="67">
        <v>24104</v>
      </c>
      <c r="T15" s="67">
        <v>15565</v>
      </c>
      <c r="U15" s="67">
        <v>0</v>
      </c>
      <c r="V15" s="67">
        <v>3</v>
      </c>
      <c r="W15" s="67">
        <v>3</v>
      </c>
      <c r="X15" s="63"/>
      <c r="Y15" s="65">
        <v>12</v>
      </c>
      <c r="Z15" s="66" t="str">
        <f t="shared" si="1"/>
        <v>北茨城市</v>
      </c>
      <c r="AA15" s="67">
        <v>71044</v>
      </c>
      <c r="AB15" s="67">
        <v>5171162</v>
      </c>
      <c r="AC15" s="67">
        <v>4680990</v>
      </c>
      <c r="AD15" s="67">
        <v>197142</v>
      </c>
      <c r="AE15" s="67">
        <v>179698</v>
      </c>
      <c r="AF15" s="67">
        <v>179679</v>
      </c>
      <c r="AG15" s="67">
        <v>442</v>
      </c>
      <c r="AH15" s="67">
        <v>12256</v>
      </c>
      <c r="AI15" s="67">
        <v>10675</v>
      </c>
      <c r="AJ15" s="62"/>
      <c r="AK15" s="65">
        <v>12</v>
      </c>
      <c r="AL15" s="66" t="str">
        <f t="shared" si="2"/>
        <v>北茨城市</v>
      </c>
      <c r="AM15" s="67">
        <v>0</v>
      </c>
      <c r="AN15" s="67">
        <v>9061</v>
      </c>
      <c r="AO15" s="67">
        <v>9061</v>
      </c>
      <c r="AP15" s="67">
        <v>69530</v>
      </c>
      <c r="AQ15" s="67">
        <v>69530</v>
      </c>
      <c r="AR15" s="67">
        <v>48459</v>
      </c>
      <c r="AS15" s="67">
        <v>0</v>
      </c>
      <c r="AT15" s="67">
        <v>29</v>
      </c>
      <c r="AU15" s="67">
        <v>29</v>
      </c>
      <c r="AV15" s="63"/>
      <c r="AW15" s="65">
        <v>12</v>
      </c>
      <c r="AX15" s="66" t="str">
        <f t="shared" si="3"/>
        <v>北茨城市</v>
      </c>
      <c r="AY15" s="67">
        <v>0</v>
      </c>
      <c r="AZ15" s="67">
        <v>3552055</v>
      </c>
      <c r="BA15" s="67">
        <v>3409503</v>
      </c>
      <c r="BB15" s="67">
        <v>41177570</v>
      </c>
      <c r="BC15" s="67">
        <v>39985646</v>
      </c>
      <c r="BD15" s="67">
        <v>6637342</v>
      </c>
      <c r="BE15" s="67">
        <v>0</v>
      </c>
      <c r="BF15" s="67">
        <v>17063</v>
      </c>
      <c r="BG15" s="67">
        <v>15885</v>
      </c>
      <c r="BH15" s="63"/>
      <c r="BI15" s="65">
        <v>12</v>
      </c>
      <c r="BJ15" s="66" t="str">
        <f t="shared" si="4"/>
        <v>北茨城市</v>
      </c>
      <c r="BK15" s="67">
        <v>0</v>
      </c>
      <c r="BL15" s="67">
        <v>3424045</v>
      </c>
      <c r="BM15" s="67">
        <v>3411645</v>
      </c>
      <c r="BN15" s="67">
        <v>35740757</v>
      </c>
      <c r="BO15" s="67">
        <v>35670892</v>
      </c>
      <c r="BP15" s="67">
        <v>11843859</v>
      </c>
      <c r="BQ15" s="67">
        <v>0</v>
      </c>
      <c r="BR15" s="67">
        <v>16358</v>
      </c>
      <c r="BS15" s="67">
        <v>16055</v>
      </c>
      <c r="BT15" s="63"/>
      <c r="BU15" s="65">
        <v>12</v>
      </c>
      <c r="BV15" s="66" t="str">
        <f t="shared" si="5"/>
        <v>北茨城市</v>
      </c>
      <c r="BW15" s="67">
        <v>0</v>
      </c>
      <c r="BX15" s="67">
        <v>4518779</v>
      </c>
      <c r="BY15" s="67">
        <v>4516430</v>
      </c>
      <c r="BZ15" s="67">
        <v>41383774</v>
      </c>
      <c r="CA15" s="67">
        <v>41372221</v>
      </c>
      <c r="CB15" s="67">
        <v>28775799</v>
      </c>
      <c r="CC15" s="67">
        <v>0</v>
      </c>
      <c r="CD15" s="67">
        <v>5649</v>
      </c>
      <c r="CE15" s="67">
        <v>5575</v>
      </c>
      <c r="CF15" s="63"/>
      <c r="CG15" s="65">
        <v>12</v>
      </c>
      <c r="CH15" s="66" t="str">
        <f t="shared" si="6"/>
        <v>北茨城市</v>
      </c>
      <c r="CI15" s="67">
        <v>622178</v>
      </c>
      <c r="CJ15" s="67">
        <v>11494879</v>
      </c>
      <c r="CK15" s="67">
        <v>11337578</v>
      </c>
      <c r="CL15" s="67">
        <v>118302101</v>
      </c>
      <c r="CM15" s="67">
        <v>117028759</v>
      </c>
      <c r="CN15" s="67">
        <v>47257000</v>
      </c>
      <c r="CO15" s="67">
        <v>912</v>
      </c>
      <c r="CP15" s="67">
        <v>39070</v>
      </c>
      <c r="CQ15" s="67">
        <v>37515</v>
      </c>
      <c r="CR15" s="62"/>
      <c r="CS15" s="65">
        <v>12</v>
      </c>
      <c r="CT15" s="66" t="str">
        <f t="shared" si="7"/>
        <v>北茨城市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2"/>
      <c r="DE15" s="65">
        <v>12</v>
      </c>
      <c r="DF15" s="66" t="str">
        <f t="shared" si="8"/>
        <v>北茨城市</v>
      </c>
      <c r="DG15" s="67">
        <v>0</v>
      </c>
      <c r="DH15" s="67">
        <v>115</v>
      </c>
      <c r="DI15" s="67">
        <v>112</v>
      </c>
      <c r="DJ15" s="67">
        <v>193</v>
      </c>
      <c r="DK15" s="67">
        <v>139</v>
      </c>
      <c r="DL15" s="67">
        <v>139</v>
      </c>
      <c r="DM15" s="67">
        <v>0</v>
      </c>
      <c r="DN15" s="67">
        <v>4</v>
      </c>
      <c r="DO15" s="67">
        <v>3</v>
      </c>
      <c r="DP15" s="62"/>
      <c r="DQ15" s="65">
        <v>12</v>
      </c>
      <c r="DR15" s="66" t="str">
        <f t="shared" si="9"/>
        <v>北茨城市</v>
      </c>
      <c r="DS15" s="67">
        <v>41428</v>
      </c>
      <c r="DT15" s="67">
        <v>1455</v>
      </c>
      <c r="DU15" s="67">
        <v>1400</v>
      </c>
      <c r="DV15" s="67">
        <v>23</v>
      </c>
      <c r="DW15" s="67">
        <v>21</v>
      </c>
      <c r="DX15" s="67">
        <v>21</v>
      </c>
      <c r="DY15" s="67">
        <v>54</v>
      </c>
      <c r="DZ15" s="67">
        <v>4</v>
      </c>
      <c r="EA15" s="67">
        <v>2</v>
      </c>
      <c r="EB15" s="62"/>
      <c r="EC15" s="65">
        <v>12</v>
      </c>
      <c r="ED15" s="66" t="str">
        <f t="shared" si="10"/>
        <v>北茨城市</v>
      </c>
      <c r="EE15" s="67">
        <v>33247210</v>
      </c>
      <c r="EF15" s="67">
        <v>25709409</v>
      </c>
      <c r="EG15" s="67">
        <v>22736769</v>
      </c>
      <c r="EH15" s="67">
        <v>530758</v>
      </c>
      <c r="EI15" s="67">
        <v>469342</v>
      </c>
      <c r="EJ15" s="67">
        <v>469342</v>
      </c>
      <c r="EK15" s="67">
        <v>1238</v>
      </c>
      <c r="EL15" s="67">
        <v>14271</v>
      </c>
      <c r="EM15" s="67">
        <v>11829</v>
      </c>
      <c r="EO15" s="65">
        <v>12</v>
      </c>
      <c r="EP15" s="66" t="str">
        <f t="shared" si="11"/>
        <v>北茨城市</v>
      </c>
      <c r="EQ15" s="67">
        <v>0</v>
      </c>
      <c r="ER15" s="67">
        <v>212</v>
      </c>
      <c r="ES15" s="67">
        <v>212</v>
      </c>
      <c r="ET15" s="67">
        <v>1817</v>
      </c>
      <c r="EU15" s="67">
        <v>1817</v>
      </c>
      <c r="EV15" s="67">
        <v>1272</v>
      </c>
      <c r="EW15" s="67">
        <v>0</v>
      </c>
      <c r="EX15" s="67">
        <v>1</v>
      </c>
      <c r="EY15" s="67">
        <v>1</v>
      </c>
      <c r="FA15" s="65">
        <v>12</v>
      </c>
      <c r="FB15" s="66" t="str">
        <f t="shared" si="12"/>
        <v>北茨城市</v>
      </c>
      <c r="FC15" s="67">
        <v>0</v>
      </c>
      <c r="FD15" s="67">
        <v>1210434</v>
      </c>
      <c r="FE15" s="67">
        <v>1187399</v>
      </c>
      <c r="FF15" s="67">
        <v>15870</v>
      </c>
      <c r="FG15" s="67">
        <v>15571</v>
      </c>
      <c r="FH15" s="67">
        <v>15571</v>
      </c>
      <c r="FI15" s="67">
        <v>0</v>
      </c>
      <c r="FJ15" s="67">
        <v>103</v>
      </c>
      <c r="FK15" s="67">
        <v>94</v>
      </c>
      <c r="FM15" s="65">
        <v>12</v>
      </c>
      <c r="FN15" s="66" t="str">
        <f t="shared" si="13"/>
        <v>北茨城市</v>
      </c>
      <c r="FO15" s="67">
        <v>560557</v>
      </c>
      <c r="FP15" s="67">
        <v>6680000</v>
      </c>
      <c r="FQ15" s="67">
        <v>5858157</v>
      </c>
      <c r="FR15" s="67">
        <v>100389</v>
      </c>
      <c r="FS15" s="67">
        <v>88103</v>
      </c>
      <c r="FT15" s="67">
        <v>88103</v>
      </c>
      <c r="FU15" s="67">
        <v>465</v>
      </c>
      <c r="FV15" s="67">
        <v>5850</v>
      </c>
      <c r="FW15" s="67">
        <v>4766</v>
      </c>
      <c r="FY15" s="65">
        <v>12</v>
      </c>
      <c r="FZ15" s="66" t="str">
        <f t="shared" si="14"/>
        <v>北茨城市</v>
      </c>
      <c r="GA15" s="67">
        <v>0</v>
      </c>
      <c r="GB15" s="67">
        <v>900421</v>
      </c>
      <c r="GC15" s="67">
        <v>900395</v>
      </c>
      <c r="GD15" s="67">
        <v>801374</v>
      </c>
      <c r="GE15" s="67">
        <v>801351</v>
      </c>
      <c r="GF15" s="67">
        <v>430839</v>
      </c>
      <c r="GG15" s="67">
        <v>0</v>
      </c>
      <c r="GH15" s="67">
        <v>349</v>
      </c>
      <c r="GI15" s="67">
        <v>348</v>
      </c>
      <c r="GK15" s="65">
        <v>12</v>
      </c>
      <c r="GL15" s="66" t="str">
        <f t="shared" si="15"/>
        <v>北茨城市</v>
      </c>
      <c r="GM15" s="67">
        <v>0</v>
      </c>
      <c r="GN15" s="67">
        <v>0</v>
      </c>
      <c r="GO15" s="67">
        <v>0</v>
      </c>
      <c r="GP15" s="67">
        <v>0</v>
      </c>
      <c r="GQ15" s="67">
        <v>0</v>
      </c>
      <c r="GR15" s="67">
        <v>0</v>
      </c>
      <c r="GS15" s="67">
        <v>0</v>
      </c>
      <c r="GT15" s="67">
        <v>0</v>
      </c>
      <c r="GU15" s="67">
        <v>0</v>
      </c>
      <c r="GW15" s="65">
        <v>12</v>
      </c>
      <c r="GX15" s="66" t="str">
        <f t="shared" si="16"/>
        <v>北茨城市</v>
      </c>
      <c r="GY15" s="67">
        <v>85</v>
      </c>
      <c r="GZ15" s="67">
        <v>293728</v>
      </c>
      <c r="HA15" s="67">
        <v>293728</v>
      </c>
      <c r="HB15" s="67">
        <v>709353</v>
      </c>
      <c r="HC15" s="67">
        <v>709353</v>
      </c>
      <c r="HD15" s="67">
        <v>496547</v>
      </c>
      <c r="HE15" s="67">
        <v>1</v>
      </c>
      <c r="HF15" s="67">
        <v>314</v>
      </c>
      <c r="HG15" s="67">
        <v>314</v>
      </c>
      <c r="HI15" s="65">
        <v>12</v>
      </c>
      <c r="HJ15" s="66" t="str">
        <f t="shared" si="17"/>
        <v>北茨城市</v>
      </c>
      <c r="HK15" s="67">
        <v>0</v>
      </c>
      <c r="HL15" s="67">
        <v>0</v>
      </c>
      <c r="HM15" s="67">
        <v>0</v>
      </c>
      <c r="HN15" s="67">
        <v>0</v>
      </c>
      <c r="HO15" s="67">
        <v>0</v>
      </c>
      <c r="HP15" s="67">
        <v>0</v>
      </c>
      <c r="HQ15" s="67">
        <v>0</v>
      </c>
      <c r="HR15" s="67">
        <v>0</v>
      </c>
      <c r="HS15" s="67">
        <v>0</v>
      </c>
    </row>
    <row r="16" spans="1:227" s="56" customFormat="1" ht="15" customHeight="1">
      <c r="A16" s="65">
        <v>13</v>
      </c>
      <c r="B16" s="66" t="s">
        <v>87</v>
      </c>
      <c r="C16" s="67">
        <v>129876</v>
      </c>
      <c r="D16" s="67">
        <v>28250135</v>
      </c>
      <c r="E16" s="67">
        <v>27448394</v>
      </c>
      <c r="F16" s="67">
        <v>2957439</v>
      </c>
      <c r="G16" s="67">
        <v>2878085</v>
      </c>
      <c r="H16" s="67">
        <v>2876731</v>
      </c>
      <c r="I16" s="67">
        <v>495</v>
      </c>
      <c r="J16" s="67">
        <v>19719</v>
      </c>
      <c r="K16" s="67">
        <v>18810</v>
      </c>
      <c r="L16" s="62"/>
      <c r="M16" s="65">
        <v>13</v>
      </c>
      <c r="N16" s="66" t="str">
        <f t="shared" si="0"/>
        <v>笠間市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3"/>
      <c r="Y16" s="65">
        <v>13</v>
      </c>
      <c r="Z16" s="66" t="str">
        <f t="shared" si="1"/>
        <v>笠間市</v>
      </c>
      <c r="AA16" s="67">
        <v>732422</v>
      </c>
      <c r="AB16" s="67">
        <v>33611408</v>
      </c>
      <c r="AC16" s="67">
        <v>31788184</v>
      </c>
      <c r="AD16" s="67">
        <v>1438437</v>
      </c>
      <c r="AE16" s="67">
        <v>1363154</v>
      </c>
      <c r="AF16" s="67">
        <v>1361336</v>
      </c>
      <c r="AG16" s="67">
        <v>840</v>
      </c>
      <c r="AH16" s="67">
        <v>34366</v>
      </c>
      <c r="AI16" s="67">
        <v>31852</v>
      </c>
      <c r="AJ16" s="62"/>
      <c r="AK16" s="65">
        <v>13</v>
      </c>
      <c r="AL16" s="66" t="str">
        <f t="shared" si="2"/>
        <v>笠間市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3"/>
      <c r="AW16" s="65">
        <v>13</v>
      </c>
      <c r="AX16" s="66" t="str">
        <f t="shared" si="3"/>
        <v>笠間市</v>
      </c>
      <c r="AY16" s="67">
        <v>0</v>
      </c>
      <c r="AZ16" s="67">
        <v>6106469</v>
      </c>
      <c r="BA16" s="67">
        <v>5945686</v>
      </c>
      <c r="BB16" s="67">
        <v>68590019</v>
      </c>
      <c r="BC16" s="67">
        <v>67423950</v>
      </c>
      <c r="BD16" s="67">
        <v>11225753</v>
      </c>
      <c r="BE16" s="67">
        <v>0</v>
      </c>
      <c r="BF16" s="67">
        <v>27651</v>
      </c>
      <c r="BG16" s="67">
        <v>26588</v>
      </c>
      <c r="BH16" s="63"/>
      <c r="BI16" s="65">
        <v>13</v>
      </c>
      <c r="BJ16" s="66" t="str">
        <f t="shared" si="4"/>
        <v>笠間市</v>
      </c>
      <c r="BK16" s="67">
        <v>0</v>
      </c>
      <c r="BL16" s="67">
        <v>9668589</v>
      </c>
      <c r="BM16" s="67">
        <v>9645990</v>
      </c>
      <c r="BN16" s="67">
        <v>80158310</v>
      </c>
      <c r="BO16" s="67">
        <v>80032124</v>
      </c>
      <c r="BP16" s="67">
        <v>26632171</v>
      </c>
      <c r="BQ16" s="67">
        <v>0</v>
      </c>
      <c r="BR16" s="67">
        <v>27965</v>
      </c>
      <c r="BS16" s="67">
        <v>27420</v>
      </c>
      <c r="BT16" s="63"/>
      <c r="BU16" s="65">
        <v>13</v>
      </c>
      <c r="BV16" s="66" t="str">
        <f t="shared" si="5"/>
        <v>笠間市</v>
      </c>
      <c r="BW16" s="67">
        <v>0</v>
      </c>
      <c r="BX16" s="67">
        <v>5558035</v>
      </c>
      <c r="BY16" s="67">
        <v>5555226</v>
      </c>
      <c r="BZ16" s="67">
        <v>55835962</v>
      </c>
      <c r="CA16" s="67">
        <v>55820060</v>
      </c>
      <c r="CB16" s="67">
        <v>38555650</v>
      </c>
      <c r="CC16" s="67">
        <v>0</v>
      </c>
      <c r="CD16" s="67">
        <v>7738</v>
      </c>
      <c r="CE16" s="67">
        <v>7642</v>
      </c>
      <c r="CF16" s="63"/>
      <c r="CG16" s="65">
        <v>13</v>
      </c>
      <c r="CH16" s="66" t="str">
        <f t="shared" si="6"/>
        <v>笠間市</v>
      </c>
      <c r="CI16" s="67">
        <v>1275734</v>
      </c>
      <c r="CJ16" s="67">
        <v>21333093</v>
      </c>
      <c r="CK16" s="67">
        <v>21146902</v>
      </c>
      <c r="CL16" s="67">
        <v>204584291</v>
      </c>
      <c r="CM16" s="67">
        <v>203276134</v>
      </c>
      <c r="CN16" s="67">
        <v>76413574</v>
      </c>
      <c r="CO16" s="67">
        <v>1184</v>
      </c>
      <c r="CP16" s="67">
        <v>63354</v>
      </c>
      <c r="CQ16" s="67">
        <v>61650</v>
      </c>
      <c r="CR16" s="62"/>
      <c r="CS16" s="65">
        <v>13</v>
      </c>
      <c r="CT16" s="66" t="str">
        <f t="shared" si="7"/>
        <v>笠間市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2"/>
      <c r="DE16" s="65">
        <v>13</v>
      </c>
      <c r="DF16" s="66" t="str">
        <f t="shared" si="8"/>
        <v>笠間市</v>
      </c>
      <c r="DG16" s="67">
        <v>0</v>
      </c>
      <c r="DH16" s="67">
        <v>0</v>
      </c>
      <c r="DI16" s="67">
        <v>0</v>
      </c>
      <c r="DJ16" s="67">
        <v>0</v>
      </c>
      <c r="DK16" s="67">
        <v>0</v>
      </c>
      <c r="DL16" s="67">
        <v>0</v>
      </c>
      <c r="DM16" s="67">
        <v>0</v>
      </c>
      <c r="DN16" s="67">
        <v>0</v>
      </c>
      <c r="DO16" s="67">
        <v>0</v>
      </c>
      <c r="DP16" s="62"/>
      <c r="DQ16" s="65">
        <v>13</v>
      </c>
      <c r="DR16" s="66" t="str">
        <f t="shared" si="9"/>
        <v>笠間市</v>
      </c>
      <c r="DS16" s="67">
        <v>992425</v>
      </c>
      <c r="DT16" s="67">
        <v>11309</v>
      </c>
      <c r="DU16" s="67">
        <v>11309</v>
      </c>
      <c r="DV16" s="67">
        <v>313</v>
      </c>
      <c r="DW16" s="67">
        <v>313</v>
      </c>
      <c r="DX16" s="67">
        <v>313</v>
      </c>
      <c r="DY16" s="67">
        <v>456</v>
      </c>
      <c r="DZ16" s="67">
        <v>8</v>
      </c>
      <c r="EA16" s="67">
        <v>8</v>
      </c>
      <c r="EB16" s="62"/>
      <c r="EC16" s="65">
        <v>13</v>
      </c>
      <c r="ED16" s="66" t="str">
        <f t="shared" si="10"/>
        <v>笠間市</v>
      </c>
      <c r="EE16" s="67">
        <v>3621976</v>
      </c>
      <c r="EF16" s="67">
        <v>80949404</v>
      </c>
      <c r="EG16" s="67">
        <v>76327771</v>
      </c>
      <c r="EH16" s="67">
        <v>1957249</v>
      </c>
      <c r="EI16" s="67">
        <v>1839552</v>
      </c>
      <c r="EJ16" s="67">
        <v>1839353</v>
      </c>
      <c r="EK16" s="67">
        <v>959</v>
      </c>
      <c r="EL16" s="67">
        <v>27502</v>
      </c>
      <c r="EM16" s="67">
        <v>24482</v>
      </c>
      <c r="EO16" s="65">
        <v>13</v>
      </c>
      <c r="EP16" s="66" t="str">
        <f t="shared" si="11"/>
        <v>笠間市</v>
      </c>
      <c r="EQ16" s="67">
        <v>0</v>
      </c>
      <c r="ER16" s="67">
        <v>0</v>
      </c>
      <c r="ES16" s="67">
        <v>0</v>
      </c>
      <c r="ET16" s="67">
        <v>0</v>
      </c>
      <c r="EU16" s="67">
        <v>0</v>
      </c>
      <c r="EV16" s="67">
        <v>0</v>
      </c>
      <c r="EW16" s="67">
        <v>0</v>
      </c>
      <c r="EX16" s="67">
        <v>0</v>
      </c>
      <c r="EY16" s="67">
        <v>0</v>
      </c>
      <c r="FA16" s="65">
        <v>13</v>
      </c>
      <c r="FB16" s="66" t="str">
        <f t="shared" si="12"/>
        <v>笠間市</v>
      </c>
      <c r="FC16" s="67">
        <v>165386</v>
      </c>
      <c r="FD16" s="67">
        <v>117240</v>
      </c>
      <c r="FE16" s="67">
        <v>117240</v>
      </c>
      <c r="FF16" s="67">
        <v>4467</v>
      </c>
      <c r="FG16" s="67">
        <v>4467</v>
      </c>
      <c r="FH16" s="67">
        <v>4467</v>
      </c>
      <c r="FI16" s="67">
        <v>5</v>
      </c>
      <c r="FJ16" s="67">
        <v>7</v>
      </c>
      <c r="FK16" s="67">
        <v>7</v>
      </c>
      <c r="FM16" s="65">
        <v>13</v>
      </c>
      <c r="FN16" s="66" t="str">
        <f t="shared" si="13"/>
        <v>笠間市</v>
      </c>
      <c r="FO16" s="67">
        <v>383516</v>
      </c>
      <c r="FP16" s="67">
        <v>1760715</v>
      </c>
      <c r="FQ16" s="67">
        <v>1388842</v>
      </c>
      <c r="FR16" s="67">
        <v>21484</v>
      </c>
      <c r="FS16" s="67">
        <v>16776</v>
      </c>
      <c r="FT16" s="67">
        <v>16776</v>
      </c>
      <c r="FU16" s="67">
        <v>207</v>
      </c>
      <c r="FV16" s="67">
        <v>2405</v>
      </c>
      <c r="FW16" s="67">
        <v>1957</v>
      </c>
      <c r="FY16" s="65">
        <v>13</v>
      </c>
      <c r="FZ16" s="66" t="str">
        <f t="shared" si="14"/>
        <v>笠間市</v>
      </c>
      <c r="GA16" s="67">
        <v>132246</v>
      </c>
      <c r="GB16" s="67">
        <v>9076862</v>
      </c>
      <c r="GC16" s="67">
        <v>9074533</v>
      </c>
      <c r="GD16" s="67">
        <v>10834204</v>
      </c>
      <c r="GE16" s="67">
        <v>10831589</v>
      </c>
      <c r="GF16" s="67">
        <v>7582113</v>
      </c>
      <c r="GG16" s="67">
        <v>75</v>
      </c>
      <c r="GH16" s="67">
        <v>3570</v>
      </c>
      <c r="GI16" s="67">
        <v>3553</v>
      </c>
      <c r="GK16" s="65">
        <v>13</v>
      </c>
      <c r="GL16" s="66" t="str">
        <f t="shared" si="15"/>
        <v>笠間市</v>
      </c>
      <c r="GM16" s="67">
        <v>0</v>
      </c>
      <c r="GN16" s="67">
        <v>0</v>
      </c>
      <c r="GO16" s="67">
        <v>0</v>
      </c>
      <c r="GP16" s="67">
        <v>0</v>
      </c>
      <c r="GQ16" s="67">
        <v>0</v>
      </c>
      <c r="GR16" s="67">
        <v>0</v>
      </c>
      <c r="GS16" s="67">
        <v>0</v>
      </c>
      <c r="GT16" s="67">
        <v>0</v>
      </c>
      <c r="GU16" s="67">
        <v>0</v>
      </c>
      <c r="GW16" s="65">
        <v>13</v>
      </c>
      <c r="GX16" s="66" t="str">
        <f t="shared" si="16"/>
        <v>笠間市</v>
      </c>
      <c r="GY16" s="67">
        <v>6039</v>
      </c>
      <c r="GZ16" s="67">
        <v>723286</v>
      </c>
      <c r="HA16" s="67">
        <v>723286</v>
      </c>
      <c r="HB16" s="67">
        <v>731965</v>
      </c>
      <c r="HC16" s="67">
        <v>731965</v>
      </c>
      <c r="HD16" s="67">
        <v>507160</v>
      </c>
      <c r="HE16" s="67">
        <v>7</v>
      </c>
      <c r="HF16" s="67">
        <v>845</v>
      </c>
      <c r="HG16" s="67">
        <v>845</v>
      </c>
      <c r="HI16" s="65">
        <v>13</v>
      </c>
      <c r="HJ16" s="66" t="str">
        <f t="shared" si="17"/>
        <v>笠間市</v>
      </c>
      <c r="HK16" s="67">
        <v>0</v>
      </c>
      <c r="HL16" s="67">
        <v>0</v>
      </c>
      <c r="HM16" s="67">
        <v>0</v>
      </c>
      <c r="HN16" s="67">
        <v>0</v>
      </c>
      <c r="HO16" s="67">
        <v>0</v>
      </c>
      <c r="HP16" s="67">
        <v>0</v>
      </c>
      <c r="HQ16" s="67">
        <v>0</v>
      </c>
      <c r="HR16" s="67">
        <v>0</v>
      </c>
      <c r="HS16" s="67">
        <v>0</v>
      </c>
    </row>
    <row r="17" spans="1:227" s="56" customFormat="1" ht="15" customHeight="1">
      <c r="A17" s="65">
        <v>14</v>
      </c>
      <c r="B17" s="66" t="s">
        <v>88</v>
      </c>
      <c r="C17" s="67">
        <v>286195</v>
      </c>
      <c r="D17" s="67">
        <v>20010707</v>
      </c>
      <c r="E17" s="67">
        <v>19371939</v>
      </c>
      <c r="F17" s="67">
        <v>2286130</v>
      </c>
      <c r="G17" s="67">
        <v>2215969</v>
      </c>
      <c r="H17" s="67">
        <v>2215969</v>
      </c>
      <c r="I17" s="67">
        <v>1620</v>
      </c>
      <c r="J17" s="67">
        <v>18673</v>
      </c>
      <c r="K17" s="67">
        <v>17723</v>
      </c>
      <c r="L17" s="62"/>
      <c r="M17" s="65">
        <v>14</v>
      </c>
      <c r="N17" s="66" t="str">
        <f t="shared" si="0"/>
        <v>取手市</v>
      </c>
      <c r="O17" s="67">
        <v>144</v>
      </c>
      <c r="P17" s="67">
        <v>81454</v>
      </c>
      <c r="Q17" s="67">
        <v>81148</v>
      </c>
      <c r="R17" s="67">
        <v>697949</v>
      </c>
      <c r="S17" s="67">
        <v>695694</v>
      </c>
      <c r="T17" s="67">
        <v>231736</v>
      </c>
      <c r="U17" s="67">
        <v>4</v>
      </c>
      <c r="V17" s="67">
        <v>173</v>
      </c>
      <c r="W17" s="67">
        <v>167</v>
      </c>
      <c r="X17" s="63"/>
      <c r="Y17" s="65">
        <v>14</v>
      </c>
      <c r="Z17" s="66" t="str">
        <f t="shared" si="1"/>
        <v>取手市</v>
      </c>
      <c r="AA17" s="67">
        <v>291204</v>
      </c>
      <c r="AB17" s="67">
        <v>5109363</v>
      </c>
      <c r="AC17" s="67">
        <v>4749970</v>
      </c>
      <c r="AD17" s="67">
        <v>288410</v>
      </c>
      <c r="AE17" s="67">
        <v>268844</v>
      </c>
      <c r="AF17" s="67">
        <v>268836</v>
      </c>
      <c r="AG17" s="67">
        <v>1590</v>
      </c>
      <c r="AH17" s="67">
        <v>9926</v>
      </c>
      <c r="AI17" s="67">
        <v>9011</v>
      </c>
      <c r="AJ17" s="62"/>
      <c r="AK17" s="65">
        <v>14</v>
      </c>
      <c r="AL17" s="66" t="str">
        <f t="shared" si="2"/>
        <v>取手市</v>
      </c>
      <c r="AM17" s="67">
        <v>1337</v>
      </c>
      <c r="AN17" s="67">
        <v>597332</v>
      </c>
      <c r="AO17" s="67">
        <v>596385</v>
      </c>
      <c r="AP17" s="67">
        <v>8382516</v>
      </c>
      <c r="AQ17" s="67">
        <v>8376634</v>
      </c>
      <c r="AR17" s="67">
        <v>3495323</v>
      </c>
      <c r="AS17" s="67">
        <v>7</v>
      </c>
      <c r="AT17" s="67">
        <v>1578</v>
      </c>
      <c r="AU17" s="67">
        <v>1568</v>
      </c>
      <c r="AV17" s="63"/>
      <c r="AW17" s="65">
        <v>14</v>
      </c>
      <c r="AX17" s="66" t="str">
        <f t="shared" si="3"/>
        <v>取手市</v>
      </c>
      <c r="AY17" s="67">
        <v>0</v>
      </c>
      <c r="AZ17" s="67">
        <v>6606590</v>
      </c>
      <c r="BA17" s="67">
        <v>6490371</v>
      </c>
      <c r="BB17" s="67">
        <v>166080491</v>
      </c>
      <c r="BC17" s="67">
        <v>164461800</v>
      </c>
      <c r="BD17" s="67">
        <v>27410007</v>
      </c>
      <c r="BE17" s="67">
        <v>0</v>
      </c>
      <c r="BF17" s="67">
        <v>36920</v>
      </c>
      <c r="BG17" s="67">
        <v>35566</v>
      </c>
      <c r="BH17" s="63"/>
      <c r="BI17" s="65">
        <v>14</v>
      </c>
      <c r="BJ17" s="66" t="str">
        <f t="shared" si="4"/>
        <v>取手市</v>
      </c>
      <c r="BK17" s="67">
        <v>0</v>
      </c>
      <c r="BL17" s="67">
        <v>3580233</v>
      </c>
      <c r="BM17" s="67">
        <v>3576560</v>
      </c>
      <c r="BN17" s="67">
        <v>54462550</v>
      </c>
      <c r="BO17" s="67">
        <v>54425572</v>
      </c>
      <c r="BP17" s="67">
        <v>18141819</v>
      </c>
      <c r="BQ17" s="67">
        <v>0</v>
      </c>
      <c r="BR17" s="67">
        <v>17688</v>
      </c>
      <c r="BS17" s="67">
        <v>17511</v>
      </c>
      <c r="BT17" s="63"/>
      <c r="BU17" s="65">
        <v>14</v>
      </c>
      <c r="BV17" s="66" t="str">
        <f t="shared" si="5"/>
        <v>取手市</v>
      </c>
      <c r="BW17" s="67">
        <v>0</v>
      </c>
      <c r="BX17" s="67">
        <v>2925445</v>
      </c>
      <c r="BY17" s="67">
        <v>2924763</v>
      </c>
      <c r="BZ17" s="67">
        <v>63650708</v>
      </c>
      <c r="CA17" s="67">
        <v>63647790</v>
      </c>
      <c r="CB17" s="67">
        <v>44447884</v>
      </c>
      <c r="CC17" s="67">
        <v>0</v>
      </c>
      <c r="CD17" s="67">
        <v>5944</v>
      </c>
      <c r="CE17" s="67">
        <v>5925</v>
      </c>
      <c r="CF17" s="63"/>
      <c r="CG17" s="65">
        <v>14</v>
      </c>
      <c r="CH17" s="66" t="str">
        <f t="shared" si="6"/>
        <v>取手市</v>
      </c>
      <c r="CI17" s="67">
        <v>853416</v>
      </c>
      <c r="CJ17" s="67">
        <v>13112268</v>
      </c>
      <c r="CK17" s="67">
        <v>12991694</v>
      </c>
      <c r="CL17" s="67">
        <v>284193749</v>
      </c>
      <c r="CM17" s="67">
        <v>282535162</v>
      </c>
      <c r="CN17" s="67">
        <v>89999710</v>
      </c>
      <c r="CO17" s="67">
        <v>1818</v>
      </c>
      <c r="CP17" s="67">
        <v>60552</v>
      </c>
      <c r="CQ17" s="67">
        <v>59002</v>
      </c>
      <c r="CR17" s="62"/>
      <c r="CS17" s="65">
        <v>14</v>
      </c>
      <c r="CT17" s="66" t="str">
        <f t="shared" si="7"/>
        <v>取手市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2"/>
      <c r="DE17" s="65">
        <v>14</v>
      </c>
      <c r="DF17" s="66" t="str">
        <f t="shared" si="8"/>
        <v>取手市</v>
      </c>
      <c r="DG17" s="67">
        <v>0</v>
      </c>
      <c r="DH17" s="67">
        <v>0</v>
      </c>
      <c r="DI17" s="67">
        <v>0</v>
      </c>
      <c r="DJ17" s="67">
        <v>0</v>
      </c>
      <c r="DK17" s="67">
        <v>0</v>
      </c>
      <c r="DL17" s="67">
        <v>0</v>
      </c>
      <c r="DM17" s="67">
        <v>0</v>
      </c>
      <c r="DN17" s="67">
        <v>0</v>
      </c>
      <c r="DO17" s="67">
        <v>0</v>
      </c>
      <c r="DP17" s="62"/>
      <c r="DQ17" s="65">
        <v>14</v>
      </c>
      <c r="DR17" s="66" t="str">
        <f t="shared" si="9"/>
        <v>取手市</v>
      </c>
      <c r="DS17" s="67">
        <v>13270</v>
      </c>
      <c r="DT17" s="67">
        <v>81424</v>
      </c>
      <c r="DU17" s="67">
        <v>67274</v>
      </c>
      <c r="DV17" s="67">
        <v>653</v>
      </c>
      <c r="DW17" s="67">
        <v>540</v>
      </c>
      <c r="DX17" s="67">
        <v>539</v>
      </c>
      <c r="DY17" s="67">
        <v>45</v>
      </c>
      <c r="DZ17" s="67">
        <v>112</v>
      </c>
      <c r="EA17" s="67">
        <v>73</v>
      </c>
      <c r="EB17" s="62"/>
      <c r="EC17" s="65">
        <v>14</v>
      </c>
      <c r="ED17" s="66" t="str">
        <f t="shared" si="10"/>
        <v>取手市</v>
      </c>
      <c r="EE17" s="67">
        <v>227677</v>
      </c>
      <c r="EF17" s="67">
        <v>1343692</v>
      </c>
      <c r="EG17" s="67">
        <v>1131015</v>
      </c>
      <c r="EH17" s="67">
        <v>41848</v>
      </c>
      <c r="EI17" s="67">
        <v>35309</v>
      </c>
      <c r="EJ17" s="67">
        <v>35309</v>
      </c>
      <c r="EK17" s="67">
        <v>544</v>
      </c>
      <c r="EL17" s="67">
        <v>2211</v>
      </c>
      <c r="EM17" s="67">
        <v>1785</v>
      </c>
      <c r="EO17" s="65">
        <v>14</v>
      </c>
      <c r="EP17" s="66" t="str">
        <f t="shared" si="11"/>
        <v>取手市</v>
      </c>
      <c r="EQ17" s="67">
        <v>42157</v>
      </c>
      <c r="ER17" s="67">
        <v>409649</v>
      </c>
      <c r="ES17" s="67">
        <v>406812</v>
      </c>
      <c r="ET17" s="67">
        <v>1573639</v>
      </c>
      <c r="EU17" s="67">
        <v>1567936</v>
      </c>
      <c r="EV17" s="67">
        <v>1097186</v>
      </c>
      <c r="EW17" s="67">
        <v>87</v>
      </c>
      <c r="EX17" s="67">
        <v>867</v>
      </c>
      <c r="EY17" s="67">
        <v>830</v>
      </c>
      <c r="FA17" s="65">
        <v>14</v>
      </c>
      <c r="FB17" s="66" t="str">
        <f t="shared" si="12"/>
        <v>取手市</v>
      </c>
      <c r="FC17" s="67">
        <v>0</v>
      </c>
      <c r="FD17" s="67">
        <v>0</v>
      </c>
      <c r="FE17" s="67">
        <v>0</v>
      </c>
      <c r="FF17" s="67">
        <v>0</v>
      </c>
      <c r="FG17" s="67">
        <v>0</v>
      </c>
      <c r="FH17" s="67">
        <v>0</v>
      </c>
      <c r="FI17" s="67">
        <v>0</v>
      </c>
      <c r="FJ17" s="67">
        <v>0</v>
      </c>
      <c r="FK17" s="67">
        <v>0</v>
      </c>
      <c r="FM17" s="65">
        <v>14</v>
      </c>
      <c r="FN17" s="66" t="str">
        <f t="shared" si="13"/>
        <v>取手市</v>
      </c>
      <c r="FO17" s="67">
        <v>1347495</v>
      </c>
      <c r="FP17" s="67">
        <v>306441</v>
      </c>
      <c r="FQ17" s="67">
        <v>206024</v>
      </c>
      <c r="FR17" s="67">
        <v>9881</v>
      </c>
      <c r="FS17" s="67">
        <v>8475</v>
      </c>
      <c r="FT17" s="67">
        <v>6728</v>
      </c>
      <c r="FU17" s="67">
        <v>2514</v>
      </c>
      <c r="FV17" s="67">
        <v>922</v>
      </c>
      <c r="FW17" s="67">
        <v>642</v>
      </c>
      <c r="FY17" s="65">
        <v>14</v>
      </c>
      <c r="FZ17" s="66" t="str">
        <f t="shared" si="14"/>
        <v>取手市</v>
      </c>
      <c r="GA17" s="67">
        <v>191</v>
      </c>
      <c r="GB17" s="67">
        <v>1303944</v>
      </c>
      <c r="GC17" s="67">
        <v>1303925</v>
      </c>
      <c r="GD17" s="67">
        <v>3450712</v>
      </c>
      <c r="GE17" s="67">
        <v>3450688</v>
      </c>
      <c r="GF17" s="67">
        <v>2415481</v>
      </c>
      <c r="GG17" s="67">
        <v>1</v>
      </c>
      <c r="GH17" s="67">
        <v>1398</v>
      </c>
      <c r="GI17" s="67">
        <v>1397</v>
      </c>
      <c r="GK17" s="65">
        <v>14</v>
      </c>
      <c r="GL17" s="66" t="str">
        <f t="shared" si="15"/>
        <v>取手市</v>
      </c>
      <c r="GM17" s="67">
        <v>83643</v>
      </c>
      <c r="GN17" s="67">
        <v>67922</v>
      </c>
      <c r="GO17" s="67">
        <v>67922</v>
      </c>
      <c r="GP17" s="67">
        <v>818283</v>
      </c>
      <c r="GQ17" s="67">
        <v>818283</v>
      </c>
      <c r="GR17" s="67">
        <v>572798</v>
      </c>
      <c r="GS17" s="67">
        <v>253</v>
      </c>
      <c r="GT17" s="67">
        <v>52</v>
      </c>
      <c r="GU17" s="67">
        <v>52</v>
      </c>
      <c r="GW17" s="65">
        <v>14</v>
      </c>
      <c r="GX17" s="66" t="str">
        <f t="shared" si="16"/>
        <v>取手市</v>
      </c>
      <c r="GY17" s="67">
        <v>4056</v>
      </c>
      <c r="GZ17" s="67">
        <v>239153</v>
      </c>
      <c r="HA17" s="67">
        <v>239151</v>
      </c>
      <c r="HB17" s="67">
        <v>2084237</v>
      </c>
      <c r="HC17" s="67">
        <v>2084219</v>
      </c>
      <c r="HD17" s="67">
        <v>1350826</v>
      </c>
      <c r="HE17" s="67">
        <v>46</v>
      </c>
      <c r="HF17" s="67">
        <v>1670</v>
      </c>
      <c r="HG17" s="67">
        <v>1669</v>
      </c>
      <c r="HI17" s="65">
        <v>14</v>
      </c>
      <c r="HJ17" s="66" t="str">
        <f t="shared" si="17"/>
        <v>取手市</v>
      </c>
      <c r="HK17" s="67">
        <v>0</v>
      </c>
      <c r="HL17" s="67">
        <v>7603</v>
      </c>
      <c r="HM17" s="67">
        <v>7603</v>
      </c>
      <c r="HN17" s="67">
        <v>150680</v>
      </c>
      <c r="HO17" s="67">
        <v>150680</v>
      </c>
      <c r="HP17" s="67">
        <v>99015</v>
      </c>
      <c r="HQ17" s="67">
        <v>0</v>
      </c>
      <c r="HR17" s="67">
        <v>3</v>
      </c>
      <c r="HS17" s="67">
        <v>3</v>
      </c>
    </row>
    <row r="18" spans="1:227" s="56" customFormat="1" ht="15" customHeight="1">
      <c r="A18" s="65">
        <v>15</v>
      </c>
      <c r="B18" s="66" t="s">
        <v>89</v>
      </c>
      <c r="C18" s="67">
        <v>410455</v>
      </c>
      <c r="D18" s="67">
        <v>6127450</v>
      </c>
      <c r="E18" s="67">
        <v>5871376</v>
      </c>
      <c r="F18" s="67">
        <v>755542</v>
      </c>
      <c r="G18" s="67">
        <v>725136</v>
      </c>
      <c r="H18" s="67">
        <v>725136</v>
      </c>
      <c r="I18" s="67">
        <v>917</v>
      </c>
      <c r="J18" s="67">
        <v>5509</v>
      </c>
      <c r="K18" s="67">
        <v>5129</v>
      </c>
      <c r="L18" s="62"/>
      <c r="M18" s="65">
        <v>15</v>
      </c>
      <c r="N18" s="66" t="str">
        <f t="shared" si="0"/>
        <v>牛久市</v>
      </c>
      <c r="O18" s="67">
        <v>7109</v>
      </c>
      <c r="P18" s="67">
        <v>5132</v>
      </c>
      <c r="Q18" s="67">
        <v>5132</v>
      </c>
      <c r="R18" s="67">
        <v>41041</v>
      </c>
      <c r="S18" s="67">
        <v>41041</v>
      </c>
      <c r="T18" s="67">
        <v>17562</v>
      </c>
      <c r="U18" s="67">
        <v>6</v>
      </c>
      <c r="V18" s="67">
        <v>8</v>
      </c>
      <c r="W18" s="67">
        <v>8</v>
      </c>
      <c r="X18" s="63"/>
      <c r="Y18" s="65">
        <v>15</v>
      </c>
      <c r="Z18" s="66" t="str">
        <f t="shared" si="1"/>
        <v>牛久市</v>
      </c>
      <c r="AA18" s="67">
        <v>273003</v>
      </c>
      <c r="AB18" s="67">
        <v>12783286</v>
      </c>
      <c r="AC18" s="67">
        <v>11783604</v>
      </c>
      <c r="AD18" s="67">
        <v>670075</v>
      </c>
      <c r="AE18" s="67">
        <v>618021</v>
      </c>
      <c r="AF18" s="67">
        <v>618021</v>
      </c>
      <c r="AG18" s="67">
        <v>345</v>
      </c>
      <c r="AH18" s="67">
        <v>11486</v>
      </c>
      <c r="AI18" s="67">
        <v>10275</v>
      </c>
      <c r="AJ18" s="62"/>
      <c r="AK18" s="65">
        <v>15</v>
      </c>
      <c r="AL18" s="66" t="str">
        <f t="shared" si="2"/>
        <v>牛久市</v>
      </c>
      <c r="AM18" s="67">
        <v>1380</v>
      </c>
      <c r="AN18" s="67">
        <v>221046</v>
      </c>
      <c r="AO18" s="67">
        <v>221046</v>
      </c>
      <c r="AP18" s="67">
        <v>3145742</v>
      </c>
      <c r="AQ18" s="67">
        <v>3145742</v>
      </c>
      <c r="AR18" s="67">
        <v>1103329</v>
      </c>
      <c r="AS18" s="67">
        <v>5</v>
      </c>
      <c r="AT18" s="67">
        <v>389</v>
      </c>
      <c r="AU18" s="67">
        <v>389</v>
      </c>
      <c r="AV18" s="63"/>
      <c r="AW18" s="65">
        <v>15</v>
      </c>
      <c r="AX18" s="66" t="str">
        <f t="shared" si="3"/>
        <v>牛久市</v>
      </c>
      <c r="AY18" s="67">
        <v>0</v>
      </c>
      <c r="AZ18" s="67">
        <v>5351911</v>
      </c>
      <c r="BA18" s="67">
        <v>5315954</v>
      </c>
      <c r="BB18" s="67">
        <v>143242538</v>
      </c>
      <c r="BC18" s="67">
        <v>142803587</v>
      </c>
      <c r="BD18" s="67">
        <v>23737480</v>
      </c>
      <c r="BE18" s="67">
        <v>0</v>
      </c>
      <c r="BF18" s="67">
        <v>30389</v>
      </c>
      <c r="BG18" s="67">
        <v>30040</v>
      </c>
      <c r="BH18" s="63"/>
      <c r="BI18" s="65">
        <v>15</v>
      </c>
      <c r="BJ18" s="66" t="str">
        <f t="shared" si="4"/>
        <v>牛久市</v>
      </c>
      <c r="BK18" s="67">
        <v>0</v>
      </c>
      <c r="BL18" s="67">
        <v>2930493</v>
      </c>
      <c r="BM18" s="67">
        <v>2928615</v>
      </c>
      <c r="BN18" s="67">
        <v>44487390</v>
      </c>
      <c r="BO18" s="67">
        <v>44465244</v>
      </c>
      <c r="BP18" s="67">
        <v>14799479</v>
      </c>
      <c r="BQ18" s="67">
        <v>0</v>
      </c>
      <c r="BR18" s="67">
        <v>14936</v>
      </c>
      <c r="BS18" s="67">
        <v>14847</v>
      </c>
      <c r="BT18" s="63"/>
      <c r="BU18" s="65">
        <v>15</v>
      </c>
      <c r="BV18" s="66" t="str">
        <f t="shared" si="5"/>
        <v>牛久市</v>
      </c>
      <c r="BW18" s="67">
        <v>0</v>
      </c>
      <c r="BX18" s="67">
        <v>4193356</v>
      </c>
      <c r="BY18" s="67">
        <v>4193097</v>
      </c>
      <c r="BZ18" s="67">
        <v>103607083</v>
      </c>
      <c r="CA18" s="67">
        <v>103603735</v>
      </c>
      <c r="CB18" s="67">
        <v>70136508</v>
      </c>
      <c r="CC18" s="67">
        <v>0</v>
      </c>
      <c r="CD18" s="67">
        <v>7442</v>
      </c>
      <c r="CE18" s="67">
        <v>7423</v>
      </c>
      <c r="CF18" s="63"/>
      <c r="CG18" s="65">
        <v>15</v>
      </c>
      <c r="CH18" s="66" t="str">
        <f t="shared" si="6"/>
        <v>牛久市</v>
      </c>
      <c r="CI18" s="67">
        <v>614372</v>
      </c>
      <c r="CJ18" s="67">
        <v>12475760</v>
      </c>
      <c r="CK18" s="67">
        <v>12437666</v>
      </c>
      <c r="CL18" s="67">
        <v>291337011</v>
      </c>
      <c r="CM18" s="67">
        <v>290872566</v>
      </c>
      <c r="CN18" s="67">
        <v>108673467</v>
      </c>
      <c r="CO18" s="67">
        <v>640</v>
      </c>
      <c r="CP18" s="67">
        <v>52767</v>
      </c>
      <c r="CQ18" s="67">
        <v>52310</v>
      </c>
      <c r="CR18" s="62"/>
      <c r="CS18" s="65">
        <v>15</v>
      </c>
      <c r="CT18" s="66" t="str">
        <f t="shared" si="7"/>
        <v>牛久市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2"/>
      <c r="DE18" s="65">
        <v>15</v>
      </c>
      <c r="DF18" s="66" t="str">
        <f t="shared" si="8"/>
        <v>牛久市</v>
      </c>
      <c r="DG18" s="67">
        <v>0</v>
      </c>
      <c r="DH18" s="67">
        <v>0</v>
      </c>
      <c r="DI18" s="67">
        <v>0</v>
      </c>
      <c r="DJ18" s="67">
        <v>0</v>
      </c>
      <c r="DK18" s="67">
        <v>0</v>
      </c>
      <c r="DL18" s="67">
        <v>0</v>
      </c>
      <c r="DM18" s="67">
        <v>0</v>
      </c>
      <c r="DN18" s="67">
        <v>0</v>
      </c>
      <c r="DO18" s="67">
        <v>0</v>
      </c>
      <c r="DP18" s="62"/>
      <c r="DQ18" s="65">
        <v>15</v>
      </c>
      <c r="DR18" s="66" t="str">
        <f t="shared" si="9"/>
        <v>牛久市</v>
      </c>
      <c r="DS18" s="67">
        <v>58766</v>
      </c>
      <c r="DT18" s="67">
        <v>119</v>
      </c>
      <c r="DU18" s="67">
        <v>27</v>
      </c>
      <c r="DV18" s="67">
        <v>2</v>
      </c>
      <c r="DW18" s="67">
        <v>1</v>
      </c>
      <c r="DX18" s="67">
        <v>1</v>
      </c>
      <c r="DY18" s="67">
        <v>22</v>
      </c>
      <c r="DZ18" s="67">
        <v>3</v>
      </c>
      <c r="EA18" s="67">
        <v>1</v>
      </c>
      <c r="EB18" s="62"/>
      <c r="EC18" s="65">
        <v>15</v>
      </c>
      <c r="ED18" s="66" t="str">
        <f t="shared" si="10"/>
        <v>牛久市</v>
      </c>
      <c r="EE18" s="67">
        <v>426197</v>
      </c>
      <c r="EF18" s="67">
        <v>11883521</v>
      </c>
      <c r="EG18" s="67">
        <v>10237031</v>
      </c>
      <c r="EH18" s="67">
        <v>425583</v>
      </c>
      <c r="EI18" s="67">
        <v>366630</v>
      </c>
      <c r="EJ18" s="67">
        <v>366630</v>
      </c>
      <c r="EK18" s="67">
        <v>417</v>
      </c>
      <c r="EL18" s="67">
        <v>9135</v>
      </c>
      <c r="EM18" s="67">
        <v>7177</v>
      </c>
      <c r="EO18" s="65">
        <v>15</v>
      </c>
      <c r="EP18" s="66" t="str">
        <f t="shared" si="11"/>
        <v>牛久市</v>
      </c>
      <c r="EQ18" s="67">
        <v>9956</v>
      </c>
      <c r="ER18" s="67">
        <v>187011</v>
      </c>
      <c r="ES18" s="67">
        <v>176142</v>
      </c>
      <c r="ET18" s="67">
        <v>114723</v>
      </c>
      <c r="EU18" s="67">
        <v>113536</v>
      </c>
      <c r="EV18" s="67">
        <v>80945</v>
      </c>
      <c r="EW18" s="67">
        <v>30</v>
      </c>
      <c r="EX18" s="67">
        <v>214</v>
      </c>
      <c r="EY18" s="67">
        <v>178</v>
      </c>
      <c r="FA18" s="65">
        <v>15</v>
      </c>
      <c r="FB18" s="66" t="str">
        <f t="shared" si="12"/>
        <v>牛久市</v>
      </c>
      <c r="FC18" s="67">
        <v>0</v>
      </c>
      <c r="FD18" s="67">
        <v>456794</v>
      </c>
      <c r="FE18" s="67">
        <v>452086</v>
      </c>
      <c r="FF18" s="67">
        <v>32870</v>
      </c>
      <c r="FG18" s="67">
        <v>32531</v>
      </c>
      <c r="FH18" s="67">
        <v>32531</v>
      </c>
      <c r="FI18" s="67">
        <v>0</v>
      </c>
      <c r="FJ18" s="67">
        <v>118</v>
      </c>
      <c r="FK18" s="67">
        <v>116</v>
      </c>
      <c r="FM18" s="65">
        <v>15</v>
      </c>
      <c r="FN18" s="66" t="str">
        <f t="shared" si="13"/>
        <v>牛久市</v>
      </c>
      <c r="FO18" s="67">
        <v>38965</v>
      </c>
      <c r="FP18" s="67">
        <v>492966</v>
      </c>
      <c r="FQ18" s="67">
        <v>325481</v>
      </c>
      <c r="FR18" s="67">
        <v>9544</v>
      </c>
      <c r="FS18" s="67">
        <v>6312</v>
      </c>
      <c r="FT18" s="67">
        <v>6312</v>
      </c>
      <c r="FU18" s="67">
        <v>135</v>
      </c>
      <c r="FV18" s="67">
        <v>1397</v>
      </c>
      <c r="FW18" s="67">
        <v>967</v>
      </c>
      <c r="FY18" s="65">
        <v>15</v>
      </c>
      <c r="FZ18" s="66" t="str">
        <f t="shared" si="14"/>
        <v>牛久市</v>
      </c>
      <c r="GA18" s="67">
        <v>758</v>
      </c>
      <c r="GB18" s="67">
        <v>491148</v>
      </c>
      <c r="GC18" s="67">
        <v>490610</v>
      </c>
      <c r="GD18" s="67">
        <v>628669</v>
      </c>
      <c r="GE18" s="67">
        <v>627981</v>
      </c>
      <c r="GF18" s="67">
        <v>439587</v>
      </c>
      <c r="GG18" s="67">
        <v>1</v>
      </c>
      <c r="GH18" s="67">
        <v>121</v>
      </c>
      <c r="GI18" s="67">
        <v>117</v>
      </c>
      <c r="GK18" s="65">
        <v>15</v>
      </c>
      <c r="GL18" s="66" t="str">
        <f t="shared" si="15"/>
        <v>牛久市</v>
      </c>
      <c r="GM18" s="67">
        <v>161032</v>
      </c>
      <c r="GN18" s="67">
        <v>321562</v>
      </c>
      <c r="GO18" s="67">
        <v>321118</v>
      </c>
      <c r="GP18" s="67">
        <v>2287671</v>
      </c>
      <c r="GQ18" s="67">
        <v>2287360</v>
      </c>
      <c r="GR18" s="67">
        <v>1599021</v>
      </c>
      <c r="GS18" s="67">
        <v>97</v>
      </c>
      <c r="GT18" s="67">
        <v>131</v>
      </c>
      <c r="GU18" s="67">
        <v>130</v>
      </c>
      <c r="GW18" s="65">
        <v>15</v>
      </c>
      <c r="GX18" s="66" t="str">
        <f t="shared" si="16"/>
        <v>牛久市</v>
      </c>
      <c r="GY18" s="67">
        <v>3133</v>
      </c>
      <c r="GZ18" s="67">
        <v>168757</v>
      </c>
      <c r="HA18" s="67">
        <v>168757</v>
      </c>
      <c r="HB18" s="67">
        <v>1586881</v>
      </c>
      <c r="HC18" s="67">
        <v>1586881</v>
      </c>
      <c r="HD18" s="67">
        <v>1054037</v>
      </c>
      <c r="HE18" s="67">
        <v>46</v>
      </c>
      <c r="HF18" s="67">
        <v>673</v>
      </c>
      <c r="HG18" s="67">
        <v>673</v>
      </c>
      <c r="HI18" s="65">
        <v>15</v>
      </c>
      <c r="HJ18" s="66" t="str">
        <f t="shared" si="17"/>
        <v>牛久市</v>
      </c>
      <c r="HK18" s="67">
        <v>0</v>
      </c>
      <c r="HL18" s="67">
        <v>623</v>
      </c>
      <c r="HM18" s="67">
        <v>623</v>
      </c>
      <c r="HN18" s="67">
        <v>32888</v>
      </c>
      <c r="HO18" s="67">
        <v>32888</v>
      </c>
      <c r="HP18" s="67">
        <v>23022</v>
      </c>
      <c r="HQ18" s="67">
        <v>0</v>
      </c>
      <c r="HR18" s="67">
        <v>1</v>
      </c>
      <c r="HS18" s="67">
        <v>1</v>
      </c>
    </row>
    <row r="19" spans="1:227" s="56" customFormat="1" ht="15" customHeight="1">
      <c r="A19" s="65">
        <v>16</v>
      </c>
      <c r="B19" s="66" t="s">
        <v>90</v>
      </c>
      <c r="C19" s="67">
        <v>1406559</v>
      </c>
      <c r="D19" s="67">
        <v>44777098</v>
      </c>
      <c r="E19" s="67">
        <v>43586568</v>
      </c>
      <c r="F19" s="67">
        <v>5173263</v>
      </c>
      <c r="G19" s="67">
        <v>5038621</v>
      </c>
      <c r="H19" s="67">
        <v>5038606</v>
      </c>
      <c r="I19" s="67">
        <v>2854</v>
      </c>
      <c r="J19" s="67">
        <v>33479</v>
      </c>
      <c r="K19" s="67">
        <v>31832</v>
      </c>
      <c r="L19" s="62"/>
      <c r="M19" s="65">
        <v>16</v>
      </c>
      <c r="N19" s="66" t="str">
        <f t="shared" si="0"/>
        <v>つくば市</v>
      </c>
      <c r="O19" s="67">
        <v>1451</v>
      </c>
      <c r="P19" s="67">
        <v>310976</v>
      </c>
      <c r="Q19" s="67">
        <v>309249</v>
      </c>
      <c r="R19" s="67">
        <v>1487450</v>
      </c>
      <c r="S19" s="67">
        <v>1483175</v>
      </c>
      <c r="T19" s="67">
        <v>224982</v>
      </c>
      <c r="U19" s="67">
        <v>8</v>
      </c>
      <c r="V19" s="67">
        <v>338</v>
      </c>
      <c r="W19" s="67">
        <v>330</v>
      </c>
      <c r="X19" s="63"/>
      <c r="Y19" s="65">
        <v>16</v>
      </c>
      <c r="Z19" s="66" t="str">
        <f t="shared" si="1"/>
        <v>つくば市</v>
      </c>
      <c r="AA19" s="67">
        <v>1863266</v>
      </c>
      <c r="AB19" s="67">
        <v>60253669</v>
      </c>
      <c r="AC19" s="67">
        <v>56676977</v>
      </c>
      <c r="AD19" s="67">
        <v>3575048</v>
      </c>
      <c r="AE19" s="67">
        <v>3363509</v>
      </c>
      <c r="AF19" s="67">
        <v>3363509</v>
      </c>
      <c r="AG19" s="67">
        <v>5163</v>
      </c>
      <c r="AH19" s="67">
        <v>67933</v>
      </c>
      <c r="AI19" s="67">
        <v>62715</v>
      </c>
      <c r="AJ19" s="62"/>
      <c r="AK19" s="65">
        <v>16</v>
      </c>
      <c r="AL19" s="66" t="str">
        <f t="shared" si="2"/>
        <v>つくば市</v>
      </c>
      <c r="AM19" s="67">
        <v>14100</v>
      </c>
      <c r="AN19" s="67">
        <v>2723706</v>
      </c>
      <c r="AO19" s="67">
        <v>2662386</v>
      </c>
      <c r="AP19" s="67">
        <v>54597240</v>
      </c>
      <c r="AQ19" s="67">
        <v>53753566</v>
      </c>
      <c r="AR19" s="67">
        <v>7158172</v>
      </c>
      <c r="AS19" s="67">
        <v>73</v>
      </c>
      <c r="AT19" s="67">
        <v>3861</v>
      </c>
      <c r="AU19" s="67">
        <v>3713</v>
      </c>
      <c r="AV19" s="63"/>
      <c r="AW19" s="65">
        <v>16</v>
      </c>
      <c r="AX19" s="66" t="str">
        <f t="shared" si="3"/>
        <v>つくば市</v>
      </c>
      <c r="AY19" s="67">
        <v>0</v>
      </c>
      <c r="AZ19" s="67">
        <v>13602400</v>
      </c>
      <c r="BA19" s="67">
        <v>13375007</v>
      </c>
      <c r="BB19" s="67">
        <v>378627184</v>
      </c>
      <c r="BC19" s="67">
        <v>376559138</v>
      </c>
      <c r="BD19" s="67">
        <v>61643303</v>
      </c>
      <c r="BE19" s="67">
        <v>0</v>
      </c>
      <c r="BF19" s="67">
        <v>56581</v>
      </c>
      <c r="BG19" s="67">
        <v>54920</v>
      </c>
      <c r="BH19" s="63"/>
      <c r="BI19" s="65">
        <v>16</v>
      </c>
      <c r="BJ19" s="66" t="str">
        <f t="shared" si="4"/>
        <v>つくば市</v>
      </c>
      <c r="BK19" s="67">
        <v>0</v>
      </c>
      <c r="BL19" s="67">
        <v>15774430</v>
      </c>
      <c r="BM19" s="67">
        <v>15762876</v>
      </c>
      <c r="BN19" s="67">
        <v>190651231</v>
      </c>
      <c r="BO19" s="67">
        <v>190555209</v>
      </c>
      <c r="BP19" s="67">
        <v>63040969</v>
      </c>
      <c r="BQ19" s="67">
        <v>0</v>
      </c>
      <c r="BR19" s="67">
        <v>48191</v>
      </c>
      <c r="BS19" s="67">
        <v>47734</v>
      </c>
      <c r="BT19" s="63"/>
      <c r="BU19" s="65">
        <v>16</v>
      </c>
      <c r="BV19" s="66" t="str">
        <f t="shared" si="5"/>
        <v>つくば市</v>
      </c>
      <c r="BW19" s="67">
        <v>0</v>
      </c>
      <c r="BX19" s="67">
        <v>15235271</v>
      </c>
      <c r="BY19" s="67">
        <v>15233755</v>
      </c>
      <c r="BZ19" s="67">
        <v>372221815</v>
      </c>
      <c r="CA19" s="67">
        <v>372208236</v>
      </c>
      <c r="CB19" s="67">
        <v>249263664</v>
      </c>
      <c r="CC19" s="67">
        <v>0</v>
      </c>
      <c r="CD19" s="67">
        <v>15862</v>
      </c>
      <c r="CE19" s="67">
        <v>15769</v>
      </c>
      <c r="CF19" s="63"/>
      <c r="CG19" s="65">
        <v>16</v>
      </c>
      <c r="CH19" s="66" t="str">
        <f t="shared" si="6"/>
        <v>つくば市</v>
      </c>
      <c r="CI19" s="67">
        <v>16673313</v>
      </c>
      <c r="CJ19" s="67">
        <v>44612101</v>
      </c>
      <c r="CK19" s="67">
        <v>44371638</v>
      </c>
      <c r="CL19" s="67">
        <v>941500230</v>
      </c>
      <c r="CM19" s="67">
        <v>939322583</v>
      </c>
      <c r="CN19" s="67">
        <v>373947936</v>
      </c>
      <c r="CO19" s="67">
        <v>3323</v>
      </c>
      <c r="CP19" s="67">
        <v>120634</v>
      </c>
      <c r="CQ19" s="67">
        <v>118423</v>
      </c>
      <c r="CR19" s="62"/>
      <c r="CS19" s="65">
        <v>16</v>
      </c>
      <c r="CT19" s="66" t="str">
        <f t="shared" si="7"/>
        <v>つくば市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2"/>
      <c r="DE19" s="65">
        <v>16</v>
      </c>
      <c r="DF19" s="66" t="str">
        <f t="shared" si="8"/>
        <v>つくば市</v>
      </c>
      <c r="DG19" s="67">
        <v>0</v>
      </c>
      <c r="DH19" s="67">
        <v>0</v>
      </c>
      <c r="DI19" s="67">
        <v>0</v>
      </c>
      <c r="DJ19" s="67">
        <v>0</v>
      </c>
      <c r="DK19" s="67">
        <v>0</v>
      </c>
      <c r="DL19" s="67">
        <v>0</v>
      </c>
      <c r="DM19" s="67">
        <v>0</v>
      </c>
      <c r="DN19" s="67">
        <v>0</v>
      </c>
      <c r="DO19" s="67">
        <v>0</v>
      </c>
      <c r="DP19" s="62"/>
      <c r="DQ19" s="65">
        <v>16</v>
      </c>
      <c r="DR19" s="66" t="str">
        <f t="shared" si="9"/>
        <v>つくば市</v>
      </c>
      <c r="DS19" s="67">
        <v>532733</v>
      </c>
      <c r="DT19" s="67">
        <v>4152</v>
      </c>
      <c r="DU19" s="67">
        <v>3997</v>
      </c>
      <c r="DV19" s="67">
        <v>143</v>
      </c>
      <c r="DW19" s="67">
        <v>137</v>
      </c>
      <c r="DX19" s="67">
        <v>117</v>
      </c>
      <c r="DY19" s="67">
        <v>156</v>
      </c>
      <c r="DZ19" s="67">
        <v>8</v>
      </c>
      <c r="EA19" s="67">
        <v>7</v>
      </c>
      <c r="EB19" s="62"/>
      <c r="EC19" s="65">
        <v>16</v>
      </c>
      <c r="ED19" s="66" t="str">
        <f t="shared" si="10"/>
        <v>つくば市</v>
      </c>
      <c r="EE19" s="67">
        <v>13250037</v>
      </c>
      <c r="EF19" s="67">
        <v>34128544</v>
      </c>
      <c r="EG19" s="67">
        <v>28895210</v>
      </c>
      <c r="EH19" s="67">
        <v>1057619</v>
      </c>
      <c r="EI19" s="67">
        <v>887727</v>
      </c>
      <c r="EJ19" s="67">
        <v>887727</v>
      </c>
      <c r="EK19" s="67">
        <v>2205</v>
      </c>
      <c r="EL19" s="67">
        <v>29214</v>
      </c>
      <c r="EM19" s="67">
        <v>21909</v>
      </c>
      <c r="EO19" s="65">
        <v>16</v>
      </c>
      <c r="EP19" s="66" t="str">
        <f t="shared" si="11"/>
        <v>つくば市</v>
      </c>
      <c r="EQ19" s="67">
        <v>1368080</v>
      </c>
      <c r="ER19" s="67">
        <v>1593335</v>
      </c>
      <c r="ES19" s="67">
        <v>1589520</v>
      </c>
      <c r="ET19" s="67">
        <v>7892424</v>
      </c>
      <c r="EU19" s="67">
        <v>7880267</v>
      </c>
      <c r="EV19" s="67">
        <v>5185891</v>
      </c>
      <c r="EW19" s="67">
        <v>960</v>
      </c>
      <c r="EX19" s="67">
        <v>1492</v>
      </c>
      <c r="EY19" s="67">
        <v>1435</v>
      </c>
      <c r="FA19" s="65">
        <v>16</v>
      </c>
      <c r="FB19" s="66" t="str">
        <f t="shared" si="12"/>
        <v>つくば市</v>
      </c>
      <c r="FC19" s="67">
        <v>0</v>
      </c>
      <c r="FD19" s="67">
        <v>8929</v>
      </c>
      <c r="FE19" s="67">
        <v>8929</v>
      </c>
      <c r="FF19" s="67">
        <v>554</v>
      </c>
      <c r="FG19" s="67">
        <v>554</v>
      </c>
      <c r="FH19" s="67">
        <v>554</v>
      </c>
      <c r="FI19" s="67">
        <v>0</v>
      </c>
      <c r="FJ19" s="67">
        <v>21</v>
      </c>
      <c r="FK19" s="67">
        <v>21</v>
      </c>
      <c r="FM19" s="65">
        <v>16</v>
      </c>
      <c r="FN19" s="66" t="str">
        <f t="shared" si="13"/>
        <v>つくば市</v>
      </c>
      <c r="FO19" s="67">
        <v>416615</v>
      </c>
      <c r="FP19" s="67">
        <v>1393826</v>
      </c>
      <c r="FQ19" s="67">
        <v>968440</v>
      </c>
      <c r="FR19" s="67">
        <v>157184</v>
      </c>
      <c r="FS19" s="67">
        <v>144002</v>
      </c>
      <c r="FT19" s="67">
        <v>103542</v>
      </c>
      <c r="FU19" s="67">
        <v>614</v>
      </c>
      <c r="FV19" s="67">
        <v>3050</v>
      </c>
      <c r="FW19" s="67">
        <v>2126</v>
      </c>
      <c r="FY19" s="65">
        <v>16</v>
      </c>
      <c r="FZ19" s="66" t="str">
        <f t="shared" si="14"/>
        <v>つくば市</v>
      </c>
      <c r="GA19" s="67">
        <v>2049</v>
      </c>
      <c r="GB19" s="67">
        <v>3528659</v>
      </c>
      <c r="GC19" s="67">
        <v>3528405</v>
      </c>
      <c r="GD19" s="67">
        <v>4532888</v>
      </c>
      <c r="GE19" s="67">
        <v>4532598</v>
      </c>
      <c r="GF19" s="67">
        <v>4530820</v>
      </c>
      <c r="GG19" s="67">
        <v>10</v>
      </c>
      <c r="GH19" s="67">
        <v>1258</v>
      </c>
      <c r="GI19" s="67">
        <v>1256</v>
      </c>
      <c r="GK19" s="65">
        <v>16</v>
      </c>
      <c r="GL19" s="66" t="str">
        <f t="shared" si="15"/>
        <v>つくば市</v>
      </c>
      <c r="GM19" s="67">
        <v>0</v>
      </c>
      <c r="GN19" s="67">
        <v>0</v>
      </c>
      <c r="GO19" s="67">
        <v>0</v>
      </c>
      <c r="GP19" s="67">
        <v>0</v>
      </c>
      <c r="GQ19" s="67">
        <v>0</v>
      </c>
      <c r="GR19" s="67">
        <v>0</v>
      </c>
      <c r="GS19" s="67">
        <v>0</v>
      </c>
      <c r="GT19" s="67">
        <v>0</v>
      </c>
      <c r="GU19" s="67">
        <v>0</v>
      </c>
      <c r="GW19" s="65">
        <v>16</v>
      </c>
      <c r="GX19" s="66" t="str">
        <f t="shared" si="16"/>
        <v>つくば市</v>
      </c>
      <c r="GY19" s="67">
        <v>4460</v>
      </c>
      <c r="GZ19" s="67">
        <v>132844</v>
      </c>
      <c r="HA19" s="67">
        <v>132844</v>
      </c>
      <c r="HB19" s="67">
        <v>1794456</v>
      </c>
      <c r="HC19" s="67">
        <v>1794456</v>
      </c>
      <c r="HD19" s="67">
        <v>1784133</v>
      </c>
      <c r="HE19" s="67">
        <v>11</v>
      </c>
      <c r="HF19" s="67">
        <v>268</v>
      </c>
      <c r="HG19" s="67">
        <v>268</v>
      </c>
      <c r="HI19" s="65">
        <v>16</v>
      </c>
      <c r="HJ19" s="66" t="str">
        <f t="shared" si="17"/>
        <v>つくば市</v>
      </c>
      <c r="HK19" s="67">
        <v>0</v>
      </c>
      <c r="HL19" s="67">
        <v>2120</v>
      </c>
      <c r="HM19" s="67">
        <v>2120</v>
      </c>
      <c r="HN19" s="67">
        <v>34482</v>
      </c>
      <c r="HO19" s="67">
        <v>34482</v>
      </c>
      <c r="HP19" s="67">
        <v>32530</v>
      </c>
      <c r="HQ19" s="67">
        <v>0</v>
      </c>
      <c r="HR19" s="67">
        <v>1</v>
      </c>
      <c r="HS19" s="67">
        <v>1</v>
      </c>
    </row>
    <row r="20" spans="1:227" s="56" customFormat="1" ht="15" customHeight="1">
      <c r="A20" s="65">
        <v>17</v>
      </c>
      <c r="B20" s="66" t="s">
        <v>63</v>
      </c>
      <c r="C20" s="67">
        <v>40634</v>
      </c>
      <c r="D20" s="67">
        <v>9042895</v>
      </c>
      <c r="E20" s="67">
        <v>8605543</v>
      </c>
      <c r="F20" s="67">
        <v>1088635</v>
      </c>
      <c r="G20" s="67">
        <v>1038439</v>
      </c>
      <c r="H20" s="67">
        <v>1038439</v>
      </c>
      <c r="I20" s="67">
        <v>83</v>
      </c>
      <c r="J20" s="67">
        <v>7583</v>
      </c>
      <c r="K20" s="67">
        <v>6968</v>
      </c>
      <c r="L20" s="62"/>
      <c r="M20" s="65">
        <v>17</v>
      </c>
      <c r="N20" s="66" t="str">
        <f t="shared" si="0"/>
        <v>ひたちなか市</v>
      </c>
      <c r="O20" s="67">
        <v>24</v>
      </c>
      <c r="P20" s="67">
        <v>328536</v>
      </c>
      <c r="Q20" s="67">
        <v>327800</v>
      </c>
      <c r="R20" s="67">
        <v>2137934</v>
      </c>
      <c r="S20" s="67">
        <v>2135640</v>
      </c>
      <c r="T20" s="67">
        <v>722767</v>
      </c>
      <c r="U20" s="67">
        <v>1</v>
      </c>
      <c r="V20" s="67">
        <v>520</v>
      </c>
      <c r="W20" s="67">
        <v>513</v>
      </c>
      <c r="X20" s="63"/>
      <c r="Y20" s="65">
        <v>17</v>
      </c>
      <c r="Z20" s="66" t="str">
        <f t="shared" si="1"/>
        <v>ひたちなか市</v>
      </c>
      <c r="AA20" s="67">
        <v>41784</v>
      </c>
      <c r="AB20" s="67">
        <v>16615737</v>
      </c>
      <c r="AC20" s="67">
        <v>15246532</v>
      </c>
      <c r="AD20" s="67">
        <v>1041745</v>
      </c>
      <c r="AE20" s="67">
        <v>957951</v>
      </c>
      <c r="AF20" s="67">
        <v>957951</v>
      </c>
      <c r="AG20" s="67">
        <v>92</v>
      </c>
      <c r="AH20" s="67">
        <v>14195</v>
      </c>
      <c r="AI20" s="67">
        <v>12400</v>
      </c>
      <c r="AJ20" s="62"/>
      <c r="AK20" s="65">
        <v>17</v>
      </c>
      <c r="AL20" s="66" t="str">
        <f t="shared" si="2"/>
        <v>ひたちなか市</v>
      </c>
      <c r="AM20" s="67">
        <v>11587</v>
      </c>
      <c r="AN20" s="67">
        <v>3544430</v>
      </c>
      <c r="AO20" s="67">
        <v>3539019</v>
      </c>
      <c r="AP20" s="67">
        <v>36351108</v>
      </c>
      <c r="AQ20" s="67">
        <v>36323568</v>
      </c>
      <c r="AR20" s="67">
        <v>9250593</v>
      </c>
      <c r="AS20" s="67">
        <v>9</v>
      </c>
      <c r="AT20" s="67">
        <v>5238</v>
      </c>
      <c r="AU20" s="67">
        <v>5184</v>
      </c>
      <c r="AV20" s="63"/>
      <c r="AW20" s="65">
        <v>17</v>
      </c>
      <c r="AX20" s="66" t="str">
        <f t="shared" si="3"/>
        <v>ひたちなか市</v>
      </c>
      <c r="AY20" s="67">
        <v>0</v>
      </c>
      <c r="AZ20" s="67">
        <v>10586180</v>
      </c>
      <c r="BA20" s="67">
        <v>10409652</v>
      </c>
      <c r="BB20" s="67">
        <v>189031106</v>
      </c>
      <c r="BC20" s="67">
        <v>187358577</v>
      </c>
      <c r="BD20" s="67">
        <v>31223268</v>
      </c>
      <c r="BE20" s="67">
        <v>0</v>
      </c>
      <c r="BF20" s="67">
        <v>50918</v>
      </c>
      <c r="BG20" s="67">
        <v>49147</v>
      </c>
      <c r="BH20" s="63"/>
      <c r="BI20" s="65">
        <v>17</v>
      </c>
      <c r="BJ20" s="66" t="str">
        <f t="shared" si="4"/>
        <v>ひたちなか市</v>
      </c>
      <c r="BK20" s="67">
        <v>0</v>
      </c>
      <c r="BL20" s="67">
        <v>6750391</v>
      </c>
      <c r="BM20" s="67">
        <v>6740704</v>
      </c>
      <c r="BN20" s="67">
        <v>100194332</v>
      </c>
      <c r="BO20" s="67">
        <v>100091687</v>
      </c>
      <c r="BP20" s="67">
        <v>33361540</v>
      </c>
      <c r="BQ20" s="67">
        <v>0</v>
      </c>
      <c r="BR20" s="67">
        <v>43970</v>
      </c>
      <c r="BS20" s="67">
        <v>43574</v>
      </c>
      <c r="BT20" s="63"/>
      <c r="BU20" s="65">
        <v>17</v>
      </c>
      <c r="BV20" s="66" t="str">
        <f t="shared" si="5"/>
        <v>ひたちなか市</v>
      </c>
      <c r="BW20" s="67">
        <v>0</v>
      </c>
      <c r="BX20" s="67">
        <v>10091891</v>
      </c>
      <c r="BY20" s="67">
        <v>10090691</v>
      </c>
      <c r="BZ20" s="67">
        <v>158392064</v>
      </c>
      <c r="CA20" s="67">
        <v>158382616</v>
      </c>
      <c r="CB20" s="67">
        <v>110687450</v>
      </c>
      <c r="CC20" s="67">
        <v>0</v>
      </c>
      <c r="CD20" s="67">
        <v>11378</v>
      </c>
      <c r="CE20" s="67">
        <v>11322</v>
      </c>
      <c r="CF20" s="63"/>
      <c r="CG20" s="65">
        <v>17</v>
      </c>
      <c r="CH20" s="66" t="str">
        <f t="shared" si="6"/>
        <v>ひたちなか市</v>
      </c>
      <c r="CI20" s="67">
        <v>2009542</v>
      </c>
      <c r="CJ20" s="67">
        <v>27428462</v>
      </c>
      <c r="CK20" s="67">
        <v>27241047</v>
      </c>
      <c r="CL20" s="67">
        <v>447617502</v>
      </c>
      <c r="CM20" s="67">
        <v>445832880</v>
      </c>
      <c r="CN20" s="67">
        <v>175272258</v>
      </c>
      <c r="CO20" s="67">
        <v>1097</v>
      </c>
      <c r="CP20" s="67">
        <v>106266</v>
      </c>
      <c r="CQ20" s="67">
        <v>104043</v>
      </c>
      <c r="CR20" s="62"/>
      <c r="CS20" s="65">
        <v>17</v>
      </c>
      <c r="CT20" s="66" t="str">
        <f t="shared" si="7"/>
        <v>ひたちなか市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2"/>
      <c r="DE20" s="65">
        <v>17</v>
      </c>
      <c r="DF20" s="66" t="str">
        <f t="shared" si="8"/>
        <v>ひたちなか市</v>
      </c>
      <c r="DG20" s="67">
        <v>0</v>
      </c>
      <c r="DH20" s="67">
        <v>36</v>
      </c>
      <c r="DI20" s="67">
        <v>36</v>
      </c>
      <c r="DJ20" s="67">
        <v>545</v>
      </c>
      <c r="DK20" s="67">
        <v>545</v>
      </c>
      <c r="DL20" s="67">
        <v>375</v>
      </c>
      <c r="DM20" s="67">
        <v>0</v>
      </c>
      <c r="DN20" s="67">
        <v>3</v>
      </c>
      <c r="DO20" s="67">
        <v>3</v>
      </c>
      <c r="DP20" s="62"/>
      <c r="DQ20" s="65">
        <v>17</v>
      </c>
      <c r="DR20" s="66" t="str">
        <f t="shared" si="9"/>
        <v>ひたちなか市</v>
      </c>
      <c r="DS20" s="67">
        <v>208215</v>
      </c>
      <c r="DT20" s="67">
        <v>1634</v>
      </c>
      <c r="DU20" s="67">
        <v>1588</v>
      </c>
      <c r="DV20" s="67">
        <v>462</v>
      </c>
      <c r="DW20" s="67">
        <v>461</v>
      </c>
      <c r="DX20" s="67">
        <v>328</v>
      </c>
      <c r="DY20" s="67">
        <v>32</v>
      </c>
      <c r="DZ20" s="67">
        <v>4</v>
      </c>
      <c r="EA20" s="67">
        <v>3</v>
      </c>
      <c r="EB20" s="62"/>
      <c r="EC20" s="65">
        <v>17</v>
      </c>
      <c r="ED20" s="66" t="str">
        <f t="shared" si="10"/>
        <v>ひたちなか市</v>
      </c>
      <c r="EE20" s="67">
        <v>192532</v>
      </c>
      <c r="EF20" s="67">
        <v>5041112</v>
      </c>
      <c r="EG20" s="67">
        <v>4286254</v>
      </c>
      <c r="EH20" s="67">
        <v>151400</v>
      </c>
      <c r="EI20" s="67">
        <v>128764</v>
      </c>
      <c r="EJ20" s="67">
        <v>128764</v>
      </c>
      <c r="EK20" s="67">
        <v>172</v>
      </c>
      <c r="EL20" s="67">
        <v>4019</v>
      </c>
      <c r="EM20" s="67">
        <v>3160</v>
      </c>
      <c r="EO20" s="65">
        <v>17</v>
      </c>
      <c r="EP20" s="66" t="str">
        <f t="shared" si="11"/>
        <v>ひたちなか市</v>
      </c>
      <c r="EQ20" s="67">
        <v>672326</v>
      </c>
      <c r="ER20" s="67">
        <v>867635</v>
      </c>
      <c r="ES20" s="67">
        <v>845719</v>
      </c>
      <c r="ET20" s="67">
        <v>2884972</v>
      </c>
      <c r="EU20" s="67">
        <v>2875532</v>
      </c>
      <c r="EV20" s="67">
        <v>2012509</v>
      </c>
      <c r="EW20" s="67">
        <v>97</v>
      </c>
      <c r="EX20" s="67">
        <v>965</v>
      </c>
      <c r="EY20" s="67">
        <v>897</v>
      </c>
      <c r="FA20" s="65">
        <v>17</v>
      </c>
      <c r="FB20" s="66" t="str">
        <f t="shared" si="12"/>
        <v>ひたちなか市</v>
      </c>
      <c r="FC20" s="67">
        <v>0</v>
      </c>
      <c r="FD20" s="67">
        <v>0</v>
      </c>
      <c r="FE20" s="67">
        <v>0</v>
      </c>
      <c r="FF20" s="67">
        <v>0</v>
      </c>
      <c r="FG20" s="67">
        <v>0</v>
      </c>
      <c r="FH20" s="67">
        <v>0</v>
      </c>
      <c r="FI20" s="67">
        <v>0</v>
      </c>
      <c r="FJ20" s="67">
        <v>0</v>
      </c>
      <c r="FK20" s="67">
        <v>0</v>
      </c>
      <c r="FM20" s="65">
        <v>17</v>
      </c>
      <c r="FN20" s="66" t="str">
        <f t="shared" si="13"/>
        <v>ひたちなか市</v>
      </c>
      <c r="FO20" s="67">
        <v>190369</v>
      </c>
      <c r="FP20" s="67">
        <v>552449</v>
      </c>
      <c r="FQ20" s="67">
        <v>422907</v>
      </c>
      <c r="FR20" s="67">
        <v>966559</v>
      </c>
      <c r="FS20" s="67">
        <v>959247</v>
      </c>
      <c r="FT20" s="67">
        <v>675102</v>
      </c>
      <c r="FU20" s="67">
        <v>196</v>
      </c>
      <c r="FV20" s="67">
        <v>1292</v>
      </c>
      <c r="FW20" s="67">
        <v>915</v>
      </c>
      <c r="FY20" s="65">
        <v>17</v>
      </c>
      <c r="FZ20" s="66" t="str">
        <f t="shared" si="14"/>
        <v>ひたちなか市</v>
      </c>
      <c r="GA20" s="67">
        <v>0</v>
      </c>
      <c r="GB20" s="67">
        <v>801522</v>
      </c>
      <c r="GC20" s="67">
        <v>801522</v>
      </c>
      <c r="GD20" s="67">
        <v>1282435</v>
      </c>
      <c r="GE20" s="67">
        <v>1282435</v>
      </c>
      <c r="GF20" s="67">
        <v>897705</v>
      </c>
      <c r="GG20" s="67">
        <v>0</v>
      </c>
      <c r="GH20" s="67">
        <v>44</v>
      </c>
      <c r="GI20" s="67">
        <v>44</v>
      </c>
      <c r="GK20" s="65">
        <v>17</v>
      </c>
      <c r="GL20" s="66" t="str">
        <f t="shared" si="15"/>
        <v>ひたちなか市</v>
      </c>
      <c r="GM20" s="67">
        <v>0</v>
      </c>
      <c r="GN20" s="67">
        <v>0</v>
      </c>
      <c r="GO20" s="67">
        <v>0</v>
      </c>
      <c r="GP20" s="67">
        <v>0</v>
      </c>
      <c r="GQ20" s="67">
        <v>0</v>
      </c>
      <c r="GR20" s="67">
        <v>0</v>
      </c>
      <c r="GS20" s="67">
        <v>0</v>
      </c>
      <c r="GT20" s="67">
        <v>0</v>
      </c>
      <c r="GU20" s="67">
        <v>0</v>
      </c>
      <c r="GW20" s="65">
        <v>17</v>
      </c>
      <c r="GX20" s="66" t="str">
        <f t="shared" si="16"/>
        <v>ひたちなか市</v>
      </c>
      <c r="GY20" s="67">
        <v>169</v>
      </c>
      <c r="GZ20" s="67">
        <v>457726</v>
      </c>
      <c r="HA20" s="67">
        <v>457455</v>
      </c>
      <c r="HB20" s="67">
        <v>1980804</v>
      </c>
      <c r="HC20" s="67">
        <v>1980696</v>
      </c>
      <c r="HD20" s="67">
        <v>1386487</v>
      </c>
      <c r="HE20" s="67">
        <v>4</v>
      </c>
      <c r="HF20" s="67">
        <v>1692</v>
      </c>
      <c r="HG20" s="67">
        <v>1689</v>
      </c>
      <c r="HI20" s="65">
        <v>17</v>
      </c>
      <c r="HJ20" s="66" t="str">
        <f t="shared" si="17"/>
        <v>ひたちなか市</v>
      </c>
      <c r="HK20" s="67">
        <v>0</v>
      </c>
      <c r="HL20" s="67">
        <v>2412</v>
      </c>
      <c r="HM20" s="67">
        <v>2412</v>
      </c>
      <c r="HN20" s="67">
        <v>30860</v>
      </c>
      <c r="HO20" s="67">
        <v>30860</v>
      </c>
      <c r="HP20" s="67">
        <v>21602</v>
      </c>
      <c r="HQ20" s="67">
        <v>0</v>
      </c>
      <c r="HR20" s="67">
        <v>6</v>
      </c>
      <c r="HS20" s="67">
        <v>6</v>
      </c>
    </row>
    <row r="21" spans="1:227" s="56" customFormat="1" ht="15" customHeight="1">
      <c r="A21" s="65">
        <v>18</v>
      </c>
      <c r="B21" s="66" t="s">
        <v>91</v>
      </c>
      <c r="C21" s="67">
        <v>274698</v>
      </c>
      <c r="D21" s="67">
        <v>13006875</v>
      </c>
      <c r="E21" s="67">
        <v>12216748</v>
      </c>
      <c r="F21" s="67">
        <v>1273742</v>
      </c>
      <c r="G21" s="67">
        <v>1202660</v>
      </c>
      <c r="H21" s="67">
        <v>1202660</v>
      </c>
      <c r="I21" s="67">
        <v>729</v>
      </c>
      <c r="J21" s="67">
        <v>11252</v>
      </c>
      <c r="K21" s="67">
        <v>10176</v>
      </c>
      <c r="L21" s="62"/>
      <c r="M21" s="65">
        <v>18</v>
      </c>
      <c r="N21" s="66" t="str">
        <f t="shared" si="0"/>
        <v>鹿嶋市</v>
      </c>
      <c r="O21" s="67">
        <v>11912</v>
      </c>
      <c r="P21" s="67">
        <v>158223</v>
      </c>
      <c r="Q21" s="67">
        <v>153840</v>
      </c>
      <c r="R21" s="67">
        <v>138374</v>
      </c>
      <c r="S21" s="67">
        <v>137285</v>
      </c>
      <c r="T21" s="67">
        <v>45762</v>
      </c>
      <c r="U21" s="67">
        <v>9</v>
      </c>
      <c r="V21" s="67">
        <v>291</v>
      </c>
      <c r="W21" s="67">
        <v>277</v>
      </c>
      <c r="X21" s="63"/>
      <c r="Y21" s="65">
        <v>18</v>
      </c>
      <c r="Z21" s="66" t="str">
        <f t="shared" si="1"/>
        <v>鹿嶋市</v>
      </c>
      <c r="AA21" s="67">
        <v>105991</v>
      </c>
      <c r="AB21" s="67">
        <v>11702686</v>
      </c>
      <c r="AC21" s="67">
        <v>10752462</v>
      </c>
      <c r="AD21" s="67">
        <v>559275</v>
      </c>
      <c r="AE21" s="67">
        <v>514252</v>
      </c>
      <c r="AF21" s="67">
        <v>514252</v>
      </c>
      <c r="AG21" s="67">
        <v>633</v>
      </c>
      <c r="AH21" s="67">
        <v>11134</v>
      </c>
      <c r="AI21" s="67">
        <v>9732</v>
      </c>
      <c r="AJ21" s="62"/>
      <c r="AK21" s="65">
        <v>18</v>
      </c>
      <c r="AL21" s="66" t="str">
        <f t="shared" si="2"/>
        <v>鹿嶋市</v>
      </c>
      <c r="AM21" s="67">
        <v>33517</v>
      </c>
      <c r="AN21" s="67">
        <v>1341528</v>
      </c>
      <c r="AO21" s="67">
        <v>1329744</v>
      </c>
      <c r="AP21" s="67">
        <v>4863557</v>
      </c>
      <c r="AQ21" s="67">
        <v>4844651</v>
      </c>
      <c r="AR21" s="67">
        <v>1526067</v>
      </c>
      <c r="AS21" s="67">
        <v>58</v>
      </c>
      <c r="AT21" s="67">
        <v>1729</v>
      </c>
      <c r="AU21" s="67">
        <v>1678</v>
      </c>
      <c r="AV21" s="63"/>
      <c r="AW21" s="65">
        <v>18</v>
      </c>
      <c r="AX21" s="66" t="str">
        <f t="shared" si="3"/>
        <v>鹿嶋市</v>
      </c>
      <c r="AY21" s="67">
        <v>0</v>
      </c>
      <c r="AZ21" s="67">
        <v>5491242</v>
      </c>
      <c r="BA21" s="67">
        <v>4957366</v>
      </c>
      <c r="BB21" s="67">
        <v>53852216</v>
      </c>
      <c r="BC21" s="67">
        <v>50546230</v>
      </c>
      <c r="BD21" s="67">
        <v>8423387</v>
      </c>
      <c r="BE21" s="67">
        <v>0</v>
      </c>
      <c r="BF21" s="67">
        <v>28001</v>
      </c>
      <c r="BG21" s="67">
        <v>24546</v>
      </c>
      <c r="BH21" s="63"/>
      <c r="BI21" s="65">
        <v>18</v>
      </c>
      <c r="BJ21" s="66" t="str">
        <f t="shared" si="4"/>
        <v>鹿嶋市</v>
      </c>
      <c r="BK21" s="67">
        <v>0</v>
      </c>
      <c r="BL21" s="67">
        <v>5222504</v>
      </c>
      <c r="BM21" s="67">
        <v>5176366</v>
      </c>
      <c r="BN21" s="67">
        <v>41237389</v>
      </c>
      <c r="BO21" s="67">
        <v>41001083</v>
      </c>
      <c r="BP21" s="67">
        <v>13665467</v>
      </c>
      <c r="BQ21" s="67">
        <v>0</v>
      </c>
      <c r="BR21" s="67">
        <v>24069</v>
      </c>
      <c r="BS21" s="67">
        <v>22627</v>
      </c>
      <c r="BT21" s="63"/>
      <c r="BU21" s="65">
        <v>18</v>
      </c>
      <c r="BV21" s="66" t="str">
        <f t="shared" si="5"/>
        <v>鹿嶋市</v>
      </c>
      <c r="BW21" s="67">
        <v>0</v>
      </c>
      <c r="BX21" s="67">
        <v>8627017</v>
      </c>
      <c r="BY21" s="67">
        <v>8623843</v>
      </c>
      <c r="BZ21" s="67">
        <v>82988218</v>
      </c>
      <c r="CA21" s="67">
        <v>82973705</v>
      </c>
      <c r="CB21" s="67">
        <v>58060373</v>
      </c>
      <c r="CC21" s="67">
        <v>0</v>
      </c>
      <c r="CD21" s="67">
        <v>5864</v>
      </c>
      <c r="CE21" s="67">
        <v>5745</v>
      </c>
      <c r="CF21" s="63"/>
      <c r="CG21" s="65">
        <v>18</v>
      </c>
      <c r="CH21" s="66" t="str">
        <f t="shared" si="6"/>
        <v>鹿嶋市</v>
      </c>
      <c r="CI21" s="67">
        <v>1029370</v>
      </c>
      <c r="CJ21" s="67">
        <v>19340763</v>
      </c>
      <c r="CK21" s="67">
        <v>18757575</v>
      </c>
      <c r="CL21" s="67">
        <v>178077823</v>
      </c>
      <c r="CM21" s="67">
        <v>174521018</v>
      </c>
      <c r="CN21" s="67">
        <v>80149227</v>
      </c>
      <c r="CO21" s="67">
        <v>827</v>
      </c>
      <c r="CP21" s="67">
        <v>57934</v>
      </c>
      <c r="CQ21" s="67">
        <v>52918</v>
      </c>
      <c r="CR21" s="62"/>
      <c r="CS21" s="65">
        <v>18</v>
      </c>
      <c r="CT21" s="66" t="str">
        <f t="shared" si="7"/>
        <v>鹿嶋市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2"/>
      <c r="DE21" s="65">
        <v>18</v>
      </c>
      <c r="DF21" s="66" t="str">
        <f t="shared" si="8"/>
        <v>鹿嶋市</v>
      </c>
      <c r="DG21" s="67">
        <v>0</v>
      </c>
      <c r="DH21" s="67">
        <v>0</v>
      </c>
      <c r="DI21" s="67">
        <v>0</v>
      </c>
      <c r="DJ21" s="67">
        <v>0</v>
      </c>
      <c r="DK21" s="67">
        <v>0</v>
      </c>
      <c r="DL21" s="67">
        <v>0</v>
      </c>
      <c r="DM21" s="67">
        <v>0</v>
      </c>
      <c r="DN21" s="67">
        <v>0</v>
      </c>
      <c r="DO21" s="67">
        <v>0</v>
      </c>
      <c r="DP21" s="62"/>
      <c r="DQ21" s="65">
        <v>18</v>
      </c>
      <c r="DR21" s="66" t="str">
        <f t="shared" si="9"/>
        <v>鹿嶋市</v>
      </c>
      <c r="DS21" s="67">
        <v>90365</v>
      </c>
      <c r="DT21" s="67">
        <v>15758</v>
      </c>
      <c r="DU21" s="67">
        <v>5907</v>
      </c>
      <c r="DV21" s="67">
        <v>3939</v>
      </c>
      <c r="DW21" s="67">
        <v>3781</v>
      </c>
      <c r="DX21" s="67">
        <v>3130</v>
      </c>
      <c r="DY21" s="67">
        <v>113</v>
      </c>
      <c r="DZ21" s="67">
        <v>22</v>
      </c>
      <c r="EA21" s="67">
        <v>7</v>
      </c>
      <c r="EB21" s="62"/>
      <c r="EC21" s="65">
        <v>18</v>
      </c>
      <c r="ED21" s="66" t="str">
        <f t="shared" si="10"/>
        <v>鹿嶋市</v>
      </c>
      <c r="EE21" s="67">
        <v>1064557</v>
      </c>
      <c r="EF21" s="67">
        <v>12212162</v>
      </c>
      <c r="EG21" s="67">
        <v>9935796</v>
      </c>
      <c r="EH21" s="67">
        <v>301347</v>
      </c>
      <c r="EI21" s="67">
        <v>244679</v>
      </c>
      <c r="EJ21" s="67">
        <v>244679</v>
      </c>
      <c r="EK21" s="67">
        <v>1759</v>
      </c>
      <c r="EL21" s="67">
        <v>10274</v>
      </c>
      <c r="EM21" s="67">
        <v>6620</v>
      </c>
      <c r="EO21" s="65">
        <v>18</v>
      </c>
      <c r="EP21" s="66" t="str">
        <f t="shared" si="11"/>
        <v>鹿嶋市</v>
      </c>
      <c r="EQ21" s="67">
        <v>114721</v>
      </c>
      <c r="ER21" s="67">
        <v>633590</v>
      </c>
      <c r="ES21" s="67">
        <v>630961</v>
      </c>
      <c r="ET21" s="67">
        <v>1158658</v>
      </c>
      <c r="EU21" s="67">
        <v>1154206</v>
      </c>
      <c r="EV21" s="67">
        <v>1079179</v>
      </c>
      <c r="EW21" s="67">
        <v>207</v>
      </c>
      <c r="EX21" s="67">
        <v>739</v>
      </c>
      <c r="EY21" s="67">
        <v>696</v>
      </c>
      <c r="FA21" s="65">
        <v>18</v>
      </c>
      <c r="FB21" s="66" t="str">
        <f t="shared" si="12"/>
        <v>鹿嶋市</v>
      </c>
      <c r="FC21" s="67">
        <v>0</v>
      </c>
      <c r="FD21" s="67">
        <v>13689</v>
      </c>
      <c r="FE21" s="67">
        <v>13689</v>
      </c>
      <c r="FF21" s="67">
        <v>712</v>
      </c>
      <c r="FG21" s="67">
        <v>712</v>
      </c>
      <c r="FH21" s="67">
        <v>652</v>
      </c>
      <c r="FI21" s="67">
        <v>0</v>
      </c>
      <c r="FJ21" s="67">
        <v>2</v>
      </c>
      <c r="FK21" s="67">
        <v>2</v>
      </c>
      <c r="FM21" s="65">
        <v>18</v>
      </c>
      <c r="FN21" s="66" t="str">
        <f t="shared" si="13"/>
        <v>鹿嶋市</v>
      </c>
      <c r="FO21" s="67">
        <v>400781</v>
      </c>
      <c r="FP21" s="67">
        <v>1910371</v>
      </c>
      <c r="FQ21" s="67">
        <v>1049851</v>
      </c>
      <c r="FR21" s="67">
        <v>778468</v>
      </c>
      <c r="FS21" s="67">
        <v>640026</v>
      </c>
      <c r="FT21" s="67">
        <v>608907</v>
      </c>
      <c r="FU21" s="67">
        <v>580</v>
      </c>
      <c r="FV21" s="67">
        <v>5573</v>
      </c>
      <c r="FW21" s="67">
        <v>1885</v>
      </c>
      <c r="FY21" s="65">
        <v>18</v>
      </c>
      <c r="FZ21" s="66" t="str">
        <f t="shared" si="14"/>
        <v>鹿嶋市</v>
      </c>
      <c r="GA21" s="67">
        <v>0</v>
      </c>
      <c r="GB21" s="67">
        <v>616167</v>
      </c>
      <c r="GC21" s="67">
        <v>616086</v>
      </c>
      <c r="GD21" s="67">
        <v>745562</v>
      </c>
      <c r="GE21" s="67">
        <v>745464</v>
      </c>
      <c r="GF21" s="67">
        <v>745464</v>
      </c>
      <c r="GG21" s="67">
        <v>0</v>
      </c>
      <c r="GH21" s="67">
        <v>301</v>
      </c>
      <c r="GI21" s="67">
        <v>299</v>
      </c>
      <c r="GK21" s="65">
        <v>18</v>
      </c>
      <c r="GL21" s="66" t="str">
        <f t="shared" si="15"/>
        <v>鹿嶋市</v>
      </c>
      <c r="GM21" s="67">
        <v>0</v>
      </c>
      <c r="GN21" s="67">
        <v>0</v>
      </c>
      <c r="GO21" s="67">
        <v>0</v>
      </c>
      <c r="GP21" s="67">
        <v>0</v>
      </c>
      <c r="GQ21" s="67">
        <v>0</v>
      </c>
      <c r="GR21" s="67">
        <v>0</v>
      </c>
      <c r="GS21" s="67">
        <v>0</v>
      </c>
      <c r="GT21" s="67">
        <v>0</v>
      </c>
      <c r="GU21" s="67">
        <v>0</v>
      </c>
      <c r="GW21" s="65">
        <v>18</v>
      </c>
      <c r="GX21" s="66" t="str">
        <f t="shared" si="16"/>
        <v>鹿嶋市</v>
      </c>
      <c r="GY21" s="67">
        <v>62187</v>
      </c>
      <c r="GZ21" s="67">
        <v>201583</v>
      </c>
      <c r="HA21" s="67">
        <v>199928</v>
      </c>
      <c r="HB21" s="67">
        <v>323037</v>
      </c>
      <c r="HC21" s="67">
        <v>321216</v>
      </c>
      <c r="HD21" s="67">
        <v>144281</v>
      </c>
      <c r="HE21" s="67">
        <v>216</v>
      </c>
      <c r="HF21" s="67">
        <v>593</v>
      </c>
      <c r="HG21" s="67">
        <v>592</v>
      </c>
      <c r="HI21" s="65">
        <v>18</v>
      </c>
      <c r="HJ21" s="66" t="str">
        <f t="shared" si="17"/>
        <v>鹿嶋市</v>
      </c>
      <c r="HK21" s="67">
        <v>0</v>
      </c>
      <c r="HL21" s="67">
        <v>0</v>
      </c>
      <c r="HM21" s="67">
        <v>0</v>
      </c>
      <c r="HN21" s="67">
        <v>0</v>
      </c>
      <c r="HO21" s="67">
        <v>0</v>
      </c>
      <c r="HP21" s="67">
        <v>0</v>
      </c>
      <c r="HQ21" s="67">
        <v>0</v>
      </c>
      <c r="HR21" s="67">
        <v>0</v>
      </c>
      <c r="HS21" s="67">
        <v>0</v>
      </c>
    </row>
    <row r="22" spans="1:227" s="56" customFormat="1" ht="15" customHeight="1">
      <c r="A22" s="65">
        <v>19</v>
      </c>
      <c r="B22" s="66" t="s">
        <v>65</v>
      </c>
      <c r="C22" s="67">
        <v>489357</v>
      </c>
      <c r="D22" s="67">
        <v>18553134</v>
      </c>
      <c r="E22" s="67">
        <v>17580781</v>
      </c>
      <c r="F22" s="67">
        <v>1933899</v>
      </c>
      <c r="G22" s="67">
        <v>1841620</v>
      </c>
      <c r="H22" s="67">
        <v>1841620</v>
      </c>
      <c r="I22" s="67">
        <v>1142</v>
      </c>
      <c r="J22" s="67">
        <v>13118</v>
      </c>
      <c r="K22" s="67">
        <v>12066</v>
      </c>
      <c r="L22" s="62"/>
      <c r="M22" s="65">
        <v>19</v>
      </c>
      <c r="N22" s="66" t="str">
        <f t="shared" si="0"/>
        <v>潮来市</v>
      </c>
      <c r="O22" s="67">
        <v>13514</v>
      </c>
      <c r="P22" s="67">
        <v>445775</v>
      </c>
      <c r="Q22" s="67">
        <v>442583</v>
      </c>
      <c r="R22" s="67">
        <v>1259476</v>
      </c>
      <c r="S22" s="67">
        <v>1250620</v>
      </c>
      <c r="T22" s="67">
        <v>416873</v>
      </c>
      <c r="U22" s="67">
        <v>67</v>
      </c>
      <c r="V22" s="67">
        <v>864</v>
      </c>
      <c r="W22" s="67">
        <v>846</v>
      </c>
      <c r="X22" s="63"/>
      <c r="Y22" s="65">
        <v>19</v>
      </c>
      <c r="Z22" s="66" t="str">
        <f t="shared" si="1"/>
        <v>潮来市</v>
      </c>
      <c r="AA22" s="67">
        <v>115148</v>
      </c>
      <c r="AB22" s="67">
        <v>5167445</v>
      </c>
      <c r="AC22" s="67">
        <v>4553082</v>
      </c>
      <c r="AD22" s="67">
        <v>275536</v>
      </c>
      <c r="AE22" s="67">
        <v>243581</v>
      </c>
      <c r="AF22" s="67">
        <v>243581</v>
      </c>
      <c r="AG22" s="67">
        <v>426</v>
      </c>
      <c r="AH22" s="67">
        <v>6832</v>
      </c>
      <c r="AI22" s="67">
        <v>6028</v>
      </c>
      <c r="AJ22" s="62"/>
      <c r="AK22" s="65">
        <v>19</v>
      </c>
      <c r="AL22" s="66" t="str">
        <f t="shared" si="2"/>
        <v>潮来市</v>
      </c>
      <c r="AM22" s="67">
        <v>5640</v>
      </c>
      <c r="AN22" s="67">
        <v>754103</v>
      </c>
      <c r="AO22" s="67">
        <v>749569</v>
      </c>
      <c r="AP22" s="67">
        <v>3399093</v>
      </c>
      <c r="AQ22" s="67">
        <v>3379383</v>
      </c>
      <c r="AR22" s="67">
        <v>1126454</v>
      </c>
      <c r="AS22" s="67">
        <v>36</v>
      </c>
      <c r="AT22" s="67">
        <v>1720</v>
      </c>
      <c r="AU22" s="67">
        <v>1673</v>
      </c>
      <c r="AV22" s="63"/>
      <c r="AW22" s="65">
        <v>19</v>
      </c>
      <c r="AX22" s="66" t="str">
        <f t="shared" si="3"/>
        <v>潮来市</v>
      </c>
      <c r="AY22" s="67">
        <v>0</v>
      </c>
      <c r="AZ22" s="67">
        <v>2487807</v>
      </c>
      <c r="BA22" s="67">
        <v>2221891</v>
      </c>
      <c r="BB22" s="67">
        <v>19484043</v>
      </c>
      <c r="BC22" s="67">
        <v>17623162</v>
      </c>
      <c r="BD22" s="67">
        <v>2937006</v>
      </c>
      <c r="BE22" s="67">
        <v>0</v>
      </c>
      <c r="BF22" s="67">
        <v>14479</v>
      </c>
      <c r="BG22" s="67">
        <v>12492</v>
      </c>
      <c r="BH22" s="63"/>
      <c r="BI22" s="65">
        <v>19</v>
      </c>
      <c r="BJ22" s="66" t="str">
        <f t="shared" si="4"/>
        <v>潮来市</v>
      </c>
      <c r="BK22" s="67">
        <v>0</v>
      </c>
      <c r="BL22" s="67">
        <v>2590965</v>
      </c>
      <c r="BM22" s="67">
        <v>2572158</v>
      </c>
      <c r="BN22" s="67">
        <v>16003067</v>
      </c>
      <c r="BO22" s="67">
        <v>15923712</v>
      </c>
      <c r="BP22" s="67">
        <v>5307551</v>
      </c>
      <c r="BQ22" s="67">
        <v>0</v>
      </c>
      <c r="BR22" s="67">
        <v>9799</v>
      </c>
      <c r="BS22" s="67">
        <v>9378</v>
      </c>
      <c r="BT22" s="63"/>
      <c r="BU22" s="65">
        <v>19</v>
      </c>
      <c r="BV22" s="66" t="str">
        <f t="shared" si="5"/>
        <v>潮来市</v>
      </c>
      <c r="BW22" s="67">
        <v>0</v>
      </c>
      <c r="BX22" s="67">
        <v>1574569</v>
      </c>
      <c r="BY22" s="67">
        <v>1573161</v>
      </c>
      <c r="BZ22" s="67">
        <v>11383083</v>
      </c>
      <c r="CA22" s="67">
        <v>11376394</v>
      </c>
      <c r="CB22" s="67">
        <v>7953976</v>
      </c>
      <c r="CC22" s="67">
        <v>0</v>
      </c>
      <c r="CD22" s="67">
        <v>2812</v>
      </c>
      <c r="CE22" s="67">
        <v>2775</v>
      </c>
      <c r="CF22" s="63"/>
      <c r="CG22" s="65">
        <v>19</v>
      </c>
      <c r="CH22" s="66" t="str">
        <f t="shared" si="6"/>
        <v>潮来市</v>
      </c>
      <c r="CI22" s="67">
        <v>510227</v>
      </c>
      <c r="CJ22" s="67">
        <v>6653341</v>
      </c>
      <c r="CK22" s="67">
        <v>6367210</v>
      </c>
      <c r="CL22" s="67">
        <v>46870193</v>
      </c>
      <c r="CM22" s="67">
        <v>44923268</v>
      </c>
      <c r="CN22" s="67">
        <v>16198533</v>
      </c>
      <c r="CO22" s="67">
        <v>827</v>
      </c>
      <c r="CP22" s="67">
        <v>27090</v>
      </c>
      <c r="CQ22" s="67">
        <v>24645</v>
      </c>
      <c r="CR22" s="62"/>
      <c r="CS22" s="65">
        <v>19</v>
      </c>
      <c r="CT22" s="66" t="str">
        <f t="shared" si="7"/>
        <v>潮来市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2"/>
      <c r="DE22" s="65">
        <v>19</v>
      </c>
      <c r="DF22" s="66" t="str">
        <f t="shared" si="8"/>
        <v>潮来市</v>
      </c>
      <c r="DG22" s="67">
        <v>0</v>
      </c>
      <c r="DH22" s="67">
        <v>0</v>
      </c>
      <c r="DI22" s="67">
        <v>0</v>
      </c>
      <c r="DJ22" s="67">
        <v>0</v>
      </c>
      <c r="DK22" s="67">
        <v>0</v>
      </c>
      <c r="DL22" s="67">
        <v>0</v>
      </c>
      <c r="DM22" s="67">
        <v>0</v>
      </c>
      <c r="DN22" s="67">
        <v>0</v>
      </c>
      <c r="DO22" s="67">
        <v>0</v>
      </c>
      <c r="DP22" s="62"/>
      <c r="DQ22" s="65">
        <v>19</v>
      </c>
      <c r="DR22" s="66" t="str">
        <f t="shared" si="9"/>
        <v>潮来市</v>
      </c>
      <c r="DS22" s="67">
        <v>17236</v>
      </c>
      <c r="DT22" s="67">
        <v>24802</v>
      </c>
      <c r="DU22" s="67">
        <v>24367</v>
      </c>
      <c r="DV22" s="67">
        <v>1565</v>
      </c>
      <c r="DW22" s="67">
        <v>1555</v>
      </c>
      <c r="DX22" s="67">
        <v>1555</v>
      </c>
      <c r="DY22" s="67">
        <v>14</v>
      </c>
      <c r="DZ22" s="67">
        <v>31</v>
      </c>
      <c r="EA22" s="67">
        <v>22</v>
      </c>
      <c r="EB22" s="62"/>
      <c r="EC22" s="65">
        <v>19</v>
      </c>
      <c r="ED22" s="66" t="str">
        <f t="shared" si="10"/>
        <v>潮来市</v>
      </c>
      <c r="EE22" s="67">
        <v>429333</v>
      </c>
      <c r="EF22" s="67">
        <v>7979291</v>
      </c>
      <c r="EG22" s="67">
        <v>6708904</v>
      </c>
      <c r="EH22" s="67">
        <v>273230</v>
      </c>
      <c r="EI22" s="67">
        <v>229648</v>
      </c>
      <c r="EJ22" s="67">
        <v>229648</v>
      </c>
      <c r="EK22" s="67">
        <v>300</v>
      </c>
      <c r="EL22" s="67">
        <v>4792</v>
      </c>
      <c r="EM22" s="67">
        <v>3674</v>
      </c>
      <c r="EO22" s="65">
        <v>19</v>
      </c>
      <c r="EP22" s="66" t="str">
        <f t="shared" si="11"/>
        <v>潮来市</v>
      </c>
      <c r="EQ22" s="67">
        <v>30135</v>
      </c>
      <c r="ER22" s="67">
        <v>83827</v>
      </c>
      <c r="ES22" s="67">
        <v>80730</v>
      </c>
      <c r="ET22" s="67">
        <v>147164</v>
      </c>
      <c r="EU22" s="67">
        <v>145486</v>
      </c>
      <c r="EV22" s="67">
        <v>101852</v>
      </c>
      <c r="EW22" s="67">
        <v>18</v>
      </c>
      <c r="EX22" s="67">
        <v>118</v>
      </c>
      <c r="EY22" s="67">
        <v>108</v>
      </c>
      <c r="FA22" s="65">
        <v>19</v>
      </c>
      <c r="FB22" s="66" t="str">
        <f t="shared" si="12"/>
        <v>潮来市</v>
      </c>
      <c r="FC22" s="67">
        <v>0</v>
      </c>
      <c r="FD22" s="67">
        <v>0</v>
      </c>
      <c r="FE22" s="67">
        <v>0</v>
      </c>
      <c r="FF22" s="67">
        <v>0</v>
      </c>
      <c r="FG22" s="67">
        <v>0</v>
      </c>
      <c r="FH22" s="67">
        <v>0</v>
      </c>
      <c r="FI22" s="67">
        <v>0</v>
      </c>
      <c r="FJ22" s="67">
        <v>0</v>
      </c>
      <c r="FK22" s="67">
        <v>0</v>
      </c>
      <c r="FM22" s="65">
        <v>19</v>
      </c>
      <c r="FN22" s="66" t="str">
        <f t="shared" si="13"/>
        <v>潮来市</v>
      </c>
      <c r="FO22" s="67">
        <v>378017</v>
      </c>
      <c r="FP22" s="67">
        <v>846955</v>
      </c>
      <c r="FQ22" s="67">
        <v>656153</v>
      </c>
      <c r="FR22" s="67">
        <v>59349</v>
      </c>
      <c r="FS22" s="67">
        <v>54212</v>
      </c>
      <c r="FT22" s="67">
        <v>42756</v>
      </c>
      <c r="FU22" s="67">
        <v>493</v>
      </c>
      <c r="FV22" s="67">
        <v>1398</v>
      </c>
      <c r="FW22" s="67">
        <v>1053</v>
      </c>
      <c r="FY22" s="65">
        <v>19</v>
      </c>
      <c r="FZ22" s="66" t="str">
        <f t="shared" si="14"/>
        <v>潮来市</v>
      </c>
      <c r="GA22" s="67">
        <v>0</v>
      </c>
      <c r="GB22" s="67">
        <v>1482007</v>
      </c>
      <c r="GC22" s="67">
        <v>1481958</v>
      </c>
      <c r="GD22" s="67">
        <v>2388804</v>
      </c>
      <c r="GE22" s="67">
        <v>2388726</v>
      </c>
      <c r="GF22" s="67">
        <v>1672108</v>
      </c>
      <c r="GG22" s="67">
        <v>0</v>
      </c>
      <c r="GH22" s="67">
        <v>789</v>
      </c>
      <c r="GI22" s="67">
        <v>788</v>
      </c>
      <c r="GK22" s="65">
        <v>19</v>
      </c>
      <c r="GL22" s="66" t="str">
        <f t="shared" si="15"/>
        <v>潮来市</v>
      </c>
      <c r="GM22" s="67">
        <v>0</v>
      </c>
      <c r="GN22" s="67">
        <v>0</v>
      </c>
      <c r="GO22" s="67">
        <v>0</v>
      </c>
      <c r="GP22" s="67">
        <v>0</v>
      </c>
      <c r="GQ22" s="67">
        <v>0</v>
      </c>
      <c r="GR22" s="67">
        <v>0</v>
      </c>
      <c r="GS22" s="67">
        <v>0</v>
      </c>
      <c r="GT22" s="67">
        <v>0</v>
      </c>
      <c r="GU22" s="67">
        <v>0</v>
      </c>
      <c r="GW22" s="65">
        <v>19</v>
      </c>
      <c r="GX22" s="66" t="str">
        <f t="shared" si="16"/>
        <v>潮来市</v>
      </c>
      <c r="GY22" s="67">
        <v>0</v>
      </c>
      <c r="GZ22" s="67">
        <v>84628</v>
      </c>
      <c r="HA22" s="67">
        <v>84628</v>
      </c>
      <c r="HB22" s="67">
        <v>173776</v>
      </c>
      <c r="HC22" s="67">
        <v>173776</v>
      </c>
      <c r="HD22" s="67">
        <v>112976</v>
      </c>
      <c r="HE22" s="67">
        <v>0</v>
      </c>
      <c r="HF22" s="67">
        <v>391</v>
      </c>
      <c r="HG22" s="67">
        <v>391</v>
      </c>
      <c r="HI22" s="65">
        <v>19</v>
      </c>
      <c r="HJ22" s="66" t="str">
        <f t="shared" si="17"/>
        <v>潮来市</v>
      </c>
      <c r="HK22" s="67">
        <v>0</v>
      </c>
      <c r="HL22" s="67">
        <v>2718</v>
      </c>
      <c r="HM22" s="67">
        <v>2718</v>
      </c>
      <c r="HN22" s="67">
        <v>18118</v>
      </c>
      <c r="HO22" s="67">
        <v>18118</v>
      </c>
      <c r="HP22" s="67">
        <v>12629</v>
      </c>
      <c r="HQ22" s="67">
        <v>0</v>
      </c>
      <c r="HR22" s="67">
        <v>13</v>
      </c>
      <c r="HS22" s="67">
        <v>13</v>
      </c>
    </row>
    <row r="23" spans="1:227" s="56" customFormat="1" ht="15" customHeight="1">
      <c r="A23" s="65">
        <v>20</v>
      </c>
      <c r="B23" s="66" t="s">
        <v>92</v>
      </c>
      <c r="C23" s="67">
        <v>35679</v>
      </c>
      <c r="D23" s="67">
        <v>4587599</v>
      </c>
      <c r="E23" s="67">
        <v>4256961</v>
      </c>
      <c r="F23" s="67">
        <v>385377</v>
      </c>
      <c r="G23" s="67">
        <v>359179</v>
      </c>
      <c r="H23" s="67">
        <v>359179</v>
      </c>
      <c r="I23" s="67">
        <v>78</v>
      </c>
      <c r="J23" s="67">
        <v>2694</v>
      </c>
      <c r="K23" s="67">
        <v>2409</v>
      </c>
      <c r="L23" s="62"/>
      <c r="M23" s="65">
        <v>20</v>
      </c>
      <c r="N23" s="66" t="str">
        <f t="shared" si="0"/>
        <v>守谷市</v>
      </c>
      <c r="O23" s="67">
        <v>0</v>
      </c>
      <c r="P23" s="67">
        <v>12640</v>
      </c>
      <c r="Q23" s="67">
        <v>12640</v>
      </c>
      <c r="R23" s="67">
        <v>72028</v>
      </c>
      <c r="S23" s="67">
        <v>72028</v>
      </c>
      <c r="T23" s="67">
        <v>45345</v>
      </c>
      <c r="U23" s="67">
        <v>0</v>
      </c>
      <c r="V23" s="67">
        <v>21</v>
      </c>
      <c r="W23" s="67">
        <v>21</v>
      </c>
      <c r="X23" s="63"/>
      <c r="Y23" s="65">
        <v>20</v>
      </c>
      <c r="Z23" s="66" t="str">
        <f t="shared" si="1"/>
        <v>守谷市</v>
      </c>
      <c r="AA23" s="67">
        <v>47274</v>
      </c>
      <c r="AB23" s="67">
        <v>3658742</v>
      </c>
      <c r="AC23" s="67">
        <v>3316169</v>
      </c>
      <c r="AD23" s="67">
        <v>186207</v>
      </c>
      <c r="AE23" s="67">
        <v>168608</v>
      </c>
      <c r="AF23" s="67">
        <v>168608</v>
      </c>
      <c r="AG23" s="67">
        <v>130</v>
      </c>
      <c r="AH23" s="67">
        <v>4995</v>
      </c>
      <c r="AI23" s="67">
        <v>4361</v>
      </c>
      <c r="AJ23" s="62"/>
      <c r="AK23" s="65">
        <v>20</v>
      </c>
      <c r="AL23" s="66" t="str">
        <f t="shared" si="2"/>
        <v>守谷市</v>
      </c>
      <c r="AM23" s="67">
        <v>1011</v>
      </c>
      <c r="AN23" s="67">
        <v>238522</v>
      </c>
      <c r="AO23" s="67">
        <v>238457</v>
      </c>
      <c r="AP23" s="67">
        <v>8372580</v>
      </c>
      <c r="AQ23" s="67">
        <v>8370974</v>
      </c>
      <c r="AR23" s="67">
        <v>3027153</v>
      </c>
      <c r="AS23" s="67">
        <v>1</v>
      </c>
      <c r="AT23" s="67">
        <v>551</v>
      </c>
      <c r="AU23" s="67">
        <v>548</v>
      </c>
      <c r="AV23" s="63"/>
      <c r="AW23" s="65">
        <v>20</v>
      </c>
      <c r="AX23" s="66" t="str">
        <f t="shared" si="3"/>
        <v>守谷市</v>
      </c>
      <c r="AY23" s="67">
        <v>0</v>
      </c>
      <c r="AZ23" s="67">
        <v>3801072</v>
      </c>
      <c r="BA23" s="67">
        <v>3796255</v>
      </c>
      <c r="BB23" s="67">
        <v>173977407</v>
      </c>
      <c r="BC23" s="67">
        <v>173912079</v>
      </c>
      <c r="BD23" s="67">
        <v>28359516</v>
      </c>
      <c r="BE23" s="67">
        <v>0</v>
      </c>
      <c r="BF23" s="67">
        <v>20549</v>
      </c>
      <c r="BG23" s="67">
        <v>20495</v>
      </c>
      <c r="BH23" s="63"/>
      <c r="BI23" s="65">
        <v>20</v>
      </c>
      <c r="BJ23" s="66" t="str">
        <f t="shared" si="4"/>
        <v>守谷市</v>
      </c>
      <c r="BK23" s="67">
        <v>0</v>
      </c>
      <c r="BL23" s="67">
        <v>1801878</v>
      </c>
      <c r="BM23" s="67">
        <v>1801465</v>
      </c>
      <c r="BN23" s="67">
        <v>42715997</v>
      </c>
      <c r="BO23" s="67">
        <v>42708928</v>
      </c>
      <c r="BP23" s="67">
        <v>13960256</v>
      </c>
      <c r="BQ23" s="67">
        <v>0</v>
      </c>
      <c r="BR23" s="67">
        <v>10914</v>
      </c>
      <c r="BS23" s="67">
        <v>10890</v>
      </c>
      <c r="BT23" s="63"/>
      <c r="BU23" s="65">
        <v>20</v>
      </c>
      <c r="BV23" s="66" t="str">
        <f t="shared" si="5"/>
        <v>守谷市</v>
      </c>
      <c r="BW23" s="67">
        <v>0</v>
      </c>
      <c r="BX23" s="67">
        <v>2606922</v>
      </c>
      <c r="BY23" s="67">
        <v>2606750</v>
      </c>
      <c r="BZ23" s="67">
        <v>86590873</v>
      </c>
      <c r="CA23" s="67">
        <v>86588820</v>
      </c>
      <c r="CB23" s="67">
        <v>56875232</v>
      </c>
      <c r="CC23" s="67">
        <v>0</v>
      </c>
      <c r="CD23" s="67">
        <v>3767</v>
      </c>
      <c r="CE23" s="67">
        <v>3750</v>
      </c>
      <c r="CF23" s="63"/>
      <c r="CG23" s="65">
        <v>20</v>
      </c>
      <c r="CH23" s="66" t="str">
        <f t="shared" si="6"/>
        <v>守谷市</v>
      </c>
      <c r="CI23" s="67">
        <v>313282</v>
      </c>
      <c r="CJ23" s="67">
        <v>8209872</v>
      </c>
      <c r="CK23" s="67">
        <v>8204470</v>
      </c>
      <c r="CL23" s="67">
        <v>303284277</v>
      </c>
      <c r="CM23" s="67">
        <v>303209827</v>
      </c>
      <c r="CN23" s="67">
        <v>99195004</v>
      </c>
      <c r="CO23" s="67">
        <v>306</v>
      </c>
      <c r="CP23" s="67">
        <v>35230</v>
      </c>
      <c r="CQ23" s="67">
        <v>35135</v>
      </c>
      <c r="CR23" s="62"/>
      <c r="CS23" s="65">
        <v>20</v>
      </c>
      <c r="CT23" s="66" t="str">
        <f t="shared" si="7"/>
        <v>守谷市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2"/>
      <c r="DE23" s="65">
        <v>20</v>
      </c>
      <c r="DF23" s="66" t="str">
        <f t="shared" si="8"/>
        <v>守谷市</v>
      </c>
      <c r="DG23" s="67">
        <v>0</v>
      </c>
      <c r="DH23" s="67">
        <v>0</v>
      </c>
      <c r="DI23" s="67">
        <v>0</v>
      </c>
      <c r="DJ23" s="67">
        <v>0</v>
      </c>
      <c r="DK23" s="67">
        <v>0</v>
      </c>
      <c r="DL23" s="67">
        <v>0</v>
      </c>
      <c r="DM23" s="67">
        <v>0</v>
      </c>
      <c r="DN23" s="67">
        <v>0</v>
      </c>
      <c r="DO23" s="67">
        <v>0</v>
      </c>
      <c r="DP23" s="62"/>
      <c r="DQ23" s="65">
        <v>20</v>
      </c>
      <c r="DR23" s="66" t="str">
        <f t="shared" si="9"/>
        <v>守谷市</v>
      </c>
      <c r="DS23" s="67">
        <v>66965</v>
      </c>
      <c r="DT23" s="67">
        <v>2196</v>
      </c>
      <c r="DU23" s="67">
        <v>835</v>
      </c>
      <c r="DV23" s="67">
        <v>39</v>
      </c>
      <c r="DW23" s="67">
        <v>15</v>
      </c>
      <c r="DX23" s="67">
        <v>15</v>
      </c>
      <c r="DY23" s="67">
        <v>71</v>
      </c>
      <c r="DZ23" s="67">
        <v>6</v>
      </c>
      <c r="EA23" s="67">
        <v>3</v>
      </c>
      <c r="EB23" s="62"/>
      <c r="EC23" s="65">
        <v>20</v>
      </c>
      <c r="ED23" s="66" t="str">
        <f t="shared" si="10"/>
        <v>守谷市</v>
      </c>
      <c r="EE23" s="67">
        <v>155561</v>
      </c>
      <c r="EF23" s="67">
        <v>2012473</v>
      </c>
      <c r="EG23" s="67">
        <v>1674115</v>
      </c>
      <c r="EH23" s="67">
        <v>67364</v>
      </c>
      <c r="EI23" s="67">
        <v>55997</v>
      </c>
      <c r="EJ23" s="67">
        <v>55997</v>
      </c>
      <c r="EK23" s="67">
        <v>145</v>
      </c>
      <c r="EL23" s="67">
        <v>3054</v>
      </c>
      <c r="EM23" s="67">
        <v>2387</v>
      </c>
      <c r="EO23" s="65">
        <v>20</v>
      </c>
      <c r="EP23" s="66" t="str">
        <f t="shared" si="11"/>
        <v>守谷市</v>
      </c>
      <c r="EQ23" s="67">
        <v>19814</v>
      </c>
      <c r="ER23" s="67">
        <v>226496</v>
      </c>
      <c r="ES23" s="67">
        <v>222959</v>
      </c>
      <c r="ET23" s="67">
        <v>202472</v>
      </c>
      <c r="EU23" s="67">
        <v>199295</v>
      </c>
      <c r="EV23" s="67">
        <v>136301</v>
      </c>
      <c r="EW23" s="67">
        <v>16</v>
      </c>
      <c r="EX23" s="67">
        <v>381</v>
      </c>
      <c r="EY23" s="67">
        <v>357</v>
      </c>
      <c r="FA23" s="65">
        <v>20</v>
      </c>
      <c r="FB23" s="66" t="str">
        <f t="shared" si="12"/>
        <v>守谷市</v>
      </c>
      <c r="FC23" s="67">
        <v>0</v>
      </c>
      <c r="FD23" s="67">
        <v>0</v>
      </c>
      <c r="FE23" s="67">
        <v>0</v>
      </c>
      <c r="FF23" s="67">
        <v>0</v>
      </c>
      <c r="FG23" s="67">
        <v>0</v>
      </c>
      <c r="FH23" s="67">
        <v>0</v>
      </c>
      <c r="FI23" s="67">
        <v>0</v>
      </c>
      <c r="FJ23" s="67">
        <v>0</v>
      </c>
      <c r="FK23" s="67">
        <v>0</v>
      </c>
      <c r="FM23" s="65">
        <v>20</v>
      </c>
      <c r="FN23" s="66" t="str">
        <f t="shared" si="13"/>
        <v>守谷市</v>
      </c>
      <c r="FO23" s="67">
        <v>1433242</v>
      </c>
      <c r="FP23" s="67">
        <v>257904</v>
      </c>
      <c r="FQ23" s="67">
        <v>141827</v>
      </c>
      <c r="FR23" s="67">
        <v>11259</v>
      </c>
      <c r="FS23" s="67">
        <v>7255</v>
      </c>
      <c r="FT23" s="67">
        <v>6948</v>
      </c>
      <c r="FU23" s="67">
        <v>1666</v>
      </c>
      <c r="FV23" s="67">
        <v>790</v>
      </c>
      <c r="FW23" s="67">
        <v>492</v>
      </c>
      <c r="FY23" s="65">
        <v>20</v>
      </c>
      <c r="FZ23" s="66" t="str">
        <f t="shared" si="14"/>
        <v>守谷市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67">
        <v>0</v>
      </c>
      <c r="GG23" s="67">
        <v>0</v>
      </c>
      <c r="GH23" s="67">
        <v>0</v>
      </c>
      <c r="GI23" s="67">
        <v>0</v>
      </c>
      <c r="GK23" s="65">
        <v>20</v>
      </c>
      <c r="GL23" s="66" t="str">
        <f t="shared" si="15"/>
        <v>守谷市</v>
      </c>
      <c r="GM23" s="67">
        <v>0</v>
      </c>
      <c r="GN23" s="67">
        <v>0</v>
      </c>
      <c r="GO23" s="67">
        <v>0</v>
      </c>
      <c r="GP23" s="67">
        <v>0</v>
      </c>
      <c r="GQ23" s="67">
        <v>0</v>
      </c>
      <c r="GR23" s="67">
        <v>0</v>
      </c>
      <c r="GS23" s="67">
        <v>0</v>
      </c>
      <c r="GT23" s="67">
        <v>0</v>
      </c>
      <c r="GU23" s="67">
        <v>0</v>
      </c>
      <c r="GW23" s="65">
        <v>20</v>
      </c>
      <c r="GX23" s="66" t="str">
        <f t="shared" si="16"/>
        <v>守谷市</v>
      </c>
      <c r="GY23" s="67">
        <v>5682</v>
      </c>
      <c r="GZ23" s="67">
        <v>179911</v>
      </c>
      <c r="HA23" s="67">
        <v>179898</v>
      </c>
      <c r="HB23" s="67">
        <v>1257359</v>
      </c>
      <c r="HC23" s="67">
        <v>1257293</v>
      </c>
      <c r="HD23" s="67">
        <v>815870</v>
      </c>
      <c r="HE23" s="67">
        <v>13</v>
      </c>
      <c r="HF23" s="67">
        <v>774</v>
      </c>
      <c r="HG23" s="67">
        <v>773</v>
      </c>
      <c r="HI23" s="65">
        <v>20</v>
      </c>
      <c r="HJ23" s="66" t="str">
        <f t="shared" si="17"/>
        <v>守谷市</v>
      </c>
      <c r="HK23" s="67">
        <v>0</v>
      </c>
      <c r="HL23" s="67">
        <v>14389</v>
      </c>
      <c r="HM23" s="67">
        <v>14389</v>
      </c>
      <c r="HN23" s="67">
        <v>368374</v>
      </c>
      <c r="HO23" s="67">
        <v>368374</v>
      </c>
      <c r="HP23" s="67">
        <v>234877</v>
      </c>
      <c r="HQ23" s="67">
        <v>0</v>
      </c>
      <c r="HR23" s="67">
        <v>10</v>
      </c>
      <c r="HS23" s="67">
        <v>10</v>
      </c>
    </row>
    <row r="24" spans="1:227" s="56" customFormat="1" ht="15" customHeight="1">
      <c r="A24" s="65">
        <v>21</v>
      </c>
      <c r="B24" s="66" t="s">
        <v>105</v>
      </c>
      <c r="C24" s="67">
        <v>427139</v>
      </c>
      <c r="D24" s="67">
        <v>23860628</v>
      </c>
      <c r="E24" s="67">
        <v>22557864</v>
      </c>
      <c r="F24" s="67">
        <v>2287163</v>
      </c>
      <c r="G24" s="67">
        <v>2178316</v>
      </c>
      <c r="H24" s="67">
        <v>2178306</v>
      </c>
      <c r="I24" s="67">
        <v>1503</v>
      </c>
      <c r="J24" s="67">
        <v>28670</v>
      </c>
      <c r="K24" s="67">
        <v>26694</v>
      </c>
      <c r="L24" s="62"/>
      <c r="M24" s="65">
        <v>21</v>
      </c>
      <c r="N24" s="66" t="str">
        <f t="shared" si="0"/>
        <v>常陸大宮市</v>
      </c>
      <c r="O24" s="67">
        <v>1739</v>
      </c>
      <c r="P24" s="67">
        <v>9847</v>
      </c>
      <c r="Q24" s="67">
        <v>9797</v>
      </c>
      <c r="R24" s="67">
        <v>32529</v>
      </c>
      <c r="S24" s="67">
        <v>32353</v>
      </c>
      <c r="T24" s="67">
        <v>21918</v>
      </c>
      <c r="U24" s="67">
        <v>7</v>
      </c>
      <c r="V24" s="67">
        <v>19</v>
      </c>
      <c r="W24" s="67">
        <v>17</v>
      </c>
      <c r="X24" s="63"/>
      <c r="Y24" s="65">
        <v>21</v>
      </c>
      <c r="Z24" s="66" t="str">
        <f t="shared" si="1"/>
        <v>常陸大宮市</v>
      </c>
      <c r="AA24" s="67">
        <v>829570</v>
      </c>
      <c r="AB24" s="67">
        <v>30908813</v>
      </c>
      <c r="AC24" s="67">
        <v>28428079</v>
      </c>
      <c r="AD24" s="67">
        <v>1510044</v>
      </c>
      <c r="AE24" s="67">
        <v>1394509</v>
      </c>
      <c r="AF24" s="67">
        <v>1394367</v>
      </c>
      <c r="AG24" s="67">
        <v>3055</v>
      </c>
      <c r="AH24" s="67">
        <v>45701</v>
      </c>
      <c r="AI24" s="67">
        <v>41105</v>
      </c>
      <c r="AJ24" s="62"/>
      <c r="AK24" s="65">
        <v>21</v>
      </c>
      <c r="AL24" s="66" t="str">
        <f t="shared" si="2"/>
        <v>常陸大宮市</v>
      </c>
      <c r="AM24" s="67">
        <v>44068</v>
      </c>
      <c r="AN24" s="67">
        <v>89818</v>
      </c>
      <c r="AO24" s="67">
        <v>89522</v>
      </c>
      <c r="AP24" s="67">
        <v>459462</v>
      </c>
      <c r="AQ24" s="67">
        <v>458370</v>
      </c>
      <c r="AR24" s="67">
        <v>310608</v>
      </c>
      <c r="AS24" s="67">
        <v>95</v>
      </c>
      <c r="AT24" s="67">
        <v>226</v>
      </c>
      <c r="AU24" s="67">
        <v>221</v>
      </c>
      <c r="AV24" s="63"/>
      <c r="AW24" s="65">
        <v>21</v>
      </c>
      <c r="AX24" s="66" t="str">
        <f t="shared" si="3"/>
        <v>常陸大宮市</v>
      </c>
      <c r="AY24" s="67">
        <v>0</v>
      </c>
      <c r="AZ24" s="67">
        <v>3515949</v>
      </c>
      <c r="BA24" s="67">
        <v>3147146</v>
      </c>
      <c r="BB24" s="67">
        <v>20981380</v>
      </c>
      <c r="BC24" s="67">
        <v>20007301</v>
      </c>
      <c r="BD24" s="67">
        <v>3304885</v>
      </c>
      <c r="BE24" s="67">
        <v>0</v>
      </c>
      <c r="BF24" s="67">
        <v>16497</v>
      </c>
      <c r="BG24" s="67">
        <v>14527</v>
      </c>
      <c r="BH24" s="63"/>
      <c r="BI24" s="65">
        <v>21</v>
      </c>
      <c r="BJ24" s="66" t="str">
        <f t="shared" si="4"/>
        <v>常陸大宮市</v>
      </c>
      <c r="BK24" s="67">
        <v>0</v>
      </c>
      <c r="BL24" s="67">
        <v>6623114</v>
      </c>
      <c r="BM24" s="67">
        <v>6338882</v>
      </c>
      <c r="BN24" s="67">
        <v>27269497</v>
      </c>
      <c r="BO24" s="67">
        <v>26794220</v>
      </c>
      <c r="BP24" s="67">
        <v>8885456</v>
      </c>
      <c r="BQ24" s="67">
        <v>0</v>
      </c>
      <c r="BR24" s="67">
        <v>17879</v>
      </c>
      <c r="BS24" s="67">
        <v>16102</v>
      </c>
      <c r="BT24" s="63"/>
      <c r="BU24" s="65">
        <v>21</v>
      </c>
      <c r="BV24" s="66" t="str">
        <f t="shared" si="5"/>
        <v>常陸大宮市</v>
      </c>
      <c r="BW24" s="67">
        <v>0</v>
      </c>
      <c r="BX24" s="67">
        <v>4526030</v>
      </c>
      <c r="BY24" s="67">
        <v>4486766</v>
      </c>
      <c r="BZ24" s="67">
        <v>25681569</v>
      </c>
      <c r="CA24" s="67">
        <v>25618317</v>
      </c>
      <c r="CB24" s="67">
        <v>17493738</v>
      </c>
      <c r="CC24" s="67">
        <v>0</v>
      </c>
      <c r="CD24" s="67">
        <v>8755</v>
      </c>
      <c r="CE24" s="67">
        <v>8378</v>
      </c>
      <c r="CF24" s="63"/>
      <c r="CG24" s="65">
        <v>21</v>
      </c>
      <c r="CH24" s="66" t="str">
        <f t="shared" si="6"/>
        <v>常陸大宮市</v>
      </c>
      <c r="CI24" s="67">
        <v>938065</v>
      </c>
      <c r="CJ24" s="67">
        <v>14665093</v>
      </c>
      <c r="CK24" s="67">
        <v>13972794</v>
      </c>
      <c r="CL24" s="67">
        <v>73932446</v>
      </c>
      <c r="CM24" s="67">
        <v>72419838</v>
      </c>
      <c r="CN24" s="67">
        <v>29684079</v>
      </c>
      <c r="CO24" s="67">
        <v>1696</v>
      </c>
      <c r="CP24" s="67">
        <v>43131</v>
      </c>
      <c r="CQ24" s="67">
        <v>39007</v>
      </c>
      <c r="CR24" s="62"/>
      <c r="CS24" s="65">
        <v>21</v>
      </c>
      <c r="CT24" s="66" t="str">
        <f t="shared" si="7"/>
        <v>常陸大宮市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2"/>
      <c r="DE24" s="65">
        <v>21</v>
      </c>
      <c r="DF24" s="66" t="str">
        <f t="shared" si="8"/>
        <v>常陸大宮市</v>
      </c>
      <c r="DG24" s="67">
        <v>0</v>
      </c>
      <c r="DH24" s="67">
        <v>4</v>
      </c>
      <c r="DI24" s="67">
        <v>4</v>
      </c>
      <c r="DJ24" s="67">
        <v>10</v>
      </c>
      <c r="DK24" s="67">
        <v>10</v>
      </c>
      <c r="DL24" s="67">
        <v>10</v>
      </c>
      <c r="DM24" s="67">
        <v>0</v>
      </c>
      <c r="DN24" s="67">
        <v>1</v>
      </c>
      <c r="DO24" s="67">
        <v>1</v>
      </c>
      <c r="DP24" s="62"/>
      <c r="DQ24" s="65">
        <v>21</v>
      </c>
      <c r="DR24" s="66" t="str">
        <f t="shared" si="9"/>
        <v>常陸大宮市</v>
      </c>
      <c r="DS24" s="67">
        <v>92871</v>
      </c>
      <c r="DT24" s="67">
        <v>7175</v>
      </c>
      <c r="DU24" s="67">
        <v>6533</v>
      </c>
      <c r="DV24" s="67">
        <v>57</v>
      </c>
      <c r="DW24" s="67">
        <v>52</v>
      </c>
      <c r="DX24" s="67">
        <v>52</v>
      </c>
      <c r="DY24" s="67">
        <v>100</v>
      </c>
      <c r="DZ24" s="67">
        <v>41</v>
      </c>
      <c r="EA24" s="67">
        <v>36</v>
      </c>
      <c r="EB24" s="62"/>
      <c r="EC24" s="65">
        <v>21</v>
      </c>
      <c r="ED24" s="66" t="str">
        <f t="shared" si="10"/>
        <v>常陸大宮市</v>
      </c>
      <c r="EE24" s="67">
        <v>39185423</v>
      </c>
      <c r="EF24" s="67">
        <v>167119908</v>
      </c>
      <c r="EG24" s="67">
        <v>156858980</v>
      </c>
      <c r="EH24" s="67">
        <v>3844165</v>
      </c>
      <c r="EI24" s="67">
        <v>3627799</v>
      </c>
      <c r="EJ24" s="67">
        <v>3627778</v>
      </c>
      <c r="EK24" s="67">
        <v>2371</v>
      </c>
      <c r="EL24" s="67">
        <v>42969</v>
      </c>
      <c r="EM24" s="67">
        <v>37531</v>
      </c>
      <c r="EO24" s="65">
        <v>21</v>
      </c>
      <c r="EP24" s="66" t="str">
        <f t="shared" si="11"/>
        <v>常陸大宮市</v>
      </c>
      <c r="EQ24" s="67">
        <v>0</v>
      </c>
      <c r="ER24" s="67">
        <v>0</v>
      </c>
      <c r="ES24" s="67">
        <v>0</v>
      </c>
      <c r="ET24" s="67">
        <v>0</v>
      </c>
      <c r="EU24" s="67">
        <v>0</v>
      </c>
      <c r="EV24" s="67">
        <v>0</v>
      </c>
      <c r="EW24" s="67">
        <v>0</v>
      </c>
      <c r="EX24" s="67">
        <v>0</v>
      </c>
      <c r="EY24" s="67">
        <v>0</v>
      </c>
      <c r="FA24" s="65">
        <v>21</v>
      </c>
      <c r="FB24" s="66" t="str">
        <f t="shared" si="12"/>
        <v>常陸大宮市</v>
      </c>
      <c r="FC24" s="67">
        <v>544386</v>
      </c>
      <c r="FD24" s="67">
        <v>432398</v>
      </c>
      <c r="FE24" s="67">
        <v>419409</v>
      </c>
      <c r="FF24" s="67">
        <v>11243</v>
      </c>
      <c r="FG24" s="67">
        <v>10905</v>
      </c>
      <c r="FH24" s="67">
        <v>10905</v>
      </c>
      <c r="FI24" s="67">
        <v>37</v>
      </c>
      <c r="FJ24" s="67">
        <v>176</v>
      </c>
      <c r="FK24" s="67">
        <v>163</v>
      </c>
      <c r="FM24" s="65">
        <v>21</v>
      </c>
      <c r="FN24" s="66" t="str">
        <f t="shared" si="13"/>
        <v>常陸大宮市</v>
      </c>
      <c r="FO24" s="67">
        <v>1103478</v>
      </c>
      <c r="FP24" s="67">
        <v>8527666</v>
      </c>
      <c r="FQ24" s="67">
        <v>6795011</v>
      </c>
      <c r="FR24" s="67">
        <v>68220</v>
      </c>
      <c r="FS24" s="67">
        <v>54359</v>
      </c>
      <c r="FT24" s="67">
        <v>54357</v>
      </c>
      <c r="FU24" s="67">
        <v>1072</v>
      </c>
      <c r="FV24" s="67">
        <v>16916</v>
      </c>
      <c r="FW24" s="67">
        <v>13774</v>
      </c>
      <c r="FY24" s="65">
        <v>21</v>
      </c>
      <c r="FZ24" s="66" t="str">
        <f t="shared" si="14"/>
        <v>常陸大宮市</v>
      </c>
      <c r="GA24" s="67">
        <v>119066</v>
      </c>
      <c r="GB24" s="67">
        <v>10408883</v>
      </c>
      <c r="GC24" s="67">
        <v>10408186</v>
      </c>
      <c r="GD24" s="67">
        <v>10967796</v>
      </c>
      <c r="GE24" s="67">
        <v>10967091</v>
      </c>
      <c r="GF24" s="67">
        <v>7379990</v>
      </c>
      <c r="GG24" s="67">
        <v>152</v>
      </c>
      <c r="GH24" s="67">
        <v>3924</v>
      </c>
      <c r="GI24" s="67">
        <v>3920</v>
      </c>
      <c r="GK24" s="65">
        <v>21</v>
      </c>
      <c r="GL24" s="66" t="str">
        <f t="shared" si="15"/>
        <v>常陸大宮市</v>
      </c>
      <c r="GM24" s="67">
        <v>0</v>
      </c>
      <c r="GN24" s="67">
        <v>0</v>
      </c>
      <c r="GO24" s="67">
        <v>0</v>
      </c>
      <c r="GP24" s="67">
        <v>0</v>
      </c>
      <c r="GQ24" s="67">
        <v>0</v>
      </c>
      <c r="GR24" s="67">
        <v>0</v>
      </c>
      <c r="GS24" s="67">
        <v>0</v>
      </c>
      <c r="GT24" s="67">
        <v>0</v>
      </c>
      <c r="GU24" s="67">
        <v>0</v>
      </c>
      <c r="GW24" s="65">
        <v>21</v>
      </c>
      <c r="GX24" s="66" t="str">
        <f t="shared" si="16"/>
        <v>常陸大宮市</v>
      </c>
      <c r="GY24" s="67">
        <v>2943</v>
      </c>
      <c r="GZ24" s="67">
        <v>328341</v>
      </c>
      <c r="HA24" s="67">
        <v>328279</v>
      </c>
      <c r="HB24" s="67">
        <v>315913</v>
      </c>
      <c r="HC24" s="67">
        <v>315892</v>
      </c>
      <c r="HD24" s="67">
        <v>204656</v>
      </c>
      <c r="HE24" s="67">
        <v>42</v>
      </c>
      <c r="HF24" s="67">
        <v>1506</v>
      </c>
      <c r="HG24" s="67">
        <v>1500</v>
      </c>
      <c r="HI24" s="65">
        <v>21</v>
      </c>
      <c r="HJ24" s="66" t="str">
        <f t="shared" si="17"/>
        <v>常陸大宮市</v>
      </c>
      <c r="HK24" s="67">
        <v>0</v>
      </c>
      <c r="HL24" s="67">
        <v>0</v>
      </c>
      <c r="HM24" s="67">
        <v>0</v>
      </c>
      <c r="HN24" s="67">
        <v>0</v>
      </c>
      <c r="HO24" s="67">
        <v>0</v>
      </c>
      <c r="HP24" s="67">
        <v>0</v>
      </c>
      <c r="HQ24" s="67">
        <v>0</v>
      </c>
      <c r="HR24" s="67">
        <v>0</v>
      </c>
      <c r="HS24" s="67">
        <v>0</v>
      </c>
    </row>
    <row r="25" spans="1:227" s="56" customFormat="1" ht="15" customHeight="1">
      <c r="A25" s="65">
        <v>22</v>
      </c>
      <c r="B25" s="66" t="s">
        <v>106</v>
      </c>
      <c r="C25" s="67">
        <v>153322</v>
      </c>
      <c r="D25" s="67">
        <v>19978498</v>
      </c>
      <c r="E25" s="67">
        <v>19027268</v>
      </c>
      <c r="F25" s="67">
        <v>2008145</v>
      </c>
      <c r="G25" s="67">
        <v>1918035</v>
      </c>
      <c r="H25" s="67">
        <v>1917709</v>
      </c>
      <c r="I25" s="67">
        <v>427</v>
      </c>
      <c r="J25" s="67">
        <v>15558</v>
      </c>
      <c r="K25" s="67">
        <v>14551</v>
      </c>
      <c r="L25" s="62"/>
      <c r="M25" s="65">
        <v>22</v>
      </c>
      <c r="N25" s="66" t="str">
        <f t="shared" si="0"/>
        <v>那珂市</v>
      </c>
      <c r="O25" s="67">
        <v>25768</v>
      </c>
      <c r="P25" s="67">
        <v>126189</v>
      </c>
      <c r="Q25" s="67">
        <v>124499</v>
      </c>
      <c r="R25" s="67">
        <v>678606</v>
      </c>
      <c r="S25" s="67">
        <v>675187</v>
      </c>
      <c r="T25" s="67">
        <v>222846</v>
      </c>
      <c r="U25" s="67">
        <v>5</v>
      </c>
      <c r="V25" s="67">
        <v>129</v>
      </c>
      <c r="W25" s="67">
        <v>120</v>
      </c>
      <c r="X25" s="63"/>
      <c r="Y25" s="65">
        <v>22</v>
      </c>
      <c r="Z25" s="66" t="str">
        <f t="shared" si="1"/>
        <v>那珂市</v>
      </c>
      <c r="AA25" s="67">
        <v>1132157</v>
      </c>
      <c r="AB25" s="67">
        <v>22065165</v>
      </c>
      <c r="AC25" s="67">
        <v>20475959</v>
      </c>
      <c r="AD25" s="67">
        <v>1192752</v>
      </c>
      <c r="AE25" s="67">
        <v>1109695</v>
      </c>
      <c r="AF25" s="67">
        <v>1109138</v>
      </c>
      <c r="AG25" s="67">
        <v>1832</v>
      </c>
      <c r="AH25" s="67">
        <v>23959</v>
      </c>
      <c r="AI25" s="67">
        <v>21646</v>
      </c>
      <c r="AJ25" s="62"/>
      <c r="AK25" s="65">
        <v>22</v>
      </c>
      <c r="AL25" s="66" t="str">
        <f t="shared" si="2"/>
        <v>那珂市</v>
      </c>
      <c r="AM25" s="67">
        <v>14496</v>
      </c>
      <c r="AN25" s="67">
        <v>1060342</v>
      </c>
      <c r="AO25" s="67">
        <v>1059366</v>
      </c>
      <c r="AP25" s="67">
        <v>10108441</v>
      </c>
      <c r="AQ25" s="67">
        <v>10101057</v>
      </c>
      <c r="AR25" s="67">
        <v>2848705</v>
      </c>
      <c r="AS25" s="67">
        <v>79</v>
      </c>
      <c r="AT25" s="67">
        <v>1517</v>
      </c>
      <c r="AU25" s="67">
        <v>1501</v>
      </c>
      <c r="AV25" s="63"/>
      <c r="AW25" s="65">
        <v>22</v>
      </c>
      <c r="AX25" s="66" t="str">
        <f t="shared" si="3"/>
        <v>那珂市</v>
      </c>
      <c r="AY25" s="67">
        <v>0</v>
      </c>
      <c r="AZ25" s="67">
        <v>4108184</v>
      </c>
      <c r="BA25" s="67">
        <v>4053185</v>
      </c>
      <c r="BB25" s="67">
        <v>47234646</v>
      </c>
      <c r="BC25" s="67">
        <v>46895049</v>
      </c>
      <c r="BD25" s="67">
        <v>7810193</v>
      </c>
      <c r="BE25" s="67">
        <v>0</v>
      </c>
      <c r="BF25" s="67">
        <v>19300</v>
      </c>
      <c r="BG25" s="67">
        <v>18949</v>
      </c>
      <c r="BH25" s="63"/>
      <c r="BI25" s="65">
        <v>22</v>
      </c>
      <c r="BJ25" s="66" t="str">
        <f t="shared" si="4"/>
        <v>那珂市</v>
      </c>
      <c r="BK25" s="67">
        <v>0</v>
      </c>
      <c r="BL25" s="67">
        <v>7095939</v>
      </c>
      <c r="BM25" s="67">
        <v>7076965</v>
      </c>
      <c r="BN25" s="67">
        <v>60010157</v>
      </c>
      <c r="BO25" s="67">
        <v>59900765</v>
      </c>
      <c r="BP25" s="67">
        <v>19939508</v>
      </c>
      <c r="BQ25" s="67">
        <v>0</v>
      </c>
      <c r="BR25" s="67">
        <v>25502</v>
      </c>
      <c r="BS25" s="67">
        <v>25123</v>
      </c>
      <c r="BT25" s="63"/>
      <c r="BU25" s="65">
        <v>22</v>
      </c>
      <c r="BV25" s="66" t="str">
        <f t="shared" si="5"/>
        <v>那珂市</v>
      </c>
      <c r="BW25" s="67">
        <v>0</v>
      </c>
      <c r="BX25" s="67">
        <v>3324621</v>
      </c>
      <c r="BY25" s="67">
        <v>3324382</v>
      </c>
      <c r="BZ25" s="67">
        <v>36782855</v>
      </c>
      <c r="CA25" s="67">
        <v>36781318</v>
      </c>
      <c r="CB25" s="67">
        <v>25104801</v>
      </c>
      <c r="CC25" s="67">
        <v>0</v>
      </c>
      <c r="CD25" s="67">
        <v>3329</v>
      </c>
      <c r="CE25" s="67">
        <v>3320</v>
      </c>
      <c r="CF25" s="63"/>
      <c r="CG25" s="65">
        <v>22</v>
      </c>
      <c r="CH25" s="66" t="str">
        <f t="shared" si="6"/>
        <v>那珂市</v>
      </c>
      <c r="CI25" s="67">
        <v>966946</v>
      </c>
      <c r="CJ25" s="67">
        <v>14528744</v>
      </c>
      <c r="CK25" s="67">
        <v>14454532</v>
      </c>
      <c r="CL25" s="67">
        <v>144027658</v>
      </c>
      <c r="CM25" s="67">
        <v>143577132</v>
      </c>
      <c r="CN25" s="67">
        <v>52854502</v>
      </c>
      <c r="CO25" s="67">
        <v>765</v>
      </c>
      <c r="CP25" s="67">
        <v>48131</v>
      </c>
      <c r="CQ25" s="67">
        <v>47392</v>
      </c>
      <c r="CR25" s="62"/>
      <c r="CS25" s="65">
        <v>22</v>
      </c>
      <c r="CT25" s="66" t="str">
        <f t="shared" si="7"/>
        <v>那珂市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2"/>
      <c r="DE25" s="65">
        <v>22</v>
      </c>
      <c r="DF25" s="66" t="str">
        <f t="shared" si="8"/>
        <v>那珂市</v>
      </c>
      <c r="DG25" s="67">
        <v>0</v>
      </c>
      <c r="DH25" s="67">
        <v>0</v>
      </c>
      <c r="DI25" s="67">
        <v>0</v>
      </c>
      <c r="DJ25" s="67">
        <v>0</v>
      </c>
      <c r="DK25" s="67">
        <v>0</v>
      </c>
      <c r="DL25" s="67">
        <v>0</v>
      </c>
      <c r="DM25" s="67">
        <v>0</v>
      </c>
      <c r="DN25" s="67">
        <v>0</v>
      </c>
      <c r="DO25" s="67">
        <v>0</v>
      </c>
      <c r="DP25" s="62"/>
      <c r="DQ25" s="65">
        <v>22</v>
      </c>
      <c r="DR25" s="66" t="str">
        <f t="shared" si="9"/>
        <v>那珂市</v>
      </c>
      <c r="DS25" s="67">
        <v>647065</v>
      </c>
      <c r="DT25" s="67">
        <v>0</v>
      </c>
      <c r="DU25" s="67">
        <v>0</v>
      </c>
      <c r="DV25" s="67">
        <v>0</v>
      </c>
      <c r="DW25" s="67">
        <v>0</v>
      </c>
      <c r="DX25" s="67">
        <v>0</v>
      </c>
      <c r="DY25" s="67">
        <v>99</v>
      </c>
      <c r="DZ25" s="67">
        <v>0</v>
      </c>
      <c r="EA25" s="67">
        <v>0</v>
      </c>
      <c r="EB25" s="62"/>
      <c r="EC25" s="65">
        <v>22</v>
      </c>
      <c r="ED25" s="66" t="str">
        <f t="shared" si="10"/>
        <v>那珂市</v>
      </c>
      <c r="EE25" s="67">
        <v>2807217</v>
      </c>
      <c r="EF25" s="67">
        <v>13409388</v>
      </c>
      <c r="EG25" s="67">
        <v>11660611</v>
      </c>
      <c r="EH25" s="67">
        <v>409293</v>
      </c>
      <c r="EI25" s="67">
        <v>358043</v>
      </c>
      <c r="EJ25" s="67">
        <v>358043</v>
      </c>
      <c r="EK25" s="67">
        <v>555</v>
      </c>
      <c r="EL25" s="67">
        <v>9984</v>
      </c>
      <c r="EM25" s="67">
        <v>8139</v>
      </c>
      <c r="EO25" s="65">
        <v>22</v>
      </c>
      <c r="EP25" s="66" t="str">
        <f t="shared" si="11"/>
        <v>那珂市</v>
      </c>
      <c r="EQ25" s="67">
        <v>58666</v>
      </c>
      <c r="ER25" s="67">
        <v>662677</v>
      </c>
      <c r="ES25" s="67">
        <v>661241</v>
      </c>
      <c r="ET25" s="67">
        <v>1757312</v>
      </c>
      <c r="EU25" s="67">
        <v>1754921</v>
      </c>
      <c r="EV25" s="67">
        <v>1116076</v>
      </c>
      <c r="EW25" s="67">
        <v>154</v>
      </c>
      <c r="EX25" s="67">
        <v>415</v>
      </c>
      <c r="EY25" s="67">
        <v>401</v>
      </c>
      <c r="FA25" s="65">
        <v>22</v>
      </c>
      <c r="FB25" s="66" t="str">
        <f t="shared" si="12"/>
        <v>那珂市</v>
      </c>
      <c r="FC25" s="67">
        <v>0</v>
      </c>
      <c r="FD25" s="67">
        <v>175844</v>
      </c>
      <c r="FE25" s="67">
        <v>175844</v>
      </c>
      <c r="FF25" s="67">
        <v>7034</v>
      </c>
      <c r="FG25" s="67">
        <v>7034</v>
      </c>
      <c r="FH25" s="67">
        <v>7034</v>
      </c>
      <c r="FI25" s="67">
        <v>0</v>
      </c>
      <c r="FJ25" s="67">
        <v>19</v>
      </c>
      <c r="FK25" s="67">
        <v>19</v>
      </c>
      <c r="FM25" s="65">
        <v>22</v>
      </c>
      <c r="FN25" s="66" t="str">
        <f t="shared" si="13"/>
        <v>那珂市</v>
      </c>
      <c r="FO25" s="67">
        <v>858269</v>
      </c>
      <c r="FP25" s="67">
        <v>1972007</v>
      </c>
      <c r="FQ25" s="67">
        <v>1483614</v>
      </c>
      <c r="FR25" s="67">
        <v>58276</v>
      </c>
      <c r="FS25" s="67">
        <v>44366</v>
      </c>
      <c r="FT25" s="67">
        <v>44366</v>
      </c>
      <c r="FU25" s="67">
        <v>369</v>
      </c>
      <c r="FV25" s="67">
        <v>3183</v>
      </c>
      <c r="FW25" s="67">
        <v>2389</v>
      </c>
      <c r="FY25" s="65">
        <v>22</v>
      </c>
      <c r="FZ25" s="66" t="str">
        <f t="shared" si="14"/>
        <v>那珂市</v>
      </c>
      <c r="GA25" s="67">
        <v>0</v>
      </c>
      <c r="GB25" s="67">
        <v>25304</v>
      </c>
      <c r="GC25" s="67">
        <v>25304</v>
      </c>
      <c r="GD25" s="67">
        <v>32895</v>
      </c>
      <c r="GE25" s="67">
        <v>32895</v>
      </c>
      <c r="GF25" s="67">
        <v>21559</v>
      </c>
      <c r="GG25" s="67">
        <v>0</v>
      </c>
      <c r="GH25" s="67">
        <v>19</v>
      </c>
      <c r="GI25" s="67">
        <v>19</v>
      </c>
      <c r="GK25" s="65">
        <v>22</v>
      </c>
      <c r="GL25" s="66" t="str">
        <f t="shared" si="15"/>
        <v>那珂市</v>
      </c>
      <c r="GM25" s="67">
        <v>0</v>
      </c>
      <c r="GN25" s="67">
        <v>0</v>
      </c>
      <c r="GO25" s="67">
        <v>0</v>
      </c>
      <c r="GP25" s="67">
        <v>0</v>
      </c>
      <c r="GQ25" s="67">
        <v>0</v>
      </c>
      <c r="GR25" s="67">
        <v>0</v>
      </c>
      <c r="GS25" s="67">
        <v>0</v>
      </c>
      <c r="GT25" s="67">
        <v>0</v>
      </c>
      <c r="GU25" s="67">
        <v>0</v>
      </c>
      <c r="GW25" s="65">
        <v>22</v>
      </c>
      <c r="GX25" s="66" t="str">
        <f t="shared" si="16"/>
        <v>那珂市</v>
      </c>
      <c r="GY25" s="67">
        <v>2102</v>
      </c>
      <c r="GZ25" s="67">
        <v>0</v>
      </c>
      <c r="HA25" s="67">
        <v>0</v>
      </c>
      <c r="HB25" s="67">
        <v>0</v>
      </c>
      <c r="HC25" s="67">
        <v>0</v>
      </c>
      <c r="HD25" s="67">
        <v>0</v>
      </c>
      <c r="HE25" s="67">
        <v>5</v>
      </c>
      <c r="HF25" s="67">
        <v>0</v>
      </c>
      <c r="HG25" s="67">
        <v>0</v>
      </c>
      <c r="HI25" s="65">
        <v>22</v>
      </c>
      <c r="HJ25" s="66" t="str">
        <f t="shared" si="17"/>
        <v>那珂市</v>
      </c>
      <c r="HK25" s="67">
        <v>0</v>
      </c>
      <c r="HL25" s="67">
        <v>0</v>
      </c>
      <c r="HM25" s="67">
        <v>0</v>
      </c>
      <c r="HN25" s="67">
        <v>0</v>
      </c>
      <c r="HO25" s="67">
        <v>0</v>
      </c>
      <c r="HP25" s="67">
        <v>0</v>
      </c>
      <c r="HQ25" s="67">
        <v>0</v>
      </c>
      <c r="HR25" s="67">
        <v>0</v>
      </c>
      <c r="HS25" s="67">
        <v>0</v>
      </c>
    </row>
    <row r="26" spans="1:227" s="56" customFormat="1" ht="15" customHeight="1">
      <c r="A26" s="68">
        <v>23</v>
      </c>
      <c r="B26" s="66" t="s">
        <v>107</v>
      </c>
      <c r="C26" s="67">
        <v>695966</v>
      </c>
      <c r="D26" s="67">
        <v>64691096</v>
      </c>
      <c r="E26" s="67">
        <v>63336697</v>
      </c>
      <c r="F26" s="67">
        <v>7943696</v>
      </c>
      <c r="G26" s="67">
        <v>7790989</v>
      </c>
      <c r="H26" s="67">
        <v>7790953</v>
      </c>
      <c r="I26" s="67">
        <v>1596</v>
      </c>
      <c r="J26" s="67">
        <v>39977</v>
      </c>
      <c r="K26" s="67">
        <v>38196</v>
      </c>
      <c r="L26" s="62"/>
      <c r="M26" s="68">
        <v>23</v>
      </c>
      <c r="N26" s="66" t="str">
        <f t="shared" si="0"/>
        <v>筑西市</v>
      </c>
      <c r="O26" s="67">
        <v>1012</v>
      </c>
      <c r="P26" s="67">
        <v>529426</v>
      </c>
      <c r="Q26" s="67">
        <v>529205</v>
      </c>
      <c r="R26" s="67">
        <v>3417418</v>
      </c>
      <c r="S26" s="67">
        <v>3415985</v>
      </c>
      <c r="T26" s="67">
        <v>1195194</v>
      </c>
      <c r="U26" s="67">
        <v>5</v>
      </c>
      <c r="V26" s="67">
        <v>700</v>
      </c>
      <c r="W26" s="67">
        <v>694</v>
      </c>
      <c r="X26" s="63"/>
      <c r="Y26" s="68">
        <v>23</v>
      </c>
      <c r="Z26" s="66" t="str">
        <f t="shared" si="1"/>
        <v>筑西市</v>
      </c>
      <c r="AA26" s="67">
        <v>888473</v>
      </c>
      <c r="AB26" s="67">
        <v>49684000</v>
      </c>
      <c r="AC26" s="67">
        <v>46937605</v>
      </c>
      <c r="AD26" s="67">
        <v>2863365</v>
      </c>
      <c r="AE26" s="67">
        <v>2708997</v>
      </c>
      <c r="AF26" s="67">
        <v>2708856</v>
      </c>
      <c r="AG26" s="67">
        <v>2713</v>
      </c>
      <c r="AH26" s="67">
        <v>50194</v>
      </c>
      <c r="AI26" s="67">
        <v>46363</v>
      </c>
      <c r="AJ26" s="62"/>
      <c r="AK26" s="68">
        <v>23</v>
      </c>
      <c r="AL26" s="66" t="str">
        <f t="shared" si="2"/>
        <v>筑西市</v>
      </c>
      <c r="AM26" s="67">
        <v>13878</v>
      </c>
      <c r="AN26" s="67">
        <v>1457359</v>
      </c>
      <c r="AO26" s="67">
        <v>1455434</v>
      </c>
      <c r="AP26" s="67">
        <v>9250729</v>
      </c>
      <c r="AQ26" s="67">
        <v>9240552</v>
      </c>
      <c r="AR26" s="67">
        <v>3136178</v>
      </c>
      <c r="AS26" s="67">
        <v>50</v>
      </c>
      <c r="AT26" s="67">
        <v>2279</v>
      </c>
      <c r="AU26" s="67">
        <v>2254</v>
      </c>
      <c r="AV26" s="69"/>
      <c r="AW26" s="68">
        <v>23</v>
      </c>
      <c r="AX26" s="66" t="str">
        <f t="shared" si="3"/>
        <v>筑西市</v>
      </c>
      <c r="AY26" s="67">
        <v>0</v>
      </c>
      <c r="AZ26" s="67">
        <v>7402759</v>
      </c>
      <c r="BA26" s="67">
        <v>7095363</v>
      </c>
      <c r="BB26" s="67">
        <v>79187790</v>
      </c>
      <c r="BC26" s="67">
        <v>76976326</v>
      </c>
      <c r="BD26" s="67">
        <v>12823640</v>
      </c>
      <c r="BE26" s="67">
        <v>0</v>
      </c>
      <c r="BF26" s="67">
        <v>45114</v>
      </c>
      <c r="BG26" s="67">
        <v>42754</v>
      </c>
      <c r="BH26" s="69"/>
      <c r="BI26" s="68">
        <v>23</v>
      </c>
      <c r="BJ26" s="66" t="str">
        <f t="shared" si="4"/>
        <v>筑西市</v>
      </c>
      <c r="BK26" s="67">
        <v>0</v>
      </c>
      <c r="BL26" s="67">
        <v>12940544</v>
      </c>
      <c r="BM26" s="67">
        <v>12909028</v>
      </c>
      <c r="BN26" s="67">
        <v>97267713</v>
      </c>
      <c r="BO26" s="67">
        <v>97079149</v>
      </c>
      <c r="BP26" s="67">
        <v>32325244</v>
      </c>
      <c r="BQ26" s="67">
        <v>0</v>
      </c>
      <c r="BR26" s="67">
        <v>41174</v>
      </c>
      <c r="BS26" s="67">
        <v>40096</v>
      </c>
      <c r="BT26" s="69"/>
      <c r="BU26" s="68">
        <v>23</v>
      </c>
      <c r="BV26" s="66" t="str">
        <f t="shared" si="5"/>
        <v>筑西市</v>
      </c>
      <c r="BW26" s="67">
        <v>0</v>
      </c>
      <c r="BX26" s="67">
        <v>9514010</v>
      </c>
      <c r="BY26" s="67">
        <v>9506491</v>
      </c>
      <c r="BZ26" s="67">
        <v>95728568</v>
      </c>
      <c r="CA26" s="67">
        <v>95697282</v>
      </c>
      <c r="CB26" s="67">
        <v>66101087</v>
      </c>
      <c r="CC26" s="67">
        <v>0</v>
      </c>
      <c r="CD26" s="67">
        <v>14089</v>
      </c>
      <c r="CE26" s="67">
        <v>13913</v>
      </c>
      <c r="CF26" s="69"/>
      <c r="CG26" s="68">
        <v>23</v>
      </c>
      <c r="CH26" s="66" t="str">
        <f t="shared" si="6"/>
        <v>筑西市</v>
      </c>
      <c r="CI26" s="67">
        <v>1759784</v>
      </c>
      <c r="CJ26" s="67">
        <v>29857313</v>
      </c>
      <c r="CK26" s="67">
        <v>29510882</v>
      </c>
      <c r="CL26" s="67">
        <v>272184071</v>
      </c>
      <c r="CM26" s="67">
        <v>269752757</v>
      </c>
      <c r="CN26" s="67">
        <v>111249971</v>
      </c>
      <c r="CO26" s="67">
        <v>2232</v>
      </c>
      <c r="CP26" s="67">
        <v>100377</v>
      </c>
      <c r="CQ26" s="67">
        <v>96763</v>
      </c>
      <c r="CR26" s="62"/>
      <c r="CS26" s="68">
        <v>23</v>
      </c>
      <c r="CT26" s="66" t="str">
        <f t="shared" si="7"/>
        <v>筑西市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2"/>
      <c r="DE26" s="68">
        <v>23</v>
      </c>
      <c r="DF26" s="66" t="str">
        <f t="shared" si="8"/>
        <v>筑西市</v>
      </c>
      <c r="DG26" s="67">
        <v>0</v>
      </c>
      <c r="DH26" s="67">
        <v>0</v>
      </c>
      <c r="DI26" s="67">
        <v>0</v>
      </c>
      <c r="DJ26" s="67">
        <v>0</v>
      </c>
      <c r="DK26" s="67">
        <v>0</v>
      </c>
      <c r="DL26" s="67">
        <v>0</v>
      </c>
      <c r="DM26" s="67">
        <v>0</v>
      </c>
      <c r="DN26" s="67">
        <v>0</v>
      </c>
      <c r="DO26" s="67">
        <v>0</v>
      </c>
      <c r="DP26" s="62"/>
      <c r="DQ26" s="68">
        <v>23</v>
      </c>
      <c r="DR26" s="66" t="str">
        <f t="shared" si="9"/>
        <v>筑西市</v>
      </c>
      <c r="DS26" s="67">
        <v>101459</v>
      </c>
      <c r="DT26" s="67">
        <v>42118</v>
      </c>
      <c r="DU26" s="67">
        <v>35457</v>
      </c>
      <c r="DV26" s="67">
        <v>24985</v>
      </c>
      <c r="DW26" s="67">
        <v>24759</v>
      </c>
      <c r="DX26" s="67">
        <v>17631</v>
      </c>
      <c r="DY26" s="67">
        <v>57</v>
      </c>
      <c r="DZ26" s="67">
        <v>13</v>
      </c>
      <c r="EA26" s="67">
        <v>10</v>
      </c>
      <c r="EB26" s="62"/>
      <c r="EC26" s="68">
        <v>23</v>
      </c>
      <c r="ED26" s="66" t="str">
        <f t="shared" si="10"/>
        <v>筑西市</v>
      </c>
      <c r="EE26" s="67">
        <v>408696</v>
      </c>
      <c r="EF26" s="67">
        <v>12201019</v>
      </c>
      <c r="EG26" s="67">
        <v>10318456</v>
      </c>
      <c r="EH26" s="67">
        <v>420424</v>
      </c>
      <c r="EI26" s="67">
        <v>355061</v>
      </c>
      <c r="EJ26" s="67">
        <v>355061</v>
      </c>
      <c r="EK26" s="67">
        <v>599</v>
      </c>
      <c r="EL26" s="67">
        <v>10226</v>
      </c>
      <c r="EM26" s="67">
        <v>7106</v>
      </c>
      <c r="EO26" s="68">
        <v>23</v>
      </c>
      <c r="EP26" s="66" t="str">
        <f t="shared" si="11"/>
        <v>筑西市</v>
      </c>
      <c r="EQ26" s="67">
        <v>9781</v>
      </c>
      <c r="ER26" s="67">
        <v>324265</v>
      </c>
      <c r="ES26" s="67">
        <v>324036</v>
      </c>
      <c r="ET26" s="67">
        <v>562605</v>
      </c>
      <c r="EU26" s="67">
        <v>561874</v>
      </c>
      <c r="EV26" s="67">
        <v>387454</v>
      </c>
      <c r="EW26" s="67">
        <v>3</v>
      </c>
      <c r="EX26" s="67">
        <v>328</v>
      </c>
      <c r="EY26" s="67">
        <v>324</v>
      </c>
      <c r="FA26" s="68">
        <v>23</v>
      </c>
      <c r="FB26" s="66" t="str">
        <f t="shared" si="12"/>
        <v>筑西市</v>
      </c>
      <c r="FC26" s="67">
        <v>0</v>
      </c>
      <c r="FD26" s="67">
        <v>0</v>
      </c>
      <c r="FE26" s="67">
        <v>0</v>
      </c>
      <c r="FF26" s="67">
        <v>0</v>
      </c>
      <c r="FG26" s="67">
        <v>0</v>
      </c>
      <c r="FH26" s="67">
        <v>0</v>
      </c>
      <c r="FI26" s="67">
        <v>0</v>
      </c>
      <c r="FJ26" s="67">
        <v>0</v>
      </c>
      <c r="FK26" s="67">
        <v>0</v>
      </c>
      <c r="FM26" s="68">
        <v>23</v>
      </c>
      <c r="FN26" s="66" t="str">
        <f t="shared" si="13"/>
        <v>筑西市</v>
      </c>
      <c r="FO26" s="67">
        <v>348138</v>
      </c>
      <c r="FP26" s="67">
        <v>461950</v>
      </c>
      <c r="FQ26" s="67">
        <v>317342</v>
      </c>
      <c r="FR26" s="67">
        <v>13966</v>
      </c>
      <c r="FS26" s="67">
        <v>9762</v>
      </c>
      <c r="FT26" s="67">
        <v>9762</v>
      </c>
      <c r="FU26" s="67">
        <v>569</v>
      </c>
      <c r="FV26" s="67">
        <v>761</v>
      </c>
      <c r="FW26" s="67">
        <v>527</v>
      </c>
      <c r="FY26" s="68">
        <v>23</v>
      </c>
      <c r="FZ26" s="66" t="str">
        <f t="shared" si="14"/>
        <v>筑西市</v>
      </c>
      <c r="GA26" s="67">
        <v>8133</v>
      </c>
      <c r="GB26" s="67">
        <v>1338959</v>
      </c>
      <c r="GC26" s="67">
        <v>1338714</v>
      </c>
      <c r="GD26" s="67">
        <v>1599368</v>
      </c>
      <c r="GE26" s="67">
        <v>1599070</v>
      </c>
      <c r="GF26" s="67">
        <v>1533638</v>
      </c>
      <c r="GG26" s="67">
        <v>27</v>
      </c>
      <c r="GH26" s="67">
        <v>765</v>
      </c>
      <c r="GI26" s="67">
        <v>763</v>
      </c>
      <c r="GK26" s="68">
        <v>23</v>
      </c>
      <c r="GL26" s="66" t="str">
        <f t="shared" si="15"/>
        <v>筑西市</v>
      </c>
      <c r="GM26" s="67">
        <v>0</v>
      </c>
      <c r="GN26" s="67">
        <v>0</v>
      </c>
      <c r="GO26" s="67">
        <v>0</v>
      </c>
      <c r="GP26" s="67">
        <v>0</v>
      </c>
      <c r="GQ26" s="67">
        <v>0</v>
      </c>
      <c r="GR26" s="67">
        <v>0</v>
      </c>
      <c r="GS26" s="67">
        <v>0</v>
      </c>
      <c r="GT26" s="67">
        <v>0</v>
      </c>
      <c r="GU26" s="67">
        <v>0</v>
      </c>
      <c r="GW26" s="68">
        <v>23</v>
      </c>
      <c r="GX26" s="66" t="str">
        <f t="shared" si="16"/>
        <v>筑西市</v>
      </c>
      <c r="GY26" s="67">
        <v>16249</v>
      </c>
      <c r="GZ26" s="67">
        <v>405617</v>
      </c>
      <c r="HA26" s="67">
        <v>405456</v>
      </c>
      <c r="HB26" s="67">
        <v>1038854</v>
      </c>
      <c r="HC26" s="67">
        <v>1038512</v>
      </c>
      <c r="HD26" s="67">
        <v>588715</v>
      </c>
      <c r="HE26" s="67">
        <v>81</v>
      </c>
      <c r="HF26" s="67">
        <v>1430</v>
      </c>
      <c r="HG26" s="67">
        <v>1426</v>
      </c>
      <c r="HI26" s="68">
        <v>23</v>
      </c>
      <c r="HJ26" s="66" t="str">
        <f t="shared" si="17"/>
        <v>筑西市</v>
      </c>
      <c r="HK26" s="67">
        <v>0</v>
      </c>
      <c r="HL26" s="67">
        <v>0</v>
      </c>
      <c r="HM26" s="67">
        <v>0</v>
      </c>
      <c r="HN26" s="67">
        <v>0</v>
      </c>
      <c r="HO26" s="67">
        <v>0</v>
      </c>
      <c r="HP26" s="67">
        <v>0</v>
      </c>
      <c r="HQ26" s="67">
        <v>0</v>
      </c>
      <c r="HR26" s="67">
        <v>0</v>
      </c>
      <c r="HS26" s="67">
        <v>0</v>
      </c>
    </row>
    <row r="27" spans="1:227" s="56" customFormat="1" ht="15" customHeight="1">
      <c r="A27" s="65">
        <v>24</v>
      </c>
      <c r="B27" s="66" t="s">
        <v>108</v>
      </c>
      <c r="C27" s="67">
        <v>67739</v>
      </c>
      <c r="D27" s="67">
        <v>21987885</v>
      </c>
      <c r="E27" s="67">
        <v>21194856</v>
      </c>
      <c r="F27" s="67">
        <v>2504759</v>
      </c>
      <c r="G27" s="67">
        <v>2415414</v>
      </c>
      <c r="H27" s="67">
        <v>2415414</v>
      </c>
      <c r="I27" s="67">
        <v>205</v>
      </c>
      <c r="J27" s="67">
        <v>16036</v>
      </c>
      <c r="K27" s="67">
        <v>15108</v>
      </c>
      <c r="L27" s="62"/>
      <c r="M27" s="65">
        <v>24</v>
      </c>
      <c r="N27" s="66" t="str">
        <f t="shared" si="0"/>
        <v>坂東市</v>
      </c>
      <c r="O27" s="67">
        <v>36296</v>
      </c>
      <c r="P27" s="67">
        <v>34234</v>
      </c>
      <c r="Q27" s="67">
        <v>34234</v>
      </c>
      <c r="R27" s="67">
        <v>141695</v>
      </c>
      <c r="S27" s="67">
        <v>141695</v>
      </c>
      <c r="T27" s="67">
        <v>46817</v>
      </c>
      <c r="U27" s="67">
        <v>102</v>
      </c>
      <c r="V27" s="67">
        <v>102</v>
      </c>
      <c r="W27" s="67">
        <v>102</v>
      </c>
      <c r="X27" s="63"/>
      <c r="Y27" s="65">
        <v>24</v>
      </c>
      <c r="Z27" s="66" t="str">
        <f t="shared" si="1"/>
        <v>坂東市</v>
      </c>
      <c r="AA27" s="67">
        <v>115114</v>
      </c>
      <c r="AB27" s="67">
        <v>36557815</v>
      </c>
      <c r="AC27" s="67">
        <v>34554883</v>
      </c>
      <c r="AD27" s="67">
        <v>2360791</v>
      </c>
      <c r="AE27" s="67">
        <v>2235221</v>
      </c>
      <c r="AF27" s="67">
        <v>2235210</v>
      </c>
      <c r="AG27" s="67">
        <v>976</v>
      </c>
      <c r="AH27" s="67">
        <v>44039</v>
      </c>
      <c r="AI27" s="67">
        <v>41129</v>
      </c>
      <c r="AJ27" s="62"/>
      <c r="AK27" s="65">
        <v>24</v>
      </c>
      <c r="AL27" s="66" t="str">
        <f t="shared" si="2"/>
        <v>坂東市</v>
      </c>
      <c r="AM27" s="67">
        <v>37499</v>
      </c>
      <c r="AN27" s="67">
        <v>828787</v>
      </c>
      <c r="AO27" s="67">
        <v>828013</v>
      </c>
      <c r="AP27" s="67">
        <v>6842357</v>
      </c>
      <c r="AQ27" s="67">
        <v>6838134</v>
      </c>
      <c r="AR27" s="67">
        <v>2621369</v>
      </c>
      <c r="AS27" s="67">
        <v>171</v>
      </c>
      <c r="AT27" s="67">
        <v>1471</v>
      </c>
      <c r="AU27" s="67">
        <v>1459</v>
      </c>
      <c r="AV27" s="63"/>
      <c r="AW27" s="65">
        <v>24</v>
      </c>
      <c r="AX27" s="66" t="str">
        <f t="shared" si="3"/>
        <v>坂東市</v>
      </c>
      <c r="AY27" s="67">
        <v>0</v>
      </c>
      <c r="AZ27" s="67">
        <v>3447952</v>
      </c>
      <c r="BA27" s="67">
        <v>3295145</v>
      </c>
      <c r="BB27" s="67">
        <v>31477055</v>
      </c>
      <c r="BC27" s="67">
        <v>30406502</v>
      </c>
      <c r="BD27" s="67">
        <v>5066515</v>
      </c>
      <c r="BE27" s="67">
        <v>0</v>
      </c>
      <c r="BF27" s="67">
        <v>17498</v>
      </c>
      <c r="BG27" s="67">
        <v>16484</v>
      </c>
      <c r="BH27" s="63"/>
      <c r="BI27" s="65">
        <v>24</v>
      </c>
      <c r="BJ27" s="66" t="str">
        <f t="shared" si="4"/>
        <v>坂東市</v>
      </c>
      <c r="BK27" s="67">
        <v>0</v>
      </c>
      <c r="BL27" s="67">
        <v>8619131</v>
      </c>
      <c r="BM27" s="67">
        <v>8599918</v>
      </c>
      <c r="BN27" s="67">
        <v>59174669</v>
      </c>
      <c r="BO27" s="67">
        <v>59054118</v>
      </c>
      <c r="BP27" s="67">
        <v>19681339</v>
      </c>
      <c r="BQ27" s="67">
        <v>0</v>
      </c>
      <c r="BR27" s="67">
        <v>23291</v>
      </c>
      <c r="BS27" s="67">
        <v>22700</v>
      </c>
      <c r="BT27" s="63"/>
      <c r="BU27" s="65">
        <v>24</v>
      </c>
      <c r="BV27" s="66" t="str">
        <f t="shared" si="5"/>
        <v>坂東市</v>
      </c>
      <c r="BW27" s="67">
        <v>0</v>
      </c>
      <c r="BX27" s="67">
        <v>4543274</v>
      </c>
      <c r="BY27" s="67">
        <v>4542511</v>
      </c>
      <c r="BZ27" s="67">
        <v>43932790</v>
      </c>
      <c r="CA27" s="67">
        <v>43928226</v>
      </c>
      <c r="CB27" s="67">
        <v>29973363</v>
      </c>
      <c r="CC27" s="67">
        <v>0</v>
      </c>
      <c r="CD27" s="67">
        <v>5494</v>
      </c>
      <c r="CE27" s="67">
        <v>5468</v>
      </c>
      <c r="CF27" s="63"/>
      <c r="CG27" s="65">
        <v>24</v>
      </c>
      <c r="CH27" s="66" t="str">
        <f t="shared" si="6"/>
        <v>坂東市</v>
      </c>
      <c r="CI27" s="67">
        <v>739432</v>
      </c>
      <c r="CJ27" s="67">
        <v>16610357</v>
      </c>
      <c r="CK27" s="67">
        <v>16437574</v>
      </c>
      <c r="CL27" s="67">
        <v>134584514</v>
      </c>
      <c r="CM27" s="67">
        <v>133388846</v>
      </c>
      <c r="CN27" s="67">
        <v>54721217</v>
      </c>
      <c r="CO27" s="67">
        <v>1128</v>
      </c>
      <c r="CP27" s="67">
        <v>46283</v>
      </c>
      <c r="CQ27" s="67">
        <v>44652</v>
      </c>
      <c r="CR27" s="62"/>
      <c r="CS27" s="65">
        <v>24</v>
      </c>
      <c r="CT27" s="66" t="str">
        <f t="shared" si="7"/>
        <v>坂東市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2"/>
      <c r="DE27" s="65">
        <v>24</v>
      </c>
      <c r="DF27" s="66" t="str">
        <f t="shared" si="8"/>
        <v>坂東市</v>
      </c>
      <c r="DG27" s="67">
        <v>0</v>
      </c>
      <c r="DH27" s="67">
        <v>0</v>
      </c>
      <c r="DI27" s="67">
        <v>0</v>
      </c>
      <c r="DJ27" s="67">
        <v>0</v>
      </c>
      <c r="DK27" s="67">
        <v>0</v>
      </c>
      <c r="DL27" s="67">
        <v>0</v>
      </c>
      <c r="DM27" s="67">
        <v>0</v>
      </c>
      <c r="DN27" s="67">
        <v>0</v>
      </c>
      <c r="DO27" s="67">
        <v>0</v>
      </c>
      <c r="DP27" s="62"/>
      <c r="DQ27" s="65">
        <v>24</v>
      </c>
      <c r="DR27" s="66" t="str">
        <f t="shared" si="9"/>
        <v>坂東市</v>
      </c>
      <c r="DS27" s="67">
        <v>1220</v>
      </c>
      <c r="DT27" s="67">
        <v>111914</v>
      </c>
      <c r="DU27" s="67">
        <v>101228</v>
      </c>
      <c r="DV27" s="67">
        <v>4405</v>
      </c>
      <c r="DW27" s="67">
        <v>4031</v>
      </c>
      <c r="DX27" s="67">
        <v>4031</v>
      </c>
      <c r="DY27" s="67">
        <v>4</v>
      </c>
      <c r="DZ27" s="67">
        <v>100</v>
      </c>
      <c r="EA27" s="67">
        <v>87</v>
      </c>
      <c r="EB27" s="62"/>
      <c r="EC27" s="65">
        <v>24</v>
      </c>
      <c r="ED27" s="66" t="str">
        <f t="shared" si="10"/>
        <v>坂東市</v>
      </c>
      <c r="EE27" s="67">
        <v>224346</v>
      </c>
      <c r="EF27" s="67">
        <v>11231107</v>
      </c>
      <c r="EG27" s="67">
        <v>8467962</v>
      </c>
      <c r="EH27" s="67">
        <v>398119</v>
      </c>
      <c r="EI27" s="67">
        <v>299969</v>
      </c>
      <c r="EJ27" s="67">
        <v>299969</v>
      </c>
      <c r="EK27" s="67">
        <v>410</v>
      </c>
      <c r="EL27" s="67">
        <v>14372</v>
      </c>
      <c r="EM27" s="67">
        <v>8350</v>
      </c>
      <c r="EO27" s="65">
        <v>24</v>
      </c>
      <c r="EP27" s="66" t="str">
        <f t="shared" si="11"/>
        <v>坂東市</v>
      </c>
      <c r="EQ27" s="67">
        <v>95657</v>
      </c>
      <c r="ER27" s="67">
        <v>516197</v>
      </c>
      <c r="ES27" s="67">
        <v>516186</v>
      </c>
      <c r="ET27" s="67">
        <v>2538038</v>
      </c>
      <c r="EU27" s="67">
        <v>2537990</v>
      </c>
      <c r="EV27" s="67">
        <v>1735166</v>
      </c>
      <c r="EW27" s="67">
        <v>188</v>
      </c>
      <c r="EX27" s="67">
        <v>528</v>
      </c>
      <c r="EY27" s="67">
        <v>527</v>
      </c>
      <c r="FA27" s="65">
        <v>24</v>
      </c>
      <c r="FB27" s="66" t="str">
        <f t="shared" si="12"/>
        <v>坂東市</v>
      </c>
      <c r="FC27" s="67">
        <v>0</v>
      </c>
      <c r="FD27" s="67">
        <v>16818</v>
      </c>
      <c r="FE27" s="67">
        <v>16818</v>
      </c>
      <c r="FF27" s="67">
        <v>841</v>
      </c>
      <c r="FG27" s="67">
        <v>841</v>
      </c>
      <c r="FH27" s="67">
        <v>841</v>
      </c>
      <c r="FI27" s="67">
        <v>0</v>
      </c>
      <c r="FJ27" s="67">
        <v>4</v>
      </c>
      <c r="FK27" s="67">
        <v>4</v>
      </c>
      <c r="FM27" s="65">
        <v>24</v>
      </c>
      <c r="FN27" s="66" t="str">
        <f t="shared" si="13"/>
        <v>坂東市</v>
      </c>
      <c r="FO27" s="67">
        <v>94047</v>
      </c>
      <c r="FP27" s="67">
        <v>460218</v>
      </c>
      <c r="FQ27" s="67">
        <v>355859</v>
      </c>
      <c r="FR27" s="67">
        <v>15053</v>
      </c>
      <c r="FS27" s="67">
        <v>11768</v>
      </c>
      <c r="FT27" s="67">
        <v>11768</v>
      </c>
      <c r="FU27" s="67">
        <v>112</v>
      </c>
      <c r="FV27" s="67">
        <v>683</v>
      </c>
      <c r="FW27" s="67">
        <v>520</v>
      </c>
      <c r="FY27" s="65">
        <v>24</v>
      </c>
      <c r="FZ27" s="66" t="str">
        <f t="shared" si="14"/>
        <v>坂東市</v>
      </c>
      <c r="GA27" s="67">
        <v>2400</v>
      </c>
      <c r="GB27" s="67">
        <v>2739639</v>
      </c>
      <c r="GC27" s="67">
        <v>2739408</v>
      </c>
      <c r="GD27" s="67">
        <v>4551708</v>
      </c>
      <c r="GE27" s="67">
        <v>4551360</v>
      </c>
      <c r="GF27" s="67">
        <v>3185952</v>
      </c>
      <c r="GG27" s="67">
        <v>9</v>
      </c>
      <c r="GH27" s="67">
        <v>1480</v>
      </c>
      <c r="GI27" s="67">
        <v>1477</v>
      </c>
      <c r="GK27" s="65">
        <v>24</v>
      </c>
      <c r="GL27" s="66" t="str">
        <f t="shared" si="15"/>
        <v>坂東市</v>
      </c>
      <c r="GM27" s="67">
        <v>0</v>
      </c>
      <c r="GN27" s="67">
        <v>0</v>
      </c>
      <c r="GO27" s="67">
        <v>0</v>
      </c>
      <c r="GP27" s="67">
        <v>0</v>
      </c>
      <c r="GQ27" s="67">
        <v>0</v>
      </c>
      <c r="GR27" s="67">
        <v>0</v>
      </c>
      <c r="GS27" s="67">
        <v>0</v>
      </c>
      <c r="GT27" s="67">
        <v>0</v>
      </c>
      <c r="GU27" s="67">
        <v>0</v>
      </c>
      <c r="GW27" s="65">
        <v>24</v>
      </c>
      <c r="GX27" s="66" t="str">
        <f t="shared" si="16"/>
        <v>坂東市</v>
      </c>
      <c r="GY27" s="67">
        <v>0</v>
      </c>
      <c r="GZ27" s="67">
        <v>0</v>
      </c>
      <c r="HA27" s="67">
        <v>0</v>
      </c>
      <c r="HB27" s="67">
        <v>0</v>
      </c>
      <c r="HC27" s="67">
        <v>0</v>
      </c>
      <c r="HD27" s="67">
        <v>0</v>
      </c>
      <c r="HE27" s="67">
        <v>0</v>
      </c>
      <c r="HF27" s="67">
        <v>0</v>
      </c>
      <c r="HG27" s="67">
        <v>0</v>
      </c>
      <c r="HI27" s="65">
        <v>24</v>
      </c>
      <c r="HJ27" s="66" t="str">
        <f t="shared" si="17"/>
        <v>坂東市</v>
      </c>
      <c r="HK27" s="67">
        <v>0</v>
      </c>
      <c r="HL27" s="67">
        <v>0</v>
      </c>
      <c r="HM27" s="67">
        <v>0</v>
      </c>
      <c r="HN27" s="67">
        <v>0</v>
      </c>
      <c r="HO27" s="67">
        <v>0</v>
      </c>
      <c r="HP27" s="67">
        <v>0</v>
      </c>
      <c r="HQ27" s="67">
        <v>0</v>
      </c>
      <c r="HR27" s="67">
        <v>0</v>
      </c>
      <c r="HS27" s="67">
        <v>0</v>
      </c>
    </row>
    <row r="28" spans="1:227" s="56" customFormat="1" ht="15" customHeight="1">
      <c r="A28" s="65">
        <v>25</v>
      </c>
      <c r="B28" s="66" t="s">
        <v>109</v>
      </c>
      <c r="C28" s="67">
        <v>283653</v>
      </c>
      <c r="D28" s="67">
        <v>80337014</v>
      </c>
      <c r="E28" s="67">
        <v>77763883</v>
      </c>
      <c r="F28" s="67">
        <v>8574115</v>
      </c>
      <c r="G28" s="67">
        <v>8305638</v>
      </c>
      <c r="H28" s="67">
        <v>8305638</v>
      </c>
      <c r="I28" s="67">
        <v>1152</v>
      </c>
      <c r="J28" s="67">
        <v>49096</v>
      </c>
      <c r="K28" s="67">
        <v>45940</v>
      </c>
      <c r="L28" s="62"/>
      <c r="M28" s="65">
        <v>25</v>
      </c>
      <c r="N28" s="66" t="str">
        <f t="shared" si="0"/>
        <v>稲敷市</v>
      </c>
      <c r="O28" s="67">
        <v>0</v>
      </c>
      <c r="P28" s="67">
        <v>145776</v>
      </c>
      <c r="Q28" s="67">
        <v>135328</v>
      </c>
      <c r="R28" s="67">
        <v>64025</v>
      </c>
      <c r="S28" s="67">
        <v>60000</v>
      </c>
      <c r="T28" s="67">
        <v>19844</v>
      </c>
      <c r="U28" s="67">
        <v>0</v>
      </c>
      <c r="V28" s="67">
        <v>252</v>
      </c>
      <c r="W28" s="67">
        <v>228</v>
      </c>
      <c r="X28" s="63"/>
      <c r="Y28" s="65">
        <v>25</v>
      </c>
      <c r="Z28" s="66" t="str">
        <f t="shared" si="1"/>
        <v>稲敷市</v>
      </c>
      <c r="AA28" s="67">
        <v>138134</v>
      </c>
      <c r="AB28" s="67">
        <v>15521661</v>
      </c>
      <c r="AC28" s="67">
        <v>14475309</v>
      </c>
      <c r="AD28" s="67">
        <v>931490</v>
      </c>
      <c r="AE28" s="67">
        <v>868574</v>
      </c>
      <c r="AF28" s="67">
        <v>868574</v>
      </c>
      <c r="AG28" s="67">
        <v>614</v>
      </c>
      <c r="AH28" s="67">
        <v>23739</v>
      </c>
      <c r="AI28" s="67">
        <v>21573</v>
      </c>
      <c r="AJ28" s="62"/>
      <c r="AK28" s="65">
        <v>25</v>
      </c>
      <c r="AL28" s="66" t="str">
        <f t="shared" si="2"/>
        <v>稲敷市</v>
      </c>
      <c r="AM28" s="67">
        <v>4003</v>
      </c>
      <c r="AN28" s="67">
        <v>397742</v>
      </c>
      <c r="AO28" s="67">
        <v>378438</v>
      </c>
      <c r="AP28" s="67">
        <v>818407</v>
      </c>
      <c r="AQ28" s="67">
        <v>783868</v>
      </c>
      <c r="AR28" s="67">
        <v>161058</v>
      </c>
      <c r="AS28" s="67">
        <v>12</v>
      </c>
      <c r="AT28" s="67">
        <v>723</v>
      </c>
      <c r="AU28" s="67">
        <v>648</v>
      </c>
      <c r="AV28" s="63"/>
      <c r="AW28" s="65">
        <v>25</v>
      </c>
      <c r="AX28" s="66" t="str">
        <f t="shared" si="3"/>
        <v>稲敷市</v>
      </c>
      <c r="AY28" s="67">
        <v>0</v>
      </c>
      <c r="AZ28" s="67">
        <v>3327879</v>
      </c>
      <c r="BA28" s="67">
        <v>2624294</v>
      </c>
      <c r="BB28" s="67">
        <v>15412619</v>
      </c>
      <c r="BC28" s="67">
        <v>12112963</v>
      </c>
      <c r="BD28" s="67">
        <v>2018730</v>
      </c>
      <c r="BE28" s="67">
        <v>0</v>
      </c>
      <c r="BF28" s="67">
        <v>19412</v>
      </c>
      <c r="BG28" s="67">
        <v>14530</v>
      </c>
      <c r="BH28" s="63"/>
      <c r="BI28" s="65">
        <v>25</v>
      </c>
      <c r="BJ28" s="66" t="str">
        <f t="shared" si="4"/>
        <v>稲敷市</v>
      </c>
      <c r="BK28" s="67">
        <v>0</v>
      </c>
      <c r="BL28" s="67">
        <v>7009931</v>
      </c>
      <c r="BM28" s="67">
        <v>6914048</v>
      </c>
      <c r="BN28" s="67">
        <v>28960099</v>
      </c>
      <c r="BO28" s="67">
        <v>28580205</v>
      </c>
      <c r="BP28" s="67">
        <v>9526333</v>
      </c>
      <c r="BQ28" s="67">
        <v>0</v>
      </c>
      <c r="BR28" s="67">
        <v>19213</v>
      </c>
      <c r="BS28" s="67">
        <v>17093</v>
      </c>
      <c r="BT28" s="63"/>
      <c r="BU28" s="65">
        <v>25</v>
      </c>
      <c r="BV28" s="66" t="str">
        <f t="shared" si="5"/>
        <v>稲敷市</v>
      </c>
      <c r="BW28" s="67">
        <v>0</v>
      </c>
      <c r="BX28" s="67">
        <v>4134694</v>
      </c>
      <c r="BY28" s="67">
        <v>4131271</v>
      </c>
      <c r="BZ28" s="67">
        <v>19750230</v>
      </c>
      <c r="CA28" s="67">
        <v>19737236</v>
      </c>
      <c r="CB28" s="67">
        <v>13514081</v>
      </c>
      <c r="CC28" s="67">
        <v>0</v>
      </c>
      <c r="CD28" s="67">
        <v>5184</v>
      </c>
      <c r="CE28" s="67">
        <v>5101</v>
      </c>
      <c r="CF28" s="63"/>
      <c r="CG28" s="65">
        <v>25</v>
      </c>
      <c r="CH28" s="66" t="str">
        <f t="shared" si="6"/>
        <v>稲敷市</v>
      </c>
      <c r="CI28" s="67">
        <v>571388</v>
      </c>
      <c r="CJ28" s="67">
        <v>14472504</v>
      </c>
      <c r="CK28" s="67">
        <v>13669613</v>
      </c>
      <c r="CL28" s="67">
        <v>64122948</v>
      </c>
      <c r="CM28" s="67">
        <v>60430404</v>
      </c>
      <c r="CN28" s="67">
        <v>25059144</v>
      </c>
      <c r="CO28" s="67">
        <v>804</v>
      </c>
      <c r="CP28" s="67">
        <v>43809</v>
      </c>
      <c r="CQ28" s="67">
        <v>36724</v>
      </c>
      <c r="CR28" s="62"/>
      <c r="CS28" s="65">
        <v>25</v>
      </c>
      <c r="CT28" s="66" t="str">
        <f t="shared" si="7"/>
        <v>稲敷市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2"/>
      <c r="DE28" s="65">
        <v>25</v>
      </c>
      <c r="DF28" s="66" t="str">
        <f t="shared" si="8"/>
        <v>稲敷市</v>
      </c>
      <c r="DG28" s="67">
        <v>0</v>
      </c>
      <c r="DH28" s="67">
        <v>0</v>
      </c>
      <c r="DI28" s="67">
        <v>0</v>
      </c>
      <c r="DJ28" s="67">
        <v>0</v>
      </c>
      <c r="DK28" s="67">
        <v>0</v>
      </c>
      <c r="DL28" s="67">
        <v>0</v>
      </c>
      <c r="DM28" s="67">
        <v>0</v>
      </c>
      <c r="DN28" s="67">
        <v>0</v>
      </c>
      <c r="DO28" s="67">
        <v>0</v>
      </c>
      <c r="DP28" s="62"/>
      <c r="DQ28" s="65">
        <v>25</v>
      </c>
      <c r="DR28" s="66" t="str">
        <f t="shared" si="9"/>
        <v>稲敷市</v>
      </c>
      <c r="DS28" s="67">
        <v>183098</v>
      </c>
      <c r="DT28" s="67">
        <v>7225</v>
      </c>
      <c r="DU28" s="67">
        <v>4011</v>
      </c>
      <c r="DV28" s="67">
        <v>179</v>
      </c>
      <c r="DW28" s="67">
        <v>89</v>
      </c>
      <c r="DX28" s="67">
        <v>89</v>
      </c>
      <c r="DY28" s="67">
        <v>111</v>
      </c>
      <c r="DZ28" s="67">
        <v>17</v>
      </c>
      <c r="EA28" s="67">
        <v>9</v>
      </c>
      <c r="EB28" s="62"/>
      <c r="EC28" s="65">
        <v>25</v>
      </c>
      <c r="ED28" s="66" t="str">
        <f t="shared" si="10"/>
        <v>稲敷市</v>
      </c>
      <c r="EE28" s="67">
        <v>282081</v>
      </c>
      <c r="EF28" s="67">
        <v>17106356</v>
      </c>
      <c r="EG28" s="67">
        <v>14801675</v>
      </c>
      <c r="EH28" s="67">
        <v>598723</v>
      </c>
      <c r="EI28" s="67">
        <v>518059</v>
      </c>
      <c r="EJ28" s="67">
        <v>518059</v>
      </c>
      <c r="EK28" s="67">
        <v>361</v>
      </c>
      <c r="EL28" s="67">
        <v>16345</v>
      </c>
      <c r="EM28" s="67">
        <v>12574</v>
      </c>
      <c r="EO28" s="65">
        <v>25</v>
      </c>
      <c r="EP28" s="66" t="str">
        <f t="shared" si="11"/>
        <v>稲敷市</v>
      </c>
      <c r="EQ28" s="67">
        <v>24808</v>
      </c>
      <c r="ER28" s="67">
        <v>220624</v>
      </c>
      <c r="ES28" s="67">
        <v>196045</v>
      </c>
      <c r="ET28" s="67">
        <v>19856</v>
      </c>
      <c r="EU28" s="67">
        <v>17644</v>
      </c>
      <c r="EV28" s="67">
        <v>17644</v>
      </c>
      <c r="EW28" s="67">
        <v>32</v>
      </c>
      <c r="EX28" s="67">
        <v>329</v>
      </c>
      <c r="EY28" s="67">
        <v>286</v>
      </c>
      <c r="FA28" s="65">
        <v>25</v>
      </c>
      <c r="FB28" s="66" t="str">
        <f t="shared" si="12"/>
        <v>稲敷市</v>
      </c>
      <c r="FC28" s="67">
        <v>0</v>
      </c>
      <c r="FD28" s="67">
        <v>313380</v>
      </c>
      <c r="FE28" s="67">
        <v>307009</v>
      </c>
      <c r="FF28" s="67">
        <v>125670</v>
      </c>
      <c r="FG28" s="67">
        <v>125288</v>
      </c>
      <c r="FH28" s="67">
        <v>125288</v>
      </c>
      <c r="FI28" s="67">
        <v>0</v>
      </c>
      <c r="FJ28" s="67">
        <v>90</v>
      </c>
      <c r="FK28" s="67">
        <v>87</v>
      </c>
      <c r="FM28" s="65">
        <v>25</v>
      </c>
      <c r="FN28" s="66" t="str">
        <f t="shared" si="13"/>
        <v>稲敷市</v>
      </c>
      <c r="FO28" s="67">
        <v>536000</v>
      </c>
      <c r="FP28" s="67">
        <v>1654553</v>
      </c>
      <c r="FQ28" s="67">
        <v>1317748</v>
      </c>
      <c r="FR28" s="67">
        <v>48970</v>
      </c>
      <c r="FS28" s="67">
        <v>38987</v>
      </c>
      <c r="FT28" s="67">
        <v>38987</v>
      </c>
      <c r="FU28" s="67">
        <v>606</v>
      </c>
      <c r="FV28" s="67">
        <v>3859</v>
      </c>
      <c r="FW28" s="67">
        <v>2990</v>
      </c>
      <c r="FY28" s="65">
        <v>25</v>
      </c>
      <c r="FZ28" s="66" t="str">
        <f t="shared" si="14"/>
        <v>稲敷市</v>
      </c>
      <c r="GA28" s="67">
        <v>25029</v>
      </c>
      <c r="GB28" s="67">
        <v>7189244</v>
      </c>
      <c r="GC28" s="67">
        <v>7183655</v>
      </c>
      <c r="GD28" s="67">
        <v>6849440</v>
      </c>
      <c r="GE28" s="67">
        <v>6844146</v>
      </c>
      <c r="GF28" s="67">
        <v>4790900</v>
      </c>
      <c r="GG28" s="67">
        <v>112</v>
      </c>
      <c r="GH28" s="67">
        <v>5985</v>
      </c>
      <c r="GI28" s="67">
        <v>5948</v>
      </c>
      <c r="GK28" s="65">
        <v>25</v>
      </c>
      <c r="GL28" s="66" t="str">
        <f t="shared" si="15"/>
        <v>稲敷市</v>
      </c>
      <c r="GM28" s="67">
        <v>0</v>
      </c>
      <c r="GN28" s="67">
        <v>0</v>
      </c>
      <c r="GO28" s="67">
        <v>0</v>
      </c>
      <c r="GP28" s="67">
        <v>0</v>
      </c>
      <c r="GQ28" s="67">
        <v>0</v>
      </c>
      <c r="GR28" s="67">
        <v>0</v>
      </c>
      <c r="GS28" s="67">
        <v>0</v>
      </c>
      <c r="GT28" s="67">
        <v>0</v>
      </c>
      <c r="GU28" s="67">
        <v>0</v>
      </c>
      <c r="GW28" s="65">
        <v>25</v>
      </c>
      <c r="GX28" s="66" t="str">
        <f t="shared" si="16"/>
        <v>稲敷市</v>
      </c>
      <c r="GY28" s="67">
        <v>0</v>
      </c>
      <c r="GZ28" s="67">
        <v>0</v>
      </c>
      <c r="HA28" s="67">
        <v>0</v>
      </c>
      <c r="HB28" s="67">
        <v>0</v>
      </c>
      <c r="HC28" s="67">
        <v>0</v>
      </c>
      <c r="HD28" s="67">
        <v>0</v>
      </c>
      <c r="HE28" s="67">
        <v>0</v>
      </c>
      <c r="HF28" s="67">
        <v>0</v>
      </c>
      <c r="HG28" s="67">
        <v>0</v>
      </c>
      <c r="HI28" s="65">
        <v>25</v>
      </c>
      <c r="HJ28" s="66" t="str">
        <f t="shared" si="17"/>
        <v>稲敷市</v>
      </c>
      <c r="HK28" s="67">
        <v>0</v>
      </c>
      <c r="HL28" s="67">
        <v>0</v>
      </c>
      <c r="HM28" s="67">
        <v>0</v>
      </c>
      <c r="HN28" s="67">
        <v>0</v>
      </c>
      <c r="HO28" s="67">
        <v>0</v>
      </c>
      <c r="HP28" s="67">
        <v>0</v>
      </c>
      <c r="HQ28" s="67">
        <v>0</v>
      </c>
      <c r="HR28" s="67">
        <v>0</v>
      </c>
      <c r="HS28" s="67">
        <v>0</v>
      </c>
    </row>
    <row r="29" spans="1:227" s="56" customFormat="1" ht="15" customHeight="1">
      <c r="A29" s="65">
        <v>26</v>
      </c>
      <c r="B29" s="66" t="s">
        <v>110</v>
      </c>
      <c r="C29" s="67">
        <v>119906</v>
      </c>
      <c r="D29" s="67">
        <v>23151186</v>
      </c>
      <c r="E29" s="67">
        <v>22458548</v>
      </c>
      <c r="F29" s="67">
        <v>2633882</v>
      </c>
      <c r="G29" s="67">
        <v>2557574</v>
      </c>
      <c r="H29" s="67">
        <v>2557574</v>
      </c>
      <c r="I29" s="67">
        <v>433</v>
      </c>
      <c r="J29" s="67">
        <v>16566</v>
      </c>
      <c r="K29" s="67">
        <v>15704</v>
      </c>
      <c r="L29" s="62"/>
      <c r="M29" s="65">
        <v>26</v>
      </c>
      <c r="N29" s="66" t="str">
        <f t="shared" si="0"/>
        <v>かすみがうら市</v>
      </c>
      <c r="O29" s="67">
        <v>6305</v>
      </c>
      <c r="P29" s="67">
        <v>106773</v>
      </c>
      <c r="Q29" s="67">
        <v>106773</v>
      </c>
      <c r="R29" s="67">
        <v>631428</v>
      </c>
      <c r="S29" s="67">
        <v>631428</v>
      </c>
      <c r="T29" s="67">
        <v>215998</v>
      </c>
      <c r="U29" s="67">
        <v>25</v>
      </c>
      <c r="V29" s="67">
        <v>78</v>
      </c>
      <c r="W29" s="67">
        <v>78</v>
      </c>
      <c r="X29" s="63"/>
      <c r="Y29" s="65">
        <v>26</v>
      </c>
      <c r="Z29" s="66" t="str">
        <f t="shared" si="1"/>
        <v>かすみがうら市</v>
      </c>
      <c r="AA29" s="67">
        <v>229096</v>
      </c>
      <c r="AB29" s="67">
        <v>32106970</v>
      </c>
      <c r="AC29" s="67">
        <v>30557532</v>
      </c>
      <c r="AD29" s="67">
        <v>1883457</v>
      </c>
      <c r="AE29" s="67">
        <v>1792944</v>
      </c>
      <c r="AF29" s="67">
        <v>1792944</v>
      </c>
      <c r="AG29" s="67">
        <v>852</v>
      </c>
      <c r="AH29" s="67">
        <v>28784</v>
      </c>
      <c r="AI29" s="67">
        <v>26779</v>
      </c>
      <c r="AJ29" s="62"/>
      <c r="AK29" s="65">
        <v>26</v>
      </c>
      <c r="AL29" s="66" t="str">
        <f t="shared" si="2"/>
        <v>かすみがうら市</v>
      </c>
      <c r="AM29" s="67">
        <v>34574</v>
      </c>
      <c r="AN29" s="67">
        <v>963106</v>
      </c>
      <c r="AO29" s="67">
        <v>960165</v>
      </c>
      <c r="AP29" s="67">
        <v>8140724</v>
      </c>
      <c r="AQ29" s="67">
        <v>8137363</v>
      </c>
      <c r="AR29" s="67">
        <v>2652853</v>
      </c>
      <c r="AS29" s="67">
        <v>98</v>
      </c>
      <c r="AT29" s="67">
        <v>829</v>
      </c>
      <c r="AU29" s="67">
        <v>813</v>
      </c>
      <c r="AV29" s="63"/>
      <c r="AW29" s="65">
        <v>26</v>
      </c>
      <c r="AX29" s="66" t="str">
        <f t="shared" si="3"/>
        <v>かすみがうら市</v>
      </c>
      <c r="AY29" s="67">
        <v>0</v>
      </c>
      <c r="AZ29" s="67">
        <v>3496993</v>
      </c>
      <c r="BA29" s="67">
        <v>3375614</v>
      </c>
      <c r="BB29" s="67">
        <v>38331400</v>
      </c>
      <c r="BC29" s="67">
        <v>37680016</v>
      </c>
      <c r="BD29" s="67">
        <v>6273462</v>
      </c>
      <c r="BE29" s="67">
        <v>0</v>
      </c>
      <c r="BF29" s="67">
        <v>13977</v>
      </c>
      <c r="BG29" s="67">
        <v>13261</v>
      </c>
      <c r="BH29" s="63"/>
      <c r="BI29" s="65">
        <v>26</v>
      </c>
      <c r="BJ29" s="66" t="str">
        <f t="shared" si="4"/>
        <v>かすみがうら市</v>
      </c>
      <c r="BK29" s="67">
        <v>0</v>
      </c>
      <c r="BL29" s="67">
        <v>5562602</v>
      </c>
      <c r="BM29" s="67">
        <v>5535335</v>
      </c>
      <c r="BN29" s="67">
        <v>35224017</v>
      </c>
      <c r="BO29" s="67">
        <v>35102192</v>
      </c>
      <c r="BP29" s="67">
        <v>11689442</v>
      </c>
      <c r="BQ29" s="67">
        <v>0</v>
      </c>
      <c r="BR29" s="67">
        <v>14066</v>
      </c>
      <c r="BS29" s="67">
        <v>13548</v>
      </c>
      <c r="BT29" s="63"/>
      <c r="BU29" s="65">
        <v>26</v>
      </c>
      <c r="BV29" s="66" t="str">
        <f t="shared" si="5"/>
        <v>かすみがうら市</v>
      </c>
      <c r="BW29" s="67">
        <v>0</v>
      </c>
      <c r="BX29" s="67">
        <v>3656580</v>
      </c>
      <c r="BY29" s="67">
        <v>3656273</v>
      </c>
      <c r="BZ29" s="67">
        <v>32530515</v>
      </c>
      <c r="CA29" s="67">
        <v>32518777</v>
      </c>
      <c r="CB29" s="67">
        <v>22602475</v>
      </c>
      <c r="CC29" s="67">
        <v>0</v>
      </c>
      <c r="CD29" s="67">
        <v>3649</v>
      </c>
      <c r="CE29" s="67">
        <v>3586</v>
      </c>
      <c r="CF29" s="63"/>
      <c r="CG29" s="65">
        <v>26</v>
      </c>
      <c r="CH29" s="66" t="str">
        <f t="shared" si="6"/>
        <v>かすみがうら市</v>
      </c>
      <c r="CI29" s="67">
        <v>1101271</v>
      </c>
      <c r="CJ29" s="67">
        <v>12716175</v>
      </c>
      <c r="CK29" s="67">
        <v>12567222</v>
      </c>
      <c r="CL29" s="67">
        <v>106085932</v>
      </c>
      <c r="CM29" s="67">
        <v>105300985</v>
      </c>
      <c r="CN29" s="67">
        <v>40565379</v>
      </c>
      <c r="CO29" s="67">
        <v>967</v>
      </c>
      <c r="CP29" s="67">
        <v>31692</v>
      </c>
      <c r="CQ29" s="67">
        <v>30395</v>
      </c>
      <c r="CR29" s="62"/>
      <c r="CS29" s="65">
        <v>26</v>
      </c>
      <c r="CT29" s="66" t="str">
        <f t="shared" si="7"/>
        <v>かすみがうら市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2"/>
      <c r="DE29" s="65">
        <v>26</v>
      </c>
      <c r="DF29" s="66" t="str">
        <f t="shared" si="8"/>
        <v>かすみがうら市</v>
      </c>
      <c r="DG29" s="67">
        <v>0</v>
      </c>
      <c r="DH29" s="67">
        <v>0</v>
      </c>
      <c r="DI29" s="67">
        <v>0</v>
      </c>
      <c r="DJ29" s="67">
        <v>0</v>
      </c>
      <c r="DK29" s="67">
        <v>0</v>
      </c>
      <c r="DL29" s="67">
        <v>0</v>
      </c>
      <c r="DM29" s="67">
        <v>0</v>
      </c>
      <c r="DN29" s="67">
        <v>0</v>
      </c>
      <c r="DO29" s="67">
        <v>0</v>
      </c>
      <c r="DP29" s="62"/>
      <c r="DQ29" s="65">
        <v>26</v>
      </c>
      <c r="DR29" s="66" t="str">
        <f t="shared" si="9"/>
        <v>かすみがうら市</v>
      </c>
      <c r="DS29" s="67">
        <v>308817</v>
      </c>
      <c r="DT29" s="67">
        <v>32222</v>
      </c>
      <c r="DU29" s="67">
        <v>26200</v>
      </c>
      <c r="DV29" s="67">
        <v>576</v>
      </c>
      <c r="DW29" s="67">
        <v>462</v>
      </c>
      <c r="DX29" s="67">
        <v>462</v>
      </c>
      <c r="DY29" s="67">
        <v>169</v>
      </c>
      <c r="DZ29" s="67">
        <v>95</v>
      </c>
      <c r="EA29" s="67">
        <v>75</v>
      </c>
      <c r="EB29" s="62"/>
      <c r="EC29" s="65">
        <v>26</v>
      </c>
      <c r="ED29" s="66" t="str">
        <f t="shared" si="10"/>
        <v>かすみがうら市</v>
      </c>
      <c r="EE29" s="67">
        <v>2308491</v>
      </c>
      <c r="EF29" s="67">
        <v>22521213</v>
      </c>
      <c r="EG29" s="67">
        <v>20207173</v>
      </c>
      <c r="EH29" s="67">
        <v>680351</v>
      </c>
      <c r="EI29" s="67">
        <v>607519</v>
      </c>
      <c r="EJ29" s="67">
        <v>607519</v>
      </c>
      <c r="EK29" s="67">
        <v>606</v>
      </c>
      <c r="EL29" s="67">
        <v>14382</v>
      </c>
      <c r="EM29" s="67">
        <v>12108</v>
      </c>
      <c r="EO29" s="65">
        <v>26</v>
      </c>
      <c r="EP29" s="66" t="str">
        <f t="shared" si="11"/>
        <v>かすみがうら市</v>
      </c>
      <c r="EQ29" s="67">
        <v>25986</v>
      </c>
      <c r="ER29" s="67">
        <v>439594</v>
      </c>
      <c r="ES29" s="67">
        <v>425605</v>
      </c>
      <c r="ET29" s="67">
        <v>488571</v>
      </c>
      <c r="EU29" s="67">
        <v>484531</v>
      </c>
      <c r="EV29" s="67">
        <v>307341</v>
      </c>
      <c r="EW29" s="67">
        <v>37</v>
      </c>
      <c r="EX29" s="67">
        <v>273</v>
      </c>
      <c r="EY29" s="67">
        <v>239</v>
      </c>
      <c r="FA29" s="65">
        <v>26</v>
      </c>
      <c r="FB29" s="66" t="str">
        <f t="shared" si="12"/>
        <v>かすみがうら市</v>
      </c>
      <c r="FC29" s="67">
        <v>0</v>
      </c>
      <c r="FD29" s="67">
        <v>22026</v>
      </c>
      <c r="FE29" s="67">
        <v>22026</v>
      </c>
      <c r="FF29" s="67">
        <v>1167</v>
      </c>
      <c r="FG29" s="67">
        <v>1167</v>
      </c>
      <c r="FH29" s="67">
        <v>861</v>
      </c>
      <c r="FI29" s="67">
        <v>0</v>
      </c>
      <c r="FJ29" s="67">
        <v>11</v>
      </c>
      <c r="FK29" s="67">
        <v>11</v>
      </c>
      <c r="FM29" s="65">
        <v>26</v>
      </c>
      <c r="FN29" s="66" t="str">
        <f t="shared" si="13"/>
        <v>かすみがうら市</v>
      </c>
      <c r="FO29" s="67">
        <v>316335</v>
      </c>
      <c r="FP29" s="67">
        <v>2170234</v>
      </c>
      <c r="FQ29" s="67">
        <v>1861259</v>
      </c>
      <c r="FR29" s="67">
        <v>61770</v>
      </c>
      <c r="FS29" s="67">
        <v>54871</v>
      </c>
      <c r="FT29" s="67">
        <v>46604</v>
      </c>
      <c r="FU29" s="67">
        <v>385</v>
      </c>
      <c r="FV29" s="67">
        <v>5435</v>
      </c>
      <c r="FW29" s="67">
        <v>4568</v>
      </c>
      <c r="FY29" s="65">
        <v>26</v>
      </c>
      <c r="FZ29" s="66" t="str">
        <f t="shared" si="14"/>
        <v>かすみがうら市</v>
      </c>
      <c r="GA29" s="67">
        <v>50379</v>
      </c>
      <c r="GB29" s="67">
        <v>3581359</v>
      </c>
      <c r="GC29" s="67">
        <v>3580899</v>
      </c>
      <c r="GD29" s="67">
        <v>5362274</v>
      </c>
      <c r="GE29" s="67">
        <v>5361598</v>
      </c>
      <c r="GF29" s="67">
        <v>3754784</v>
      </c>
      <c r="GG29" s="67">
        <v>180</v>
      </c>
      <c r="GH29" s="67">
        <v>1623</v>
      </c>
      <c r="GI29" s="67">
        <v>1614</v>
      </c>
      <c r="GK29" s="65">
        <v>26</v>
      </c>
      <c r="GL29" s="66" t="str">
        <f t="shared" si="15"/>
        <v>かすみがうら市</v>
      </c>
      <c r="GM29" s="67">
        <v>0</v>
      </c>
      <c r="GN29" s="67">
        <v>0</v>
      </c>
      <c r="GO29" s="67">
        <v>0</v>
      </c>
      <c r="GP29" s="67">
        <v>0</v>
      </c>
      <c r="GQ29" s="67">
        <v>0</v>
      </c>
      <c r="GR29" s="67">
        <v>0</v>
      </c>
      <c r="GS29" s="67">
        <v>0</v>
      </c>
      <c r="GT29" s="67">
        <v>0</v>
      </c>
      <c r="GU29" s="67">
        <v>0</v>
      </c>
      <c r="GW29" s="65">
        <v>26</v>
      </c>
      <c r="GX29" s="66" t="str">
        <f t="shared" si="16"/>
        <v>かすみがうら市</v>
      </c>
      <c r="GY29" s="67">
        <v>0</v>
      </c>
      <c r="GZ29" s="67">
        <v>37202</v>
      </c>
      <c r="HA29" s="67">
        <v>37202</v>
      </c>
      <c r="HB29" s="67">
        <v>170009</v>
      </c>
      <c r="HC29" s="67">
        <v>170009</v>
      </c>
      <c r="HD29" s="67">
        <v>113740</v>
      </c>
      <c r="HE29" s="67">
        <v>0</v>
      </c>
      <c r="HF29" s="67">
        <v>45</v>
      </c>
      <c r="HG29" s="67">
        <v>45</v>
      </c>
      <c r="HI29" s="65">
        <v>26</v>
      </c>
      <c r="HJ29" s="66" t="str">
        <f t="shared" si="17"/>
        <v>かすみがうら市</v>
      </c>
      <c r="HK29" s="67">
        <v>0</v>
      </c>
      <c r="HL29" s="67">
        <v>0</v>
      </c>
      <c r="HM29" s="67">
        <v>0</v>
      </c>
      <c r="HN29" s="67">
        <v>0</v>
      </c>
      <c r="HO29" s="67">
        <v>0</v>
      </c>
      <c r="HP29" s="67">
        <v>0</v>
      </c>
      <c r="HQ29" s="67">
        <v>0</v>
      </c>
      <c r="HR29" s="67">
        <v>0</v>
      </c>
      <c r="HS29" s="67">
        <v>0</v>
      </c>
    </row>
    <row r="30" spans="1:227" s="56" customFormat="1" ht="15" customHeight="1">
      <c r="A30" s="65">
        <v>27</v>
      </c>
      <c r="B30" s="66" t="s">
        <v>111</v>
      </c>
      <c r="C30" s="67">
        <v>197103</v>
      </c>
      <c r="D30" s="67">
        <v>30255209</v>
      </c>
      <c r="E30" s="67">
        <v>29398709</v>
      </c>
      <c r="F30" s="67">
        <v>3282230</v>
      </c>
      <c r="G30" s="67">
        <v>3189878</v>
      </c>
      <c r="H30" s="67">
        <v>3189878</v>
      </c>
      <c r="I30" s="67">
        <v>816</v>
      </c>
      <c r="J30" s="67">
        <v>19624</v>
      </c>
      <c r="K30" s="67">
        <v>18599</v>
      </c>
      <c r="L30" s="62"/>
      <c r="M30" s="65">
        <v>27</v>
      </c>
      <c r="N30" s="66" t="str">
        <f t="shared" si="0"/>
        <v>桜川市</v>
      </c>
      <c r="O30" s="67">
        <v>21619</v>
      </c>
      <c r="P30" s="67">
        <v>463702</v>
      </c>
      <c r="Q30" s="67">
        <v>463646</v>
      </c>
      <c r="R30" s="67">
        <v>2233934</v>
      </c>
      <c r="S30" s="67">
        <v>2233674</v>
      </c>
      <c r="T30" s="67">
        <v>725604</v>
      </c>
      <c r="U30" s="67">
        <v>69</v>
      </c>
      <c r="V30" s="67">
        <v>552</v>
      </c>
      <c r="W30" s="67">
        <v>551</v>
      </c>
      <c r="X30" s="63"/>
      <c r="Y30" s="65">
        <v>27</v>
      </c>
      <c r="Z30" s="66" t="str">
        <f t="shared" si="1"/>
        <v>桜川市</v>
      </c>
      <c r="AA30" s="67">
        <v>202313</v>
      </c>
      <c r="AB30" s="67">
        <v>24301740</v>
      </c>
      <c r="AC30" s="67">
        <v>23007542</v>
      </c>
      <c r="AD30" s="67">
        <v>1346739</v>
      </c>
      <c r="AE30" s="67">
        <v>1277463</v>
      </c>
      <c r="AF30" s="67">
        <v>1277463</v>
      </c>
      <c r="AG30" s="67">
        <v>1081</v>
      </c>
      <c r="AH30" s="67">
        <v>24426</v>
      </c>
      <c r="AI30" s="67">
        <v>22689</v>
      </c>
      <c r="AJ30" s="62"/>
      <c r="AK30" s="65">
        <v>27</v>
      </c>
      <c r="AL30" s="66" t="str">
        <f t="shared" si="2"/>
        <v>桜川市</v>
      </c>
      <c r="AM30" s="67">
        <v>23914</v>
      </c>
      <c r="AN30" s="67">
        <v>901421</v>
      </c>
      <c r="AO30" s="67">
        <v>895028</v>
      </c>
      <c r="AP30" s="67">
        <v>4153410</v>
      </c>
      <c r="AQ30" s="67">
        <v>4133735</v>
      </c>
      <c r="AR30" s="67">
        <v>1294341</v>
      </c>
      <c r="AS30" s="67">
        <v>69</v>
      </c>
      <c r="AT30" s="67">
        <v>1159</v>
      </c>
      <c r="AU30" s="67">
        <v>1140</v>
      </c>
      <c r="AV30" s="63"/>
      <c r="AW30" s="65">
        <v>27</v>
      </c>
      <c r="AX30" s="66" t="str">
        <f t="shared" si="3"/>
        <v>桜川市</v>
      </c>
      <c r="AY30" s="67">
        <v>0</v>
      </c>
      <c r="AZ30" s="67">
        <v>3074599</v>
      </c>
      <c r="BA30" s="67">
        <v>2954368</v>
      </c>
      <c r="BB30" s="67">
        <v>20936618</v>
      </c>
      <c r="BC30" s="67">
        <v>20347787</v>
      </c>
      <c r="BD30" s="67">
        <v>3389306</v>
      </c>
      <c r="BE30" s="67">
        <v>0</v>
      </c>
      <c r="BF30" s="67">
        <v>13906</v>
      </c>
      <c r="BG30" s="67">
        <v>13199</v>
      </c>
      <c r="BH30" s="63"/>
      <c r="BI30" s="65">
        <v>27</v>
      </c>
      <c r="BJ30" s="66" t="str">
        <f t="shared" si="4"/>
        <v>桜川市</v>
      </c>
      <c r="BK30" s="67">
        <v>0</v>
      </c>
      <c r="BL30" s="67">
        <v>7008320</v>
      </c>
      <c r="BM30" s="67">
        <v>6963628</v>
      </c>
      <c r="BN30" s="67">
        <v>35333503</v>
      </c>
      <c r="BO30" s="67">
        <v>35168257</v>
      </c>
      <c r="BP30" s="67">
        <v>11711111</v>
      </c>
      <c r="BQ30" s="67">
        <v>0</v>
      </c>
      <c r="BR30" s="67">
        <v>16268</v>
      </c>
      <c r="BS30" s="67">
        <v>15658</v>
      </c>
      <c r="BT30" s="63"/>
      <c r="BU30" s="65">
        <v>27</v>
      </c>
      <c r="BV30" s="66" t="str">
        <f t="shared" si="5"/>
        <v>桜川市</v>
      </c>
      <c r="BW30" s="67">
        <v>0</v>
      </c>
      <c r="BX30" s="67">
        <v>5287023</v>
      </c>
      <c r="BY30" s="67">
        <v>5283389</v>
      </c>
      <c r="BZ30" s="67">
        <v>31683013</v>
      </c>
      <c r="CA30" s="67">
        <v>31667581</v>
      </c>
      <c r="CB30" s="67">
        <v>21447658</v>
      </c>
      <c r="CC30" s="67">
        <v>0</v>
      </c>
      <c r="CD30" s="67">
        <v>8397</v>
      </c>
      <c r="CE30" s="67">
        <v>8310</v>
      </c>
      <c r="CF30" s="63"/>
      <c r="CG30" s="65">
        <v>27</v>
      </c>
      <c r="CH30" s="66" t="str">
        <f t="shared" si="6"/>
        <v>桜川市</v>
      </c>
      <c r="CI30" s="67">
        <v>556107</v>
      </c>
      <c r="CJ30" s="67">
        <v>15369942</v>
      </c>
      <c r="CK30" s="67">
        <v>15201385</v>
      </c>
      <c r="CL30" s="67">
        <v>87953134</v>
      </c>
      <c r="CM30" s="67">
        <v>87183625</v>
      </c>
      <c r="CN30" s="67">
        <v>36548075</v>
      </c>
      <c r="CO30" s="67">
        <v>1047</v>
      </c>
      <c r="CP30" s="67">
        <v>38571</v>
      </c>
      <c r="CQ30" s="67">
        <v>37167</v>
      </c>
      <c r="CR30" s="62"/>
      <c r="CS30" s="65">
        <v>27</v>
      </c>
      <c r="CT30" s="66" t="str">
        <f t="shared" si="7"/>
        <v>桜川市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2"/>
      <c r="DE30" s="65">
        <v>27</v>
      </c>
      <c r="DF30" s="66" t="str">
        <f t="shared" si="8"/>
        <v>桜川市</v>
      </c>
      <c r="DG30" s="67">
        <v>0</v>
      </c>
      <c r="DH30" s="67">
        <v>0</v>
      </c>
      <c r="DI30" s="67">
        <v>0</v>
      </c>
      <c r="DJ30" s="67">
        <v>0</v>
      </c>
      <c r="DK30" s="67">
        <v>0</v>
      </c>
      <c r="DL30" s="67">
        <v>0</v>
      </c>
      <c r="DM30" s="67">
        <v>0</v>
      </c>
      <c r="DN30" s="67">
        <v>0</v>
      </c>
      <c r="DO30" s="67">
        <v>0</v>
      </c>
      <c r="DP30" s="62"/>
      <c r="DQ30" s="65">
        <v>27</v>
      </c>
      <c r="DR30" s="66" t="str">
        <f t="shared" si="9"/>
        <v>桜川市</v>
      </c>
      <c r="DS30" s="67">
        <v>1354799</v>
      </c>
      <c r="DT30" s="67">
        <v>8251</v>
      </c>
      <c r="DU30" s="67">
        <v>8219</v>
      </c>
      <c r="DV30" s="67">
        <v>245</v>
      </c>
      <c r="DW30" s="67">
        <v>244</v>
      </c>
      <c r="DX30" s="67">
        <v>244</v>
      </c>
      <c r="DY30" s="67">
        <v>440</v>
      </c>
      <c r="DZ30" s="67">
        <v>24</v>
      </c>
      <c r="EA30" s="67">
        <v>23</v>
      </c>
      <c r="EB30" s="62"/>
      <c r="EC30" s="65">
        <v>27</v>
      </c>
      <c r="ED30" s="66" t="str">
        <f t="shared" si="10"/>
        <v>桜川市</v>
      </c>
      <c r="EE30" s="67">
        <v>11998733</v>
      </c>
      <c r="EF30" s="67">
        <v>51330669</v>
      </c>
      <c r="EG30" s="67">
        <v>47371193</v>
      </c>
      <c r="EH30" s="67">
        <v>1220742</v>
      </c>
      <c r="EI30" s="67">
        <v>1124045</v>
      </c>
      <c r="EJ30" s="67">
        <v>1124045</v>
      </c>
      <c r="EK30" s="67">
        <v>735</v>
      </c>
      <c r="EL30" s="67">
        <v>17400</v>
      </c>
      <c r="EM30" s="67">
        <v>13892</v>
      </c>
      <c r="EO30" s="65">
        <v>27</v>
      </c>
      <c r="EP30" s="66" t="str">
        <f t="shared" si="11"/>
        <v>桜川市</v>
      </c>
      <c r="EQ30" s="67">
        <v>593</v>
      </c>
      <c r="ER30" s="67">
        <v>66875</v>
      </c>
      <c r="ES30" s="67">
        <v>66364</v>
      </c>
      <c r="ET30" s="67">
        <v>244882</v>
      </c>
      <c r="EU30" s="67">
        <v>244279</v>
      </c>
      <c r="EV30" s="67">
        <v>168478</v>
      </c>
      <c r="EW30" s="67">
        <v>4</v>
      </c>
      <c r="EX30" s="67">
        <v>106</v>
      </c>
      <c r="EY30" s="67">
        <v>104</v>
      </c>
      <c r="FA30" s="65">
        <v>27</v>
      </c>
      <c r="FB30" s="66" t="str">
        <f t="shared" si="12"/>
        <v>桜川市</v>
      </c>
      <c r="FC30" s="67">
        <v>0</v>
      </c>
      <c r="FD30" s="67">
        <v>217707</v>
      </c>
      <c r="FE30" s="67">
        <v>216918</v>
      </c>
      <c r="FF30" s="67">
        <v>9144</v>
      </c>
      <c r="FG30" s="67">
        <v>9111</v>
      </c>
      <c r="FH30" s="67">
        <v>9111</v>
      </c>
      <c r="FI30" s="67">
        <v>0</v>
      </c>
      <c r="FJ30" s="67">
        <v>22</v>
      </c>
      <c r="FK30" s="67">
        <v>21</v>
      </c>
      <c r="FM30" s="65">
        <v>27</v>
      </c>
      <c r="FN30" s="66" t="str">
        <f t="shared" si="13"/>
        <v>桜川市</v>
      </c>
      <c r="FO30" s="67">
        <v>38776</v>
      </c>
      <c r="FP30" s="67">
        <v>1049694</v>
      </c>
      <c r="FQ30" s="67">
        <v>761987</v>
      </c>
      <c r="FR30" s="67">
        <v>18195</v>
      </c>
      <c r="FS30" s="67">
        <v>14340</v>
      </c>
      <c r="FT30" s="67">
        <v>14340</v>
      </c>
      <c r="FU30" s="67">
        <v>113</v>
      </c>
      <c r="FV30" s="67">
        <v>970</v>
      </c>
      <c r="FW30" s="67">
        <v>738</v>
      </c>
      <c r="FY30" s="65">
        <v>27</v>
      </c>
      <c r="FZ30" s="66" t="str">
        <f t="shared" si="14"/>
        <v>桜川市</v>
      </c>
      <c r="GA30" s="67">
        <v>13600</v>
      </c>
      <c r="GB30" s="67">
        <v>3491490</v>
      </c>
      <c r="GC30" s="67">
        <v>3491373</v>
      </c>
      <c r="GD30" s="67">
        <v>3420291</v>
      </c>
      <c r="GE30" s="67">
        <v>3420178</v>
      </c>
      <c r="GF30" s="67">
        <v>2349973</v>
      </c>
      <c r="GG30" s="67">
        <v>5</v>
      </c>
      <c r="GH30" s="67">
        <v>785</v>
      </c>
      <c r="GI30" s="67">
        <v>783</v>
      </c>
      <c r="GK30" s="65">
        <v>27</v>
      </c>
      <c r="GL30" s="66" t="str">
        <f t="shared" si="15"/>
        <v>桜川市</v>
      </c>
      <c r="GM30" s="67">
        <v>318163</v>
      </c>
      <c r="GN30" s="67">
        <v>105636</v>
      </c>
      <c r="GO30" s="67">
        <v>105636</v>
      </c>
      <c r="GP30" s="67">
        <v>254777</v>
      </c>
      <c r="GQ30" s="67">
        <v>254777</v>
      </c>
      <c r="GR30" s="67">
        <v>161469</v>
      </c>
      <c r="GS30" s="67">
        <v>118</v>
      </c>
      <c r="GT30" s="67">
        <v>44</v>
      </c>
      <c r="GU30" s="67">
        <v>44</v>
      </c>
      <c r="GW30" s="65">
        <v>27</v>
      </c>
      <c r="GX30" s="66" t="str">
        <f t="shared" si="16"/>
        <v>桜川市</v>
      </c>
      <c r="GY30" s="67">
        <v>4581</v>
      </c>
      <c r="GZ30" s="67">
        <v>181223</v>
      </c>
      <c r="HA30" s="67">
        <v>181124</v>
      </c>
      <c r="HB30" s="67">
        <v>125001</v>
      </c>
      <c r="HC30" s="67">
        <v>124973</v>
      </c>
      <c r="HD30" s="67">
        <v>80770</v>
      </c>
      <c r="HE30" s="67">
        <v>8</v>
      </c>
      <c r="HF30" s="67">
        <v>116</v>
      </c>
      <c r="HG30" s="67">
        <v>115</v>
      </c>
      <c r="HI30" s="65">
        <v>27</v>
      </c>
      <c r="HJ30" s="66" t="str">
        <f t="shared" si="17"/>
        <v>桜川市</v>
      </c>
      <c r="HK30" s="67">
        <v>0</v>
      </c>
      <c r="HL30" s="67">
        <v>0</v>
      </c>
      <c r="HM30" s="67">
        <v>0</v>
      </c>
      <c r="HN30" s="67">
        <v>0</v>
      </c>
      <c r="HO30" s="67">
        <v>0</v>
      </c>
      <c r="HP30" s="67">
        <v>0</v>
      </c>
      <c r="HQ30" s="67">
        <v>0</v>
      </c>
      <c r="HR30" s="67">
        <v>0</v>
      </c>
      <c r="HS30" s="67">
        <v>0</v>
      </c>
    </row>
    <row r="31" spans="1:227" s="56" customFormat="1" ht="15" customHeight="1">
      <c r="A31" s="65">
        <v>28</v>
      </c>
      <c r="B31" s="66" t="s">
        <v>112</v>
      </c>
      <c r="C31" s="67">
        <v>1429287</v>
      </c>
      <c r="D31" s="67">
        <v>11776350</v>
      </c>
      <c r="E31" s="67">
        <v>10999278</v>
      </c>
      <c r="F31" s="67">
        <v>905240</v>
      </c>
      <c r="G31" s="67">
        <v>850559</v>
      </c>
      <c r="H31" s="67">
        <v>849092</v>
      </c>
      <c r="I31" s="67">
        <v>3942</v>
      </c>
      <c r="J31" s="67">
        <v>13214</v>
      </c>
      <c r="K31" s="67">
        <v>12074</v>
      </c>
      <c r="L31" s="62"/>
      <c r="M31" s="65">
        <v>28</v>
      </c>
      <c r="N31" s="66" t="str">
        <f t="shared" si="0"/>
        <v>神栖市</v>
      </c>
      <c r="O31" s="67">
        <v>21657</v>
      </c>
      <c r="P31" s="67">
        <v>721031</v>
      </c>
      <c r="Q31" s="67">
        <v>717482</v>
      </c>
      <c r="R31" s="67">
        <v>1582572</v>
      </c>
      <c r="S31" s="67">
        <v>1576716</v>
      </c>
      <c r="T31" s="67">
        <v>525357</v>
      </c>
      <c r="U31" s="67">
        <v>106</v>
      </c>
      <c r="V31" s="67">
        <v>792</v>
      </c>
      <c r="W31" s="67">
        <v>780</v>
      </c>
      <c r="X31" s="63"/>
      <c r="Y31" s="65">
        <v>28</v>
      </c>
      <c r="Z31" s="66" t="str">
        <f t="shared" si="1"/>
        <v>神栖市</v>
      </c>
      <c r="AA31" s="67">
        <v>216776</v>
      </c>
      <c r="AB31" s="67">
        <v>16830226</v>
      </c>
      <c r="AC31" s="67">
        <v>15542752</v>
      </c>
      <c r="AD31" s="67">
        <v>636908</v>
      </c>
      <c r="AE31" s="67">
        <v>587919</v>
      </c>
      <c r="AF31" s="67">
        <v>587709</v>
      </c>
      <c r="AG31" s="67">
        <v>485</v>
      </c>
      <c r="AH31" s="67">
        <v>16359</v>
      </c>
      <c r="AI31" s="67">
        <v>14708</v>
      </c>
      <c r="AJ31" s="62"/>
      <c r="AK31" s="65">
        <v>28</v>
      </c>
      <c r="AL31" s="66" t="str">
        <f t="shared" si="2"/>
        <v>神栖市</v>
      </c>
      <c r="AM31" s="67">
        <v>59403</v>
      </c>
      <c r="AN31" s="67">
        <v>473400</v>
      </c>
      <c r="AO31" s="67">
        <v>471309</v>
      </c>
      <c r="AP31" s="67">
        <v>1606935</v>
      </c>
      <c r="AQ31" s="67">
        <v>1600313</v>
      </c>
      <c r="AR31" s="67">
        <v>532076</v>
      </c>
      <c r="AS31" s="67">
        <v>74</v>
      </c>
      <c r="AT31" s="67">
        <v>631</v>
      </c>
      <c r="AU31" s="67">
        <v>618</v>
      </c>
      <c r="AV31" s="63"/>
      <c r="AW31" s="65">
        <v>28</v>
      </c>
      <c r="AX31" s="66" t="str">
        <f t="shared" si="3"/>
        <v>神栖市</v>
      </c>
      <c r="AY31" s="67">
        <v>0</v>
      </c>
      <c r="AZ31" s="67">
        <v>7081123</v>
      </c>
      <c r="BA31" s="67">
        <v>6667496</v>
      </c>
      <c r="BB31" s="67">
        <v>62517789</v>
      </c>
      <c r="BC31" s="67">
        <v>59942869</v>
      </c>
      <c r="BD31" s="67">
        <v>9990460</v>
      </c>
      <c r="BE31" s="67">
        <v>0</v>
      </c>
      <c r="BF31" s="67">
        <v>29489</v>
      </c>
      <c r="BG31" s="67">
        <v>26866</v>
      </c>
      <c r="BH31" s="63"/>
      <c r="BI31" s="65">
        <v>28</v>
      </c>
      <c r="BJ31" s="66" t="str">
        <f t="shared" si="4"/>
        <v>神栖市</v>
      </c>
      <c r="BK31" s="67">
        <v>0</v>
      </c>
      <c r="BL31" s="67">
        <v>7215414</v>
      </c>
      <c r="BM31" s="67">
        <v>7144803</v>
      </c>
      <c r="BN31" s="67">
        <v>52319571</v>
      </c>
      <c r="BO31" s="67">
        <v>52011336</v>
      </c>
      <c r="BP31" s="67">
        <v>17337102</v>
      </c>
      <c r="BQ31" s="67">
        <v>0</v>
      </c>
      <c r="BR31" s="67">
        <v>27863</v>
      </c>
      <c r="BS31" s="67">
        <v>26516</v>
      </c>
      <c r="BT31" s="63"/>
      <c r="BU31" s="65">
        <v>28</v>
      </c>
      <c r="BV31" s="66" t="str">
        <f t="shared" si="5"/>
        <v>神栖市</v>
      </c>
      <c r="BW31" s="67">
        <v>0</v>
      </c>
      <c r="BX31" s="67">
        <v>24291987</v>
      </c>
      <c r="BY31" s="67">
        <v>24290056</v>
      </c>
      <c r="BZ31" s="67">
        <v>225441228</v>
      </c>
      <c r="CA31" s="67">
        <v>225431759</v>
      </c>
      <c r="CB31" s="67">
        <v>157790732</v>
      </c>
      <c r="CC31" s="67">
        <v>0</v>
      </c>
      <c r="CD31" s="67">
        <v>7967</v>
      </c>
      <c r="CE31" s="67">
        <v>7903</v>
      </c>
      <c r="CF31" s="63"/>
      <c r="CG31" s="65">
        <v>28</v>
      </c>
      <c r="CH31" s="66" t="str">
        <f t="shared" si="6"/>
        <v>神栖市</v>
      </c>
      <c r="CI31" s="67">
        <v>2504816</v>
      </c>
      <c r="CJ31" s="67">
        <v>38588524</v>
      </c>
      <c r="CK31" s="67">
        <v>38102355</v>
      </c>
      <c r="CL31" s="67">
        <v>340278588</v>
      </c>
      <c r="CM31" s="67">
        <v>337385964</v>
      </c>
      <c r="CN31" s="67">
        <v>185118294</v>
      </c>
      <c r="CO31" s="67">
        <v>1015</v>
      </c>
      <c r="CP31" s="67">
        <v>65319</v>
      </c>
      <c r="CQ31" s="67">
        <v>61285</v>
      </c>
      <c r="CR31" s="62"/>
      <c r="CS31" s="65">
        <v>28</v>
      </c>
      <c r="CT31" s="66" t="str">
        <f t="shared" si="7"/>
        <v>神栖市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2"/>
      <c r="DE31" s="65">
        <v>28</v>
      </c>
      <c r="DF31" s="66" t="str">
        <f t="shared" si="8"/>
        <v>神栖市</v>
      </c>
      <c r="DG31" s="67">
        <v>0</v>
      </c>
      <c r="DH31" s="67">
        <v>0</v>
      </c>
      <c r="DI31" s="67">
        <v>0</v>
      </c>
      <c r="DJ31" s="67">
        <v>0</v>
      </c>
      <c r="DK31" s="67">
        <v>0</v>
      </c>
      <c r="DL31" s="67">
        <v>0</v>
      </c>
      <c r="DM31" s="67">
        <v>0</v>
      </c>
      <c r="DN31" s="67">
        <v>0</v>
      </c>
      <c r="DO31" s="67">
        <v>0</v>
      </c>
      <c r="DP31" s="62"/>
      <c r="DQ31" s="65">
        <v>28</v>
      </c>
      <c r="DR31" s="66" t="str">
        <f t="shared" si="9"/>
        <v>神栖市</v>
      </c>
      <c r="DS31" s="67">
        <v>451056</v>
      </c>
      <c r="DT31" s="67">
        <v>0</v>
      </c>
      <c r="DU31" s="67">
        <v>0</v>
      </c>
      <c r="DV31" s="67">
        <v>0</v>
      </c>
      <c r="DW31" s="67">
        <v>0</v>
      </c>
      <c r="DX31" s="67">
        <v>0</v>
      </c>
      <c r="DY31" s="67">
        <v>22</v>
      </c>
      <c r="DZ31" s="67">
        <v>0</v>
      </c>
      <c r="EA31" s="67">
        <v>0</v>
      </c>
      <c r="EB31" s="62"/>
      <c r="EC31" s="65">
        <v>28</v>
      </c>
      <c r="ED31" s="66" t="str">
        <f t="shared" si="10"/>
        <v>神栖市</v>
      </c>
      <c r="EE31" s="67">
        <v>525337</v>
      </c>
      <c r="EF31" s="67">
        <v>11701662</v>
      </c>
      <c r="EG31" s="67">
        <v>9111069</v>
      </c>
      <c r="EH31" s="67">
        <v>178177</v>
      </c>
      <c r="EI31" s="67">
        <v>138856</v>
      </c>
      <c r="EJ31" s="67">
        <v>138856</v>
      </c>
      <c r="EK31" s="67">
        <v>756</v>
      </c>
      <c r="EL31" s="67">
        <v>13980</v>
      </c>
      <c r="EM31" s="67">
        <v>9848</v>
      </c>
      <c r="EO31" s="65">
        <v>28</v>
      </c>
      <c r="EP31" s="66" t="str">
        <f t="shared" si="11"/>
        <v>神栖市</v>
      </c>
      <c r="EQ31" s="67">
        <v>198356</v>
      </c>
      <c r="ER31" s="67">
        <v>180727</v>
      </c>
      <c r="ES31" s="67">
        <v>177233</v>
      </c>
      <c r="ET31" s="67">
        <v>528532</v>
      </c>
      <c r="EU31" s="67">
        <v>520660</v>
      </c>
      <c r="EV31" s="67">
        <v>358287</v>
      </c>
      <c r="EW31" s="67">
        <v>123</v>
      </c>
      <c r="EX31" s="67">
        <v>621</v>
      </c>
      <c r="EY31" s="67">
        <v>582</v>
      </c>
      <c r="FA31" s="65">
        <v>28</v>
      </c>
      <c r="FB31" s="66" t="str">
        <f t="shared" si="12"/>
        <v>神栖市</v>
      </c>
      <c r="FC31" s="67">
        <v>0</v>
      </c>
      <c r="FD31" s="67">
        <v>0</v>
      </c>
      <c r="FE31" s="67">
        <v>0</v>
      </c>
      <c r="FF31" s="67">
        <v>0</v>
      </c>
      <c r="FG31" s="67">
        <v>0</v>
      </c>
      <c r="FH31" s="67">
        <v>0</v>
      </c>
      <c r="FI31" s="67">
        <v>0</v>
      </c>
      <c r="FJ31" s="67">
        <v>0</v>
      </c>
      <c r="FK31" s="67">
        <v>0</v>
      </c>
      <c r="FM31" s="65">
        <v>28</v>
      </c>
      <c r="FN31" s="66" t="str">
        <f t="shared" si="13"/>
        <v>神栖市</v>
      </c>
      <c r="FO31" s="67">
        <v>1213634</v>
      </c>
      <c r="FP31" s="67">
        <v>3374787</v>
      </c>
      <c r="FQ31" s="67">
        <v>2661790</v>
      </c>
      <c r="FR31" s="67">
        <v>859257</v>
      </c>
      <c r="FS31" s="67">
        <v>804705</v>
      </c>
      <c r="FT31" s="67">
        <v>643074</v>
      </c>
      <c r="FU31" s="67">
        <v>730</v>
      </c>
      <c r="FV31" s="67">
        <v>5604</v>
      </c>
      <c r="FW31" s="67">
        <v>4111</v>
      </c>
      <c r="FY31" s="65">
        <v>28</v>
      </c>
      <c r="FZ31" s="66" t="str">
        <f t="shared" si="14"/>
        <v>神栖市</v>
      </c>
      <c r="GA31" s="67">
        <v>0</v>
      </c>
      <c r="GB31" s="67">
        <v>813090</v>
      </c>
      <c r="GC31" s="67">
        <v>813090</v>
      </c>
      <c r="GD31" s="67">
        <v>894399</v>
      </c>
      <c r="GE31" s="67">
        <v>894399</v>
      </c>
      <c r="GF31" s="67">
        <v>626079</v>
      </c>
      <c r="GG31" s="67">
        <v>0</v>
      </c>
      <c r="GH31" s="67">
        <v>21</v>
      </c>
      <c r="GI31" s="67">
        <v>21</v>
      </c>
      <c r="GK31" s="65">
        <v>28</v>
      </c>
      <c r="GL31" s="66" t="str">
        <f t="shared" si="15"/>
        <v>神栖市</v>
      </c>
      <c r="GM31" s="67">
        <v>0</v>
      </c>
      <c r="GN31" s="67">
        <v>0</v>
      </c>
      <c r="GO31" s="67">
        <v>0</v>
      </c>
      <c r="GP31" s="67">
        <v>0</v>
      </c>
      <c r="GQ31" s="67">
        <v>0</v>
      </c>
      <c r="GR31" s="67">
        <v>0</v>
      </c>
      <c r="GS31" s="67">
        <v>0</v>
      </c>
      <c r="GT31" s="67">
        <v>0</v>
      </c>
      <c r="GU31" s="67">
        <v>0</v>
      </c>
      <c r="GW31" s="65">
        <v>28</v>
      </c>
      <c r="GX31" s="66" t="str">
        <f t="shared" si="16"/>
        <v>神栖市</v>
      </c>
      <c r="GY31" s="67">
        <v>0</v>
      </c>
      <c r="GZ31" s="67">
        <v>0</v>
      </c>
      <c r="HA31" s="67">
        <v>0</v>
      </c>
      <c r="HB31" s="67">
        <v>0</v>
      </c>
      <c r="HC31" s="67">
        <v>0</v>
      </c>
      <c r="HD31" s="67">
        <v>0</v>
      </c>
      <c r="HE31" s="67">
        <v>0</v>
      </c>
      <c r="HF31" s="67">
        <v>0</v>
      </c>
      <c r="HG31" s="67">
        <v>0</v>
      </c>
      <c r="HI31" s="65">
        <v>28</v>
      </c>
      <c r="HJ31" s="66" t="str">
        <f t="shared" si="17"/>
        <v>神栖市</v>
      </c>
      <c r="HK31" s="67">
        <v>0</v>
      </c>
      <c r="HL31" s="67">
        <v>0</v>
      </c>
      <c r="HM31" s="67">
        <v>0</v>
      </c>
      <c r="HN31" s="67">
        <v>0</v>
      </c>
      <c r="HO31" s="67">
        <v>0</v>
      </c>
      <c r="HP31" s="67">
        <v>0</v>
      </c>
      <c r="HQ31" s="67">
        <v>0</v>
      </c>
      <c r="HR31" s="67">
        <v>0</v>
      </c>
      <c r="HS31" s="67">
        <v>0</v>
      </c>
    </row>
    <row r="32" spans="1:227" s="56" customFormat="1" ht="15" customHeight="1">
      <c r="A32" s="65">
        <v>29</v>
      </c>
      <c r="B32" s="66" t="s">
        <v>113</v>
      </c>
      <c r="C32" s="67">
        <v>439024</v>
      </c>
      <c r="D32" s="67">
        <v>33537459</v>
      </c>
      <c r="E32" s="67">
        <v>32518656</v>
      </c>
      <c r="F32" s="67">
        <v>3610941</v>
      </c>
      <c r="G32" s="67">
        <v>3508750</v>
      </c>
      <c r="H32" s="67">
        <v>3508268</v>
      </c>
      <c r="I32" s="67">
        <v>1812</v>
      </c>
      <c r="J32" s="67">
        <v>23551</v>
      </c>
      <c r="K32" s="67">
        <v>22413</v>
      </c>
      <c r="L32" s="62"/>
      <c r="M32" s="65">
        <v>29</v>
      </c>
      <c r="N32" s="66" t="str">
        <f t="shared" si="0"/>
        <v>行方市</v>
      </c>
      <c r="O32" s="67">
        <v>778</v>
      </c>
      <c r="P32" s="67">
        <v>17912</v>
      </c>
      <c r="Q32" s="67">
        <v>15808</v>
      </c>
      <c r="R32" s="67">
        <v>7882</v>
      </c>
      <c r="S32" s="67">
        <v>7069</v>
      </c>
      <c r="T32" s="67">
        <v>4901</v>
      </c>
      <c r="U32" s="67">
        <v>1</v>
      </c>
      <c r="V32" s="67">
        <v>27</v>
      </c>
      <c r="W32" s="67">
        <v>23</v>
      </c>
      <c r="X32" s="63"/>
      <c r="Y32" s="65">
        <v>29</v>
      </c>
      <c r="Z32" s="66" t="str">
        <f t="shared" si="1"/>
        <v>行方市</v>
      </c>
      <c r="AA32" s="67">
        <v>1154973</v>
      </c>
      <c r="AB32" s="67">
        <v>43150396</v>
      </c>
      <c r="AC32" s="67">
        <v>41175917</v>
      </c>
      <c r="AD32" s="67">
        <v>2023058</v>
      </c>
      <c r="AE32" s="67">
        <v>1930622</v>
      </c>
      <c r="AF32" s="67">
        <v>1930622</v>
      </c>
      <c r="AG32" s="67">
        <v>1874</v>
      </c>
      <c r="AH32" s="67">
        <v>31122</v>
      </c>
      <c r="AI32" s="67">
        <v>29070</v>
      </c>
      <c r="AJ32" s="62"/>
      <c r="AK32" s="65">
        <v>29</v>
      </c>
      <c r="AL32" s="66" t="str">
        <f t="shared" si="2"/>
        <v>行方市</v>
      </c>
      <c r="AM32" s="67">
        <v>792</v>
      </c>
      <c r="AN32" s="67">
        <v>110393</v>
      </c>
      <c r="AO32" s="67">
        <v>95730</v>
      </c>
      <c r="AP32" s="67">
        <v>42008</v>
      </c>
      <c r="AQ32" s="67">
        <v>36429</v>
      </c>
      <c r="AR32" s="67">
        <v>25434</v>
      </c>
      <c r="AS32" s="67">
        <v>3</v>
      </c>
      <c r="AT32" s="67">
        <v>157</v>
      </c>
      <c r="AU32" s="67">
        <v>123</v>
      </c>
      <c r="AV32" s="63"/>
      <c r="AW32" s="65">
        <v>29</v>
      </c>
      <c r="AX32" s="66" t="str">
        <f t="shared" si="3"/>
        <v>行方市</v>
      </c>
      <c r="AY32" s="67">
        <v>0</v>
      </c>
      <c r="AZ32" s="67">
        <v>2721306</v>
      </c>
      <c r="BA32" s="67">
        <v>2562581</v>
      </c>
      <c r="BB32" s="67">
        <v>11836303</v>
      </c>
      <c r="BC32" s="67">
        <v>11139074</v>
      </c>
      <c r="BD32" s="67">
        <v>1856488</v>
      </c>
      <c r="BE32" s="67">
        <v>0</v>
      </c>
      <c r="BF32" s="67">
        <v>12527</v>
      </c>
      <c r="BG32" s="67">
        <v>11557</v>
      </c>
      <c r="BH32" s="63"/>
      <c r="BI32" s="65">
        <v>29</v>
      </c>
      <c r="BJ32" s="66" t="str">
        <f t="shared" si="4"/>
        <v>行方市</v>
      </c>
      <c r="BK32" s="67">
        <v>0</v>
      </c>
      <c r="BL32" s="67">
        <v>7012068</v>
      </c>
      <c r="BM32" s="67">
        <v>6963867</v>
      </c>
      <c r="BN32" s="67">
        <v>28381160</v>
      </c>
      <c r="BO32" s="67">
        <v>28197551</v>
      </c>
      <c r="BP32" s="67">
        <v>9399132</v>
      </c>
      <c r="BQ32" s="67">
        <v>0</v>
      </c>
      <c r="BR32" s="67">
        <v>14811</v>
      </c>
      <c r="BS32" s="67">
        <v>14106</v>
      </c>
      <c r="BT32" s="63"/>
      <c r="BU32" s="65">
        <v>29</v>
      </c>
      <c r="BV32" s="66" t="str">
        <f t="shared" si="5"/>
        <v>行方市</v>
      </c>
      <c r="BW32" s="67">
        <v>0</v>
      </c>
      <c r="BX32" s="67">
        <v>2938931</v>
      </c>
      <c r="BY32" s="67">
        <v>2933177</v>
      </c>
      <c r="BZ32" s="67">
        <v>13492381</v>
      </c>
      <c r="CA32" s="67">
        <v>13469844</v>
      </c>
      <c r="CB32" s="67">
        <v>9361236</v>
      </c>
      <c r="CC32" s="67">
        <v>0</v>
      </c>
      <c r="CD32" s="67">
        <v>4798</v>
      </c>
      <c r="CE32" s="67">
        <v>4678</v>
      </c>
      <c r="CF32" s="63"/>
      <c r="CG32" s="65">
        <v>29</v>
      </c>
      <c r="CH32" s="66" t="str">
        <f t="shared" si="6"/>
        <v>行方市</v>
      </c>
      <c r="CI32" s="67">
        <v>686599</v>
      </c>
      <c r="CJ32" s="67">
        <v>12672305</v>
      </c>
      <c r="CK32" s="67">
        <v>12459625</v>
      </c>
      <c r="CL32" s="67">
        <v>53709844</v>
      </c>
      <c r="CM32" s="67">
        <v>52806469</v>
      </c>
      <c r="CN32" s="67">
        <v>20616856</v>
      </c>
      <c r="CO32" s="67">
        <v>1199</v>
      </c>
      <c r="CP32" s="67">
        <v>32136</v>
      </c>
      <c r="CQ32" s="67">
        <v>30341</v>
      </c>
      <c r="CR32" s="62"/>
      <c r="CS32" s="65">
        <v>29</v>
      </c>
      <c r="CT32" s="66" t="str">
        <f t="shared" si="7"/>
        <v>行方市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2"/>
      <c r="DE32" s="65">
        <v>29</v>
      </c>
      <c r="DF32" s="66" t="str">
        <f t="shared" si="8"/>
        <v>行方市</v>
      </c>
      <c r="DG32" s="67">
        <v>0</v>
      </c>
      <c r="DH32" s="67">
        <v>0</v>
      </c>
      <c r="DI32" s="67">
        <v>0</v>
      </c>
      <c r="DJ32" s="67">
        <v>0</v>
      </c>
      <c r="DK32" s="67">
        <v>0</v>
      </c>
      <c r="DL32" s="67">
        <v>0</v>
      </c>
      <c r="DM32" s="67">
        <v>0</v>
      </c>
      <c r="DN32" s="67">
        <v>0</v>
      </c>
      <c r="DO32" s="67">
        <v>0</v>
      </c>
      <c r="DP32" s="62"/>
      <c r="DQ32" s="65">
        <v>29</v>
      </c>
      <c r="DR32" s="66" t="str">
        <f t="shared" si="9"/>
        <v>行方市</v>
      </c>
      <c r="DS32" s="67">
        <v>74410</v>
      </c>
      <c r="DT32" s="67">
        <v>241517</v>
      </c>
      <c r="DU32" s="67">
        <v>212236</v>
      </c>
      <c r="DV32" s="67">
        <v>15684</v>
      </c>
      <c r="DW32" s="67">
        <v>13932</v>
      </c>
      <c r="DX32" s="67">
        <v>13932</v>
      </c>
      <c r="DY32" s="67">
        <v>47</v>
      </c>
      <c r="DZ32" s="67">
        <v>279</v>
      </c>
      <c r="EA32" s="67">
        <v>232</v>
      </c>
      <c r="EB32" s="62"/>
      <c r="EC32" s="65">
        <v>29</v>
      </c>
      <c r="ED32" s="66" t="str">
        <f t="shared" si="10"/>
        <v>行方市</v>
      </c>
      <c r="EE32" s="67">
        <v>3113791</v>
      </c>
      <c r="EF32" s="67">
        <v>39676438</v>
      </c>
      <c r="EG32" s="67">
        <v>36151949</v>
      </c>
      <c r="EH32" s="67">
        <v>1157406</v>
      </c>
      <c r="EI32" s="67">
        <v>1054339</v>
      </c>
      <c r="EJ32" s="67">
        <v>1054339</v>
      </c>
      <c r="EK32" s="67">
        <v>1575</v>
      </c>
      <c r="EL32" s="67">
        <v>22984</v>
      </c>
      <c r="EM32" s="67">
        <v>19978</v>
      </c>
      <c r="EO32" s="65">
        <v>29</v>
      </c>
      <c r="EP32" s="66" t="str">
        <f t="shared" si="11"/>
        <v>行方市</v>
      </c>
      <c r="EQ32" s="67">
        <v>0</v>
      </c>
      <c r="ER32" s="67">
        <v>0</v>
      </c>
      <c r="ES32" s="67">
        <v>0</v>
      </c>
      <c r="ET32" s="67">
        <v>0</v>
      </c>
      <c r="EU32" s="67">
        <v>0</v>
      </c>
      <c r="EV32" s="67">
        <v>0</v>
      </c>
      <c r="EW32" s="67">
        <v>0</v>
      </c>
      <c r="EX32" s="67">
        <v>0</v>
      </c>
      <c r="EY32" s="67">
        <v>0</v>
      </c>
      <c r="FA32" s="65">
        <v>29</v>
      </c>
      <c r="FB32" s="66" t="str">
        <f t="shared" si="12"/>
        <v>行方市</v>
      </c>
      <c r="FC32" s="67">
        <v>0</v>
      </c>
      <c r="FD32" s="67">
        <v>0</v>
      </c>
      <c r="FE32" s="67">
        <v>0</v>
      </c>
      <c r="FF32" s="67">
        <v>0</v>
      </c>
      <c r="FG32" s="67">
        <v>0</v>
      </c>
      <c r="FH32" s="67">
        <v>0</v>
      </c>
      <c r="FI32" s="67">
        <v>0</v>
      </c>
      <c r="FJ32" s="67">
        <v>0</v>
      </c>
      <c r="FK32" s="67">
        <v>0</v>
      </c>
      <c r="FM32" s="65">
        <v>29</v>
      </c>
      <c r="FN32" s="66" t="str">
        <f t="shared" si="13"/>
        <v>行方市</v>
      </c>
      <c r="FO32" s="67">
        <v>793188</v>
      </c>
      <c r="FP32" s="67">
        <v>2103138</v>
      </c>
      <c r="FQ32" s="67">
        <v>1843289</v>
      </c>
      <c r="FR32" s="67">
        <v>28645</v>
      </c>
      <c r="FS32" s="67">
        <v>25027</v>
      </c>
      <c r="FT32" s="67">
        <v>25027</v>
      </c>
      <c r="FU32" s="67">
        <v>948</v>
      </c>
      <c r="FV32" s="67">
        <v>6312</v>
      </c>
      <c r="FW32" s="67">
        <v>5516</v>
      </c>
      <c r="FY32" s="65">
        <v>29</v>
      </c>
      <c r="FZ32" s="66" t="str">
        <f t="shared" si="14"/>
        <v>行方市</v>
      </c>
      <c r="GA32" s="67">
        <v>79507</v>
      </c>
      <c r="GB32" s="67">
        <v>6411997</v>
      </c>
      <c r="GC32" s="67">
        <v>6410803</v>
      </c>
      <c r="GD32" s="67">
        <v>8416846</v>
      </c>
      <c r="GE32" s="67">
        <v>8415455</v>
      </c>
      <c r="GF32" s="67">
        <v>5890818</v>
      </c>
      <c r="GG32" s="67">
        <v>175</v>
      </c>
      <c r="GH32" s="67">
        <v>2725</v>
      </c>
      <c r="GI32" s="67">
        <v>2718</v>
      </c>
      <c r="GK32" s="65">
        <v>29</v>
      </c>
      <c r="GL32" s="66" t="str">
        <f t="shared" si="15"/>
        <v>行方市</v>
      </c>
      <c r="GM32" s="67">
        <v>0</v>
      </c>
      <c r="GN32" s="67">
        <v>0</v>
      </c>
      <c r="GO32" s="67">
        <v>0</v>
      </c>
      <c r="GP32" s="67">
        <v>0</v>
      </c>
      <c r="GQ32" s="67">
        <v>0</v>
      </c>
      <c r="GR32" s="67">
        <v>0</v>
      </c>
      <c r="GS32" s="67">
        <v>0</v>
      </c>
      <c r="GT32" s="67">
        <v>0</v>
      </c>
      <c r="GU32" s="67">
        <v>0</v>
      </c>
      <c r="GW32" s="65">
        <v>29</v>
      </c>
      <c r="GX32" s="66" t="str">
        <f t="shared" si="16"/>
        <v>行方市</v>
      </c>
      <c r="GY32" s="67">
        <v>0</v>
      </c>
      <c r="GZ32" s="67">
        <v>0</v>
      </c>
      <c r="HA32" s="67">
        <v>0</v>
      </c>
      <c r="HB32" s="67">
        <v>0</v>
      </c>
      <c r="HC32" s="67">
        <v>0</v>
      </c>
      <c r="HD32" s="67">
        <v>0</v>
      </c>
      <c r="HE32" s="67">
        <v>0</v>
      </c>
      <c r="HF32" s="67">
        <v>0</v>
      </c>
      <c r="HG32" s="67">
        <v>0</v>
      </c>
      <c r="HI32" s="65">
        <v>29</v>
      </c>
      <c r="HJ32" s="66" t="str">
        <f t="shared" si="17"/>
        <v>行方市</v>
      </c>
      <c r="HK32" s="67">
        <v>0</v>
      </c>
      <c r="HL32" s="67">
        <v>0</v>
      </c>
      <c r="HM32" s="67">
        <v>0</v>
      </c>
      <c r="HN32" s="67">
        <v>0</v>
      </c>
      <c r="HO32" s="67">
        <v>0</v>
      </c>
      <c r="HP32" s="67">
        <v>0</v>
      </c>
      <c r="HQ32" s="67">
        <v>0</v>
      </c>
      <c r="HR32" s="67">
        <v>0</v>
      </c>
      <c r="HS32" s="67">
        <v>0</v>
      </c>
    </row>
    <row r="33" spans="1:227" s="56" customFormat="1" ht="15" customHeight="1">
      <c r="A33" s="70">
        <v>30</v>
      </c>
      <c r="B33" s="71" t="s">
        <v>114</v>
      </c>
      <c r="C33" s="72">
        <v>330117</v>
      </c>
      <c r="D33" s="72">
        <v>19170574</v>
      </c>
      <c r="E33" s="72">
        <v>18139544</v>
      </c>
      <c r="F33" s="72">
        <v>1638980</v>
      </c>
      <c r="G33" s="72">
        <v>1553708</v>
      </c>
      <c r="H33" s="72">
        <v>1553708</v>
      </c>
      <c r="I33" s="72">
        <v>807</v>
      </c>
      <c r="J33" s="72">
        <v>16983</v>
      </c>
      <c r="K33" s="72">
        <v>15702</v>
      </c>
      <c r="L33" s="62"/>
      <c r="M33" s="65">
        <v>30</v>
      </c>
      <c r="N33" s="66" t="str">
        <f t="shared" si="0"/>
        <v>鉾田市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63"/>
      <c r="Y33" s="65">
        <v>30</v>
      </c>
      <c r="Z33" s="66" t="str">
        <f t="shared" si="1"/>
        <v>鉾田市</v>
      </c>
      <c r="AA33" s="67">
        <v>1105916</v>
      </c>
      <c r="AB33" s="67">
        <v>81452139</v>
      </c>
      <c r="AC33" s="67">
        <v>77569601</v>
      </c>
      <c r="AD33" s="67">
        <v>3628205</v>
      </c>
      <c r="AE33" s="67">
        <v>3464389</v>
      </c>
      <c r="AF33" s="67">
        <v>3464389</v>
      </c>
      <c r="AG33" s="72">
        <v>2129</v>
      </c>
      <c r="AH33" s="72">
        <v>41886</v>
      </c>
      <c r="AI33" s="72">
        <v>38557</v>
      </c>
      <c r="AJ33" s="62"/>
      <c r="AK33" s="65">
        <v>30</v>
      </c>
      <c r="AL33" s="66" t="str">
        <f t="shared" si="2"/>
        <v>鉾田市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72">
        <v>0</v>
      </c>
      <c r="AT33" s="72">
        <v>0</v>
      </c>
      <c r="AU33" s="72">
        <v>0</v>
      </c>
      <c r="AV33" s="63"/>
      <c r="AW33" s="65">
        <v>30</v>
      </c>
      <c r="AX33" s="66" t="str">
        <f t="shared" si="3"/>
        <v>鉾田市</v>
      </c>
      <c r="AY33" s="67">
        <v>0</v>
      </c>
      <c r="AZ33" s="67">
        <v>3863479</v>
      </c>
      <c r="BA33" s="67">
        <v>3296724</v>
      </c>
      <c r="BB33" s="67">
        <v>20074795</v>
      </c>
      <c r="BC33" s="67">
        <v>17538972</v>
      </c>
      <c r="BD33" s="67">
        <v>2913890</v>
      </c>
      <c r="BE33" s="72">
        <v>0</v>
      </c>
      <c r="BF33" s="72">
        <v>19332</v>
      </c>
      <c r="BG33" s="72">
        <v>15837</v>
      </c>
      <c r="BH33" s="63"/>
      <c r="BI33" s="65">
        <v>30</v>
      </c>
      <c r="BJ33" s="66" t="str">
        <f t="shared" si="4"/>
        <v>鉾田市</v>
      </c>
      <c r="BK33" s="67">
        <v>0</v>
      </c>
      <c r="BL33" s="67">
        <v>9908198</v>
      </c>
      <c r="BM33" s="67">
        <v>9806836</v>
      </c>
      <c r="BN33" s="67">
        <v>47047303</v>
      </c>
      <c r="BO33" s="67">
        <v>46640729</v>
      </c>
      <c r="BP33" s="67">
        <v>15487742</v>
      </c>
      <c r="BQ33" s="72">
        <v>0</v>
      </c>
      <c r="BR33" s="72">
        <v>18474</v>
      </c>
      <c r="BS33" s="72">
        <v>16658</v>
      </c>
      <c r="BT33" s="63"/>
      <c r="BU33" s="65">
        <v>30</v>
      </c>
      <c r="BV33" s="66" t="str">
        <f t="shared" si="5"/>
        <v>鉾田市</v>
      </c>
      <c r="BW33" s="67">
        <v>0</v>
      </c>
      <c r="BX33" s="67">
        <v>4421881</v>
      </c>
      <c r="BY33" s="67">
        <v>4384596</v>
      </c>
      <c r="BZ33" s="67">
        <v>21914730</v>
      </c>
      <c r="CA33" s="67">
        <v>21772005</v>
      </c>
      <c r="CB33" s="67">
        <v>14760699</v>
      </c>
      <c r="CC33" s="72">
        <v>0</v>
      </c>
      <c r="CD33" s="72">
        <v>10444</v>
      </c>
      <c r="CE33" s="72">
        <v>9939</v>
      </c>
      <c r="CF33" s="63"/>
      <c r="CG33" s="65">
        <v>30</v>
      </c>
      <c r="CH33" s="66" t="str">
        <f t="shared" si="6"/>
        <v>鉾田市</v>
      </c>
      <c r="CI33" s="67">
        <v>672074</v>
      </c>
      <c r="CJ33" s="67">
        <v>18193558</v>
      </c>
      <c r="CK33" s="67">
        <v>17488156</v>
      </c>
      <c r="CL33" s="67">
        <v>89036828</v>
      </c>
      <c r="CM33" s="67">
        <v>85951706</v>
      </c>
      <c r="CN33" s="67">
        <v>33162331</v>
      </c>
      <c r="CO33" s="72">
        <v>1025</v>
      </c>
      <c r="CP33" s="72">
        <v>48250</v>
      </c>
      <c r="CQ33" s="72">
        <v>42434</v>
      </c>
      <c r="CR33" s="62"/>
      <c r="CS33" s="65">
        <v>30</v>
      </c>
      <c r="CT33" s="66" t="str">
        <f t="shared" si="7"/>
        <v>鉾田市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72">
        <v>0</v>
      </c>
      <c r="DB33" s="72">
        <v>0</v>
      </c>
      <c r="DC33" s="72">
        <v>0</v>
      </c>
      <c r="DD33" s="62"/>
      <c r="DE33" s="65">
        <v>30</v>
      </c>
      <c r="DF33" s="66" t="str">
        <f t="shared" si="8"/>
        <v>鉾田市</v>
      </c>
      <c r="DG33" s="67">
        <v>0</v>
      </c>
      <c r="DH33" s="67">
        <v>0</v>
      </c>
      <c r="DI33" s="67">
        <v>0</v>
      </c>
      <c r="DJ33" s="67">
        <v>0</v>
      </c>
      <c r="DK33" s="67">
        <v>0</v>
      </c>
      <c r="DL33" s="67">
        <v>0</v>
      </c>
      <c r="DM33" s="72">
        <v>0</v>
      </c>
      <c r="DN33" s="72">
        <v>0</v>
      </c>
      <c r="DO33" s="72">
        <v>0</v>
      </c>
      <c r="DP33" s="62"/>
      <c r="DQ33" s="65">
        <v>30</v>
      </c>
      <c r="DR33" s="66" t="str">
        <f t="shared" si="9"/>
        <v>鉾田市</v>
      </c>
      <c r="DS33" s="67">
        <v>194007</v>
      </c>
      <c r="DT33" s="67">
        <v>15289</v>
      </c>
      <c r="DU33" s="67">
        <v>13693</v>
      </c>
      <c r="DV33" s="67">
        <v>841</v>
      </c>
      <c r="DW33" s="67">
        <v>753</v>
      </c>
      <c r="DX33" s="67">
        <v>753</v>
      </c>
      <c r="DY33" s="72">
        <v>73</v>
      </c>
      <c r="DZ33" s="72">
        <v>32</v>
      </c>
      <c r="EA33" s="72">
        <v>24</v>
      </c>
      <c r="EB33" s="62"/>
      <c r="EC33" s="65">
        <v>30</v>
      </c>
      <c r="ED33" s="66" t="str">
        <f t="shared" si="10"/>
        <v>鉾田市</v>
      </c>
      <c r="EE33" s="67">
        <v>1580534</v>
      </c>
      <c r="EF33" s="67">
        <v>47369750</v>
      </c>
      <c r="EG33" s="67">
        <v>40850604</v>
      </c>
      <c r="EH33" s="67">
        <v>1340371</v>
      </c>
      <c r="EI33" s="67">
        <v>1169622</v>
      </c>
      <c r="EJ33" s="67">
        <v>1169621</v>
      </c>
      <c r="EK33" s="72">
        <v>1108</v>
      </c>
      <c r="EL33" s="72">
        <v>28750</v>
      </c>
      <c r="EM33" s="72">
        <v>19444</v>
      </c>
      <c r="EO33" s="65">
        <v>30</v>
      </c>
      <c r="EP33" s="66" t="str">
        <f t="shared" si="11"/>
        <v>鉾田市</v>
      </c>
      <c r="EQ33" s="67">
        <v>0</v>
      </c>
      <c r="ER33" s="67">
        <v>0</v>
      </c>
      <c r="ES33" s="67">
        <v>0</v>
      </c>
      <c r="ET33" s="67">
        <v>0</v>
      </c>
      <c r="EU33" s="67">
        <v>0</v>
      </c>
      <c r="EV33" s="67">
        <v>0</v>
      </c>
      <c r="EW33" s="72">
        <v>0</v>
      </c>
      <c r="EX33" s="72">
        <v>0</v>
      </c>
      <c r="EY33" s="72">
        <v>0</v>
      </c>
      <c r="FA33" s="65">
        <v>30</v>
      </c>
      <c r="FB33" s="66" t="str">
        <f t="shared" si="12"/>
        <v>鉾田市</v>
      </c>
      <c r="FC33" s="67">
        <v>0</v>
      </c>
      <c r="FD33" s="67">
        <v>42901</v>
      </c>
      <c r="FE33" s="67">
        <v>42901</v>
      </c>
      <c r="FF33" s="67">
        <v>1124</v>
      </c>
      <c r="FG33" s="67">
        <v>1124</v>
      </c>
      <c r="FH33" s="67">
        <v>787</v>
      </c>
      <c r="FI33" s="72">
        <v>0</v>
      </c>
      <c r="FJ33" s="72">
        <v>6</v>
      </c>
      <c r="FK33" s="72">
        <v>6</v>
      </c>
      <c r="FM33" s="65">
        <v>30</v>
      </c>
      <c r="FN33" s="66" t="str">
        <f t="shared" si="13"/>
        <v>鉾田市</v>
      </c>
      <c r="FO33" s="67">
        <v>1054130</v>
      </c>
      <c r="FP33" s="67">
        <v>1065029</v>
      </c>
      <c r="FQ33" s="67">
        <v>701386</v>
      </c>
      <c r="FR33" s="67">
        <v>18889</v>
      </c>
      <c r="FS33" s="67">
        <v>12581</v>
      </c>
      <c r="FT33" s="67">
        <v>12581</v>
      </c>
      <c r="FU33" s="72">
        <v>246</v>
      </c>
      <c r="FV33" s="72">
        <v>1924</v>
      </c>
      <c r="FW33" s="72">
        <v>1150</v>
      </c>
      <c r="FY33" s="65">
        <v>30</v>
      </c>
      <c r="FZ33" s="66" t="str">
        <f t="shared" si="14"/>
        <v>鉾田市</v>
      </c>
      <c r="GA33" s="67">
        <v>1391</v>
      </c>
      <c r="GB33" s="67">
        <v>1804025</v>
      </c>
      <c r="GC33" s="67">
        <v>1804025</v>
      </c>
      <c r="GD33" s="67">
        <v>2297053</v>
      </c>
      <c r="GE33" s="67">
        <v>2297053</v>
      </c>
      <c r="GF33" s="67">
        <v>1607937</v>
      </c>
      <c r="GG33" s="72">
        <v>2</v>
      </c>
      <c r="GH33" s="72">
        <v>615</v>
      </c>
      <c r="GI33" s="72">
        <v>615</v>
      </c>
      <c r="GK33" s="65">
        <v>30</v>
      </c>
      <c r="GL33" s="66" t="str">
        <f t="shared" si="15"/>
        <v>鉾田市</v>
      </c>
      <c r="GM33" s="67">
        <v>0</v>
      </c>
      <c r="GN33" s="67">
        <v>0</v>
      </c>
      <c r="GO33" s="67">
        <v>0</v>
      </c>
      <c r="GP33" s="67">
        <v>0</v>
      </c>
      <c r="GQ33" s="67">
        <v>0</v>
      </c>
      <c r="GR33" s="67">
        <v>0</v>
      </c>
      <c r="GS33" s="72">
        <v>0</v>
      </c>
      <c r="GT33" s="72">
        <v>0</v>
      </c>
      <c r="GU33" s="72">
        <v>0</v>
      </c>
      <c r="GW33" s="65">
        <v>30</v>
      </c>
      <c r="GX33" s="66" t="str">
        <f t="shared" si="16"/>
        <v>鉾田市</v>
      </c>
      <c r="GY33" s="67">
        <v>706</v>
      </c>
      <c r="GZ33" s="67">
        <v>381503</v>
      </c>
      <c r="HA33" s="67">
        <v>381503</v>
      </c>
      <c r="HB33" s="67">
        <v>8791</v>
      </c>
      <c r="HC33" s="67">
        <v>8791</v>
      </c>
      <c r="HD33" s="67">
        <v>1538</v>
      </c>
      <c r="HE33" s="72">
        <v>15</v>
      </c>
      <c r="HF33" s="72">
        <v>574</v>
      </c>
      <c r="HG33" s="72">
        <v>574</v>
      </c>
      <c r="HI33" s="65">
        <v>30</v>
      </c>
      <c r="HJ33" s="66" t="str">
        <f t="shared" si="17"/>
        <v>鉾田市</v>
      </c>
      <c r="HK33" s="67">
        <v>0</v>
      </c>
      <c r="HL33" s="67">
        <v>0</v>
      </c>
      <c r="HM33" s="67">
        <v>0</v>
      </c>
      <c r="HN33" s="67">
        <v>0</v>
      </c>
      <c r="HO33" s="67">
        <v>0</v>
      </c>
      <c r="HP33" s="67">
        <v>0</v>
      </c>
      <c r="HQ33" s="72">
        <v>0</v>
      </c>
      <c r="HR33" s="72">
        <v>0</v>
      </c>
      <c r="HS33" s="72">
        <v>0</v>
      </c>
    </row>
    <row r="34" spans="1:227" s="56" customFormat="1" ht="15" customHeight="1">
      <c r="A34" s="70">
        <v>31</v>
      </c>
      <c r="B34" s="71" t="s">
        <v>127</v>
      </c>
      <c r="C34" s="72">
        <v>522717</v>
      </c>
      <c r="D34" s="72">
        <v>27120609</v>
      </c>
      <c r="E34" s="72">
        <v>26483628</v>
      </c>
      <c r="F34" s="72">
        <v>3271844</v>
      </c>
      <c r="G34" s="72">
        <v>3196001</v>
      </c>
      <c r="H34" s="72">
        <v>3196001</v>
      </c>
      <c r="I34" s="72">
        <v>1508</v>
      </c>
      <c r="J34" s="72">
        <v>14887</v>
      </c>
      <c r="K34" s="72">
        <v>14029</v>
      </c>
      <c r="L34" s="62"/>
      <c r="M34" s="65">
        <v>31</v>
      </c>
      <c r="N34" s="66" t="str">
        <f>B34</f>
        <v>つくばみらい市</v>
      </c>
      <c r="O34" s="72">
        <v>12</v>
      </c>
      <c r="P34" s="72">
        <v>48654</v>
      </c>
      <c r="Q34" s="72">
        <v>48654</v>
      </c>
      <c r="R34" s="72">
        <v>237083</v>
      </c>
      <c r="S34" s="72">
        <v>237083</v>
      </c>
      <c r="T34" s="72">
        <v>76272</v>
      </c>
      <c r="U34" s="72">
        <v>1</v>
      </c>
      <c r="V34" s="72">
        <v>46</v>
      </c>
      <c r="W34" s="72">
        <v>46</v>
      </c>
      <c r="X34" s="63"/>
      <c r="Y34" s="65">
        <v>31</v>
      </c>
      <c r="Z34" s="66" t="str">
        <f>N34</f>
        <v>つくばみらい市</v>
      </c>
      <c r="AA34" s="67">
        <v>697454</v>
      </c>
      <c r="AB34" s="67">
        <v>12941661</v>
      </c>
      <c r="AC34" s="67">
        <v>12109615</v>
      </c>
      <c r="AD34" s="67">
        <v>744242</v>
      </c>
      <c r="AE34" s="67">
        <v>697829</v>
      </c>
      <c r="AF34" s="67">
        <v>697829</v>
      </c>
      <c r="AG34" s="72">
        <v>2269</v>
      </c>
      <c r="AH34" s="72">
        <v>15993</v>
      </c>
      <c r="AI34" s="72">
        <v>14566</v>
      </c>
      <c r="AJ34" s="62"/>
      <c r="AK34" s="65">
        <v>31</v>
      </c>
      <c r="AL34" s="66" t="str">
        <f>Z34</f>
        <v>つくばみらい市</v>
      </c>
      <c r="AM34" s="67">
        <v>4823</v>
      </c>
      <c r="AN34" s="67">
        <v>454822</v>
      </c>
      <c r="AO34" s="67">
        <v>453025</v>
      </c>
      <c r="AP34" s="67">
        <v>7256043</v>
      </c>
      <c r="AQ34" s="67">
        <v>7254134</v>
      </c>
      <c r="AR34" s="67">
        <v>1952035</v>
      </c>
      <c r="AS34" s="72">
        <v>46</v>
      </c>
      <c r="AT34" s="72">
        <v>837</v>
      </c>
      <c r="AU34" s="72">
        <v>829</v>
      </c>
      <c r="AV34" s="63"/>
      <c r="AW34" s="65">
        <v>31</v>
      </c>
      <c r="AX34" s="66" t="str">
        <f>AL34</f>
        <v>つくばみらい市</v>
      </c>
      <c r="AY34" s="67">
        <v>0</v>
      </c>
      <c r="AZ34" s="67">
        <v>3136413</v>
      </c>
      <c r="BA34" s="67">
        <v>2977800</v>
      </c>
      <c r="BB34" s="67">
        <v>60544388</v>
      </c>
      <c r="BC34" s="67">
        <v>59140476</v>
      </c>
      <c r="BD34" s="67">
        <v>9848277</v>
      </c>
      <c r="BE34" s="72">
        <v>0</v>
      </c>
      <c r="BF34" s="72">
        <v>17341</v>
      </c>
      <c r="BG34" s="72">
        <v>15888</v>
      </c>
      <c r="BH34" s="63"/>
      <c r="BI34" s="65">
        <v>31</v>
      </c>
      <c r="BJ34" s="66" t="str">
        <f>AX34</f>
        <v>つくばみらい市</v>
      </c>
      <c r="BK34" s="67">
        <v>0</v>
      </c>
      <c r="BL34" s="67">
        <v>4190584</v>
      </c>
      <c r="BM34" s="67">
        <v>4176989</v>
      </c>
      <c r="BN34" s="67">
        <v>35907612</v>
      </c>
      <c r="BO34" s="67">
        <v>35830788</v>
      </c>
      <c r="BP34" s="67">
        <v>11934419</v>
      </c>
      <c r="BQ34" s="72">
        <v>0</v>
      </c>
      <c r="BR34" s="72">
        <v>14914</v>
      </c>
      <c r="BS34" s="72">
        <v>14509</v>
      </c>
      <c r="BT34" s="63"/>
      <c r="BU34" s="65">
        <v>31</v>
      </c>
      <c r="BV34" s="66" t="str">
        <f>BJ34</f>
        <v>つくばみらい市</v>
      </c>
      <c r="BW34" s="67">
        <v>0</v>
      </c>
      <c r="BX34" s="67">
        <v>2870052</v>
      </c>
      <c r="BY34" s="67">
        <v>2869472</v>
      </c>
      <c r="BZ34" s="67">
        <v>48305516</v>
      </c>
      <c r="CA34" s="67">
        <v>48302052</v>
      </c>
      <c r="CB34" s="67">
        <v>33402932</v>
      </c>
      <c r="CC34" s="72">
        <v>0</v>
      </c>
      <c r="CD34" s="72">
        <v>4284</v>
      </c>
      <c r="CE34" s="72">
        <v>4260</v>
      </c>
      <c r="CF34" s="63"/>
      <c r="CG34" s="65">
        <v>31</v>
      </c>
      <c r="CH34" s="66" t="str">
        <f>BV34</f>
        <v>つくばみらい市</v>
      </c>
      <c r="CI34" s="67">
        <v>946957</v>
      </c>
      <c r="CJ34" s="67">
        <v>10197049</v>
      </c>
      <c r="CK34" s="67">
        <v>10024261</v>
      </c>
      <c r="CL34" s="67">
        <v>144757516</v>
      </c>
      <c r="CM34" s="67">
        <v>143273316</v>
      </c>
      <c r="CN34" s="67">
        <v>55185628</v>
      </c>
      <c r="CO34" s="72">
        <v>1538</v>
      </c>
      <c r="CP34" s="72">
        <v>36539</v>
      </c>
      <c r="CQ34" s="72">
        <v>34657</v>
      </c>
      <c r="CR34" s="62"/>
      <c r="CS34" s="65">
        <v>31</v>
      </c>
      <c r="CT34" s="66" t="str">
        <f>CH34</f>
        <v>つくばみらい市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72">
        <v>0</v>
      </c>
      <c r="DB34" s="72">
        <v>0</v>
      </c>
      <c r="DC34" s="72">
        <v>0</v>
      </c>
      <c r="DD34" s="62"/>
      <c r="DE34" s="65">
        <v>31</v>
      </c>
      <c r="DF34" s="66" t="str">
        <f>CT34</f>
        <v>つくばみらい市</v>
      </c>
      <c r="DG34" s="67">
        <v>0</v>
      </c>
      <c r="DH34" s="67">
        <v>0</v>
      </c>
      <c r="DI34" s="67">
        <v>0</v>
      </c>
      <c r="DJ34" s="67">
        <v>0</v>
      </c>
      <c r="DK34" s="67">
        <v>0</v>
      </c>
      <c r="DL34" s="67">
        <v>0</v>
      </c>
      <c r="DM34" s="72">
        <v>0</v>
      </c>
      <c r="DN34" s="72">
        <v>0</v>
      </c>
      <c r="DO34" s="72">
        <v>0</v>
      </c>
      <c r="DP34" s="62"/>
      <c r="DQ34" s="65">
        <v>31</v>
      </c>
      <c r="DR34" s="66" t="str">
        <f>DF34</f>
        <v>つくばみらい市</v>
      </c>
      <c r="DS34" s="67">
        <v>95034</v>
      </c>
      <c r="DT34" s="67">
        <v>27192</v>
      </c>
      <c r="DU34" s="67">
        <v>27192</v>
      </c>
      <c r="DV34" s="67">
        <v>979</v>
      </c>
      <c r="DW34" s="67">
        <v>979</v>
      </c>
      <c r="DX34" s="67">
        <v>979</v>
      </c>
      <c r="DY34" s="72">
        <v>56</v>
      </c>
      <c r="DZ34" s="72">
        <v>4</v>
      </c>
      <c r="EA34" s="72">
        <v>4</v>
      </c>
      <c r="EB34" s="62"/>
      <c r="EC34" s="65">
        <v>31</v>
      </c>
      <c r="ED34" s="66" t="str">
        <f>DR34</f>
        <v>つくばみらい市</v>
      </c>
      <c r="EE34" s="67">
        <v>427283</v>
      </c>
      <c r="EF34" s="67">
        <v>4248787</v>
      </c>
      <c r="EG34" s="67">
        <v>3498087</v>
      </c>
      <c r="EH34" s="67">
        <v>114982</v>
      </c>
      <c r="EI34" s="67">
        <v>93472</v>
      </c>
      <c r="EJ34" s="67">
        <v>93472</v>
      </c>
      <c r="EK34" s="72">
        <v>787</v>
      </c>
      <c r="EL34" s="72">
        <v>4269</v>
      </c>
      <c r="EM34" s="72">
        <v>3426</v>
      </c>
      <c r="EO34" s="65">
        <v>31</v>
      </c>
      <c r="EP34" s="66" t="str">
        <f>ED34</f>
        <v>つくばみらい市</v>
      </c>
      <c r="EQ34" s="67">
        <v>383</v>
      </c>
      <c r="ER34" s="67">
        <v>114805</v>
      </c>
      <c r="ES34" s="67">
        <v>114711</v>
      </c>
      <c r="ET34" s="67">
        <v>673578</v>
      </c>
      <c r="EU34" s="67">
        <v>673075</v>
      </c>
      <c r="EV34" s="67">
        <v>462807</v>
      </c>
      <c r="EW34" s="72">
        <v>5</v>
      </c>
      <c r="EX34" s="72">
        <v>154</v>
      </c>
      <c r="EY34" s="72">
        <v>152</v>
      </c>
      <c r="FA34" s="65">
        <v>31</v>
      </c>
      <c r="FB34" s="66" t="str">
        <f>EP34</f>
        <v>つくばみらい市</v>
      </c>
      <c r="FC34" s="67">
        <v>0</v>
      </c>
      <c r="FD34" s="67">
        <v>0</v>
      </c>
      <c r="FE34" s="67">
        <v>0</v>
      </c>
      <c r="FF34" s="67">
        <v>0</v>
      </c>
      <c r="FG34" s="67">
        <v>0</v>
      </c>
      <c r="FH34" s="67">
        <v>0</v>
      </c>
      <c r="FI34" s="72">
        <v>0</v>
      </c>
      <c r="FJ34" s="72">
        <v>0</v>
      </c>
      <c r="FK34" s="72">
        <v>0</v>
      </c>
      <c r="FM34" s="65">
        <v>31</v>
      </c>
      <c r="FN34" s="66" t="str">
        <f>FB34</f>
        <v>つくばみらい市</v>
      </c>
      <c r="FO34" s="67">
        <v>356621</v>
      </c>
      <c r="FP34" s="67">
        <v>365582</v>
      </c>
      <c r="FQ34" s="67">
        <v>284318</v>
      </c>
      <c r="FR34" s="67">
        <v>148689</v>
      </c>
      <c r="FS34" s="67">
        <v>145986</v>
      </c>
      <c r="FT34" s="67">
        <v>100413</v>
      </c>
      <c r="FU34" s="72">
        <v>721</v>
      </c>
      <c r="FV34" s="72">
        <v>744</v>
      </c>
      <c r="FW34" s="72">
        <v>567</v>
      </c>
      <c r="FY34" s="65">
        <v>31</v>
      </c>
      <c r="FZ34" s="66" t="str">
        <f>FN34</f>
        <v>つくばみらい市</v>
      </c>
      <c r="GA34" s="67">
        <v>2240</v>
      </c>
      <c r="GB34" s="67">
        <v>3300670</v>
      </c>
      <c r="GC34" s="67">
        <v>3300463</v>
      </c>
      <c r="GD34" s="67">
        <v>6495436</v>
      </c>
      <c r="GE34" s="67">
        <v>6495022</v>
      </c>
      <c r="GF34" s="67">
        <v>4546515</v>
      </c>
      <c r="GG34" s="72">
        <v>12</v>
      </c>
      <c r="GH34" s="72">
        <v>737</v>
      </c>
      <c r="GI34" s="72">
        <v>734</v>
      </c>
      <c r="GK34" s="65">
        <v>31</v>
      </c>
      <c r="GL34" s="66" t="str">
        <f>FZ34</f>
        <v>つくばみらい市</v>
      </c>
      <c r="GM34" s="67">
        <v>0</v>
      </c>
      <c r="GN34" s="67">
        <v>0</v>
      </c>
      <c r="GO34" s="67">
        <v>0</v>
      </c>
      <c r="GP34" s="67">
        <v>0</v>
      </c>
      <c r="GQ34" s="67">
        <v>0</v>
      </c>
      <c r="GR34" s="67">
        <v>0</v>
      </c>
      <c r="GS34" s="72">
        <v>0</v>
      </c>
      <c r="GT34" s="72">
        <v>0</v>
      </c>
      <c r="GU34" s="72">
        <v>0</v>
      </c>
      <c r="GW34" s="65">
        <v>31</v>
      </c>
      <c r="GX34" s="66" t="str">
        <f>GL34</f>
        <v>つくばみらい市</v>
      </c>
      <c r="GY34" s="67">
        <v>796</v>
      </c>
      <c r="GZ34" s="67">
        <v>282258</v>
      </c>
      <c r="HA34" s="67">
        <v>282258</v>
      </c>
      <c r="HB34" s="67">
        <v>781171</v>
      </c>
      <c r="HC34" s="67">
        <v>781171</v>
      </c>
      <c r="HD34" s="67">
        <v>552375</v>
      </c>
      <c r="HE34" s="72">
        <v>20</v>
      </c>
      <c r="HF34" s="72">
        <v>1052</v>
      </c>
      <c r="HG34" s="72">
        <v>1052</v>
      </c>
      <c r="HI34" s="65">
        <v>31</v>
      </c>
      <c r="HJ34" s="66" t="str">
        <f>GX34</f>
        <v>つくばみらい市</v>
      </c>
      <c r="HK34" s="67">
        <v>0</v>
      </c>
      <c r="HL34" s="67">
        <v>0</v>
      </c>
      <c r="HM34" s="67">
        <v>0</v>
      </c>
      <c r="HN34" s="67">
        <v>0</v>
      </c>
      <c r="HO34" s="67">
        <v>0</v>
      </c>
      <c r="HP34" s="67">
        <v>0</v>
      </c>
      <c r="HQ34" s="72">
        <v>0</v>
      </c>
      <c r="HR34" s="72">
        <v>0</v>
      </c>
      <c r="HS34" s="72">
        <v>0</v>
      </c>
    </row>
    <row r="35" spans="1:227" s="56" customFormat="1" ht="15" customHeight="1">
      <c r="A35" s="70">
        <v>30</v>
      </c>
      <c r="B35" s="71" t="s">
        <v>128</v>
      </c>
      <c r="C35" s="72">
        <v>586148</v>
      </c>
      <c r="D35" s="72">
        <v>19638055</v>
      </c>
      <c r="E35" s="72">
        <v>18999987</v>
      </c>
      <c r="F35" s="72">
        <v>2264028</v>
      </c>
      <c r="G35" s="72">
        <v>2190462</v>
      </c>
      <c r="H35" s="72">
        <v>2190462</v>
      </c>
      <c r="I35" s="72">
        <v>1614</v>
      </c>
      <c r="J35" s="72">
        <v>12952</v>
      </c>
      <c r="K35" s="72">
        <v>12285</v>
      </c>
      <c r="L35" s="62"/>
      <c r="M35" s="65">
        <v>32</v>
      </c>
      <c r="N35" s="66" t="str">
        <f>B35</f>
        <v>小美玉市</v>
      </c>
      <c r="O35" s="72">
        <v>0</v>
      </c>
      <c r="P35" s="72">
        <v>14972</v>
      </c>
      <c r="Q35" s="72">
        <v>14893</v>
      </c>
      <c r="R35" s="72">
        <v>40245</v>
      </c>
      <c r="S35" s="72">
        <v>40057</v>
      </c>
      <c r="T35" s="72">
        <v>28023</v>
      </c>
      <c r="U35" s="72">
        <v>0</v>
      </c>
      <c r="V35" s="72">
        <v>27</v>
      </c>
      <c r="W35" s="72">
        <v>26</v>
      </c>
      <c r="X35" s="63"/>
      <c r="Y35" s="65">
        <v>32</v>
      </c>
      <c r="Z35" s="66" t="str">
        <f>N35</f>
        <v>小美玉市</v>
      </c>
      <c r="AA35" s="67">
        <v>1142066</v>
      </c>
      <c r="AB35" s="67">
        <v>47464141</v>
      </c>
      <c r="AC35" s="67">
        <v>45438180</v>
      </c>
      <c r="AD35" s="67">
        <v>2545188</v>
      </c>
      <c r="AE35" s="67">
        <v>2438177</v>
      </c>
      <c r="AF35" s="67">
        <v>2438177</v>
      </c>
      <c r="AG35" s="67">
        <v>2152</v>
      </c>
      <c r="AH35" s="67">
        <v>30096</v>
      </c>
      <c r="AI35" s="67">
        <v>28034</v>
      </c>
      <c r="AJ35" s="62"/>
      <c r="AK35" s="65">
        <v>32</v>
      </c>
      <c r="AL35" s="66" t="str">
        <f>Z35</f>
        <v>小美玉市</v>
      </c>
      <c r="AM35" s="67">
        <v>1206</v>
      </c>
      <c r="AN35" s="67">
        <v>296260</v>
      </c>
      <c r="AO35" s="67">
        <v>295801</v>
      </c>
      <c r="AP35" s="67">
        <v>1110546</v>
      </c>
      <c r="AQ35" s="67">
        <v>1108895</v>
      </c>
      <c r="AR35" s="67">
        <v>775714</v>
      </c>
      <c r="AS35" s="67">
        <v>15</v>
      </c>
      <c r="AT35" s="67">
        <v>433</v>
      </c>
      <c r="AU35" s="67">
        <v>427</v>
      </c>
      <c r="AV35" s="63"/>
      <c r="AW35" s="65">
        <v>32</v>
      </c>
      <c r="AX35" s="66" t="str">
        <f>AL35</f>
        <v>小美玉市</v>
      </c>
      <c r="AY35" s="67">
        <v>0</v>
      </c>
      <c r="AZ35" s="67">
        <v>3847163</v>
      </c>
      <c r="BA35" s="67">
        <v>3559819</v>
      </c>
      <c r="BB35" s="67">
        <v>33435984</v>
      </c>
      <c r="BC35" s="67">
        <v>31239069</v>
      </c>
      <c r="BD35" s="67">
        <v>5206081</v>
      </c>
      <c r="BE35" s="67">
        <v>0</v>
      </c>
      <c r="BF35" s="67">
        <v>17652</v>
      </c>
      <c r="BG35" s="67">
        <v>15799</v>
      </c>
      <c r="BH35" s="63"/>
      <c r="BI35" s="65">
        <v>32</v>
      </c>
      <c r="BJ35" s="66" t="str">
        <f>AX35</f>
        <v>小美玉市</v>
      </c>
      <c r="BK35" s="67">
        <v>0</v>
      </c>
      <c r="BL35" s="67">
        <v>6895716</v>
      </c>
      <c r="BM35" s="67">
        <v>6878599</v>
      </c>
      <c r="BN35" s="67">
        <v>50105238</v>
      </c>
      <c r="BO35" s="67">
        <v>50015630</v>
      </c>
      <c r="BP35" s="67">
        <v>16669046</v>
      </c>
      <c r="BQ35" s="67">
        <v>0</v>
      </c>
      <c r="BR35" s="67">
        <v>16908</v>
      </c>
      <c r="BS35" s="67">
        <v>16348</v>
      </c>
      <c r="BT35" s="63"/>
      <c r="BU35" s="65">
        <v>32</v>
      </c>
      <c r="BV35" s="66" t="str">
        <f>BJ35</f>
        <v>小美玉市</v>
      </c>
      <c r="BW35" s="67">
        <v>0</v>
      </c>
      <c r="BX35" s="67">
        <v>5793206</v>
      </c>
      <c r="BY35" s="67">
        <v>5786768</v>
      </c>
      <c r="BZ35" s="67">
        <v>43702932</v>
      </c>
      <c r="CA35" s="67">
        <v>43676800</v>
      </c>
      <c r="CB35" s="67">
        <v>30433846</v>
      </c>
      <c r="CC35" s="67">
        <v>0</v>
      </c>
      <c r="CD35" s="67">
        <v>7696</v>
      </c>
      <c r="CE35" s="67">
        <v>7571</v>
      </c>
      <c r="CF35" s="63"/>
      <c r="CG35" s="65">
        <v>32</v>
      </c>
      <c r="CH35" s="66" t="str">
        <f>BV35</f>
        <v>小美玉市</v>
      </c>
      <c r="CI35" s="67">
        <v>868964</v>
      </c>
      <c r="CJ35" s="67">
        <v>16536085</v>
      </c>
      <c r="CK35" s="67">
        <v>16225186</v>
      </c>
      <c r="CL35" s="67">
        <v>127244154</v>
      </c>
      <c r="CM35" s="67">
        <v>124931499</v>
      </c>
      <c r="CN35" s="67">
        <v>52308973</v>
      </c>
      <c r="CO35" s="72">
        <v>1336</v>
      </c>
      <c r="CP35" s="72">
        <v>42256</v>
      </c>
      <c r="CQ35" s="72">
        <v>39718</v>
      </c>
      <c r="CR35" s="62"/>
      <c r="CS35" s="65">
        <v>32</v>
      </c>
      <c r="CT35" s="66" t="str">
        <f>CH35</f>
        <v>小美玉市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2"/>
      <c r="DE35" s="65">
        <v>32</v>
      </c>
      <c r="DF35" s="66" t="str">
        <f>CT35</f>
        <v>小美玉市</v>
      </c>
      <c r="DG35" s="67">
        <v>0</v>
      </c>
      <c r="DH35" s="67">
        <v>0</v>
      </c>
      <c r="DI35" s="67">
        <v>0</v>
      </c>
      <c r="DJ35" s="67">
        <v>0</v>
      </c>
      <c r="DK35" s="67">
        <v>0</v>
      </c>
      <c r="DL35" s="67">
        <v>0</v>
      </c>
      <c r="DM35" s="67">
        <v>0</v>
      </c>
      <c r="DN35" s="67">
        <v>0</v>
      </c>
      <c r="DO35" s="67">
        <v>0</v>
      </c>
      <c r="DP35" s="62"/>
      <c r="DQ35" s="65">
        <v>32</v>
      </c>
      <c r="DR35" s="66" t="str">
        <f>DF35</f>
        <v>小美玉市</v>
      </c>
      <c r="DS35" s="67">
        <v>759772</v>
      </c>
      <c r="DT35" s="67">
        <v>9075</v>
      </c>
      <c r="DU35" s="67">
        <v>8113</v>
      </c>
      <c r="DV35" s="67">
        <v>291</v>
      </c>
      <c r="DW35" s="67">
        <v>260</v>
      </c>
      <c r="DX35" s="67">
        <v>260</v>
      </c>
      <c r="DY35" s="67">
        <v>192</v>
      </c>
      <c r="DZ35" s="67">
        <v>8</v>
      </c>
      <c r="EA35" s="67">
        <v>7</v>
      </c>
      <c r="EB35" s="62"/>
      <c r="EC35" s="65">
        <v>32</v>
      </c>
      <c r="ED35" s="66" t="str">
        <f>DR35</f>
        <v>小美玉市</v>
      </c>
      <c r="EE35" s="67">
        <v>1647050</v>
      </c>
      <c r="EF35" s="67">
        <v>25980528</v>
      </c>
      <c r="EG35" s="67">
        <v>23091984</v>
      </c>
      <c r="EH35" s="67">
        <v>850577</v>
      </c>
      <c r="EI35" s="67">
        <v>756186</v>
      </c>
      <c r="EJ35" s="67">
        <v>756186</v>
      </c>
      <c r="EK35" s="67">
        <v>1297</v>
      </c>
      <c r="EL35" s="67">
        <v>16005</v>
      </c>
      <c r="EM35" s="67">
        <v>13285</v>
      </c>
      <c r="EO35" s="65">
        <v>32</v>
      </c>
      <c r="EP35" s="66" t="str">
        <f>ED35</f>
        <v>小美玉市</v>
      </c>
      <c r="EQ35" s="67">
        <v>0</v>
      </c>
      <c r="ER35" s="67">
        <v>0</v>
      </c>
      <c r="ES35" s="67">
        <v>0</v>
      </c>
      <c r="ET35" s="67">
        <v>0</v>
      </c>
      <c r="EU35" s="67">
        <v>0</v>
      </c>
      <c r="EV35" s="67">
        <v>0</v>
      </c>
      <c r="EW35" s="67">
        <v>0</v>
      </c>
      <c r="EX35" s="67">
        <v>0</v>
      </c>
      <c r="EY35" s="67">
        <v>0</v>
      </c>
      <c r="FA35" s="65">
        <v>32</v>
      </c>
      <c r="FB35" s="66" t="str">
        <f>EP35</f>
        <v>小美玉市</v>
      </c>
      <c r="FC35" s="67">
        <v>0</v>
      </c>
      <c r="FD35" s="67">
        <v>0</v>
      </c>
      <c r="FE35" s="67">
        <v>0</v>
      </c>
      <c r="FF35" s="67">
        <v>0</v>
      </c>
      <c r="FG35" s="67">
        <v>0</v>
      </c>
      <c r="FH35" s="67">
        <v>0</v>
      </c>
      <c r="FI35" s="67">
        <v>0</v>
      </c>
      <c r="FJ35" s="67">
        <v>0</v>
      </c>
      <c r="FK35" s="67">
        <v>0</v>
      </c>
      <c r="FM35" s="65">
        <v>32</v>
      </c>
      <c r="FN35" s="66" t="str">
        <f>FB35</f>
        <v>小美玉市</v>
      </c>
      <c r="FO35" s="67">
        <v>273284</v>
      </c>
      <c r="FP35" s="67">
        <v>729186</v>
      </c>
      <c r="FQ35" s="67">
        <v>569368</v>
      </c>
      <c r="FR35" s="67">
        <v>8021</v>
      </c>
      <c r="FS35" s="67">
        <v>6263</v>
      </c>
      <c r="FT35" s="67">
        <v>6263</v>
      </c>
      <c r="FU35" s="67">
        <v>258</v>
      </c>
      <c r="FV35" s="67">
        <v>1730</v>
      </c>
      <c r="FW35" s="67">
        <v>1385</v>
      </c>
      <c r="FY35" s="65">
        <v>32</v>
      </c>
      <c r="FZ35" s="66" t="str">
        <f>FN35</f>
        <v>小美玉市</v>
      </c>
      <c r="GA35" s="67">
        <v>12521</v>
      </c>
      <c r="GB35" s="67">
        <v>1308808</v>
      </c>
      <c r="GC35" s="67">
        <v>1308632</v>
      </c>
      <c r="GD35" s="67">
        <v>1748064</v>
      </c>
      <c r="GE35" s="67">
        <v>1747830</v>
      </c>
      <c r="GF35" s="67">
        <v>1223481</v>
      </c>
      <c r="GG35" s="67">
        <v>38</v>
      </c>
      <c r="GH35" s="67">
        <v>523</v>
      </c>
      <c r="GI35" s="67">
        <v>521</v>
      </c>
      <c r="GK35" s="65">
        <v>32</v>
      </c>
      <c r="GL35" s="66" t="str">
        <f>FZ35</f>
        <v>小美玉市</v>
      </c>
      <c r="GM35" s="67">
        <v>0</v>
      </c>
      <c r="GN35" s="67">
        <v>0</v>
      </c>
      <c r="GO35" s="67">
        <v>0</v>
      </c>
      <c r="GP35" s="67">
        <v>0</v>
      </c>
      <c r="GQ35" s="67">
        <v>0</v>
      </c>
      <c r="GR35" s="67">
        <v>0</v>
      </c>
      <c r="GS35" s="67">
        <v>0</v>
      </c>
      <c r="GT35" s="67">
        <v>0</v>
      </c>
      <c r="GU35" s="67">
        <v>0</v>
      </c>
      <c r="GW35" s="65">
        <v>32</v>
      </c>
      <c r="GX35" s="66" t="str">
        <f>GL35</f>
        <v>小美玉市</v>
      </c>
      <c r="GY35" s="67">
        <v>65</v>
      </c>
      <c r="GZ35" s="67">
        <v>83393</v>
      </c>
      <c r="HA35" s="67">
        <v>83393</v>
      </c>
      <c r="HB35" s="67">
        <v>177627</v>
      </c>
      <c r="HC35" s="67">
        <v>177627</v>
      </c>
      <c r="HD35" s="67">
        <v>124339</v>
      </c>
      <c r="HE35" s="67">
        <v>2</v>
      </c>
      <c r="HF35" s="67">
        <v>40</v>
      </c>
      <c r="HG35" s="67">
        <v>40</v>
      </c>
      <c r="HI35" s="65">
        <v>32</v>
      </c>
      <c r="HJ35" s="66" t="str">
        <f>GX35</f>
        <v>小美玉市</v>
      </c>
      <c r="HK35" s="67">
        <v>0</v>
      </c>
      <c r="HL35" s="67">
        <v>0</v>
      </c>
      <c r="HM35" s="67">
        <v>0</v>
      </c>
      <c r="HN35" s="67">
        <v>0</v>
      </c>
      <c r="HO35" s="67">
        <v>0</v>
      </c>
      <c r="HP35" s="67">
        <v>0</v>
      </c>
      <c r="HQ35" s="67">
        <v>0</v>
      </c>
      <c r="HR35" s="67">
        <v>0</v>
      </c>
      <c r="HS35" s="67">
        <v>0</v>
      </c>
    </row>
    <row r="36" spans="1:227" s="56" customFormat="1" ht="15" customHeight="1">
      <c r="A36" s="73"/>
      <c r="B36" s="74" t="s">
        <v>126</v>
      </c>
      <c r="C36" s="75">
        <f>SUM(C4:C35)</f>
        <v>10068758</v>
      </c>
      <c r="D36" s="75">
        <f aca="true" t="shared" si="18" ref="D36:K36">SUM(D4:D35)</f>
        <v>781060366</v>
      </c>
      <c r="E36" s="75">
        <f>SUM(E4:E35)</f>
        <v>752744223</v>
      </c>
      <c r="F36" s="75">
        <f t="shared" si="18"/>
        <v>85344095</v>
      </c>
      <c r="G36" s="75">
        <f t="shared" si="18"/>
        <v>82488504</v>
      </c>
      <c r="H36" s="75">
        <f t="shared" si="18"/>
        <v>82483314</v>
      </c>
      <c r="I36" s="75">
        <f t="shared" si="18"/>
        <v>30551</v>
      </c>
      <c r="J36" s="75">
        <f t="shared" si="18"/>
        <v>596389</v>
      </c>
      <c r="K36" s="75">
        <f t="shared" si="18"/>
        <v>560335</v>
      </c>
      <c r="L36" s="62"/>
      <c r="M36" s="73"/>
      <c r="N36" s="74" t="s">
        <v>126</v>
      </c>
      <c r="O36" s="75">
        <f aca="true" t="shared" si="19" ref="O36:W36">SUM(O4:O35)</f>
        <v>216736</v>
      </c>
      <c r="P36" s="75">
        <f t="shared" si="19"/>
        <v>5652814</v>
      </c>
      <c r="Q36" s="75">
        <f t="shared" si="19"/>
        <v>5613950</v>
      </c>
      <c r="R36" s="75">
        <f t="shared" si="19"/>
        <v>28400097</v>
      </c>
      <c r="S36" s="75">
        <f t="shared" si="19"/>
        <v>28300886</v>
      </c>
      <c r="T36" s="75">
        <f t="shared" si="19"/>
        <v>8927999</v>
      </c>
      <c r="U36" s="75">
        <f t="shared" si="19"/>
        <v>694</v>
      </c>
      <c r="V36" s="75">
        <f t="shared" si="19"/>
        <v>8965</v>
      </c>
      <c r="W36" s="75">
        <f t="shared" si="19"/>
        <v>8790</v>
      </c>
      <c r="X36" s="63"/>
      <c r="Y36" s="73"/>
      <c r="Z36" s="74" t="s">
        <v>126</v>
      </c>
      <c r="AA36" s="75">
        <f aca="true" t="shared" si="20" ref="AA36:AI36">SUM(AA4:AA35)</f>
        <v>13575522</v>
      </c>
      <c r="AB36" s="75">
        <f t="shared" si="20"/>
        <v>809653791</v>
      </c>
      <c r="AC36" s="75">
        <f t="shared" si="20"/>
        <v>761975247</v>
      </c>
      <c r="AD36" s="75">
        <f t="shared" si="20"/>
        <v>42679744</v>
      </c>
      <c r="AE36" s="75">
        <f t="shared" si="20"/>
        <v>40231564</v>
      </c>
      <c r="AF36" s="75">
        <f t="shared" si="20"/>
        <v>40227052</v>
      </c>
      <c r="AG36" s="75">
        <f t="shared" si="20"/>
        <v>36359</v>
      </c>
      <c r="AH36" s="75">
        <f t="shared" si="20"/>
        <v>824976</v>
      </c>
      <c r="AI36" s="75">
        <f t="shared" si="20"/>
        <v>757461</v>
      </c>
      <c r="AJ36" s="62"/>
      <c r="AK36" s="73"/>
      <c r="AL36" s="74" t="s">
        <v>126</v>
      </c>
      <c r="AM36" s="75">
        <f aca="true" t="shared" si="21" ref="AM36:AU36">SUM(AM4:AM35)</f>
        <v>444711</v>
      </c>
      <c r="AN36" s="75">
        <f t="shared" si="21"/>
        <v>33198430</v>
      </c>
      <c r="AO36" s="75">
        <f t="shared" si="21"/>
        <v>33028710</v>
      </c>
      <c r="AP36" s="75">
        <f t="shared" si="21"/>
        <v>347296538</v>
      </c>
      <c r="AQ36" s="75">
        <f t="shared" si="21"/>
        <v>346073388</v>
      </c>
      <c r="AR36" s="75">
        <f t="shared" si="21"/>
        <v>100122255</v>
      </c>
      <c r="AS36" s="75">
        <f t="shared" si="21"/>
        <v>1353</v>
      </c>
      <c r="AT36" s="75">
        <f t="shared" si="21"/>
        <v>54266</v>
      </c>
      <c r="AU36" s="75">
        <f t="shared" si="21"/>
        <v>53448</v>
      </c>
      <c r="AV36" s="63"/>
      <c r="AW36" s="73"/>
      <c r="AX36" s="74" t="s">
        <v>126</v>
      </c>
      <c r="AY36" s="75">
        <f aca="true" t="shared" si="22" ref="AY36:BG36">SUM(AY4:AY35)</f>
        <v>0</v>
      </c>
      <c r="AZ36" s="75">
        <f t="shared" si="22"/>
        <v>186601783</v>
      </c>
      <c r="BA36" s="75">
        <f t="shared" si="22"/>
        <v>179230175</v>
      </c>
      <c r="BB36" s="75">
        <f t="shared" si="22"/>
        <v>3100322808</v>
      </c>
      <c r="BC36" s="75">
        <f t="shared" si="22"/>
        <v>3050473529</v>
      </c>
      <c r="BD36" s="75">
        <f t="shared" si="22"/>
        <v>506319323</v>
      </c>
      <c r="BE36" s="75">
        <f t="shared" si="22"/>
        <v>0</v>
      </c>
      <c r="BF36" s="75">
        <f t="shared" si="22"/>
        <v>939488</v>
      </c>
      <c r="BG36" s="75">
        <f t="shared" si="22"/>
        <v>886285</v>
      </c>
      <c r="BH36" s="63"/>
      <c r="BI36" s="73"/>
      <c r="BJ36" s="74" t="s">
        <v>126</v>
      </c>
      <c r="BK36" s="75">
        <f aca="true" t="shared" si="23" ref="BK36:BS36">SUM(BK4:BK35)</f>
        <v>0</v>
      </c>
      <c r="BL36" s="75">
        <f t="shared" si="23"/>
        <v>219355315</v>
      </c>
      <c r="BM36" s="75">
        <f t="shared" si="23"/>
        <v>218096107</v>
      </c>
      <c r="BN36" s="75">
        <f t="shared" si="23"/>
        <v>1990699554</v>
      </c>
      <c r="BO36" s="75">
        <f t="shared" si="23"/>
        <v>1985802240</v>
      </c>
      <c r="BP36" s="75">
        <f t="shared" si="23"/>
        <v>660626816</v>
      </c>
      <c r="BQ36" s="75">
        <f t="shared" si="23"/>
        <v>0</v>
      </c>
      <c r="BR36" s="75">
        <f t="shared" si="23"/>
        <v>789007</v>
      </c>
      <c r="BS36" s="75">
        <f t="shared" si="23"/>
        <v>766451</v>
      </c>
      <c r="BT36" s="63"/>
      <c r="BU36" s="73"/>
      <c r="BV36" s="74" t="s">
        <v>126</v>
      </c>
      <c r="BW36" s="75">
        <f aca="true" t="shared" si="24" ref="BW36:CE36">SUM(BW4:BW35)</f>
        <v>0</v>
      </c>
      <c r="BX36" s="75">
        <f t="shared" si="24"/>
        <v>204316618</v>
      </c>
      <c r="BY36" s="75">
        <f t="shared" si="24"/>
        <v>204153775</v>
      </c>
      <c r="BZ36" s="75">
        <f t="shared" si="24"/>
        <v>2689027016</v>
      </c>
      <c r="CA36" s="75">
        <f t="shared" si="24"/>
        <v>2688442835</v>
      </c>
      <c r="CB36" s="75">
        <f t="shared" si="24"/>
        <v>1852942626</v>
      </c>
      <c r="CC36" s="75">
        <f t="shared" si="24"/>
        <v>0</v>
      </c>
      <c r="CD36" s="75">
        <f t="shared" si="24"/>
        <v>260914</v>
      </c>
      <c r="CE36" s="75">
        <f t="shared" si="24"/>
        <v>257911</v>
      </c>
      <c r="CF36" s="63"/>
      <c r="CG36" s="73"/>
      <c r="CH36" s="74" t="s">
        <v>126</v>
      </c>
      <c r="CI36" s="75">
        <f aca="true" t="shared" si="25" ref="CI36:CQ36">SUM(CI4:CI35)</f>
        <v>51724072</v>
      </c>
      <c r="CJ36" s="75">
        <f t="shared" si="25"/>
        <v>610273716</v>
      </c>
      <c r="CK36" s="75">
        <f t="shared" si="25"/>
        <v>601480057</v>
      </c>
      <c r="CL36" s="75">
        <f t="shared" si="25"/>
        <v>7780049378</v>
      </c>
      <c r="CM36" s="75">
        <f t="shared" si="25"/>
        <v>7724718604</v>
      </c>
      <c r="CN36" s="75">
        <f t="shared" si="25"/>
        <v>3019888765</v>
      </c>
      <c r="CO36" s="75">
        <f t="shared" si="25"/>
        <v>39768</v>
      </c>
      <c r="CP36" s="75">
        <f t="shared" si="25"/>
        <v>1989409</v>
      </c>
      <c r="CQ36" s="75">
        <f t="shared" si="25"/>
        <v>1910647</v>
      </c>
      <c r="CR36" s="62"/>
      <c r="CS36" s="73"/>
      <c r="CT36" s="74" t="s">
        <v>126</v>
      </c>
      <c r="CU36" s="75">
        <f aca="true" t="shared" si="26" ref="CU36:DC36">SUM(CU4:CU35)</f>
        <v>0</v>
      </c>
      <c r="CV36" s="75">
        <f t="shared" si="26"/>
        <v>0</v>
      </c>
      <c r="CW36" s="75">
        <f t="shared" si="26"/>
        <v>0</v>
      </c>
      <c r="CX36" s="75">
        <f t="shared" si="26"/>
        <v>0</v>
      </c>
      <c r="CY36" s="75">
        <f t="shared" si="26"/>
        <v>0</v>
      </c>
      <c r="CZ36" s="75">
        <f t="shared" si="26"/>
        <v>0</v>
      </c>
      <c r="DA36" s="75">
        <f t="shared" si="26"/>
        <v>0</v>
      </c>
      <c r="DB36" s="75">
        <f t="shared" si="26"/>
        <v>0</v>
      </c>
      <c r="DC36" s="75">
        <f t="shared" si="26"/>
        <v>0</v>
      </c>
      <c r="DD36" s="62"/>
      <c r="DE36" s="73"/>
      <c r="DF36" s="74" t="s">
        <v>126</v>
      </c>
      <c r="DG36" s="75">
        <f aca="true" t="shared" si="27" ref="DG36:DO36">SUM(DG4:DG35)</f>
        <v>0</v>
      </c>
      <c r="DH36" s="75">
        <f t="shared" si="27"/>
        <v>226</v>
      </c>
      <c r="DI36" s="75">
        <f t="shared" si="27"/>
        <v>167</v>
      </c>
      <c r="DJ36" s="75">
        <f t="shared" si="27"/>
        <v>1148</v>
      </c>
      <c r="DK36" s="75">
        <f t="shared" si="27"/>
        <v>747</v>
      </c>
      <c r="DL36" s="75">
        <f t="shared" si="27"/>
        <v>577</v>
      </c>
      <c r="DM36" s="75">
        <f t="shared" si="27"/>
        <v>0</v>
      </c>
      <c r="DN36" s="75">
        <f t="shared" si="27"/>
        <v>14</v>
      </c>
      <c r="DO36" s="75">
        <f t="shared" si="27"/>
        <v>10</v>
      </c>
      <c r="DP36" s="62"/>
      <c r="DQ36" s="73"/>
      <c r="DR36" s="74" t="s">
        <v>126</v>
      </c>
      <c r="DS36" s="75">
        <f aca="true" t="shared" si="28" ref="DS36:EA36">SUM(DS4:DS35)</f>
        <v>13147263</v>
      </c>
      <c r="DT36" s="75">
        <f t="shared" si="28"/>
        <v>988971</v>
      </c>
      <c r="DU36" s="75">
        <f t="shared" si="28"/>
        <v>852429</v>
      </c>
      <c r="DV36" s="75">
        <f t="shared" si="28"/>
        <v>93658</v>
      </c>
      <c r="DW36" s="75">
        <f t="shared" si="28"/>
        <v>89545</v>
      </c>
      <c r="DX36" s="75">
        <f t="shared" si="28"/>
        <v>72578</v>
      </c>
      <c r="DY36" s="75">
        <f t="shared" si="28"/>
        <v>3976</v>
      </c>
      <c r="DZ36" s="75">
        <f t="shared" si="28"/>
        <v>1220</v>
      </c>
      <c r="EA36" s="75">
        <f t="shared" si="28"/>
        <v>968</v>
      </c>
      <c r="EB36" s="62"/>
      <c r="EC36" s="73"/>
      <c r="ED36" s="74" t="s">
        <v>126</v>
      </c>
      <c r="EE36" s="75">
        <f aca="true" t="shared" si="29" ref="EE36:EM36">SUM(EE4:EE35)</f>
        <v>351801091</v>
      </c>
      <c r="EF36" s="75">
        <f t="shared" si="29"/>
        <v>942811020</v>
      </c>
      <c r="EG36" s="75">
        <f t="shared" si="29"/>
        <v>852934437</v>
      </c>
      <c r="EH36" s="75">
        <f t="shared" si="29"/>
        <v>23210433</v>
      </c>
      <c r="EI36" s="75">
        <f t="shared" si="29"/>
        <v>20901997</v>
      </c>
      <c r="EJ36" s="75">
        <f t="shared" si="29"/>
        <v>20901443</v>
      </c>
      <c r="EK36" s="75">
        <f t="shared" si="29"/>
        <v>24545</v>
      </c>
      <c r="EL36" s="75">
        <f t="shared" si="29"/>
        <v>451099</v>
      </c>
      <c r="EM36" s="75">
        <f t="shared" si="29"/>
        <v>362741</v>
      </c>
      <c r="EO36" s="73"/>
      <c r="EP36" s="74" t="s">
        <v>126</v>
      </c>
      <c r="EQ36" s="75">
        <f aca="true" t="shared" si="30" ref="EQ36:EY36">SUM(EQ4:EQ35)</f>
        <v>2916368</v>
      </c>
      <c r="ER36" s="75">
        <f t="shared" si="30"/>
        <v>12349405</v>
      </c>
      <c r="ES36" s="75">
        <f t="shared" si="30"/>
        <v>12124222</v>
      </c>
      <c r="ET36" s="75">
        <f t="shared" si="30"/>
        <v>32796489</v>
      </c>
      <c r="EU36" s="75">
        <f t="shared" si="30"/>
        <v>32709866</v>
      </c>
      <c r="EV36" s="75">
        <f t="shared" si="30"/>
        <v>22530162</v>
      </c>
      <c r="EW36" s="75">
        <f t="shared" si="30"/>
        <v>2225</v>
      </c>
      <c r="EX36" s="75">
        <f t="shared" si="30"/>
        <v>13088</v>
      </c>
      <c r="EY36" s="75">
        <f t="shared" si="30"/>
        <v>12389</v>
      </c>
      <c r="FA36" s="73"/>
      <c r="FB36" s="74" t="s">
        <v>126</v>
      </c>
      <c r="FC36" s="75">
        <f aca="true" t="shared" si="31" ref="FC36:FK36">SUM(FC4:FC35)</f>
        <v>3998452</v>
      </c>
      <c r="FD36" s="75">
        <f t="shared" si="31"/>
        <v>6286717</v>
      </c>
      <c r="FE36" s="75">
        <f t="shared" si="31"/>
        <v>6221357</v>
      </c>
      <c r="FF36" s="75">
        <f t="shared" si="31"/>
        <v>260128</v>
      </c>
      <c r="FG36" s="75">
        <f t="shared" si="31"/>
        <v>258447</v>
      </c>
      <c r="FH36" s="75">
        <f t="shared" si="31"/>
        <v>257744</v>
      </c>
      <c r="FI36" s="75">
        <f t="shared" si="31"/>
        <v>76</v>
      </c>
      <c r="FJ36" s="75">
        <f t="shared" si="31"/>
        <v>1009</v>
      </c>
      <c r="FK36" s="75">
        <f t="shared" si="31"/>
        <v>966</v>
      </c>
      <c r="FM36" s="73"/>
      <c r="FN36" s="74" t="s">
        <v>126</v>
      </c>
      <c r="FO36" s="75">
        <f aca="true" t="shared" si="32" ref="FO36:FW36">SUM(FO4:FO35)</f>
        <v>17249989</v>
      </c>
      <c r="FP36" s="75">
        <f t="shared" si="32"/>
        <v>55629895</v>
      </c>
      <c r="FQ36" s="75">
        <f t="shared" si="32"/>
        <v>43715145</v>
      </c>
      <c r="FR36" s="75">
        <f t="shared" si="32"/>
        <v>4254440</v>
      </c>
      <c r="FS36" s="75">
        <f t="shared" si="32"/>
        <v>3887285</v>
      </c>
      <c r="FT36" s="75">
        <f t="shared" si="32"/>
        <v>3131671</v>
      </c>
      <c r="FU36" s="75">
        <f t="shared" si="32"/>
        <v>15193</v>
      </c>
      <c r="FV36" s="75">
        <f t="shared" si="32"/>
        <v>99021</v>
      </c>
      <c r="FW36" s="75">
        <f t="shared" si="32"/>
        <v>75469</v>
      </c>
      <c r="FY36" s="73"/>
      <c r="FZ36" s="74" t="s">
        <v>126</v>
      </c>
      <c r="GA36" s="75">
        <f aca="true" t="shared" si="33" ref="GA36:GI36">SUM(GA4:GA35)</f>
        <v>519246</v>
      </c>
      <c r="GB36" s="75">
        <f t="shared" si="33"/>
        <v>77647256</v>
      </c>
      <c r="GC36" s="75">
        <f t="shared" si="33"/>
        <v>77630726</v>
      </c>
      <c r="GD36" s="75">
        <f t="shared" si="33"/>
        <v>100410714</v>
      </c>
      <c r="GE36" s="75">
        <f t="shared" si="33"/>
        <v>100392944</v>
      </c>
      <c r="GF36" s="75">
        <f t="shared" si="33"/>
        <v>71761405</v>
      </c>
      <c r="GG36" s="75">
        <f t="shared" si="33"/>
        <v>850</v>
      </c>
      <c r="GH36" s="75">
        <f t="shared" si="33"/>
        <v>31966</v>
      </c>
      <c r="GI36" s="75">
        <f t="shared" si="33"/>
        <v>31841</v>
      </c>
      <c r="GK36" s="73"/>
      <c r="GL36" s="74" t="s">
        <v>126</v>
      </c>
      <c r="GM36" s="75">
        <f aca="true" t="shared" si="34" ref="GM36:GU36">SUM(GM4:GM35)</f>
        <v>910740</v>
      </c>
      <c r="GN36" s="75">
        <f t="shared" si="34"/>
        <v>1004821</v>
      </c>
      <c r="GO36" s="75">
        <f t="shared" si="34"/>
        <v>1004311</v>
      </c>
      <c r="GP36" s="75">
        <f t="shared" si="34"/>
        <v>9300482</v>
      </c>
      <c r="GQ36" s="75">
        <f t="shared" si="34"/>
        <v>9299812</v>
      </c>
      <c r="GR36" s="75">
        <f t="shared" si="34"/>
        <v>6490189</v>
      </c>
      <c r="GS36" s="75">
        <f t="shared" si="34"/>
        <v>588</v>
      </c>
      <c r="GT36" s="75">
        <f t="shared" si="34"/>
        <v>549</v>
      </c>
      <c r="GU36" s="75">
        <f t="shared" si="34"/>
        <v>545</v>
      </c>
      <c r="GW36" s="73"/>
      <c r="GX36" s="74" t="s">
        <v>126</v>
      </c>
      <c r="GY36" s="75">
        <f aca="true" t="shared" si="35" ref="GY36:HG36">SUM(GY4:GY35)</f>
        <v>124725</v>
      </c>
      <c r="GZ36" s="75">
        <f t="shared" si="35"/>
        <v>7022696</v>
      </c>
      <c r="HA36" s="75">
        <f t="shared" si="35"/>
        <v>7020107</v>
      </c>
      <c r="HB36" s="75">
        <f t="shared" si="35"/>
        <v>27317296</v>
      </c>
      <c r="HC36" s="75">
        <f t="shared" si="35"/>
        <v>27314433</v>
      </c>
      <c r="HD36" s="75">
        <f t="shared" si="35"/>
        <v>18670401</v>
      </c>
      <c r="HE36" s="75">
        <f t="shared" si="35"/>
        <v>675</v>
      </c>
      <c r="HF36" s="75">
        <f t="shared" si="35"/>
        <v>19694</v>
      </c>
      <c r="HG36" s="75">
        <f t="shared" si="35"/>
        <v>19666</v>
      </c>
      <c r="HI36" s="73"/>
      <c r="HJ36" s="74" t="s">
        <v>126</v>
      </c>
      <c r="HK36" s="75">
        <f aca="true" t="shared" si="36" ref="HK36:HS36">SUM(HK4:HK35)</f>
        <v>0</v>
      </c>
      <c r="HL36" s="75">
        <f t="shared" si="36"/>
        <v>67628</v>
      </c>
      <c r="HM36" s="75">
        <f t="shared" si="36"/>
        <v>67628</v>
      </c>
      <c r="HN36" s="75">
        <f t="shared" si="36"/>
        <v>2385823</v>
      </c>
      <c r="HO36" s="75">
        <f t="shared" si="36"/>
        <v>2385823</v>
      </c>
      <c r="HP36" s="75">
        <f t="shared" si="36"/>
        <v>1644083</v>
      </c>
      <c r="HQ36" s="75">
        <f t="shared" si="36"/>
        <v>0</v>
      </c>
      <c r="HR36" s="75">
        <f t="shared" si="36"/>
        <v>152</v>
      </c>
      <c r="HS36" s="75">
        <f t="shared" si="36"/>
        <v>152</v>
      </c>
    </row>
    <row r="37" spans="1:227" s="56" customFormat="1" ht="15" customHeight="1">
      <c r="A37" s="76">
        <v>33</v>
      </c>
      <c r="B37" s="77" t="s">
        <v>93</v>
      </c>
      <c r="C37" s="78">
        <v>239169</v>
      </c>
      <c r="D37" s="78">
        <v>18982674</v>
      </c>
      <c r="E37" s="78">
        <v>18211356</v>
      </c>
      <c r="F37" s="78">
        <v>2061727</v>
      </c>
      <c r="G37" s="78">
        <v>1980701</v>
      </c>
      <c r="H37" s="78">
        <v>1980701</v>
      </c>
      <c r="I37" s="78">
        <v>949</v>
      </c>
      <c r="J37" s="78">
        <v>17327</v>
      </c>
      <c r="K37" s="78">
        <v>16201</v>
      </c>
      <c r="L37" s="62"/>
      <c r="M37" s="65">
        <v>33</v>
      </c>
      <c r="N37" s="77" t="str">
        <f aca="true" t="shared" si="37" ref="N37:N48">B37</f>
        <v>茨城町</v>
      </c>
      <c r="O37" s="78">
        <v>17965</v>
      </c>
      <c r="P37" s="78">
        <v>39839</v>
      </c>
      <c r="Q37" s="78">
        <v>39839</v>
      </c>
      <c r="R37" s="78">
        <v>124698</v>
      </c>
      <c r="S37" s="78">
        <v>124698</v>
      </c>
      <c r="T37" s="78">
        <v>32814</v>
      </c>
      <c r="U37" s="78">
        <v>44</v>
      </c>
      <c r="V37" s="78">
        <v>46</v>
      </c>
      <c r="W37" s="78">
        <v>46</v>
      </c>
      <c r="X37" s="63"/>
      <c r="Y37" s="65">
        <v>33</v>
      </c>
      <c r="Z37" s="77" t="str">
        <f aca="true" t="shared" si="38" ref="Z37:Z48">N37</f>
        <v>茨城町</v>
      </c>
      <c r="AA37" s="67">
        <v>622297</v>
      </c>
      <c r="AB37" s="67">
        <v>40929205</v>
      </c>
      <c r="AC37" s="67">
        <v>38869810</v>
      </c>
      <c r="AD37" s="67">
        <v>2492743</v>
      </c>
      <c r="AE37" s="67">
        <v>2367498</v>
      </c>
      <c r="AF37" s="67">
        <v>2367498</v>
      </c>
      <c r="AG37" s="78">
        <v>1129</v>
      </c>
      <c r="AH37" s="78">
        <v>28367</v>
      </c>
      <c r="AI37" s="78">
        <v>26075</v>
      </c>
      <c r="AJ37" s="62"/>
      <c r="AK37" s="65">
        <v>33</v>
      </c>
      <c r="AL37" s="77" t="str">
        <f aca="true" t="shared" si="39" ref="AL37:AL48">Z37</f>
        <v>茨城町</v>
      </c>
      <c r="AM37" s="78">
        <v>177124</v>
      </c>
      <c r="AN37" s="78">
        <v>344679</v>
      </c>
      <c r="AO37" s="78">
        <v>343074</v>
      </c>
      <c r="AP37" s="78">
        <v>1347709</v>
      </c>
      <c r="AQ37" s="78">
        <v>1342130</v>
      </c>
      <c r="AR37" s="78">
        <v>324050</v>
      </c>
      <c r="AS37" s="78">
        <v>198</v>
      </c>
      <c r="AT37" s="78">
        <v>379</v>
      </c>
      <c r="AU37" s="78">
        <v>371</v>
      </c>
      <c r="AV37" s="63"/>
      <c r="AW37" s="65">
        <v>33</v>
      </c>
      <c r="AX37" s="77" t="str">
        <f aca="true" t="shared" si="40" ref="AX37:AX48">AL37</f>
        <v>茨城町</v>
      </c>
      <c r="AY37" s="78">
        <v>0</v>
      </c>
      <c r="AZ37" s="78">
        <v>2678495</v>
      </c>
      <c r="BA37" s="78">
        <v>2618518</v>
      </c>
      <c r="BB37" s="78">
        <v>24004163</v>
      </c>
      <c r="BC37" s="78">
        <v>23579670</v>
      </c>
      <c r="BD37" s="78">
        <v>3911885</v>
      </c>
      <c r="BE37" s="78">
        <v>0</v>
      </c>
      <c r="BF37" s="78">
        <v>12770</v>
      </c>
      <c r="BG37" s="78">
        <v>12320</v>
      </c>
      <c r="BH37" s="63"/>
      <c r="BI37" s="65">
        <v>33</v>
      </c>
      <c r="BJ37" s="77" t="str">
        <f aca="true" t="shared" si="41" ref="BJ37:BJ48">AX37</f>
        <v>茨城町</v>
      </c>
      <c r="BK37" s="78">
        <v>0</v>
      </c>
      <c r="BL37" s="78">
        <v>5404143</v>
      </c>
      <c r="BM37" s="78">
        <v>5395435</v>
      </c>
      <c r="BN37" s="78">
        <v>38701741</v>
      </c>
      <c r="BO37" s="78">
        <v>38656063</v>
      </c>
      <c r="BP37" s="78">
        <v>12872764</v>
      </c>
      <c r="BQ37" s="78">
        <v>0</v>
      </c>
      <c r="BR37" s="78">
        <v>12947</v>
      </c>
      <c r="BS37" s="78">
        <v>12767</v>
      </c>
      <c r="BT37" s="63"/>
      <c r="BU37" s="65">
        <v>33</v>
      </c>
      <c r="BV37" s="77" t="str">
        <f aca="true" t="shared" si="42" ref="BV37:BV48">BJ37</f>
        <v>茨城町</v>
      </c>
      <c r="BW37" s="78">
        <v>0</v>
      </c>
      <c r="BX37" s="78">
        <v>2087403</v>
      </c>
      <c r="BY37" s="78">
        <v>2086937</v>
      </c>
      <c r="BZ37" s="78">
        <v>17533001</v>
      </c>
      <c r="CA37" s="78">
        <v>17530447</v>
      </c>
      <c r="CB37" s="78">
        <v>12160385</v>
      </c>
      <c r="CC37" s="78">
        <v>0</v>
      </c>
      <c r="CD37" s="78">
        <v>1524</v>
      </c>
      <c r="CE37" s="78">
        <v>1512</v>
      </c>
      <c r="CF37" s="63"/>
      <c r="CG37" s="65">
        <v>33</v>
      </c>
      <c r="CH37" s="77" t="str">
        <f aca="true" t="shared" si="43" ref="CH37:CH48">BV37</f>
        <v>茨城町</v>
      </c>
      <c r="CI37" s="67">
        <v>1636533</v>
      </c>
      <c r="CJ37" s="67">
        <v>10170041</v>
      </c>
      <c r="CK37" s="67">
        <v>10100890</v>
      </c>
      <c r="CL37" s="67">
        <v>80238905</v>
      </c>
      <c r="CM37" s="67">
        <v>79766180</v>
      </c>
      <c r="CN37" s="67">
        <v>28945034</v>
      </c>
      <c r="CO37" s="78">
        <v>741</v>
      </c>
      <c r="CP37" s="78">
        <v>27241</v>
      </c>
      <c r="CQ37" s="78">
        <v>26599</v>
      </c>
      <c r="CR37" s="62"/>
      <c r="CS37" s="65">
        <v>33</v>
      </c>
      <c r="CT37" s="77" t="str">
        <f aca="true" t="shared" si="44" ref="CT37:CT48">CH37</f>
        <v>茨城町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78">
        <v>0</v>
      </c>
      <c r="DB37" s="78">
        <v>0</v>
      </c>
      <c r="DC37" s="78">
        <v>0</v>
      </c>
      <c r="DD37" s="62"/>
      <c r="DE37" s="65">
        <v>33</v>
      </c>
      <c r="DF37" s="77" t="str">
        <f aca="true" t="shared" si="45" ref="DF37:DF48">CT37</f>
        <v>茨城町</v>
      </c>
      <c r="DG37" s="67">
        <v>0</v>
      </c>
      <c r="DH37" s="67">
        <v>0</v>
      </c>
      <c r="DI37" s="67">
        <v>0</v>
      </c>
      <c r="DJ37" s="67">
        <v>0</v>
      </c>
      <c r="DK37" s="67">
        <v>0</v>
      </c>
      <c r="DL37" s="67">
        <v>0</v>
      </c>
      <c r="DM37" s="78">
        <v>0</v>
      </c>
      <c r="DN37" s="78">
        <v>0</v>
      </c>
      <c r="DO37" s="78">
        <v>0</v>
      </c>
      <c r="DP37" s="62"/>
      <c r="DQ37" s="65">
        <v>33</v>
      </c>
      <c r="DR37" s="77" t="str">
        <f aca="true" t="shared" si="46" ref="DR37:DR48">DF37</f>
        <v>茨城町</v>
      </c>
      <c r="DS37" s="67">
        <v>5727584</v>
      </c>
      <c r="DT37" s="67">
        <v>4135</v>
      </c>
      <c r="DU37" s="67">
        <v>911</v>
      </c>
      <c r="DV37" s="67">
        <v>367</v>
      </c>
      <c r="DW37" s="67">
        <v>77</v>
      </c>
      <c r="DX37" s="67">
        <v>77</v>
      </c>
      <c r="DY37" s="78">
        <v>32</v>
      </c>
      <c r="DZ37" s="78">
        <v>8</v>
      </c>
      <c r="EA37" s="78">
        <v>5</v>
      </c>
      <c r="EB37" s="62"/>
      <c r="EC37" s="65">
        <v>33</v>
      </c>
      <c r="ED37" s="77" t="str">
        <f aca="true" t="shared" si="47" ref="ED37:ED48">DR37</f>
        <v>茨城町</v>
      </c>
      <c r="EE37" s="67">
        <v>982019</v>
      </c>
      <c r="EF37" s="67">
        <v>23207259</v>
      </c>
      <c r="EG37" s="67">
        <v>20125120</v>
      </c>
      <c r="EH37" s="67">
        <v>771409</v>
      </c>
      <c r="EI37" s="67">
        <v>669000</v>
      </c>
      <c r="EJ37" s="67">
        <v>669000</v>
      </c>
      <c r="EK37" s="78">
        <v>699</v>
      </c>
      <c r="EL37" s="78">
        <v>14227</v>
      </c>
      <c r="EM37" s="78">
        <v>11349</v>
      </c>
      <c r="EO37" s="65">
        <v>33</v>
      </c>
      <c r="EP37" s="77" t="str">
        <f aca="true" t="shared" si="48" ref="EP37:EP48">ED37</f>
        <v>茨城町</v>
      </c>
      <c r="EQ37" s="67">
        <v>97540</v>
      </c>
      <c r="ER37" s="67">
        <v>57980</v>
      </c>
      <c r="ES37" s="67">
        <v>56871</v>
      </c>
      <c r="ET37" s="67">
        <v>79275</v>
      </c>
      <c r="EU37" s="67">
        <v>77761</v>
      </c>
      <c r="EV37" s="67">
        <v>46478</v>
      </c>
      <c r="EW37" s="78">
        <v>106</v>
      </c>
      <c r="EX37" s="78">
        <v>97</v>
      </c>
      <c r="EY37" s="78">
        <v>90</v>
      </c>
      <c r="FA37" s="65">
        <v>33</v>
      </c>
      <c r="FB37" s="77" t="str">
        <f aca="true" t="shared" si="49" ref="FB37:FB48">EP37</f>
        <v>茨城町</v>
      </c>
      <c r="FC37" s="67">
        <v>0</v>
      </c>
      <c r="FD37" s="67">
        <v>43012</v>
      </c>
      <c r="FE37" s="67">
        <v>43012</v>
      </c>
      <c r="FF37" s="67">
        <v>2611</v>
      </c>
      <c r="FG37" s="67">
        <v>2611</v>
      </c>
      <c r="FH37" s="67">
        <v>2611</v>
      </c>
      <c r="FI37" s="78">
        <v>0</v>
      </c>
      <c r="FJ37" s="78">
        <v>4</v>
      </c>
      <c r="FK37" s="78">
        <v>4</v>
      </c>
      <c r="FM37" s="65">
        <v>33</v>
      </c>
      <c r="FN37" s="77" t="str">
        <f aca="true" t="shared" si="50" ref="FN37:FN48">FB37</f>
        <v>茨城町</v>
      </c>
      <c r="FO37" s="67">
        <v>175666</v>
      </c>
      <c r="FP37" s="67">
        <v>1099227</v>
      </c>
      <c r="FQ37" s="67">
        <v>803841</v>
      </c>
      <c r="FR37" s="67">
        <v>47895</v>
      </c>
      <c r="FS37" s="67">
        <v>34770</v>
      </c>
      <c r="FT37" s="67">
        <v>32281</v>
      </c>
      <c r="FU37" s="78">
        <v>281</v>
      </c>
      <c r="FV37" s="78">
        <v>1726</v>
      </c>
      <c r="FW37" s="78">
        <v>1176</v>
      </c>
      <c r="FY37" s="65">
        <v>33</v>
      </c>
      <c r="FZ37" s="77" t="str">
        <f aca="true" t="shared" si="51" ref="FZ37:FZ48">FN37</f>
        <v>茨城町</v>
      </c>
      <c r="GA37" s="67">
        <v>6396</v>
      </c>
      <c r="GB37" s="67">
        <v>760064</v>
      </c>
      <c r="GC37" s="67">
        <v>760064</v>
      </c>
      <c r="GD37" s="67">
        <v>1185699</v>
      </c>
      <c r="GE37" s="67">
        <v>1185699</v>
      </c>
      <c r="GF37" s="67">
        <v>829989</v>
      </c>
      <c r="GG37" s="78">
        <v>45</v>
      </c>
      <c r="GH37" s="78">
        <v>130</v>
      </c>
      <c r="GI37" s="78">
        <v>130</v>
      </c>
      <c r="GK37" s="65">
        <v>33</v>
      </c>
      <c r="GL37" s="77" t="str">
        <f aca="true" t="shared" si="52" ref="GL37:GL48">FZ37</f>
        <v>茨城町</v>
      </c>
      <c r="GM37" s="67">
        <v>477078</v>
      </c>
      <c r="GN37" s="67">
        <v>482</v>
      </c>
      <c r="GO37" s="67">
        <v>349</v>
      </c>
      <c r="GP37" s="67">
        <v>776</v>
      </c>
      <c r="GQ37" s="67">
        <v>668</v>
      </c>
      <c r="GR37" s="67">
        <v>468</v>
      </c>
      <c r="GS37" s="78">
        <v>173</v>
      </c>
      <c r="GT37" s="78">
        <v>3</v>
      </c>
      <c r="GU37" s="78">
        <v>2</v>
      </c>
      <c r="GW37" s="65">
        <v>33</v>
      </c>
      <c r="GX37" s="77" t="str">
        <f aca="true" t="shared" si="53" ref="GX37:GX48">GL37</f>
        <v>茨城町</v>
      </c>
      <c r="GY37" s="67">
        <v>0</v>
      </c>
      <c r="GZ37" s="67">
        <v>0</v>
      </c>
      <c r="HA37" s="67">
        <v>0</v>
      </c>
      <c r="HB37" s="67">
        <v>0</v>
      </c>
      <c r="HC37" s="67">
        <v>0</v>
      </c>
      <c r="HD37" s="67">
        <v>0</v>
      </c>
      <c r="HE37" s="78">
        <v>0</v>
      </c>
      <c r="HF37" s="78">
        <v>0</v>
      </c>
      <c r="HG37" s="78">
        <v>0</v>
      </c>
      <c r="HI37" s="65">
        <v>33</v>
      </c>
      <c r="HJ37" s="77" t="str">
        <f aca="true" t="shared" si="54" ref="HJ37:HJ48">GX37</f>
        <v>茨城町</v>
      </c>
      <c r="HK37" s="67">
        <v>0</v>
      </c>
      <c r="HL37" s="67">
        <v>0</v>
      </c>
      <c r="HM37" s="67">
        <v>0</v>
      </c>
      <c r="HN37" s="67">
        <v>0</v>
      </c>
      <c r="HO37" s="67">
        <v>0</v>
      </c>
      <c r="HP37" s="67">
        <v>0</v>
      </c>
      <c r="HQ37" s="78">
        <v>0</v>
      </c>
      <c r="HR37" s="78">
        <v>0</v>
      </c>
      <c r="HS37" s="78">
        <v>0</v>
      </c>
    </row>
    <row r="38" spans="1:227" s="56" customFormat="1" ht="15" customHeight="1">
      <c r="A38" s="65">
        <v>34</v>
      </c>
      <c r="B38" s="66" t="s">
        <v>115</v>
      </c>
      <c r="C38" s="67">
        <v>2627</v>
      </c>
      <c r="D38" s="67">
        <v>3499504</v>
      </c>
      <c r="E38" s="67">
        <v>3272435</v>
      </c>
      <c r="F38" s="67">
        <v>353281</v>
      </c>
      <c r="G38" s="67">
        <v>331746</v>
      </c>
      <c r="H38" s="67">
        <v>331738</v>
      </c>
      <c r="I38" s="67">
        <v>2</v>
      </c>
      <c r="J38" s="67">
        <v>3793</v>
      </c>
      <c r="K38" s="67">
        <v>3400</v>
      </c>
      <c r="L38" s="62"/>
      <c r="M38" s="65">
        <v>34</v>
      </c>
      <c r="N38" s="66" t="str">
        <f t="shared" si="37"/>
        <v>大洗町</v>
      </c>
      <c r="O38" s="67">
        <v>0</v>
      </c>
      <c r="P38" s="67">
        <v>8296</v>
      </c>
      <c r="Q38" s="67">
        <v>8296</v>
      </c>
      <c r="R38" s="67">
        <v>71318</v>
      </c>
      <c r="S38" s="67">
        <v>71318</v>
      </c>
      <c r="T38" s="67">
        <v>23773</v>
      </c>
      <c r="U38" s="67">
        <v>0</v>
      </c>
      <c r="V38" s="67">
        <v>52</v>
      </c>
      <c r="W38" s="67">
        <v>52</v>
      </c>
      <c r="X38" s="63"/>
      <c r="Y38" s="65">
        <v>34</v>
      </c>
      <c r="Z38" s="66" t="str">
        <f t="shared" si="38"/>
        <v>大洗町</v>
      </c>
      <c r="AA38" s="67">
        <v>4520</v>
      </c>
      <c r="AB38" s="67">
        <v>2927527</v>
      </c>
      <c r="AC38" s="67">
        <v>2695469</v>
      </c>
      <c r="AD38" s="67">
        <v>142209</v>
      </c>
      <c r="AE38" s="67">
        <v>130882</v>
      </c>
      <c r="AF38" s="67">
        <v>130810</v>
      </c>
      <c r="AG38" s="67">
        <v>26</v>
      </c>
      <c r="AH38" s="67">
        <v>4930</v>
      </c>
      <c r="AI38" s="67">
        <v>4375</v>
      </c>
      <c r="AJ38" s="62"/>
      <c r="AK38" s="65">
        <v>34</v>
      </c>
      <c r="AL38" s="66" t="str">
        <f t="shared" si="39"/>
        <v>大洗町</v>
      </c>
      <c r="AM38" s="67">
        <v>1811</v>
      </c>
      <c r="AN38" s="67">
        <v>157159</v>
      </c>
      <c r="AO38" s="67">
        <v>156690</v>
      </c>
      <c r="AP38" s="67">
        <v>1528410</v>
      </c>
      <c r="AQ38" s="67">
        <v>1523722</v>
      </c>
      <c r="AR38" s="67">
        <v>535492</v>
      </c>
      <c r="AS38" s="78">
        <v>3</v>
      </c>
      <c r="AT38" s="78">
        <v>601</v>
      </c>
      <c r="AU38" s="78">
        <v>590</v>
      </c>
      <c r="AV38" s="63"/>
      <c r="AW38" s="65">
        <v>34</v>
      </c>
      <c r="AX38" s="66" t="str">
        <f t="shared" si="40"/>
        <v>大洗町</v>
      </c>
      <c r="AY38" s="78">
        <v>0</v>
      </c>
      <c r="AZ38" s="78">
        <v>1272352</v>
      </c>
      <c r="BA38" s="78">
        <v>1231425</v>
      </c>
      <c r="BB38" s="78">
        <v>20292631</v>
      </c>
      <c r="BC38" s="78">
        <v>19737042</v>
      </c>
      <c r="BD38" s="78">
        <v>3289504</v>
      </c>
      <c r="BE38" s="78">
        <v>0</v>
      </c>
      <c r="BF38" s="78">
        <v>7342</v>
      </c>
      <c r="BG38" s="78">
        <v>6816</v>
      </c>
      <c r="BH38" s="63"/>
      <c r="BI38" s="65">
        <v>34</v>
      </c>
      <c r="BJ38" s="66" t="str">
        <f t="shared" si="41"/>
        <v>大洗町</v>
      </c>
      <c r="BK38" s="78">
        <v>0</v>
      </c>
      <c r="BL38" s="78">
        <v>798422</v>
      </c>
      <c r="BM38" s="78">
        <v>797515</v>
      </c>
      <c r="BN38" s="78">
        <v>10226778</v>
      </c>
      <c r="BO38" s="78">
        <v>10215701</v>
      </c>
      <c r="BP38" s="78">
        <v>3405233</v>
      </c>
      <c r="BQ38" s="78">
        <v>0</v>
      </c>
      <c r="BR38" s="78">
        <v>4414</v>
      </c>
      <c r="BS38" s="78">
        <v>4371</v>
      </c>
      <c r="BT38" s="63"/>
      <c r="BU38" s="65">
        <v>34</v>
      </c>
      <c r="BV38" s="66" t="str">
        <f t="shared" si="42"/>
        <v>大洗町</v>
      </c>
      <c r="BW38" s="78">
        <v>0</v>
      </c>
      <c r="BX38" s="78">
        <v>1365162</v>
      </c>
      <c r="BY38" s="78">
        <v>1365108</v>
      </c>
      <c r="BZ38" s="78">
        <v>20630593</v>
      </c>
      <c r="CA38" s="78">
        <v>20629863</v>
      </c>
      <c r="CB38" s="78">
        <v>14425857</v>
      </c>
      <c r="CC38" s="78">
        <v>0</v>
      </c>
      <c r="CD38" s="78">
        <v>2210</v>
      </c>
      <c r="CE38" s="78">
        <v>2202</v>
      </c>
      <c r="CF38" s="63"/>
      <c r="CG38" s="65">
        <v>34</v>
      </c>
      <c r="CH38" s="66" t="str">
        <f t="shared" si="43"/>
        <v>大洗町</v>
      </c>
      <c r="CI38" s="67">
        <v>341465</v>
      </c>
      <c r="CJ38" s="67">
        <v>3435936</v>
      </c>
      <c r="CK38" s="67">
        <v>3394048</v>
      </c>
      <c r="CL38" s="67">
        <v>51150002</v>
      </c>
      <c r="CM38" s="67">
        <v>50582606</v>
      </c>
      <c r="CN38" s="67">
        <v>21120594</v>
      </c>
      <c r="CO38" s="67">
        <v>423</v>
      </c>
      <c r="CP38" s="67">
        <v>13966</v>
      </c>
      <c r="CQ38" s="67">
        <v>13389</v>
      </c>
      <c r="CR38" s="62"/>
      <c r="CS38" s="65">
        <v>34</v>
      </c>
      <c r="CT38" s="66" t="str">
        <f t="shared" si="44"/>
        <v>大洗町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2"/>
      <c r="DE38" s="65">
        <v>34</v>
      </c>
      <c r="DF38" s="66" t="str">
        <f t="shared" si="45"/>
        <v>大洗町</v>
      </c>
      <c r="DG38" s="67">
        <v>413</v>
      </c>
      <c r="DH38" s="67">
        <v>0</v>
      </c>
      <c r="DI38" s="67">
        <v>0</v>
      </c>
      <c r="DJ38" s="67">
        <v>0</v>
      </c>
      <c r="DK38" s="67">
        <v>0</v>
      </c>
      <c r="DL38" s="67">
        <v>0</v>
      </c>
      <c r="DM38" s="67">
        <v>3</v>
      </c>
      <c r="DN38" s="67">
        <v>0</v>
      </c>
      <c r="DO38" s="67">
        <v>0</v>
      </c>
      <c r="DP38" s="62"/>
      <c r="DQ38" s="65">
        <v>34</v>
      </c>
      <c r="DR38" s="66" t="str">
        <f t="shared" si="46"/>
        <v>大洗町</v>
      </c>
      <c r="DS38" s="67">
        <v>15299</v>
      </c>
      <c r="DT38" s="67">
        <v>18072</v>
      </c>
      <c r="DU38" s="67">
        <v>18072</v>
      </c>
      <c r="DV38" s="67">
        <v>36867</v>
      </c>
      <c r="DW38" s="67">
        <v>36867</v>
      </c>
      <c r="DX38" s="67">
        <v>25807</v>
      </c>
      <c r="DY38" s="67">
        <v>1</v>
      </c>
      <c r="DZ38" s="67">
        <v>3</v>
      </c>
      <c r="EA38" s="67">
        <v>3</v>
      </c>
      <c r="EB38" s="62"/>
      <c r="EC38" s="65">
        <v>34</v>
      </c>
      <c r="ED38" s="66" t="str">
        <f t="shared" si="47"/>
        <v>大洗町</v>
      </c>
      <c r="EE38" s="67">
        <v>448258</v>
      </c>
      <c r="EF38" s="67">
        <v>1865463</v>
      </c>
      <c r="EG38" s="67">
        <v>1700527</v>
      </c>
      <c r="EH38" s="67">
        <v>59143</v>
      </c>
      <c r="EI38" s="67">
        <v>53930</v>
      </c>
      <c r="EJ38" s="67">
        <v>53930</v>
      </c>
      <c r="EK38" s="67">
        <v>168</v>
      </c>
      <c r="EL38" s="67">
        <v>1191</v>
      </c>
      <c r="EM38" s="67">
        <v>1027</v>
      </c>
      <c r="EO38" s="65">
        <v>34</v>
      </c>
      <c r="EP38" s="66" t="str">
        <f t="shared" si="48"/>
        <v>大洗町</v>
      </c>
      <c r="EQ38" s="67">
        <v>79880</v>
      </c>
      <c r="ER38" s="67">
        <v>626826</v>
      </c>
      <c r="ES38" s="67">
        <v>626313</v>
      </c>
      <c r="ET38" s="67">
        <v>2120791</v>
      </c>
      <c r="EU38" s="67">
        <v>2119812</v>
      </c>
      <c r="EV38" s="67">
        <v>1483868</v>
      </c>
      <c r="EW38" s="67">
        <v>41</v>
      </c>
      <c r="EX38" s="67">
        <v>212</v>
      </c>
      <c r="EY38" s="67">
        <v>206</v>
      </c>
      <c r="FA38" s="65">
        <v>34</v>
      </c>
      <c r="FB38" s="66" t="str">
        <f t="shared" si="49"/>
        <v>大洗町</v>
      </c>
      <c r="FC38" s="67">
        <v>0</v>
      </c>
      <c r="FD38" s="67">
        <v>0</v>
      </c>
      <c r="FE38" s="67">
        <v>0</v>
      </c>
      <c r="FF38" s="67">
        <v>0</v>
      </c>
      <c r="FG38" s="67">
        <v>0</v>
      </c>
      <c r="FH38" s="67">
        <v>0</v>
      </c>
      <c r="FI38" s="67">
        <v>0</v>
      </c>
      <c r="FJ38" s="67">
        <v>0</v>
      </c>
      <c r="FK38" s="67">
        <v>0</v>
      </c>
      <c r="FM38" s="65">
        <v>34</v>
      </c>
      <c r="FN38" s="66" t="str">
        <f t="shared" si="50"/>
        <v>大洗町</v>
      </c>
      <c r="FO38" s="67">
        <v>106916</v>
      </c>
      <c r="FP38" s="67">
        <v>313890</v>
      </c>
      <c r="FQ38" s="67">
        <v>292574</v>
      </c>
      <c r="FR38" s="67">
        <v>283205</v>
      </c>
      <c r="FS38" s="67">
        <v>278937</v>
      </c>
      <c r="FT38" s="67">
        <v>205892</v>
      </c>
      <c r="FU38" s="67">
        <v>80</v>
      </c>
      <c r="FV38" s="67">
        <v>290</v>
      </c>
      <c r="FW38" s="67">
        <v>231</v>
      </c>
      <c r="FY38" s="65">
        <v>34</v>
      </c>
      <c r="FZ38" s="66" t="str">
        <f t="shared" si="51"/>
        <v>大洗町</v>
      </c>
      <c r="GA38" s="67">
        <v>781069</v>
      </c>
      <c r="GB38" s="67">
        <v>514668</v>
      </c>
      <c r="GC38" s="67">
        <v>514668</v>
      </c>
      <c r="GD38" s="67">
        <v>452908</v>
      </c>
      <c r="GE38" s="67">
        <v>452908</v>
      </c>
      <c r="GF38" s="67">
        <v>317035</v>
      </c>
      <c r="GG38" s="67">
        <v>3</v>
      </c>
      <c r="GH38" s="67">
        <v>307</v>
      </c>
      <c r="GI38" s="67">
        <v>307</v>
      </c>
      <c r="GK38" s="65">
        <v>34</v>
      </c>
      <c r="GL38" s="66" t="str">
        <f t="shared" si="52"/>
        <v>大洗町</v>
      </c>
      <c r="GM38" s="67">
        <v>0</v>
      </c>
      <c r="GN38" s="67">
        <v>0</v>
      </c>
      <c r="GO38" s="67">
        <v>0</v>
      </c>
      <c r="GP38" s="67">
        <v>0</v>
      </c>
      <c r="GQ38" s="67">
        <v>0</v>
      </c>
      <c r="GR38" s="67">
        <v>0</v>
      </c>
      <c r="GS38" s="67">
        <v>0</v>
      </c>
      <c r="GT38" s="67">
        <v>0</v>
      </c>
      <c r="GU38" s="67">
        <v>0</v>
      </c>
      <c r="GW38" s="65">
        <v>34</v>
      </c>
      <c r="GX38" s="66" t="str">
        <f t="shared" si="53"/>
        <v>大洗町</v>
      </c>
      <c r="GY38" s="67">
        <v>129</v>
      </c>
      <c r="GZ38" s="67">
        <v>88446</v>
      </c>
      <c r="HA38" s="67">
        <v>88446</v>
      </c>
      <c r="HB38" s="67">
        <v>201909</v>
      </c>
      <c r="HC38" s="67">
        <v>201909</v>
      </c>
      <c r="HD38" s="67">
        <v>35423</v>
      </c>
      <c r="HE38" s="67">
        <v>1</v>
      </c>
      <c r="HF38" s="67">
        <v>190</v>
      </c>
      <c r="HG38" s="67">
        <v>190</v>
      </c>
      <c r="HI38" s="65">
        <v>34</v>
      </c>
      <c r="HJ38" s="66" t="str">
        <f t="shared" si="54"/>
        <v>大洗町</v>
      </c>
      <c r="HK38" s="67">
        <v>0</v>
      </c>
      <c r="HL38" s="67">
        <v>0</v>
      </c>
      <c r="HM38" s="67">
        <v>0</v>
      </c>
      <c r="HN38" s="67">
        <v>0</v>
      </c>
      <c r="HO38" s="67">
        <v>0</v>
      </c>
      <c r="HP38" s="67">
        <v>0</v>
      </c>
      <c r="HQ38" s="67">
        <v>0</v>
      </c>
      <c r="HR38" s="67">
        <v>0</v>
      </c>
      <c r="HS38" s="67">
        <v>0</v>
      </c>
    </row>
    <row r="39" spans="1:227" s="56" customFormat="1" ht="15" customHeight="1">
      <c r="A39" s="65">
        <v>35</v>
      </c>
      <c r="B39" s="66" t="s">
        <v>116</v>
      </c>
      <c r="C39" s="67">
        <v>41655</v>
      </c>
      <c r="D39" s="67">
        <v>12326370</v>
      </c>
      <c r="E39" s="67">
        <v>11610243</v>
      </c>
      <c r="F39" s="67">
        <v>1277327</v>
      </c>
      <c r="G39" s="67">
        <v>1209566</v>
      </c>
      <c r="H39" s="67">
        <v>1209566</v>
      </c>
      <c r="I39" s="67">
        <v>129</v>
      </c>
      <c r="J39" s="67">
        <v>11644</v>
      </c>
      <c r="K39" s="67">
        <v>10690</v>
      </c>
      <c r="L39" s="62"/>
      <c r="M39" s="65">
        <v>35</v>
      </c>
      <c r="N39" s="66" t="str">
        <f t="shared" si="37"/>
        <v>城里町</v>
      </c>
      <c r="O39" s="67">
        <v>0</v>
      </c>
      <c r="P39" s="67">
        <v>896</v>
      </c>
      <c r="Q39" s="67">
        <v>896</v>
      </c>
      <c r="R39" s="67">
        <v>6090</v>
      </c>
      <c r="S39" s="67">
        <v>6090</v>
      </c>
      <c r="T39" s="67">
        <v>4263</v>
      </c>
      <c r="U39" s="67">
        <v>0</v>
      </c>
      <c r="V39" s="67">
        <v>1</v>
      </c>
      <c r="W39" s="67">
        <v>1</v>
      </c>
      <c r="X39" s="63"/>
      <c r="Y39" s="65">
        <v>35</v>
      </c>
      <c r="Z39" s="66" t="str">
        <f t="shared" si="38"/>
        <v>城里町</v>
      </c>
      <c r="AA39" s="67">
        <v>74034</v>
      </c>
      <c r="AB39" s="67">
        <v>16364699</v>
      </c>
      <c r="AC39" s="67">
        <v>15266075</v>
      </c>
      <c r="AD39" s="67">
        <v>790025</v>
      </c>
      <c r="AE39" s="67">
        <v>737874</v>
      </c>
      <c r="AF39" s="67">
        <v>737874</v>
      </c>
      <c r="AG39" s="67">
        <v>236</v>
      </c>
      <c r="AH39" s="67">
        <v>17763</v>
      </c>
      <c r="AI39" s="67">
        <v>16226</v>
      </c>
      <c r="AJ39" s="62"/>
      <c r="AK39" s="65">
        <v>35</v>
      </c>
      <c r="AL39" s="66" t="str">
        <f t="shared" si="39"/>
        <v>城里町</v>
      </c>
      <c r="AM39" s="67">
        <v>0</v>
      </c>
      <c r="AN39" s="67">
        <v>6182</v>
      </c>
      <c r="AO39" s="67">
        <v>6182</v>
      </c>
      <c r="AP39" s="67">
        <v>31716</v>
      </c>
      <c r="AQ39" s="67">
        <v>31716</v>
      </c>
      <c r="AR39" s="67">
        <v>21593</v>
      </c>
      <c r="AS39" s="67">
        <v>0</v>
      </c>
      <c r="AT39" s="67">
        <v>15</v>
      </c>
      <c r="AU39" s="67">
        <v>15</v>
      </c>
      <c r="AV39" s="63"/>
      <c r="AW39" s="65">
        <v>35</v>
      </c>
      <c r="AX39" s="66" t="str">
        <f t="shared" si="40"/>
        <v>城里町</v>
      </c>
      <c r="AY39" s="67">
        <v>0</v>
      </c>
      <c r="AZ39" s="67">
        <v>1659173</v>
      </c>
      <c r="BA39" s="67">
        <v>1507819</v>
      </c>
      <c r="BB39" s="67">
        <v>9849103</v>
      </c>
      <c r="BC39" s="67">
        <v>9048638</v>
      </c>
      <c r="BD39" s="67">
        <v>1508049</v>
      </c>
      <c r="BE39" s="78">
        <v>0</v>
      </c>
      <c r="BF39" s="78">
        <v>7592</v>
      </c>
      <c r="BG39" s="78">
        <v>6722</v>
      </c>
      <c r="BH39" s="63"/>
      <c r="BI39" s="65">
        <v>35</v>
      </c>
      <c r="BJ39" s="66" t="str">
        <f t="shared" si="41"/>
        <v>城里町</v>
      </c>
      <c r="BK39" s="67">
        <v>0</v>
      </c>
      <c r="BL39" s="67">
        <v>3932443</v>
      </c>
      <c r="BM39" s="67">
        <v>3874178</v>
      </c>
      <c r="BN39" s="67">
        <v>18332106</v>
      </c>
      <c r="BO39" s="67">
        <v>18168276</v>
      </c>
      <c r="BP39" s="67">
        <v>6055943</v>
      </c>
      <c r="BQ39" s="78">
        <v>0</v>
      </c>
      <c r="BR39" s="78">
        <v>9412</v>
      </c>
      <c r="BS39" s="78">
        <v>8714</v>
      </c>
      <c r="BT39" s="63"/>
      <c r="BU39" s="65">
        <v>35</v>
      </c>
      <c r="BV39" s="66" t="str">
        <f t="shared" si="42"/>
        <v>城里町</v>
      </c>
      <c r="BW39" s="67">
        <v>0</v>
      </c>
      <c r="BX39" s="67">
        <v>1192701</v>
      </c>
      <c r="BY39" s="67">
        <v>1189363</v>
      </c>
      <c r="BZ39" s="67">
        <v>6218751</v>
      </c>
      <c r="CA39" s="67">
        <v>6212833</v>
      </c>
      <c r="CB39" s="67">
        <v>4286050</v>
      </c>
      <c r="CC39" s="78">
        <v>0</v>
      </c>
      <c r="CD39" s="78">
        <v>1943</v>
      </c>
      <c r="CE39" s="78">
        <v>1900</v>
      </c>
      <c r="CF39" s="63"/>
      <c r="CG39" s="65">
        <v>35</v>
      </c>
      <c r="CH39" s="66" t="str">
        <f t="shared" si="43"/>
        <v>城里町</v>
      </c>
      <c r="CI39" s="67">
        <v>357188</v>
      </c>
      <c r="CJ39" s="67">
        <v>6784317</v>
      </c>
      <c r="CK39" s="67">
        <v>6571360</v>
      </c>
      <c r="CL39" s="67">
        <v>34399960</v>
      </c>
      <c r="CM39" s="67">
        <v>33429747</v>
      </c>
      <c r="CN39" s="67">
        <v>11850042</v>
      </c>
      <c r="CO39" s="67">
        <v>293</v>
      </c>
      <c r="CP39" s="67">
        <v>18947</v>
      </c>
      <c r="CQ39" s="67">
        <v>17336</v>
      </c>
      <c r="CR39" s="62"/>
      <c r="CS39" s="65">
        <v>35</v>
      </c>
      <c r="CT39" s="66" t="str">
        <f t="shared" si="44"/>
        <v>城里町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2"/>
      <c r="DE39" s="65">
        <v>35</v>
      </c>
      <c r="DF39" s="66" t="str">
        <f t="shared" si="45"/>
        <v>城里町</v>
      </c>
      <c r="DG39" s="67">
        <v>0</v>
      </c>
      <c r="DH39" s="67">
        <v>0</v>
      </c>
      <c r="DI39" s="67">
        <v>0</v>
      </c>
      <c r="DJ39" s="67">
        <v>0</v>
      </c>
      <c r="DK39" s="67">
        <v>0</v>
      </c>
      <c r="DL39" s="67">
        <v>0</v>
      </c>
      <c r="DM39" s="67">
        <v>0</v>
      </c>
      <c r="DN39" s="67">
        <v>0</v>
      </c>
      <c r="DO39" s="67">
        <v>0</v>
      </c>
      <c r="DP39" s="62"/>
      <c r="DQ39" s="65">
        <v>35</v>
      </c>
      <c r="DR39" s="66" t="str">
        <f t="shared" si="46"/>
        <v>城里町</v>
      </c>
      <c r="DS39" s="67">
        <v>202006</v>
      </c>
      <c r="DT39" s="67">
        <v>11862</v>
      </c>
      <c r="DU39" s="67">
        <v>11424</v>
      </c>
      <c r="DV39" s="67">
        <v>156</v>
      </c>
      <c r="DW39" s="67">
        <v>146</v>
      </c>
      <c r="DX39" s="67">
        <v>146</v>
      </c>
      <c r="DY39" s="67">
        <v>111</v>
      </c>
      <c r="DZ39" s="67">
        <v>13</v>
      </c>
      <c r="EA39" s="67">
        <v>11</v>
      </c>
      <c r="EB39" s="62"/>
      <c r="EC39" s="65">
        <v>35</v>
      </c>
      <c r="ED39" s="66" t="str">
        <f t="shared" si="47"/>
        <v>城里町</v>
      </c>
      <c r="EE39" s="67">
        <v>43367813</v>
      </c>
      <c r="EF39" s="67">
        <v>54859106</v>
      </c>
      <c r="EG39" s="67">
        <v>51887083</v>
      </c>
      <c r="EH39" s="67">
        <v>1081587</v>
      </c>
      <c r="EI39" s="67">
        <v>1020968</v>
      </c>
      <c r="EJ39" s="67">
        <v>1020968</v>
      </c>
      <c r="EK39" s="67">
        <v>369</v>
      </c>
      <c r="EL39" s="67">
        <v>13004</v>
      </c>
      <c r="EM39" s="67">
        <v>11086</v>
      </c>
      <c r="EO39" s="65">
        <v>35</v>
      </c>
      <c r="EP39" s="66" t="str">
        <f t="shared" si="48"/>
        <v>城里町</v>
      </c>
      <c r="EQ39" s="67">
        <v>0</v>
      </c>
      <c r="ER39" s="67">
        <v>0</v>
      </c>
      <c r="ES39" s="67">
        <v>0</v>
      </c>
      <c r="ET39" s="67">
        <v>0</v>
      </c>
      <c r="EU39" s="67">
        <v>0</v>
      </c>
      <c r="EV39" s="67">
        <v>0</v>
      </c>
      <c r="EW39" s="67">
        <v>0</v>
      </c>
      <c r="EX39" s="67">
        <v>0</v>
      </c>
      <c r="EY39" s="67">
        <v>0</v>
      </c>
      <c r="FA39" s="65">
        <v>35</v>
      </c>
      <c r="FB39" s="66" t="str">
        <f t="shared" si="49"/>
        <v>城里町</v>
      </c>
      <c r="FC39" s="67">
        <v>0</v>
      </c>
      <c r="FD39" s="67">
        <v>0</v>
      </c>
      <c r="FE39" s="67">
        <v>0</v>
      </c>
      <c r="FF39" s="67">
        <v>0</v>
      </c>
      <c r="FG39" s="67">
        <v>0</v>
      </c>
      <c r="FH39" s="67">
        <v>0</v>
      </c>
      <c r="FI39" s="67">
        <v>0</v>
      </c>
      <c r="FJ39" s="67">
        <v>0</v>
      </c>
      <c r="FK39" s="67">
        <v>0</v>
      </c>
      <c r="FM39" s="65">
        <v>35</v>
      </c>
      <c r="FN39" s="66" t="str">
        <f t="shared" si="50"/>
        <v>城里町</v>
      </c>
      <c r="FO39" s="67">
        <v>66264</v>
      </c>
      <c r="FP39" s="67">
        <v>1548617</v>
      </c>
      <c r="FQ39" s="67">
        <v>1170607</v>
      </c>
      <c r="FR39" s="67">
        <v>18797</v>
      </c>
      <c r="FS39" s="67">
        <v>14863</v>
      </c>
      <c r="FT39" s="67">
        <v>14863</v>
      </c>
      <c r="FU39" s="67">
        <v>94</v>
      </c>
      <c r="FV39" s="67">
        <v>2033</v>
      </c>
      <c r="FW39" s="67">
        <v>1599</v>
      </c>
      <c r="FY39" s="65">
        <v>35</v>
      </c>
      <c r="FZ39" s="66" t="str">
        <f t="shared" si="51"/>
        <v>城里町</v>
      </c>
      <c r="GA39" s="67">
        <v>12743</v>
      </c>
      <c r="GB39" s="67">
        <v>4656505</v>
      </c>
      <c r="GC39" s="67">
        <v>4656040</v>
      </c>
      <c r="GD39" s="67">
        <v>4441511</v>
      </c>
      <c r="GE39" s="67">
        <v>4441036</v>
      </c>
      <c r="GF39" s="67">
        <v>2980655</v>
      </c>
      <c r="GG39" s="67">
        <v>19</v>
      </c>
      <c r="GH39" s="67">
        <v>1376</v>
      </c>
      <c r="GI39" s="67">
        <v>1370</v>
      </c>
      <c r="GK39" s="65">
        <v>35</v>
      </c>
      <c r="GL39" s="66" t="str">
        <f t="shared" si="52"/>
        <v>城里町</v>
      </c>
      <c r="GM39" s="67">
        <v>0</v>
      </c>
      <c r="GN39" s="67">
        <v>0</v>
      </c>
      <c r="GO39" s="67">
        <v>0</v>
      </c>
      <c r="GP39" s="67">
        <v>0</v>
      </c>
      <c r="GQ39" s="67">
        <v>0</v>
      </c>
      <c r="GR39" s="67">
        <v>0</v>
      </c>
      <c r="GS39" s="67">
        <v>0</v>
      </c>
      <c r="GT39" s="67">
        <v>0</v>
      </c>
      <c r="GU39" s="67">
        <v>0</v>
      </c>
      <c r="GW39" s="65">
        <v>35</v>
      </c>
      <c r="GX39" s="66" t="str">
        <f t="shared" si="53"/>
        <v>城里町</v>
      </c>
      <c r="GY39" s="67">
        <v>0</v>
      </c>
      <c r="GZ39" s="67">
        <v>0</v>
      </c>
      <c r="HA39" s="67">
        <v>0</v>
      </c>
      <c r="HB39" s="67">
        <v>0</v>
      </c>
      <c r="HC39" s="67">
        <v>0</v>
      </c>
      <c r="HD39" s="67">
        <v>0</v>
      </c>
      <c r="HE39" s="67">
        <v>0</v>
      </c>
      <c r="HF39" s="67">
        <v>0</v>
      </c>
      <c r="HG39" s="67">
        <v>0</v>
      </c>
      <c r="HI39" s="65">
        <v>35</v>
      </c>
      <c r="HJ39" s="66" t="str">
        <f t="shared" si="54"/>
        <v>城里町</v>
      </c>
      <c r="HK39" s="67">
        <v>0</v>
      </c>
      <c r="HL39" s="67">
        <v>0</v>
      </c>
      <c r="HM39" s="67">
        <v>0</v>
      </c>
      <c r="HN39" s="67">
        <v>0</v>
      </c>
      <c r="HO39" s="67">
        <v>0</v>
      </c>
      <c r="HP39" s="67">
        <v>0</v>
      </c>
      <c r="HQ39" s="67">
        <v>0</v>
      </c>
      <c r="HR39" s="67">
        <v>0</v>
      </c>
      <c r="HS39" s="67">
        <v>0</v>
      </c>
    </row>
    <row r="40" spans="1:227" s="56" customFormat="1" ht="15" customHeight="1">
      <c r="A40" s="65">
        <v>36</v>
      </c>
      <c r="B40" s="66" t="s">
        <v>94</v>
      </c>
      <c r="C40" s="67">
        <v>9415</v>
      </c>
      <c r="D40" s="67">
        <v>4043085</v>
      </c>
      <c r="E40" s="67">
        <v>3680124</v>
      </c>
      <c r="F40" s="67">
        <v>394733</v>
      </c>
      <c r="G40" s="67">
        <v>359429</v>
      </c>
      <c r="H40" s="67">
        <v>359330</v>
      </c>
      <c r="I40" s="67">
        <v>8</v>
      </c>
      <c r="J40" s="67">
        <v>3040</v>
      </c>
      <c r="K40" s="67">
        <v>2688</v>
      </c>
      <c r="L40" s="62"/>
      <c r="M40" s="65">
        <v>36</v>
      </c>
      <c r="N40" s="66" t="str">
        <f t="shared" si="37"/>
        <v>東海村</v>
      </c>
      <c r="O40" s="67">
        <v>0</v>
      </c>
      <c r="P40" s="67">
        <v>95042</v>
      </c>
      <c r="Q40" s="67">
        <v>94587</v>
      </c>
      <c r="R40" s="67">
        <v>750239</v>
      </c>
      <c r="S40" s="67">
        <v>746690</v>
      </c>
      <c r="T40" s="67">
        <v>99318</v>
      </c>
      <c r="U40" s="67">
        <v>0</v>
      </c>
      <c r="V40" s="67">
        <v>93</v>
      </c>
      <c r="W40" s="67">
        <v>92</v>
      </c>
      <c r="X40" s="63"/>
      <c r="Y40" s="65">
        <v>36</v>
      </c>
      <c r="Z40" s="66" t="str">
        <f t="shared" si="38"/>
        <v>東海村</v>
      </c>
      <c r="AA40" s="67">
        <v>6810</v>
      </c>
      <c r="AB40" s="67">
        <v>5954706</v>
      </c>
      <c r="AC40" s="67">
        <v>5452948</v>
      </c>
      <c r="AD40" s="67">
        <v>286765</v>
      </c>
      <c r="AE40" s="67">
        <v>262819</v>
      </c>
      <c r="AF40" s="67">
        <v>262796</v>
      </c>
      <c r="AG40" s="67">
        <v>8</v>
      </c>
      <c r="AH40" s="67">
        <v>6117</v>
      </c>
      <c r="AI40" s="67">
        <v>5464</v>
      </c>
      <c r="AJ40" s="62"/>
      <c r="AK40" s="65">
        <v>36</v>
      </c>
      <c r="AL40" s="66" t="str">
        <f t="shared" si="39"/>
        <v>東海村</v>
      </c>
      <c r="AM40" s="67">
        <v>0</v>
      </c>
      <c r="AN40" s="67">
        <v>322213</v>
      </c>
      <c r="AO40" s="67">
        <v>322051</v>
      </c>
      <c r="AP40" s="67">
        <v>4795067</v>
      </c>
      <c r="AQ40" s="67">
        <v>4792136</v>
      </c>
      <c r="AR40" s="67">
        <v>949480</v>
      </c>
      <c r="AS40" s="67">
        <v>0</v>
      </c>
      <c r="AT40" s="67">
        <v>504</v>
      </c>
      <c r="AU40" s="67">
        <v>501</v>
      </c>
      <c r="AV40" s="63"/>
      <c r="AW40" s="65">
        <v>36</v>
      </c>
      <c r="AX40" s="66" t="str">
        <f t="shared" si="40"/>
        <v>東海村</v>
      </c>
      <c r="AY40" s="67">
        <v>0</v>
      </c>
      <c r="AZ40" s="67">
        <v>2847942</v>
      </c>
      <c r="BA40" s="67">
        <v>2840221</v>
      </c>
      <c r="BB40" s="67">
        <v>51776801</v>
      </c>
      <c r="BC40" s="67">
        <v>51706590</v>
      </c>
      <c r="BD40" s="67">
        <v>8592436</v>
      </c>
      <c r="BE40" s="67">
        <v>0</v>
      </c>
      <c r="BF40" s="67">
        <v>11256</v>
      </c>
      <c r="BG40" s="67">
        <v>11190</v>
      </c>
      <c r="BH40" s="63"/>
      <c r="BI40" s="65">
        <v>36</v>
      </c>
      <c r="BJ40" s="66" t="str">
        <f t="shared" si="41"/>
        <v>東海村</v>
      </c>
      <c r="BK40" s="67">
        <v>0</v>
      </c>
      <c r="BL40" s="67">
        <v>2693213</v>
      </c>
      <c r="BM40" s="67">
        <v>2691199</v>
      </c>
      <c r="BN40" s="67">
        <v>37636050</v>
      </c>
      <c r="BO40" s="67">
        <v>37599489</v>
      </c>
      <c r="BP40" s="67">
        <v>12479459</v>
      </c>
      <c r="BQ40" s="67">
        <v>0</v>
      </c>
      <c r="BR40" s="67">
        <v>11553</v>
      </c>
      <c r="BS40" s="67">
        <v>11442</v>
      </c>
      <c r="BT40" s="63"/>
      <c r="BU40" s="65">
        <v>36</v>
      </c>
      <c r="BV40" s="66" t="str">
        <f t="shared" si="42"/>
        <v>東海村</v>
      </c>
      <c r="BW40" s="67">
        <v>0</v>
      </c>
      <c r="BX40" s="67">
        <v>3992165</v>
      </c>
      <c r="BY40" s="67">
        <v>3992111</v>
      </c>
      <c r="BZ40" s="67">
        <v>55981321</v>
      </c>
      <c r="CA40" s="67">
        <v>55980572</v>
      </c>
      <c r="CB40" s="67">
        <v>39018411</v>
      </c>
      <c r="CC40" s="67">
        <v>0</v>
      </c>
      <c r="CD40" s="67">
        <v>1742</v>
      </c>
      <c r="CE40" s="67">
        <v>1736</v>
      </c>
      <c r="CF40" s="63"/>
      <c r="CG40" s="65">
        <v>36</v>
      </c>
      <c r="CH40" s="66" t="str">
        <f t="shared" si="43"/>
        <v>東海村</v>
      </c>
      <c r="CI40" s="67">
        <v>923788</v>
      </c>
      <c r="CJ40" s="67">
        <v>9533320</v>
      </c>
      <c r="CK40" s="67">
        <v>9523531</v>
      </c>
      <c r="CL40" s="67">
        <v>145394172</v>
      </c>
      <c r="CM40" s="67">
        <v>145286651</v>
      </c>
      <c r="CN40" s="67">
        <v>60090306</v>
      </c>
      <c r="CO40" s="67">
        <v>175</v>
      </c>
      <c r="CP40" s="67">
        <v>24551</v>
      </c>
      <c r="CQ40" s="67">
        <v>24368</v>
      </c>
      <c r="CR40" s="62"/>
      <c r="CS40" s="65">
        <v>36</v>
      </c>
      <c r="CT40" s="66" t="str">
        <f t="shared" si="44"/>
        <v>東海村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2"/>
      <c r="DE40" s="65">
        <v>36</v>
      </c>
      <c r="DF40" s="66" t="str">
        <f t="shared" si="45"/>
        <v>東海村</v>
      </c>
      <c r="DG40" s="67">
        <v>0</v>
      </c>
      <c r="DH40" s="67">
        <v>0</v>
      </c>
      <c r="DI40" s="67">
        <v>0</v>
      </c>
      <c r="DJ40" s="67">
        <v>0</v>
      </c>
      <c r="DK40" s="67">
        <v>0</v>
      </c>
      <c r="DL40" s="67">
        <v>0</v>
      </c>
      <c r="DM40" s="67">
        <v>0</v>
      </c>
      <c r="DN40" s="67">
        <v>0</v>
      </c>
      <c r="DO40" s="67">
        <v>0</v>
      </c>
      <c r="DP40" s="62"/>
      <c r="DQ40" s="65">
        <v>36</v>
      </c>
      <c r="DR40" s="66" t="str">
        <f t="shared" si="46"/>
        <v>東海村</v>
      </c>
      <c r="DS40" s="67">
        <v>91963</v>
      </c>
      <c r="DT40" s="67">
        <v>0</v>
      </c>
      <c r="DU40" s="67">
        <v>0</v>
      </c>
      <c r="DV40" s="67">
        <v>0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2"/>
      <c r="EC40" s="65">
        <v>36</v>
      </c>
      <c r="ED40" s="66" t="str">
        <f t="shared" si="47"/>
        <v>東海村</v>
      </c>
      <c r="EE40" s="67">
        <v>172870</v>
      </c>
      <c r="EF40" s="67">
        <v>2739251</v>
      </c>
      <c r="EG40" s="67">
        <v>2333302</v>
      </c>
      <c r="EH40" s="67">
        <v>74797</v>
      </c>
      <c r="EI40" s="67">
        <v>63005</v>
      </c>
      <c r="EJ40" s="67">
        <v>63005</v>
      </c>
      <c r="EK40" s="67">
        <v>86</v>
      </c>
      <c r="EL40" s="67">
        <v>1628</v>
      </c>
      <c r="EM40" s="67">
        <v>1233</v>
      </c>
      <c r="EO40" s="65">
        <v>36</v>
      </c>
      <c r="EP40" s="66" t="str">
        <f t="shared" si="48"/>
        <v>東海村</v>
      </c>
      <c r="EQ40" s="67">
        <v>5650</v>
      </c>
      <c r="ER40" s="67">
        <v>857613</v>
      </c>
      <c r="ES40" s="67">
        <v>857613</v>
      </c>
      <c r="ET40" s="67">
        <v>4966423</v>
      </c>
      <c r="EU40" s="67">
        <v>4966423</v>
      </c>
      <c r="EV40" s="67">
        <v>3342748</v>
      </c>
      <c r="EW40" s="67">
        <v>12</v>
      </c>
      <c r="EX40" s="67">
        <v>267</v>
      </c>
      <c r="EY40" s="67">
        <v>267</v>
      </c>
      <c r="FA40" s="65">
        <v>36</v>
      </c>
      <c r="FB40" s="66" t="str">
        <f t="shared" si="49"/>
        <v>東海村</v>
      </c>
      <c r="FC40" s="67">
        <v>0</v>
      </c>
      <c r="FD40" s="67">
        <v>0</v>
      </c>
      <c r="FE40" s="67">
        <v>0</v>
      </c>
      <c r="FF40" s="67">
        <v>0</v>
      </c>
      <c r="FG40" s="67">
        <v>0</v>
      </c>
      <c r="FH40" s="67">
        <v>0</v>
      </c>
      <c r="FI40" s="67">
        <v>0</v>
      </c>
      <c r="FJ40" s="67">
        <v>0</v>
      </c>
      <c r="FK40" s="67">
        <v>0</v>
      </c>
      <c r="FM40" s="65">
        <v>36</v>
      </c>
      <c r="FN40" s="66" t="str">
        <f t="shared" si="50"/>
        <v>東海村</v>
      </c>
      <c r="FO40" s="67">
        <v>378522</v>
      </c>
      <c r="FP40" s="67">
        <v>104422</v>
      </c>
      <c r="FQ40" s="67">
        <v>81699</v>
      </c>
      <c r="FR40" s="67">
        <v>85755</v>
      </c>
      <c r="FS40" s="67">
        <v>85005</v>
      </c>
      <c r="FT40" s="67">
        <v>60080</v>
      </c>
      <c r="FU40" s="67">
        <v>2</v>
      </c>
      <c r="FV40" s="67">
        <v>140</v>
      </c>
      <c r="FW40" s="67">
        <v>93</v>
      </c>
      <c r="FY40" s="65">
        <v>36</v>
      </c>
      <c r="FZ40" s="66" t="str">
        <f t="shared" si="51"/>
        <v>東海村</v>
      </c>
      <c r="GA40" s="67">
        <v>0</v>
      </c>
      <c r="GB40" s="67">
        <v>134663</v>
      </c>
      <c r="GC40" s="67">
        <v>134663</v>
      </c>
      <c r="GD40" s="67">
        <v>225022</v>
      </c>
      <c r="GE40" s="67">
        <v>225022</v>
      </c>
      <c r="GF40" s="67">
        <v>157515</v>
      </c>
      <c r="GG40" s="67">
        <v>0</v>
      </c>
      <c r="GH40" s="67">
        <v>32</v>
      </c>
      <c r="GI40" s="67">
        <v>32</v>
      </c>
      <c r="GK40" s="65">
        <v>36</v>
      </c>
      <c r="GL40" s="66" t="str">
        <f t="shared" si="52"/>
        <v>東海村</v>
      </c>
      <c r="GM40" s="67">
        <v>248357</v>
      </c>
      <c r="GN40" s="67">
        <v>0</v>
      </c>
      <c r="GO40" s="67">
        <v>0</v>
      </c>
      <c r="GP40" s="67">
        <v>0</v>
      </c>
      <c r="GQ40" s="67">
        <v>0</v>
      </c>
      <c r="GR40" s="67">
        <v>0</v>
      </c>
      <c r="GS40" s="67">
        <v>0</v>
      </c>
      <c r="GT40" s="67">
        <v>0</v>
      </c>
      <c r="GU40" s="67">
        <v>0</v>
      </c>
      <c r="GW40" s="65">
        <v>36</v>
      </c>
      <c r="GX40" s="66" t="str">
        <f t="shared" si="53"/>
        <v>東海村</v>
      </c>
      <c r="GY40" s="67">
        <v>3028</v>
      </c>
      <c r="GZ40" s="67">
        <v>139536</v>
      </c>
      <c r="HA40" s="67">
        <v>139536</v>
      </c>
      <c r="HB40" s="67">
        <v>155861</v>
      </c>
      <c r="HC40" s="67">
        <v>155861</v>
      </c>
      <c r="HD40" s="67">
        <v>108854</v>
      </c>
      <c r="HE40" s="67">
        <v>7</v>
      </c>
      <c r="HF40" s="67">
        <v>299</v>
      </c>
      <c r="HG40" s="67">
        <v>299</v>
      </c>
      <c r="HI40" s="65">
        <v>36</v>
      </c>
      <c r="HJ40" s="66" t="str">
        <f t="shared" si="54"/>
        <v>東海村</v>
      </c>
      <c r="HK40" s="67">
        <v>0</v>
      </c>
      <c r="HL40" s="67">
        <v>0</v>
      </c>
      <c r="HM40" s="67">
        <v>0</v>
      </c>
      <c r="HN40" s="67">
        <v>0</v>
      </c>
      <c r="HO40" s="67">
        <v>0</v>
      </c>
      <c r="HP40" s="67">
        <v>0</v>
      </c>
      <c r="HQ40" s="67">
        <v>0</v>
      </c>
      <c r="HR40" s="67">
        <v>0</v>
      </c>
      <c r="HS40" s="67">
        <v>0</v>
      </c>
    </row>
    <row r="41" spans="1:227" s="56" customFormat="1" ht="15" customHeight="1">
      <c r="A41" s="65">
        <v>37</v>
      </c>
      <c r="B41" s="66" t="s">
        <v>95</v>
      </c>
      <c r="C41" s="67">
        <v>56857</v>
      </c>
      <c r="D41" s="67">
        <v>14445990</v>
      </c>
      <c r="E41" s="67">
        <v>13646196</v>
      </c>
      <c r="F41" s="67">
        <v>1243170</v>
      </c>
      <c r="G41" s="67">
        <v>1182162</v>
      </c>
      <c r="H41" s="67">
        <v>1182162</v>
      </c>
      <c r="I41" s="67">
        <v>243</v>
      </c>
      <c r="J41" s="67">
        <v>21403</v>
      </c>
      <c r="K41" s="67">
        <v>19883</v>
      </c>
      <c r="L41" s="62"/>
      <c r="M41" s="65">
        <v>37</v>
      </c>
      <c r="N41" s="66" t="str">
        <f t="shared" si="37"/>
        <v>大子町</v>
      </c>
      <c r="O41" s="67">
        <v>5</v>
      </c>
      <c r="P41" s="67">
        <v>61633</v>
      </c>
      <c r="Q41" s="67">
        <v>59255</v>
      </c>
      <c r="R41" s="67">
        <v>123597</v>
      </c>
      <c r="S41" s="67">
        <v>121084</v>
      </c>
      <c r="T41" s="67">
        <v>83342</v>
      </c>
      <c r="U41" s="67">
        <v>1</v>
      </c>
      <c r="V41" s="67">
        <v>155</v>
      </c>
      <c r="W41" s="67">
        <v>145</v>
      </c>
      <c r="X41" s="63"/>
      <c r="Y41" s="65">
        <v>37</v>
      </c>
      <c r="Z41" s="66" t="str">
        <f t="shared" si="38"/>
        <v>大子町</v>
      </c>
      <c r="AA41" s="67">
        <v>186607</v>
      </c>
      <c r="AB41" s="67">
        <v>18629076</v>
      </c>
      <c r="AC41" s="67">
        <v>17182701</v>
      </c>
      <c r="AD41" s="67">
        <v>789121</v>
      </c>
      <c r="AE41" s="67">
        <v>730957</v>
      </c>
      <c r="AF41" s="67">
        <v>730957</v>
      </c>
      <c r="AG41" s="67">
        <v>676</v>
      </c>
      <c r="AH41" s="67">
        <v>38517</v>
      </c>
      <c r="AI41" s="67">
        <v>34879</v>
      </c>
      <c r="AJ41" s="62"/>
      <c r="AK41" s="65">
        <v>37</v>
      </c>
      <c r="AL41" s="66" t="str">
        <f t="shared" si="39"/>
        <v>大子町</v>
      </c>
      <c r="AM41" s="67">
        <v>295</v>
      </c>
      <c r="AN41" s="67">
        <v>88970</v>
      </c>
      <c r="AO41" s="67">
        <v>87455</v>
      </c>
      <c r="AP41" s="67">
        <v>207058</v>
      </c>
      <c r="AQ41" s="67">
        <v>204990</v>
      </c>
      <c r="AR41" s="67">
        <v>142256</v>
      </c>
      <c r="AS41" s="67">
        <v>10</v>
      </c>
      <c r="AT41" s="67">
        <v>255</v>
      </c>
      <c r="AU41" s="67">
        <v>240</v>
      </c>
      <c r="AV41" s="63"/>
      <c r="AW41" s="65">
        <v>37</v>
      </c>
      <c r="AX41" s="66" t="str">
        <f t="shared" si="40"/>
        <v>大子町</v>
      </c>
      <c r="AY41" s="67">
        <v>0</v>
      </c>
      <c r="AZ41" s="67">
        <v>1491535</v>
      </c>
      <c r="BA41" s="67">
        <v>1312210</v>
      </c>
      <c r="BB41" s="67">
        <v>6405529</v>
      </c>
      <c r="BC41" s="67">
        <v>5840248</v>
      </c>
      <c r="BD41" s="67">
        <v>973352</v>
      </c>
      <c r="BE41" s="67">
        <v>0</v>
      </c>
      <c r="BF41" s="67">
        <v>7784</v>
      </c>
      <c r="BG41" s="67">
        <v>6640</v>
      </c>
      <c r="BH41" s="63"/>
      <c r="BI41" s="65">
        <v>37</v>
      </c>
      <c r="BJ41" s="66" t="str">
        <f t="shared" si="41"/>
        <v>大子町</v>
      </c>
      <c r="BK41" s="67">
        <v>0</v>
      </c>
      <c r="BL41" s="67">
        <v>3409205</v>
      </c>
      <c r="BM41" s="67">
        <v>3272278</v>
      </c>
      <c r="BN41" s="67">
        <v>11665985</v>
      </c>
      <c r="BO41" s="67">
        <v>11404931</v>
      </c>
      <c r="BP41" s="67">
        <v>3801572</v>
      </c>
      <c r="BQ41" s="67">
        <v>0</v>
      </c>
      <c r="BR41" s="67">
        <v>10285</v>
      </c>
      <c r="BS41" s="67">
        <v>9224</v>
      </c>
      <c r="BT41" s="63"/>
      <c r="BU41" s="65">
        <v>37</v>
      </c>
      <c r="BV41" s="66" t="str">
        <f t="shared" si="42"/>
        <v>大子町</v>
      </c>
      <c r="BW41" s="67">
        <v>0</v>
      </c>
      <c r="BX41" s="67">
        <v>1258427</v>
      </c>
      <c r="BY41" s="67">
        <v>1245150</v>
      </c>
      <c r="BZ41" s="67">
        <v>6826884</v>
      </c>
      <c r="CA41" s="67">
        <v>6801077</v>
      </c>
      <c r="CB41" s="67">
        <v>4734271</v>
      </c>
      <c r="CC41" s="67">
        <v>0</v>
      </c>
      <c r="CD41" s="67">
        <v>3254</v>
      </c>
      <c r="CE41" s="67">
        <v>3081</v>
      </c>
      <c r="CF41" s="63"/>
      <c r="CG41" s="65">
        <v>37</v>
      </c>
      <c r="CH41" s="66" t="str">
        <f t="shared" si="43"/>
        <v>大子町</v>
      </c>
      <c r="CI41" s="67">
        <v>542362</v>
      </c>
      <c r="CJ41" s="67">
        <v>6159167</v>
      </c>
      <c r="CK41" s="67">
        <v>5829638</v>
      </c>
      <c r="CL41" s="67">
        <v>24898398</v>
      </c>
      <c r="CM41" s="67">
        <v>24046256</v>
      </c>
      <c r="CN41" s="67">
        <v>9509195</v>
      </c>
      <c r="CO41" s="67">
        <v>806</v>
      </c>
      <c r="CP41" s="67">
        <v>21323</v>
      </c>
      <c r="CQ41" s="67">
        <v>18945</v>
      </c>
      <c r="CR41" s="62"/>
      <c r="CS41" s="65">
        <v>37</v>
      </c>
      <c r="CT41" s="66" t="str">
        <f t="shared" si="44"/>
        <v>大子町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2"/>
      <c r="DE41" s="65">
        <v>37</v>
      </c>
      <c r="DF41" s="66" t="str">
        <f t="shared" si="45"/>
        <v>大子町</v>
      </c>
      <c r="DG41" s="67">
        <v>583</v>
      </c>
      <c r="DH41" s="67">
        <v>54</v>
      </c>
      <c r="DI41" s="67">
        <v>54</v>
      </c>
      <c r="DJ41" s="67">
        <v>13526</v>
      </c>
      <c r="DK41" s="67">
        <v>13526</v>
      </c>
      <c r="DL41" s="67">
        <v>13526</v>
      </c>
      <c r="DM41" s="67">
        <v>1</v>
      </c>
      <c r="DN41" s="67">
        <v>11</v>
      </c>
      <c r="DO41" s="67">
        <v>11</v>
      </c>
      <c r="DP41" s="62"/>
      <c r="DQ41" s="65">
        <v>37</v>
      </c>
      <c r="DR41" s="66" t="str">
        <f t="shared" si="46"/>
        <v>大子町</v>
      </c>
      <c r="DS41" s="67">
        <v>80333</v>
      </c>
      <c r="DT41" s="67">
        <v>11135</v>
      </c>
      <c r="DU41" s="67">
        <v>5781</v>
      </c>
      <c r="DV41" s="67">
        <v>77</v>
      </c>
      <c r="DW41" s="67">
        <v>40</v>
      </c>
      <c r="DX41" s="67">
        <v>40</v>
      </c>
      <c r="DY41" s="67">
        <v>60</v>
      </c>
      <c r="DZ41" s="67">
        <v>24</v>
      </c>
      <c r="EA41" s="67">
        <v>15</v>
      </c>
      <c r="EB41" s="62"/>
      <c r="EC41" s="65">
        <v>37</v>
      </c>
      <c r="ED41" s="66" t="str">
        <f t="shared" si="47"/>
        <v>大子町</v>
      </c>
      <c r="EE41" s="67">
        <v>5044466</v>
      </c>
      <c r="EF41" s="67">
        <v>142538586</v>
      </c>
      <c r="EG41" s="67">
        <v>131787922</v>
      </c>
      <c r="EH41" s="67">
        <v>2202850</v>
      </c>
      <c r="EI41" s="67">
        <v>2042492</v>
      </c>
      <c r="EJ41" s="67">
        <v>2042492</v>
      </c>
      <c r="EK41" s="67">
        <v>795</v>
      </c>
      <c r="EL41" s="67">
        <v>35862</v>
      </c>
      <c r="EM41" s="67">
        <v>31430</v>
      </c>
      <c r="EO41" s="65">
        <v>37</v>
      </c>
      <c r="EP41" s="66" t="str">
        <f t="shared" si="48"/>
        <v>大子町</v>
      </c>
      <c r="EQ41" s="67">
        <v>0</v>
      </c>
      <c r="ER41" s="67">
        <v>0</v>
      </c>
      <c r="ES41" s="67">
        <v>0</v>
      </c>
      <c r="ET41" s="67">
        <v>0</v>
      </c>
      <c r="EU41" s="67">
        <v>0</v>
      </c>
      <c r="EV41" s="67">
        <v>0</v>
      </c>
      <c r="EW41" s="67">
        <v>0</v>
      </c>
      <c r="EX41" s="67">
        <v>0</v>
      </c>
      <c r="EY41" s="67">
        <v>0</v>
      </c>
      <c r="FA41" s="65">
        <v>37</v>
      </c>
      <c r="FB41" s="66" t="str">
        <f t="shared" si="49"/>
        <v>大子町</v>
      </c>
      <c r="FC41" s="67">
        <v>637547</v>
      </c>
      <c r="FD41" s="67">
        <v>2312392</v>
      </c>
      <c r="FE41" s="67">
        <v>2300420</v>
      </c>
      <c r="FF41" s="67">
        <v>37923</v>
      </c>
      <c r="FG41" s="67">
        <v>37727</v>
      </c>
      <c r="FH41" s="67">
        <v>37727</v>
      </c>
      <c r="FI41" s="67">
        <v>35</v>
      </c>
      <c r="FJ41" s="67">
        <v>256</v>
      </c>
      <c r="FK41" s="67">
        <v>243</v>
      </c>
      <c r="FM41" s="65">
        <v>37</v>
      </c>
      <c r="FN41" s="66" t="str">
        <f t="shared" si="50"/>
        <v>大子町</v>
      </c>
      <c r="FO41" s="67">
        <v>556785</v>
      </c>
      <c r="FP41" s="67">
        <v>17443788</v>
      </c>
      <c r="FQ41" s="67">
        <v>14545662</v>
      </c>
      <c r="FR41" s="67">
        <v>139550</v>
      </c>
      <c r="FS41" s="67">
        <v>116365</v>
      </c>
      <c r="FT41" s="67">
        <v>116365</v>
      </c>
      <c r="FU41" s="67">
        <v>474</v>
      </c>
      <c r="FV41" s="67">
        <v>13300</v>
      </c>
      <c r="FW41" s="67">
        <v>11337</v>
      </c>
      <c r="FY41" s="65">
        <v>37</v>
      </c>
      <c r="FZ41" s="66" t="str">
        <f t="shared" si="51"/>
        <v>大子町</v>
      </c>
      <c r="GA41" s="67">
        <v>0</v>
      </c>
      <c r="GB41" s="67">
        <v>1246442</v>
      </c>
      <c r="GC41" s="67">
        <v>1245970</v>
      </c>
      <c r="GD41" s="67">
        <v>995899</v>
      </c>
      <c r="GE41" s="67">
        <v>995522</v>
      </c>
      <c r="GF41" s="67">
        <v>666548</v>
      </c>
      <c r="GG41" s="67">
        <v>0</v>
      </c>
      <c r="GH41" s="67">
        <v>381</v>
      </c>
      <c r="GI41" s="67">
        <v>379</v>
      </c>
      <c r="GK41" s="65">
        <v>37</v>
      </c>
      <c r="GL41" s="66" t="str">
        <f t="shared" si="52"/>
        <v>大子町</v>
      </c>
      <c r="GM41" s="67">
        <v>125197</v>
      </c>
      <c r="GN41" s="67">
        <v>40902</v>
      </c>
      <c r="GO41" s="67">
        <v>40902</v>
      </c>
      <c r="GP41" s="67">
        <v>72728</v>
      </c>
      <c r="GQ41" s="67">
        <v>72728</v>
      </c>
      <c r="GR41" s="67">
        <v>50909</v>
      </c>
      <c r="GS41" s="67">
        <v>31</v>
      </c>
      <c r="GT41" s="67">
        <v>46</v>
      </c>
      <c r="GU41" s="67">
        <v>46</v>
      </c>
      <c r="GW41" s="65">
        <v>37</v>
      </c>
      <c r="GX41" s="66" t="str">
        <f t="shared" si="53"/>
        <v>大子町</v>
      </c>
      <c r="GY41" s="67">
        <v>233</v>
      </c>
      <c r="GZ41" s="67">
        <v>369271</v>
      </c>
      <c r="HA41" s="67">
        <v>369011</v>
      </c>
      <c r="HB41" s="67">
        <v>97118</v>
      </c>
      <c r="HC41" s="67">
        <v>97050</v>
      </c>
      <c r="HD41" s="67">
        <v>67934</v>
      </c>
      <c r="HE41" s="67">
        <v>4</v>
      </c>
      <c r="HF41" s="67">
        <v>1549</v>
      </c>
      <c r="HG41" s="67">
        <v>1545</v>
      </c>
      <c r="HI41" s="65">
        <v>37</v>
      </c>
      <c r="HJ41" s="66" t="str">
        <f t="shared" si="54"/>
        <v>大子町</v>
      </c>
      <c r="HK41" s="67">
        <v>0</v>
      </c>
      <c r="HL41" s="67">
        <v>0</v>
      </c>
      <c r="HM41" s="67">
        <v>0</v>
      </c>
      <c r="HN41" s="67">
        <v>0</v>
      </c>
      <c r="HO41" s="67">
        <v>0</v>
      </c>
      <c r="HP41" s="67">
        <v>0</v>
      </c>
      <c r="HQ41" s="67">
        <v>0</v>
      </c>
      <c r="HR41" s="67">
        <v>0</v>
      </c>
      <c r="HS41" s="67">
        <v>0</v>
      </c>
    </row>
    <row r="42" spans="1:227" s="56" customFormat="1" ht="15" customHeight="1">
      <c r="A42" s="65">
        <v>38</v>
      </c>
      <c r="B42" s="66" t="s">
        <v>96</v>
      </c>
      <c r="C42" s="67">
        <v>107248</v>
      </c>
      <c r="D42" s="67">
        <v>10231427</v>
      </c>
      <c r="E42" s="67">
        <v>9868224</v>
      </c>
      <c r="F42" s="67">
        <v>1009179</v>
      </c>
      <c r="G42" s="67">
        <v>974940</v>
      </c>
      <c r="H42" s="67">
        <v>974940</v>
      </c>
      <c r="I42" s="67">
        <v>513</v>
      </c>
      <c r="J42" s="67">
        <v>6196</v>
      </c>
      <c r="K42" s="67">
        <v>5751</v>
      </c>
      <c r="L42" s="62"/>
      <c r="M42" s="65">
        <v>38</v>
      </c>
      <c r="N42" s="66" t="str">
        <f t="shared" si="37"/>
        <v>美浦村</v>
      </c>
      <c r="O42" s="67">
        <v>1068</v>
      </c>
      <c r="P42" s="67">
        <v>69903</v>
      </c>
      <c r="Q42" s="67">
        <v>69903</v>
      </c>
      <c r="R42" s="67">
        <v>180839</v>
      </c>
      <c r="S42" s="67">
        <v>180839</v>
      </c>
      <c r="T42" s="67">
        <v>53332</v>
      </c>
      <c r="U42" s="67">
        <v>5</v>
      </c>
      <c r="V42" s="67">
        <v>94</v>
      </c>
      <c r="W42" s="67">
        <v>94</v>
      </c>
      <c r="X42" s="63"/>
      <c r="Y42" s="65">
        <v>38</v>
      </c>
      <c r="Z42" s="66" t="str">
        <f t="shared" si="38"/>
        <v>美浦村</v>
      </c>
      <c r="AA42" s="67">
        <v>47794</v>
      </c>
      <c r="AB42" s="67">
        <v>3149273</v>
      </c>
      <c r="AC42" s="67">
        <v>2939618</v>
      </c>
      <c r="AD42" s="67">
        <v>161607</v>
      </c>
      <c r="AE42" s="67">
        <v>151052</v>
      </c>
      <c r="AF42" s="67">
        <v>151052</v>
      </c>
      <c r="AG42" s="67">
        <v>333</v>
      </c>
      <c r="AH42" s="67">
        <v>4620</v>
      </c>
      <c r="AI42" s="67">
        <v>4237</v>
      </c>
      <c r="AJ42" s="62"/>
      <c r="AK42" s="65">
        <v>38</v>
      </c>
      <c r="AL42" s="66" t="str">
        <f t="shared" si="39"/>
        <v>美浦村</v>
      </c>
      <c r="AM42" s="67">
        <v>406</v>
      </c>
      <c r="AN42" s="67">
        <v>229796</v>
      </c>
      <c r="AO42" s="67">
        <v>217505</v>
      </c>
      <c r="AP42" s="67">
        <v>383829</v>
      </c>
      <c r="AQ42" s="67">
        <v>375368</v>
      </c>
      <c r="AR42" s="67">
        <v>66783</v>
      </c>
      <c r="AS42" s="67">
        <v>14</v>
      </c>
      <c r="AT42" s="67">
        <v>272</v>
      </c>
      <c r="AU42" s="67">
        <v>248</v>
      </c>
      <c r="AV42" s="63"/>
      <c r="AW42" s="65">
        <v>38</v>
      </c>
      <c r="AX42" s="66" t="str">
        <f t="shared" si="40"/>
        <v>美浦村</v>
      </c>
      <c r="AY42" s="67">
        <v>0</v>
      </c>
      <c r="AZ42" s="67">
        <v>1438607</v>
      </c>
      <c r="BA42" s="67">
        <v>988675</v>
      </c>
      <c r="BB42" s="67">
        <v>7751225</v>
      </c>
      <c r="BC42" s="67">
        <v>5346929</v>
      </c>
      <c r="BD42" s="67">
        <v>891133</v>
      </c>
      <c r="BE42" s="67">
        <v>0</v>
      </c>
      <c r="BF42" s="67">
        <v>7743</v>
      </c>
      <c r="BG42" s="67">
        <v>4618</v>
      </c>
      <c r="BH42" s="63"/>
      <c r="BI42" s="65">
        <v>38</v>
      </c>
      <c r="BJ42" s="66" t="str">
        <f t="shared" si="41"/>
        <v>美浦村</v>
      </c>
      <c r="BK42" s="67">
        <v>0</v>
      </c>
      <c r="BL42" s="67">
        <v>1861699</v>
      </c>
      <c r="BM42" s="67">
        <v>1830683</v>
      </c>
      <c r="BN42" s="67">
        <v>9184578</v>
      </c>
      <c r="BO42" s="67">
        <v>9033842</v>
      </c>
      <c r="BP42" s="67">
        <v>3011245</v>
      </c>
      <c r="BQ42" s="67">
        <v>0</v>
      </c>
      <c r="BR42" s="67">
        <v>5618</v>
      </c>
      <c r="BS42" s="67">
        <v>4580</v>
      </c>
      <c r="BT42" s="63"/>
      <c r="BU42" s="65">
        <v>38</v>
      </c>
      <c r="BV42" s="66" t="str">
        <f t="shared" si="42"/>
        <v>美浦村</v>
      </c>
      <c r="BW42" s="67">
        <v>0</v>
      </c>
      <c r="BX42" s="67">
        <v>1637909</v>
      </c>
      <c r="BY42" s="67">
        <v>1636348</v>
      </c>
      <c r="BZ42" s="67">
        <v>10083105</v>
      </c>
      <c r="CA42" s="67">
        <v>10076219</v>
      </c>
      <c r="CB42" s="67">
        <v>7050369</v>
      </c>
      <c r="CC42" s="67">
        <v>0</v>
      </c>
      <c r="CD42" s="67">
        <v>1491</v>
      </c>
      <c r="CE42" s="67">
        <v>1439</v>
      </c>
      <c r="CF42" s="63"/>
      <c r="CG42" s="65">
        <v>38</v>
      </c>
      <c r="CH42" s="66" t="str">
        <f t="shared" si="43"/>
        <v>美浦村</v>
      </c>
      <c r="CI42" s="67">
        <v>294156</v>
      </c>
      <c r="CJ42" s="67">
        <v>4938215</v>
      </c>
      <c r="CK42" s="67">
        <v>4455706</v>
      </c>
      <c r="CL42" s="67">
        <v>27018908</v>
      </c>
      <c r="CM42" s="67">
        <v>24456990</v>
      </c>
      <c r="CN42" s="67">
        <v>10952747</v>
      </c>
      <c r="CO42" s="67">
        <v>374</v>
      </c>
      <c r="CP42" s="67">
        <v>14852</v>
      </c>
      <c r="CQ42" s="67">
        <v>10637</v>
      </c>
      <c r="CR42" s="62"/>
      <c r="CS42" s="65">
        <v>38</v>
      </c>
      <c r="CT42" s="66" t="str">
        <f t="shared" si="44"/>
        <v>美浦村</v>
      </c>
      <c r="CU42" s="67">
        <v>0</v>
      </c>
      <c r="CV42" s="67">
        <v>0</v>
      </c>
      <c r="CW42" s="67">
        <v>0</v>
      </c>
      <c r="CX42" s="67">
        <v>0</v>
      </c>
      <c r="CY42" s="67">
        <v>0</v>
      </c>
      <c r="CZ42" s="67">
        <v>0</v>
      </c>
      <c r="DA42" s="67">
        <v>0</v>
      </c>
      <c r="DB42" s="67">
        <v>0</v>
      </c>
      <c r="DC42" s="67">
        <v>0</v>
      </c>
      <c r="DD42" s="62"/>
      <c r="DE42" s="65">
        <v>38</v>
      </c>
      <c r="DF42" s="66" t="str">
        <f t="shared" si="45"/>
        <v>美浦村</v>
      </c>
      <c r="DG42" s="67">
        <v>0</v>
      </c>
      <c r="DH42" s="67">
        <v>0</v>
      </c>
      <c r="DI42" s="67">
        <v>0</v>
      </c>
      <c r="DJ42" s="67">
        <v>0</v>
      </c>
      <c r="DK42" s="67">
        <v>0</v>
      </c>
      <c r="DL42" s="67">
        <v>0</v>
      </c>
      <c r="DM42" s="67">
        <v>0</v>
      </c>
      <c r="DN42" s="67">
        <v>0</v>
      </c>
      <c r="DO42" s="67">
        <v>0</v>
      </c>
      <c r="DP42" s="62"/>
      <c r="DQ42" s="65">
        <v>38</v>
      </c>
      <c r="DR42" s="66" t="str">
        <f t="shared" si="46"/>
        <v>美浦村</v>
      </c>
      <c r="DS42" s="67">
        <v>16855</v>
      </c>
      <c r="DT42" s="67">
        <v>0</v>
      </c>
      <c r="DU42" s="67">
        <v>0</v>
      </c>
      <c r="DV42" s="67">
        <v>0</v>
      </c>
      <c r="DW42" s="67">
        <v>0</v>
      </c>
      <c r="DX42" s="67">
        <v>0</v>
      </c>
      <c r="DY42" s="67">
        <v>18</v>
      </c>
      <c r="DZ42" s="67">
        <v>0</v>
      </c>
      <c r="EA42" s="67">
        <v>0</v>
      </c>
      <c r="EB42" s="62"/>
      <c r="EC42" s="65">
        <v>38</v>
      </c>
      <c r="ED42" s="66" t="str">
        <f t="shared" si="47"/>
        <v>美浦村</v>
      </c>
      <c r="EE42" s="67">
        <v>275660</v>
      </c>
      <c r="EF42" s="67">
        <v>4907439</v>
      </c>
      <c r="EG42" s="67">
        <v>4407025</v>
      </c>
      <c r="EH42" s="67">
        <v>161941</v>
      </c>
      <c r="EI42" s="67">
        <v>145431</v>
      </c>
      <c r="EJ42" s="67">
        <v>145431</v>
      </c>
      <c r="EK42" s="67">
        <v>355</v>
      </c>
      <c r="EL42" s="67">
        <v>4055</v>
      </c>
      <c r="EM42" s="67">
        <v>3494</v>
      </c>
      <c r="EO42" s="65">
        <v>38</v>
      </c>
      <c r="EP42" s="66" t="str">
        <f t="shared" si="48"/>
        <v>美浦村</v>
      </c>
      <c r="EQ42" s="67">
        <v>10168</v>
      </c>
      <c r="ER42" s="67">
        <v>187758</v>
      </c>
      <c r="ES42" s="67">
        <v>176346</v>
      </c>
      <c r="ET42" s="67">
        <v>16898</v>
      </c>
      <c r="EU42" s="67">
        <v>15871</v>
      </c>
      <c r="EV42" s="67">
        <v>11067</v>
      </c>
      <c r="EW42" s="67">
        <v>9</v>
      </c>
      <c r="EX42" s="67">
        <v>126</v>
      </c>
      <c r="EY42" s="67">
        <v>110</v>
      </c>
      <c r="FA42" s="65">
        <v>38</v>
      </c>
      <c r="FB42" s="66" t="str">
        <f t="shared" si="49"/>
        <v>美浦村</v>
      </c>
      <c r="FC42" s="67">
        <v>156</v>
      </c>
      <c r="FD42" s="67">
        <v>127318</v>
      </c>
      <c r="FE42" s="67">
        <v>127318</v>
      </c>
      <c r="FF42" s="67">
        <v>71298</v>
      </c>
      <c r="FG42" s="67">
        <v>71298</v>
      </c>
      <c r="FH42" s="67">
        <v>49909</v>
      </c>
      <c r="FI42" s="67">
        <v>2</v>
      </c>
      <c r="FJ42" s="67">
        <v>77</v>
      </c>
      <c r="FK42" s="67">
        <v>77</v>
      </c>
      <c r="FM42" s="65">
        <v>38</v>
      </c>
      <c r="FN42" s="66" t="str">
        <f t="shared" si="50"/>
        <v>美浦村</v>
      </c>
      <c r="FO42" s="67">
        <v>114795</v>
      </c>
      <c r="FP42" s="67">
        <v>601164</v>
      </c>
      <c r="FQ42" s="67">
        <v>465845</v>
      </c>
      <c r="FR42" s="67">
        <v>16319</v>
      </c>
      <c r="FS42" s="67">
        <v>12828</v>
      </c>
      <c r="FT42" s="67">
        <v>12272</v>
      </c>
      <c r="FU42" s="67">
        <v>285</v>
      </c>
      <c r="FV42" s="67">
        <v>1212</v>
      </c>
      <c r="FW42" s="67">
        <v>872</v>
      </c>
      <c r="FY42" s="65">
        <v>38</v>
      </c>
      <c r="FZ42" s="66" t="str">
        <f t="shared" si="51"/>
        <v>美浦村</v>
      </c>
      <c r="GA42" s="67">
        <v>38235</v>
      </c>
      <c r="GB42" s="67">
        <v>1275460</v>
      </c>
      <c r="GC42" s="67">
        <v>1275460</v>
      </c>
      <c r="GD42" s="67">
        <v>1203018</v>
      </c>
      <c r="GE42" s="67">
        <v>1203018</v>
      </c>
      <c r="GF42" s="67">
        <v>828266</v>
      </c>
      <c r="GG42" s="67">
        <v>100</v>
      </c>
      <c r="GH42" s="67">
        <v>1147</v>
      </c>
      <c r="GI42" s="67">
        <v>1147</v>
      </c>
      <c r="GK42" s="65">
        <v>38</v>
      </c>
      <c r="GL42" s="66" t="str">
        <f t="shared" si="52"/>
        <v>美浦村</v>
      </c>
      <c r="GM42" s="67">
        <v>0</v>
      </c>
      <c r="GN42" s="67">
        <v>0</v>
      </c>
      <c r="GO42" s="67">
        <v>0</v>
      </c>
      <c r="GP42" s="67">
        <v>0</v>
      </c>
      <c r="GQ42" s="67">
        <v>0</v>
      </c>
      <c r="GR42" s="67">
        <v>0</v>
      </c>
      <c r="GS42" s="67">
        <v>0</v>
      </c>
      <c r="GT42" s="67">
        <v>0</v>
      </c>
      <c r="GU42" s="67">
        <v>0</v>
      </c>
      <c r="GW42" s="65">
        <v>38</v>
      </c>
      <c r="GX42" s="66" t="str">
        <f t="shared" si="53"/>
        <v>美浦村</v>
      </c>
      <c r="GY42" s="67">
        <v>0</v>
      </c>
      <c r="GZ42" s="67">
        <v>0</v>
      </c>
      <c r="HA42" s="67">
        <v>0</v>
      </c>
      <c r="HB42" s="67">
        <v>0</v>
      </c>
      <c r="HC42" s="67">
        <v>0</v>
      </c>
      <c r="HD42" s="67">
        <v>0</v>
      </c>
      <c r="HE42" s="67">
        <v>0</v>
      </c>
      <c r="HF42" s="67">
        <v>0</v>
      </c>
      <c r="HG42" s="67">
        <v>0</v>
      </c>
      <c r="HI42" s="65">
        <v>38</v>
      </c>
      <c r="HJ42" s="66" t="str">
        <f t="shared" si="54"/>
        <v>美浦村</v>
      </c>
      <c r="HK42" s="67">
        <v>0</v>
      </c>
      <c r="HL42" s="67">
        <v>0</v>
      </c>
      <c r="HM42" s="67">
        <v>0</v>
      </c>
      <c r="HN42" s="67">
        <v>0</v>
      </c>
      <c r="HO42" s="67">
        <v>0</v>
      </c>
      <c r="HP42" s="67">
        <v>0</v>
      </c>
      <c r="HQ42" s="67">
        <v>0</v>
      </c>
      <c r="HR42" s="67">
        <v>0</v>
      </c>
      <c r="HS42" s="67">
        <v>0</v>
      </c>
    </row>
    <row r="43" spans="1:227" s="56" customFormat="1" ht="15" customHeight="1">
      <c r="A43" s="65">
        <v>39</v>
      </c>
      <c r="B43" s="66" t="s">
        <v>97</v>
      </c>
      <c r="C43" s="67">
        <v>99226</v>
      </c>
      <c r="D43" s="67">
        <v>8158570</v>
      </c>
      <c r="E43" s="67">
        <v>7811218</v>
      </c>
      <c r="F43" s="67">
        <v>955725</v>
      </c>
      <c r="G43" s="67">
        <v>917667</v>
      </c>
      <c r="H43" s="67">
        <v>917667</v>
      </c>
      <c r="I43" s="67">
        <v>238</v>
      </c>
      <c r="J43" s="67">
        <v>7654</v>
      </c>
      <c r="K43" s="67">
        <v>7141</v>
      </c>
      <c r="L43" s="62"/>
      <c r="M43" s="65">
        <v>39</v>
      </c>
      <c r="N43" s="66" t="str">
        <f t="shared" si="37"/>
        <v>阿見町</v>
      </c>
      <c r="O43" s="67">
        <v>145646</v>
      </c>
      <c r="P43" s="67">
        <v>101469</v>
      </c>
      <c r="Q43" s="67">
        <v>101421</v>
      </c>
      <c r="R43" s="67">
        <v>464421</v>
      </c>
      <c r="S43" s="67">
        <v>464184</v>
      </c>
      <c r="T43" s="67">
        <v>174464</v>
      </c>
      <c r="U43" s="67">
        <v>196</v>
      </c>
      <c r="V43" s="67">
        <v>148</v>
      </c>
      <c r="W43" s="67">
        <v>146</v>
      </c>
      <c r="X43" s="63"/>
      <c r="Y43" s="65">
        <v>39</v>
      </c>
      <c r="Z43" s="66" t="str">
        <f t="shared" si="38"/>
        <v>阿見町</v>
      </c>
      <c r="AA43" s="67">
        <v>126668</v>
      </c>
      <c r="AB43" s="67">
        <v>15500453</v>
      </c>
      <c r="AC43" s="67">
        <v>14264440</v>
      </c>
      <c r="AD43" s="67">
        <v>908193</v>
      </c>
      <c r="AE43" s="67">
        <v>836717</v>
      </c>
      <c r="AF43" s="67">
        <v>836717</v>
      </c>
      <c r="AG43" s="67">
        <v>264</v>
      </c>
      <c r="AH43" s="67">
        <v>14352</v>
      </c>
      <c r="AI43" s="67">
        <v>12910</v>
      </c>
      <c r="AJ43" s="62"/>
      <c r="AK43" s="65">
        <v>39</v>
      </c>
      <c r="AL43" s="66" t="str">
        <f t="shared" si="39"/>
        <v>阿見町</v>
      </c>
      <c r="AM43" s="67">
        <v>494463</v>
      </c>
      <c r="AN43" s="67">
        <v>1580027</v>
      </c>
      <c r="AO43" s="67">
        <v>1565979</v>
      </c>
      <c r="AP43" s="67">
        <v>13211204</v>
      </c>
      <c r="AQ43" s="67">
        <v>13041801</v>
      </c>
      <c r="AR43" s="67">
        <v>2744809</v>
      </c>
      <c r="AS43" s="67">
        <v>245</v>
      </c>
      <c r="AT43" s="67">
        <v>1790</v>
      </c>
      <c r="AU43" s="67">
        <v>1742</v>
      </c>
      <c r="AV43" s="63"/>
      <c r="AW43" s="65">
        <v>39</v>
      </c>
      <c r="AX43" s="66" t="str">
        <f t="shared" si="40"/>
        <v>阿見町</v>
      </c>
      <c r="AY43" s="67">
        <v>0</v>
      </c>
      <c r="AZ43" s="67">
        <v>3329801</v>
      </c>
      <c r="BA43" s="67">
        <v>3229520</v>
      </c>
      <c r="BB43" s="67">
        <v>44909716</v>
      </c>
      <c r="BC43" s="67">
        <v>44057205</v>
      </c>
      <c r="BD43" s="67">
        <v>7340947</v>
      </c>
      <c r="BE43" s="67">
        <v>0</v>
      </c>
      <c r="BF43" s="67">
        <v>16882</v>
      </c>
      <c r="BG43" s="67">
        <v>16137</v>
      </c>
      <c r="BH43" s="63"/>
      <c r="BI43" s="65">
        <v>39</v>
      </c>
      <c r="BJ43" s="66" t="str">
        <f t="shared" si="41"/>
        <v>阿見町</v>
      </c>
      <c r="BK43" s="67">
        <v>0</v>
      </c>
      <c r="BL43" s="67">
        <v>3439761</v>
      </c>
      <c r="BM43" s="67">
        <v>3431937</v>
      </c>
      <c r="BN43" s="67">
        <v>29317898</v>
      </c>
      <c r="BO43" s="67">
        <v>29261661</v>
      </c>
      <c r="BP43" s="67">
        <v>9746413</v>
      </c>
      <c r="BQ43" s="67">
        <v>0</v>
      </c>
      <c r="BR43" s="67">
        <v>12609</v>
      </c>
      <c r="BS43" s="67">
        <v>12351</v>
      </c>
      <c r="BT43" s="63"/>
      <c r="BU43" s="65">
        <v>39</v>
      </c>
      <c r="BV43" s="66" t="str">
        <f t="shared" si="42"/>
        <v>阿見町</v>
      </c>
      <c r="BW43" s="67">
        <v>0</v>
      </c>
      <c r="BX43" s="67">
        <v>3722830</v>
      </c>
      <c r="BY43" s="67">
        <v>3722458</v>
      </c>
      <c r="BZ43" s="67">
        <v>49528450</v>
      </c>
      <c r="CA43" s="67">
        <v>49525815</v>
      </c>
      <c r="CB43" s="67">
        <v>34611311</v>
      </c>
      <c r="CC43" s="67">
        <v>0</v>
      </c>
      <c r="CD43" s="67">
        <v>3598</v>
      </c>
      <c r="CE43" s="67">
        <v>3574</v>
      </c>
      <c r="CF43" s="63"/>
      <c r="CG43" s="65">
        <v>39</v>
      </c>
      <c r="CH43" s="66" t="str">
        <f t="shared" si="43"/>
        <v>阿見町</v>
      </c>
      <c r="CI43" s="67">
        <v>791568</v>
      </c>
      <c r="CJ43" s="67">
        <v>10492392</v>
      </c>
      <c r="CK43" s="67">
        <v>10383915</v>
      </c>
      <c r="CL43" s="67">
        <v>123756064</v>
      </c>
      <c r="CM43" s="67">
        <v>122844681</v>
      </c>
      <c r="CN43" s="67">
        <v>51698671</v>
      </c>
      <c r="CO43" s="67">
        <v>739</v>
      </c>
      <c r="CP43" s="67">
        <v>33089</v>
      </c>
      <c r="CQ43" s="67">
        <v>32062</v>
      </c>
      <c r="CR43" s="62"/>
      <c r="CS43" s="65">
        <v>39</v>
      </c>
      <c r="CT43" s="66" t="str">
        <f t="shared" si="44"/>
        <v>阿見町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</v>
      </c>
      <c r="DD43" s="62"/>
      <c r="DE43" s="65">
        <v>39</v>
      </c>
      <c r="DF43" s="66" t="str">
        <f t="shared" si="45"/>
        <v>阿見町</v>
      </c>
      <c r="DG43" s="67">
        <v>0</v>
      </c>
      <c r="DH43" s="67">
        <v>0</v>
      </c>
      <c r="DI43" s="67">
        <v>0</v>
      </c>
      <c r="DJ43" s="67">
        <v>0</v>
      </c>
      <c r="DK43" s="67">
        <v>0</v>
      </c>
      <c r="DL43" s="67">
        <v>0</v>
      </c>
      <c r="DM43" s="67">
        <v>0</v>
      </c>
      <c r="DN43" s="67">
        <v>0</v>
      </c>
      <c r="DO43" s="67">
        <v>0</v>
      </c>
      <c r="DP43" s="62"/>
      <c r="DQ43" s="65">
        <v>39</v>
      </c>
      <c r="DR43" s="66" t="str">
        <f t="shared" si="46"/>
        <v>阿見町</v>
      </c>
      <c r="DS43" s="67">
        <v>38276</v>
      </c>
      <c r="DT43" s="67">
        <v>2341</v>
      </c>
      <c r="DU43" s="67">
        <v>1301</v>
      </c>
      <c r="DV43" s="67">
        <v>143</v>
      </c>
      <c r="DW43" s="67">
        <v>78</v>
      </c>
      <c r="DX43" s="67">
        <v>78</v>
      </c>
      <c r="DY43" s="67">
        <v>10</v>
      </c>
      <c r="DZ43" s="67">
        <v>9</v>
      </c>
      <c r="EA43" s="67">
        <v>5</v>
      </c>
      <c r="EB43" s="62"/>
      <c r="EC43" s="65">
        <v>39</v>
      </c>
      <c r="ED43" s="66" t="str">
        <f t="shared" si="47"/>
        <v>阿見町</v>
      </c>
      <c r="EE43" s="67">
        <v>165008</v>
      </c>
      <c r="EF43" s="67">
        <v>11080156</v>
      </c>
      <c r="EG43" s="67">
        <v>9415751</v>
      </c>
      <c r="EH43" s="67">
        <v>387805</v>
      </c>
      <c r="EI43" s="67">
        <v>329551</v>
      </c>
      <c r="EJ43" s="67">
        <v>329513</v>
      </c>
      <c r="EK43" s="67">
        <v>222</v>
      </c>
      <c r="EL43" s="67">
        <v>8312</v>
      </c>
      <c r="EM43" s="67">
        <v>6526</v>
      </c>
      <c r="EO43" s="65">
        <v>39</v>
      </c>
      <c r="EP43" s="66" t="str">
        <f t="shared" si="48"/>
        <v>阿見町</v>
      </c>
      <c r="EQ43" s="67">
        <v>255396</v>
      </c>
      <c r="ER43" s="67">
        <v>847723</v>
      </c>
      <c r="ES43" s="67">
        <v>757019</v>
      </c>
      <c r="ET43" s="67">
        <v>76295</v>
      </c>
      <c r="EU43" s="67">
        <v>68132</v>
      </c>
      <c r="EV43" s="67">
        <v>68132</v>
      </c>
      <c r="EW43" s="67">
        <v>166</v>
      </c>
      <c r="EX43" s="67">
        <v>616</v>
      </c>
      <c r="EY43" s="67">
        <v>467</v>
      </c>
      <c r="FA43" s="65">
        <v>39</v>
      </c>
      <c r="FB43" s="66" t="str">
        <f t="shared" si="49"/>
        <v>阿見町</v>
      </c>
      <c r="FC43" s="67">
        <v>0</v>
      </c>
      <c r="FD43" s="67">
        <v>0</v>
      </c>
      <c r="FE43" s="67">
        <v>0</v>
      </c>
      <c r="FF43" s="67">
        <v>0</v>
      </c>
      <c r="FG43" s="67">
        <v>0</v>
      </c>
      <c r="FH43" s="67">
        <v>0</v>
      </c>
      <c r="FI43" s="67">
        <v>0</v>
      </c>
      <c r="FJ43" s="67">
        <v>0</v>
      </c>
      <c r="FK43" s="67">
        <v>0</v>
      </c>
      <c r="FM43" s="65">
        <v>39</v>
      </c>
      <c r="FN43" s="66" t="str">
        <f t="shared" si="50"/>
        <v>阿見町</v>
      </c>
      <c r="FO43" s="67">
        <v>797880</v>
      </c>
      <c r="FP43" s="67">
        <v>389808</v>
      </c>
      <c r="FQ43" s="67">
        <v>277563</v>
      </c>
      <c r="FR43" s="67">
        <v>11045</v>
      </c>
      <c r="FS43" s="67">
        <v>8022</v>
      </c>
      <c r="FT43" s="67">
        <v>8022</v>
      </c>
      <c r="FU43" s="67">
        <v>201</v>
      </c>
      <c r="FV43" s="67">
        <v>1341</v>
      </c>
      <c r="FW43" s="67">
        <v>975</v>
      </c>
      <c r="FY43" s="65">
        <v>39</v>
      </c>
      <c r="FZ43" s="66" t="str">
        <f t="shared" si="51"/>
        <v>阿見町</v>
      </c>
      <c r="GA43" s="67">
        <v>0</v>
      </c>
      <c r="GB43" s="67">
        <v>1440512</v>
      </c>
      <c r="GC43" s="67">
        <v>1440231</v>
      </c>
      <c r="GD43" s="67">
        <v>1418467</v>
      </c>
      <c r="GE43" s="67">
        <v>1418192</v>
      </c>
      <c r="GF43" s="67">
        <v>992735</v>
      </c>
      <c r="GG43" s="67">
        <v>0</v>
      </c>
      <c r="GH43" s="67">
        <v>358</v>
      </c>
      <c r="GI43" s="67">
        <v>356</v>
      </c>
      <c r="GK43" s="65">
        <v>39</v>
      </c>
      <c r="GL43" s="66" t="str">
        <f t="shared" si="52"/>
        <v>阿見町</v>
      </c>
      <c r="GM43" s="67">
        <v>0</v>
      </c>
      <c r="GN43" s="67">
        <v>0</v>
      </c>
      <c r="GO43" s="67">
        <v>0</v>
      </c>
      <c r="GP43" s="67">
        <v>0</v>
      </c>
      <c r="GQ43" s="67">
        <v>0</v>
      </c>
      <c r="GR43" s="67">
        <v>0</v>
      </c>
      <c r="GS43" s="67">
        <v>0</v>
      </c>
      <c r="GT43" s="67">
        <v>0</v>
      </c>
      <c r="GU43" s="67">
        <v>0</v>
      </c>
      <c r="GW43" s="65">
        <v>39</v>
      </c>
      <c r="GX43" s="66" t="str">
        <f t="shared" si="53"/>
        <v>阿見町</v>
      </c>
      <c r="GY43" s="67">
        <v>737</v>
      </c>
      <c r="GZ43" s="67">
        <v>14779</v>
      </c>
      <c r="HA43" s="67">
        <v>14779</v>
      </c>
      <c r="HB43" s="67">
        <v>43606</v>
      </c>
      <c r="HC43" s="67">
        <v>43606</v>
      </c>
      <c r="HD43" s="67">
        <v>30524</v>
      </c>
      <c r="HE43" s="67">
        <v>1</v>
      </c>
      <c r="HF43" s="67">
        <v>29</v>
      </c>
      <c r="HG43" s="67">
        <v>29</v>
      </c>
      <c r="HI43" s="65">
        <v>39</v>
      </c>
      <c r="HJ43" s="66" t="str">
        <f t="shared" si="54"/>
        <v>阿見町</v>
      </c>
      <c r="HK43" s="67">
        <v>0</v>
      </c>
      <c r="HL43" s="67">
        <v>0</v>
      </c>
      <c r="HM43" s="67">
        <v>0</v>
      </c>
      <c r="HN43" s="67">
        <v>0</v>
      </c>
      <c r="HO43" s="67">
        <v>0</v>
      </c>
      <c r="HP43" s="67">
        <v>0</v>
      </c>
      <c r="HQ43" s="67">
        <v>0</v>
      </c>
      <c r="HR43" s="67">
        <v>0</v>
      </c>
      <c r="HS43" s="67">
        <v>0</v>
      </c>
    </row>
    <row r="44" spans="1:227" s="56" customFormat="1" ht="15" customHeight="1">
      <c r="A44" s="65">
        <v>40</v>
      </c>
      <c r="B44" s="66" t="s">
        <v>98</v>
      </c>
      <c r="C44" s="67">
        <v>179845</v>
      </c>
      <c r="D44" s="67">
        <v>26316713</v>
      </c>
      <c r="E44" s="67">
        <v>25392095</v>
      </c>
      <c r="F44" s="67">
        <v>2650962</v>
      </c>
      <c r="G44" s="67">
        <v>2557454</v>
      </c>
      <c r="H44" s="67">
        <v>2557454</v>
      </c>
      <c r="I44" s="67">
        <v>1182</v>
      </c>
      <c r="J44" s="67">
        <v>11764</v>
      </c>
      <c r="K44" s="67">
        <v>10773</v>
      </c>
      <c r="L44" s="62"/>
      <c r="M44" s="65">
        <v>40</v>
      </c>
      <c r="N44" s="66" t="str">
        <f t="shared" si="37"/>
        <v>河内町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3"/>
      <c r="Y44" s="65">
        <v>40</v>
      </c>
      <c r="Z44" s="66" t="str">
        <f t="shared" si="38"/>
        <v>河内町</v>
      </c>
      <c r="AA44" s="67">
        <v>38149</v>
      </c>
      <c r="AB44" s="67">
        <v>2145677</v>
      </c>
      <c r="AC44" s="67">
        <v>1983607</v>
      </c>
      <c r="AD44" s="67">
        <v>131479</v>
      </c>
      <c r="AE44" s="67">
        <v>121565</v>
      </c>
      <c r="AF44" s="67">
        <v>121565</v>
      </c>
      <c r="AG44" s="67">
        <v>808</v>
      </c>
      <c r="AH44" s="67">
        <v>3904</v>
      </c>
      <c r="AI44" s="67">
        <v>3497</v>
      </c>
      <c r="AJ44" s="62"/>
      <c r="AK44" s="65">
        <v>40</v>
      </c>
      <c r="AL44" s="66" t="str">
        <f t="shared" si="39"/>
        <v>河内町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3"/>
      <c r="AW44" s="65">
        <v>40</v>
      </c>
      <c r="AX44" s="66" t="str">
        <f t="shared" si="40"/>
        <v>河内町</v>
      </c>
      <c r="AY44" s="67">
        <v>0</v>
      </c>
      <c r="AZ44" s="67">
        <v>666667</v>
      </c>
      <c r="BA44" s="67">
        <v>587225</v>
      </c>
      <c r="BB44" s="67">
        <v>3968868</v>
      </c>
      <c r="BC44" s="67">
        <v>3494590</v>
      </c>
      <c r="BD44" s="67">
        <v>582419</v>
      </c>
      <c r="BE44" s="67">
        <v>0</v>
      </c>
      <c r="BF44" s="67">
        <v>3978</v>
      </c>
      <c r="BG44" s="67">
        <v>3392</v>
      </c>
      <c r="BH44" s="63"/>
      <c r="BI44" s="65">
        <v>40</v>
      </c>
      <c r="BJ44" s="66" t="str">
        <f t="shared" si="41"/>
        <v>河内町</v>
      </c>
      <c r="BK44" s="67">
        <v>0</v>
      </c>
      <c r="BL44" s="67">
        <v>1772568</v>
      </c>
      <c r="BM44" s="67">
        <v>1764991</v>
      </c>
      <c r="BN44" s="67">
        <v>10189457</v>
      </c>
      <c r="BO44" s="67">
        <v>10150070</v>
      </c>
      <c r="BP44" s="67">
        <v>3383276</v>
      </c>
      <c r="BQ44" s="67">
        <v>0</v>
      </c>
      <c r="BR44" s="67">
        <v>4167</v>
      </c>
      <c r="BS44" s="67">
        <v>3915</v>
      </c>
      <c r="BT44" s="63"/>
      <c r="BU44" s="65">
        <v>40</v>
      </c>
      <c r="BV44" s="66" t="str">
        <f t="shared" si="42"/>
        <v>河内町</v>
      </c>
      <c r="BW44" s="67">
        <v>0</v>
      </c>
      <c r="BX44" s="67">
        <v>855505</v>
      </c>
      <c r="BY44" s="67">
        <v>854410</v>
      </c>
      <c r="BZ44" s="67">
        <v>5002394</v>
      </c>
      <c r="CA44" s="67">
        <v>4996460</v>
      </c>
      <c r="CB44" s="67">
        <v>3496797</v>
      </c>
      <c r="CC44" s="67">
        <v>0</v>
      </c>
      <c r="CD44" s="67">
        <v>1726</v>
      </c>
      <c r="CE44" s="67">
        <v>1694</v>
      </c>
      <c r="CF44" s="63"/>
      <c r="CG44" s="65">
        <v>40</v>
      </c>
      <c r="CH44" s="66" t="str">
        <f t="shared" si="43"/>
        <v>河内町</v>
      </c>
      <c r="CI44" s="67">
        <v>134776</v>
      </c>
      <c r="CJ44" s="67">
        <v>3294740</v>
      </c>
      <c r="CK44" s="67">
        <v>3206626</v>
      </c>
      <c r="CL44" s="67">
        <v>19160719</v>
      </c>
      <c r="CM44" s="67">
        <v>18641120</v>
      </c>
      <c r="CN44" s="67">
        <v>7462492</v>
      </c>
      <c r="CO44" s="67">
        <v>595</v>
      </c>
      <c r="CP44" s="67">
        <v>9871</v>
      </c>
      <c r="CQ44" s="67">
        <v>9001</v>
      </c>
      <c r="CR44" s="62"/>
      <c r="CS44" s="65">
        <v>40</v>
      </c>
      <c r="CT44" s="66" t="str">
        <f t="shared" si="44"/>
        <v>河内町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0</v>
      </c>
      <c r="DD44" s="62"/>
      <c r="DE44" s="65">
        <v>40</v>
      </c>
      <c r="DF44" s="66" t="str">
        <f t="shared" si="45"/>
        <v>河内町</v>
      </c>
      <c r="DG44" s="67">
        <v>0</v>
      </c>
      <c r="DH44" s="67">
        <v>0</v>
      </c>
      <c r="DI44" s="67">
        <v>0</v>
      </c>
      <c r="DJ44" s="67">
        <v>0</v>
      </c>
      <c r="DK44" s="67">
        <v>0</v>
      </c>
      <c r="DL44" s="67">
        <v>0</v>
      </c>
      <c r="DM44" s="67">
        <v>0</v>
      </c>
      <c r="DN44" s="67">
        <v>0</v>
      </c>
      <c r="DO44" s="67">
        <v>0</v>
      </c>
      <c r="DP44" s="62"/>
      <c r="DQ44" s="65">
        <v>40</v>
      </c>
      <c r="DR44" s="66" t="str">
        <f t="shared" si="46"/>
        <v>河内町</v>
      </c>
      <c r="DS44" s="67">
        <v>48696</v>
      </c>
      <c r="DT44" s="67">
        <v>3028</v>
      </c>
      <c r="DU44" s="67">
        <v>2874</v>
      </c>
      <c r="DV44" s="67">
        <v>63</v>
      </c>
      <c r="DW44" s="67">
        <v>60</v>
      </c>
      <c r="DX44" s="67">
        <v>60</v>
      </c>
      <c r="DY44" s="67">
        <v>29</v>
      </c>
      <c r="DZ44" s="67">
        <v>12</v>
      </c>
      <c r="EA44" s="67">
        <v>9</v>
      </c>
      <c r="EB44" s="62"/>
      <c r="EC44" s="65">
        <v>40</v>
      </c>
      <c r="ED44" s="66" t="str">
        <f t="shared" si="47"/>
        <v>河内町</v>
      </c>
      <c r="EE44" s="67">
        <v>0</v>
      </c>
      <c r="EF44" s="67">
        <v>0</v>
      </c>
      <c r="EG44" s="67">
        <v>0</v>
      </c>
      <c r="EH44" s="67">
        <v>0</v>
      </c>
      <c r="EI44" s="67">
        <v>0</v>
      </c>
      <c r="EJ44" s="67">
        <v>0</v>
      </c>
      <c r="EK44" s="67">
        <v>11</v>
      </c>
      <c r="EL44" s="67">
        <v>0</v>
      </c>
      <c r="EM44" s="67">
        <v>0</v>
      </c>
      <c r="EO44" s="65">
        <v>40</v>
      </c>
      <c r="EP44" s="66" t="str">
        <f t="shared" si="48"/>
        <v>河内町</v>
      </c>
      <c r="EQ44" s="67">
        <v>0</v>
      </c>
      <c r="ER44" s="67">
        <v>0</v>
      </c>
      <c r="ES44" s="67">
        <v>0</v>
      </c>
      <c r="ET44" s="67">
        <v>0</v>
      </c>
      <c r="EU44" s="67">
        <v>0</v>
      </c>
      <c r="EV44" s="67">
        <v>0</v>
      </c>
      <c r="EW44" s="67">
        <v>0</v>
      </c>
      <c r="EX44" s="67">
        <v>0</v>
      </c>
      <c r="EY44" s="67">
        <v>0</v>
      </c>
      <c r="FA44" s="65">
        <v>40</v>
      </c>
      <c r="FB44" s="66" t="str">
        <f t="shared" si="49"/>
        <v>河内町</v>
      </c>
      <c r="FC44" s="67">
        <v>0</v>
      </c>
      <c r="FD44" s="67">
        <v>0</v>
      </c>
      <c r="FE44" s="67">
        <v>0</v>
      </c>
      <c r="FF44" s="67">
        <v>0</v>
      </c>
      <c r="FG44" s="67">
        <v>0</v>
      </c>
      <c r="FH44" s="67">
        <v>0</v>
      </c>
      <c r="FI44" s="67">
        <v>0</v>
      </c>
      <c r="FJ44" s="67">
        <v>0</v>
      </c>
      <c r="FK44" s="67">
        <v>0</v>
      </c>
      <c r="FM44" s="65">
        <v>40</v>
      </c>
      <c r="FN44" s="66" t="str">
        <f t="shared" si="50"/>
        <v>河内町</v>
      </c>
      <c r="FO44" s="67">
        <v>136666</v>
      </c>
      <c r="FP44" s="67">
        <v>281383</v>
      </c>
      <c r="FQ44" s="67">
        <v>248308</v>
      </c>
      <c r="FR44" s="67">
        <v>8723</v>
      </c>
      <c r="FS44" s="67">
        <v>7698</v>
      </c>
      <c r="FT44" s="67">
        <v>7698</v>
      </c>
      <c r="FU44" s="67">
        <v>219</v>
      </c>
      <c r="FV44" s="67">
        <v>122</v>
      </c>
      <c r="FW44" s="67">
        <v>99</v>
      </c>
      <c r="FY44" s="65">
        <v>40</v>
      </c>
      <c r="FZ44" s="66" t="str">
        <f t="shared" si="51"/>
        <v>河内町</v>
      </c>
      <c r="GA44" s="67">
        <v>12365</v>
      </c>
      <c r="GB44" s="67">
        <v>701250</v>
      </c>
      <c r="GC44" s="67">
        <v>700993</v>
      </c>
      <c r="GD44" s="67">
        <v>610088</v>
      </c>
      <c r="GE44" s="67">
        <v>609864</v>
      </c>
      <c r="GF44" s="67">
        <v>426905</v>
      </c>
      <c r="GG44" s="67">
        <v>10</v>
      </c>
      <c r="GH44" s="67">
        <v>217</v>
      </c>
      <c r="GI44" s="67">
        <v>216</v>
      </c>
      <c r="GK44" s="65">
        <v>40</v>
      </c>
      <c r="GL44" s="66" t="str">
        <f t="shared" si="52"/>
        <v>河内町</v>
      </c>
      <c r="GM44" s="67">
        <v>0</v>
      </c>
      <c r="GN44" s="67">
        <v>0</v>
      </c>
      <c r="GO44" s="67">
        <v>0</v>
      </c>
      <c r="GP44" s="67">
        <v>0</v>
      </c>
      <c r="GQ44" s="67">
        <v>0</v>
      </c>
      <c r="GR44" s="67">
        <v>0</v>
      </c>
      <c r="GS44" s="67">
        <v>0</v>
      </c>
      <c r="GT44" s="67">
        <v>0</v>
      </c>
      <c r="GU44" s="67">
        <v>0</v>
      </c>
      <c r="GW44" s="65">
        <v>40</v>
      </c>
      <c r="GX44" s="66" t="str">
        <f t="shared" si="53"/>
        <v>河内町</v>
      </c>
      <c r="GY44" s="67">
        <v>0</v>
      </c>
      <c r="GZ44" s="67">
        <v>0</v>
      </c>
      <c r="HA44" s="67">
        <v>0</v>
      </c>
      <c r="HB44" s="67">
        <v>0</v>
      </c>
      <c r="HC44" s="67">
        <v>0</v>
      </c>
      <c r="HD44" s="67">
        <v>0</v>
      </c>
      <c r="HE44" s="67">
        <v>0</v>
      </c>
      <c r="HF44" s="67">
        <v>0</v>
      </c>
      <c r="HG44" s="67">
        <v>0</v>
      </c>
      <c r="HI44" s="65">
        <v>40</v>
      </c>
      <c r="HJ44" s="66" t="str">
        <f t="shared" si="54"/>
        <v>河内町</v>
      </c>
      <c r="HK44" s="67">
        <v>0</v>
      </c>
      <c r="HL44" s="67">
        <v>0</v>
      </c>
      <c r="HM44" s="67">
        <v>0</v>
      </c>
      <c r="HN44" s="67">
        <v>0</v>
      </c>
      <c r="HO44" s="67">
        <v>0</v>
      </c>
      <c r="HP44" s="67">
        <v>0</v>
      </c>
      <c r="HQ44" s="67">
        <v>0</v>
      </c>
      <c r="HR44" s="67">
        <v>0</v>
      </c>
      <c r="HS44" s="67">
        <v>0</v>
      </c>
    </row>
    <row r="45" spans="1:227" s="56" customFormat="1" ht="15" customHeight="1">
      <c r="A45" s="65">
        <v>41</v>
      </c>
      <c r="B45" s="66" t="s">
        <v>99</v>
      </c>
      <c r="C45" s="67">
        <v>5107</v>
      </c>
      <c r="D45" s="67">
        <v>14061440</v>
      </c>
      <c r="E45" s="67">
        <v>13558277</v>
      </c>
      <c r="F45" s="67">
        <v>1480745</v>
      </c>
      <c r="G45" s="67">
        <v>1432901</v>
      </c>
      <c r="H45" s="67">
        <v>1432901</v>
      </c>
      <c r="I45" s="67">
        <v>22</v>
      </c>
      <c r="J45" s="67">
        <v>9586</v>
      </c>
      <c r="K45" s="67">
        <v>9057</v>
      </c>
      <c r="L45" s="62"/>
      <c r="M45" s="65">
        <v>41</v>
      </c>
      <c r="N45" s="66" t="str">
        <f t="shared" si="37"/>
        <v>八千代町</v>
      </c>
      <c r="O45" s="67">
        <v>63</v>
      </c>
      <c r="P45" s="67">
        <v>4156</v>
      </c>
      <c r="Q45" s="67">
        <v>4156</v>
      </c>
      <c r="R45" s="67">
        <v>14790</v>
      </c>
      <c r="S45" s="67">
        <v>14790</v>
      </c>
      <c r="T45" s="67">
        <v>5109</v>
      </c>
      <c r="U45" s="67">
        <v>1</v>
      </c>
      <c r="V45" s="67">
        <v>7</v>
      </c>
      <c r="W45" s="67">
        <v>7</v>
      </c>
      <c r="X45" s="63"/>
      <c r="Y45" s="65">
        <v>41</v>
      </c>
      <c r="Z45" s="66" t="str">
        <f t="shared" si="38"/>
        <v>八千代町</v>
      </c>
      <c r="AA45" s="67">
        <v>7776</v>
      </c>
      <c r="AB45" s="67">
        <v>23178903</v>
      </c>
      <c r="AC45" s="67">
        <v>21867692</v>
      </c>
      <c r="AD45" s="67">
        <v>1269868</v>
      </c>
      <c r="AE45" s="67">
        <v>1202906</v>
      </c>
      <c r="AF45" s="67">
        <v>1202879</v>
      </c>
      <c r="AG45" s="67">
        <v>36</v>
      </c>
      <c r="AH45" s="67">
        <v>19819</v>
      </c>
      <c r="AI45" s="67">
        <v>18402</v>
      </c>
      <c r="AJ45" s="62"/>
      <c r="AK45" s="65">
        <v>41</v>
      </c>
      <c r="AL45" s="66" t="str">
        <f t="shared" si="39"/>
        <v>八千代町</v>
      </c>
      <c r="AM45" s="67">
        <v>1009</v>
      </c>
      <c r="AN45" s="67">
        <v>335192</v>
      </c>
      <c r="AO45" s="67">
        <v>334208</v>
      </c>
      <c r="AP45" s="67">
        <v>2144314</v>
      </c>
      <c r="AQ45" s="67">
        <v>2138657</v>
      </c>
      <c r="AR45" s="67">
        <v>560102</v>
      </c>
      <c r="AS45" s="67">
        <v>1</v>
      </c>
      <c r="AT45" s="67">
        <v>439</v>
      </c>
      <c r="AU45" s="67">
        <v>435</v>
      </c>
      <c r="AV45" s="63"/>
      <c r="AW45" s="65">
        <v>41</v>
      </c>
      <c r="AX45" s="66" t="str">
        <f t="shared" si="40"/>
        <v>八千代町</v>
      </c>
      <c r="AY45" s="67">
        <v>0</v>
      </c>
      <c r="AZ45" s="67">
        <v>1350985</v>
      </c>
      <c r="BA45" s="67">
        <v>1251961</v>
      </c>
      <c r="BB45" s="67">
        <v>9509615</v>
      </c>
      <c r="BC45" s="67">
        <v>8892753</v>
      </c>
      <c r="BD45" s="67">
        <v>1481456</v>
      </c>
      <c r="BE45" s="67">
        <v>0</v>
      </c>
      <c r="BF45" s="67">
        <v>6818</v>
      </c>
      <c r="BG45" s="67">
        <v>6108</v>
      </c>
      <c r="BH45" s="63"/>
      <c r="BI45" s="65">
        <v>41</v>
      </c>
      <c r="BJ45" s="66" t="str">
        <f t="shared" si="41"/>
        <v>八千代町</v>
      </c>
      <c r="BK45" s="67">
        <v>0</v>
      </c>
      <c r="BL45" s="67">
        <v>4245215</v>
      </c>
      <c r="BM45" s="67">
        <v>4236132</v>
      </c>
      <c r="BN45" s="67">
        <v>27013967</v>
      </c>
      <c r="BO45" s="67">
        <v>26959417</v>
      </c>
      <c r="BP45" s="67">
        <v>8985127</v>
      </c>
      <c r="BQ45" s="67">
        <v>0</v>
      </c>
      <c r="BR45" s="67">
        <v>9357</v>
      </c>
      <c r="BS45" s="67">
        <v>9057</v>
      </c>
      <c r="BT45" s="63"/>
      <c r="BU45" s="65">
        <v>41</v>
      </c>
      <c r="BV45" s="66" t="str">
        <f t="shared" si="42"/>
        <v>八千代町</v>
      </c>
      <c r="BW45" s="67">
        <v>0</v>
      </c>
      <c r="BX45" s="67">
        <v>1700242</v>
      </c>
      <c r="BY45" s="67">
        <v>1699208</v>
      </c>
      <c r="BZ45" s="67">
        <v>11754354</v>
      </c>
      <c r="CA45" s="67">
        <v>11748298</v>
      </c>
      <c r="CB45" s="67">
        <v>8201330</v>
      </c>
      <c r="CC45" s="67">
        <v>0</v>
      </c>
      <c r="CD45" s="67">
        <v>2084</v>
      </c>
      <c r="CE45" s="67">
        <v>2043</v>
      </c>
      <c r="CF45" s="63"/>
      <c r="CG45" s="65">
        <v>41</v>
      </c>
      <c r="CH45" s="66" t="str">
        <f t="shared" si="43"/>
        <v>八千代町</v>
      </c>
      <c r="CI45" s="67">
        <v>180470</v>
      </c>
      <c r="CJ45" s="67">
        <v>7296442</v>
      </c>
      <c r="CK45" s="67">
        <v>7187301</v>
      </c>
      <c r="CL45" s="67">
        <v>48277936</v>
      </c>
      <c r="CM45" s="67">
        <v>47600468</v>
      </c>
      <c r="CN45" s="67">
        <v>18667913</v>
      </c>
      <c r="CO45" s="67">
        <v>185</v>
      </c>
      <c r="CP45" s="67">
        <v>18259</v>
      </c>
      <c r="CQ45" s="67">
        <v>17208</v>
      </c>
      <c r="CR45" s="62"/>
      <c r="CS45" s="65">
        <v>41</v>
      </c>
      <c r="CT45" s="66" t="str">
        <f t="shared" si="44"/>
        <v>八千代町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2"/>
      <c r="DE45" s="65">
        <v>41</v>
      </c>
      <c r="DF45" s="66" t="str">
        <f t="shared" si="45"/>
        <v>八千代町</v>
      </c>
      <c r="DG45" s="67">
        <v>0</v>
      </c>
      <c r="DH45" s="67">
        <v>0</v>
      </c>
      <c r="DI45" s="67">
        <v>0</v>
      </c>
      <c r="DJ45" s="67">
        <v>0</v>
      </c>
      <c r="DK45" s="67">
        <v>0</v>
      </c>
      <c r="DL45" s="67">
        <v>0</v>
      </c>
      <c r="DM45" s="67">
        <v>0</v>
      </c>
      <c r="DN45" s="67">
        <v>0</v>
      </c>
      <c r="DO45" s="67">
        <v>0</v>
      </c>
      <c r="DP45" s="62"/>
      <c r="DQ45" s="65">
        <v>41</v>
      </c>
      <c r="DR45" s="66" t="str">
        <f t="shared" si="46"/>
        <v>八千代町</v>
      </c>
      <c r="DS45" s="67">
        <v>26507</v>
      </c>
      <c r="DT45" s="67">
        <v>40257</v>
      </c>
      <c r="DU45" s="67">
        <v>38409</v>
      </c>
      <c r="DV45" s="67">
        <v>2453</v>
      </c>
      <c r="DW45" s="67">
        <v>2338</v>
      </c>
      <c r="DX45" s="67">
        <v>2338</v>
      </c>
      <c r="DY45" s="67">
        <v>2</v>
      </c>
      <c r="DZ45" s="67">
        <v>64</v>
      </c>
      <c r="EA45" s="67">
        <v>58</v>
      </c>
      <c r="EB45" s="62"/>
      <c r="EC45" s="65">
        <v>41</v>
      </c>
      <c r="ED45" s="66" t="str">
        <f t="shared" si="47"/>
        <v>八千代町</v>
      </c>
      <c r="EE45" s="67">
        <v>41437</v>
      </c>
      <c r="EF45" s="67">
        <v>3299741</v>
      </c>
      <c r="EG45" s="67">
        <v>2902578</v>
      </c>
      <c r="EH45" s="67">
        <v>88078</v>
      </c>
      <c r="EI45" s="67">
        <v>77460</v>
      </c>
      <c r="EJ45" s="67">
        <v>77460</v>
      </c>
      <c r="EK45" s="67">
        <v>64</v>
      </c>
      <c r="EL45" s="67">
        <v>2610</v>
      </c>
      <c r="EM45" s="67">
        <v>2164</v>
      </c>
      <c r="EO45" s="65">
        <v>41</v>
      </c>
      <c r="EP45" s="66" t="str">
        <f t="shared" si="48"/>
        <v>八千代町</v>
      </c>
      <c r="EQ45" s="67">
        <v>146</v>
      </c>
      <c r="ER45" s="67">
        <v>11324</v>
      </c>
      <c r="ES45" s="67">
        <v>11324</v>
      </c>
      <c r="ET45" s="67">
        <v>53477</v>
      </c>
      <c r="EU45" s="67">
        <v>53477</v>
      </c>
      <c r="EV45" s="67">
        <v>36111</v>
      </c>
      <c r="EW45" s="67">
        <v>1</v>
      </c>
      <c r="EX45" s="67">
        <v>17</v>
      </c>
      <c r="EY45" s="67">
        <v>17</v>
      </c>
      <c r="FA45" s="65">
        <v>41</v>
      </c>
      <c r="FB45" s="66" t="str">
        <f t="shared" si="49"/>
        <v>八千代町</v>
      </c>
      <c r="FC45" s="67">
        <v>0</v>
      </c>
      <c r="FD45" s="67">
        <v>0</v>
      </c>
      <c r="FE45" s="67">
        <v>0</v>
      </c>
      <c r="FF45" s="67">
        <v>0</v>
      </c>
      <c r="FG45" s="67">
        <v>0</v>
      </c>
      <c r="FH45" s="67">
        <v>0</v>
      </c>
      <c r="FI45" s="67">
        <v>0</v>
      </c>
      <c r="FJ45" s="67">
        <v>0</v>
      </c>
      <c r="FK45" s="67">
        <v>0</v>
      </c>
      <c r="FM45" s="65">
        <v>41</v>
      </c>
      <c r="FN45" s="66" t="str">
        <f t="shared" si="50"/>
        <v>八千代町</v>
      </c>
      <c r="FO45" s="67">
        <v>2364</v>
      </c>
      <c r="FP45" s="67">
        <v>49480</v>
      </c>
      <c r="FQ45" s="67">
        <v>40984</v>
      </c>
      <c r="FR45" s="67">
        <v>2056</v>
      </c>
      <c r="FS45" s="67">
        <v>1762</v>
      </c>
      <c r="FT45" s="67">
        <v>1762</v>
      </c>
      <c r="FU45" s="67">
        <v>6</v>
      </c>
      <c r="FV45" s="67">
        <v>134</v>
      </c>
      <c r="FW45" s="67">
        <v>100</v>
      </c>
      <c r="FY45" s="65">
        <v>41</v>
      </c>
      <c r="FZ45" s="66" t="str">
        <f t="shared" si="51"/>
        <v>八千代町</v>
      </c>
      <c r="GA45" s="67">
        <v>0</v>
      </c>
      <c r="GB45" s="67">
        <v>157117</v>
      </c>
      <c r="GC45" s="67">
        <v>157117</v>
      </c>
      <c r="GD45" s="67">
        <v>200948</v>
      </c>
      <c r="GE45" s="67">
        <v>200948</v>
      </c>
      <c r="GF45" s="67">
        <v>172638</v>
      </c>
      <c r="GG45" s="67">
        <v>0</v>
      </c>
      <c r="GH45" s="67">
        <v>59</v>
      </c>
      <c r="GI45" s="67">
        <v>59</v>
      </c>
      <c r="GK45" s="65">
        <v>41</v>
      </c>
      <c r="GL45" s="66" t="str">
        <f t="shared" si="52"/>
        <v>八千代町</v>
      </c>
      <c r="GM45" s="67">
        <v>0</v>
      </c>
      <c r="GN45" s="67">
        <v>0</v>
      </c>
      <c r="GO45" s="67">
        <v>0</v>
      </c>
      <c r="GP45" s="67">
        <v>0</v>
      </c>
      <c r="GQ45" s="67">
        <v>0</v>
      </c>
      <c r="GR45" s="67">
        <v>0</v>
      </c>
      <c r="GS45" s="67">
        <v>0</v>
      </c>
      <c r="GT45" s="67">
        <v>0</v>
      </c>
      <c r="GU45" s="67">
        <v>0</v>
      </c>
      <c r="GW45" s="65">
        <v>41</v>
      </c>
      <c r="GX45" s="66" t="str">
        <f t="shared" si="53"/>
        <v>八千代町</v>
      </c>
      <c r="GY45" s="67">
        <v>0</v>
      </c>
      <c r="GZ45" s="67">
        <v>0</v>
      </c>
      <c r="HA45" s="67">
        <v>0</v>
      </c>
      <c r="HB45" s="67">
        <v>0</v>
      </c>
      <c r="HC45" s="67">
        <v>0</v>
      </c>
      <c r="HD45" s="67">
        <v>0</v>
      </c>
      <c r="HE45" s="67">
        <v>0</v>
      </c>
      <c r="HF45" s="67">
        <v>0</v>
      </c>
      <c r="HG45" s="67">
        <v>0</v>
      </c>
      <c r="HI45" s="65">
        <v>41</v>
      </c>
      <c r="HJ45" s="66" t="str">
        <f t="shared" si="54"/>
        <v>八千代町</v>
      </c>
      <c r="HK45" s="67">
        <v>0</v>
      </c>
      <c r="HL45" s="67">
        <v>0</v>
      </c>
      <c r="HM45" s="67">
        <v>0</v>
      </c>
      <c r="HN45" s="67">
        <v>0</v>
      </c>
      <c r="HO45" s="67">
        <v>0</v>
      </c>
      <c r="HP45" s="67">
        <v>0</v>
      </c>
      <c r="HQ45" s="67">
        <v>0</v>
      </c>
      <c r="HR45" s="67">
        <v>0</v>
      </c>
      <c r="HS45" s="67">
        <v>0</v>
      </c>
    </row>
    <row r="46" spans="1:227" s="56" customFormat="1" ht="15" customHeight="1">
      <c r="A46" s="65">
        <v>42</v>
      </c>
      <c r="B46" s="66" t="s">
        <v>100</v>
      </c>
      <c r="C46" s="67">
        <v>13680</v>
      </c>
      <c r="D46" s="67">
        <v>6624168</v>
      </c>
      <c r="E46" s="67">
        <v>6504638</v>
      </c>
      <c r="F46" s="67">
        <v>727850</v>
      </c>
      <c r="G46" s="67">
        <v>714838</v>
      </c>
      <c r="H46" s="67">
        <v>714838</v>
      </c>
      <c r="I46" s="67">
        <v>36</v>
      </c>
      <c r="J46" s="67">
        <v>4621</v>
      </c>
      <c r="K46" s="67">
        <v>4474</v>
      </c>
      <c r="L46" s="62"/>
      <c r="M46" s="65">
        <v>42</v>
      </c>
      <c r="N46" s="66" t="str">
        <f t="shared" si="37"/>
        <v>五霞町</v>
      </c>
      <c r="O46" s="67">
        <v>0</v>
      </c>
      <c r="P46" s="67">
        <v>292555</v>
      </c>
      <c r="Q46" s="67">
        <v>292549</v>
      </c>
      <c r="R46" s="67">
        <v>1926068</v>
      </c>
      <c r="S46" s="67">
        <v>1926030</v>
      </c>
      <c r="T46" s="67">
        <v>1108796</v>
      </c>
      <c r="U46" s="67">
        <v>0</v>
      </c>
      <c r="V46" s="67">
        <v>203</v>
      </c>
      <c r="W46" s="67">
        <v>202</v>
      </c>
      <c r="X46" s="63"/>
      <c r="Y46" s="65">
        <v>42</v>
      </c>
      <c r="Z46" s="66" t="str">
        <f t="shared" si="38"/>
        <v>五霞町</v>
      </c>
      <c r="AA46" s="67">
        <v>4155</v>
      </c>
      <c r="AB46" s="67">
        <v>3031579</v>
      </c>
      <c r="AC46" s="67">
        <v>2918999</v>
      </c>
      <c r="AD46" s="67">
        <v>185178</v>
      </c>
      <c r="AE46" s="67">
        <v>178232</v>
      </c>
      <c r="AF46" s="67">
        <v>178232</v>
      </c>
      <c r="AG46" s="67">
        <v>57</v>
      </c>
      <c r="AH46" s="67">
        <v>4481</v>
      </c>
      <c r="AI46" s="67">
        <v>4249</v>
      </c>
      <c r="AJ46" s="62"/>
      <c r="AK46" s="65">
        <v>42</v>
      </c>
      <c r="AL46" s="66" t="str">
        <f t="shared" si="39"/>
        <v>五霞町</v>
      </c>
      <c r="AM46" s="67">
        <v>505</v>
      </c>
      <c r="AN46" s="67">
        <v>64142</v>
      </c>
      <c r="AO46" s="67">
        <v>63481</v>
      </c>
      <c r="AP46" s="67">
        <v>559701</v>
      </c>
      <c r="AQ46" s="67">
        <v>557720</v>
      </c>
      <c r="AR46" s="67">
        <v>213992</v>
      </c>
      <c r="AS46" s="67">
        <v>2</v>
      </c>
      <c r="AT46" s="67">
        <v>172</v>
      </c>
      <c r="AU46" s="67">
        <v>169</v>
      </c>
      <c r="AV46" s="63"/>
      <c r="AW46" s="65">
        <v>42</v>
      </c>
      <c r="AX46" s="66" t="str">
        <f t="shared" si="40"/>
        <v>五霞町</v>
      </c>
      <c r="AY46" s="67">
        <v>0</v>
      </c>
      <c r="AZ46" s="67">
        <v>593153</v>
      </c>
      <c r="BA46" s="67">
        <v>580329</v>
      </c>
      <c r="BB46" s="67">
        <v>6651224</v>
      </c>
      <c r="BC46" s="67">
        <v>6534777</v>
      </c>
      <c r="BD46" s="67">
        <v>1089128</v>
      </c>
      <c r="BE46" s="67">
        <v>0</v>
      </c>
      <c r="BF46" s="67">
        <v>2938</v>
      </c>
      <c r="BG46" s="67">
        <v>2853</v>
      </c>
      <c r="BH46" s="63"/>
      <c r="BI46" s="65">
        <v>42</v>
      </c>
      <c r="BJ46" s="66" t="str">
        <f t="shared" si="41"/>
        <v>五霞町</v>
      </c>
      <c r="BK46" s="67">
        <v>0</v>
      </c>
      <c r="BL46" s="67">
        <v>1390407</v>
      </c>
      <c r="BM46" s="67">
        <v>1389206</v>
      </c>
      <c r="BN46" s="67">
        <v>11734185</v>
      </c>
      <c r="BO46" s="67">
        <v>11724337</v>
      </c>
      <c r="BP46" s="67">
        <v>3907995</v>
      </c>
      <c r="BQ46" s="67">
        <v>0</v>
      </c>
      <c r="BR46" s="67">
        <v>3348</v>
      </c>
      <c r="BS46" s="67">
        <v>3299</v>
      </c>
      <c r="BT46" s="63"/>
      <c r="BU46" s="65">
        <v>42</v>
      </c>
      <c r="BV46" s="66" t="str">
        <f t="shared" si="42"/>
        <v>五霞町</v>
      </c>
      <c r="BW46" s="67">
        <v>0</v>
      </c>
      <c r="BX46" s="67">
        <v>1498523</v>
      </c>
      <c r="BY46" s="67">
        <v>1498345</v>
      </c>
      <c r="BZ46" s="67">
        <v>19984557</v>
      </c>
      <c r="CA46" s="67">
        <v>19983033</v>
      </c>
      <c r="CB46" s="67">
        <v>13842700</v>
      </c>
      <c r="CC46" s="67">
        <v>0</v>
      </c>
      <c r="CD46" s="67">
        <v>807</v>
      </c>
      <c r="CE46" s="67">
        <v>802</v>
      </c>
      <c r="CF46" s="63"/>
      <c r="CG46" s="65">
        <v>42</v>
      </c>
      <c r="CH46" s="66" t="str">
        <f t="shared" si="43"/>
        <v>五霞町</v>
      </c>
      <c r="CI46" s="67">
        <v>183541</v>
      </c>
      <c r="CJ46" s="67">
        <v>3482083</v>
      </c>
      <c r="CK46" s="67">
        <v>3467880</v>
      </c>
      <c r="CL46" s="67">
        <v>38369966</v>
      </c>
      <c r="CM46" s="67">
        <v>38242147</v>
      </c>
      <c r="CN46" s="67">
        <v>18839823</v>
      </c>
      <c r="CO46" s="67">
        <v>265</v>
      </c>
      <c r="CP46" s="67">
        <v>7093</v>
      </c>
      <c r="CQ46" s="67">
        <v>6954</v>
      </c>
      <c r="CR46" s="62"/>
      <c r="CS46" s="65">
        <v>42</v>
      </c>
      <c r="CT46" s="66" t="str">
        <f t="shared" si="44"/>
        <v>五霞町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67">
        <v>0</v>
      </c>
      <c r="DA46" s="67">
        <v>0</v>
      </c>
      <c r="DB46" s="67">
        <v>0</v>
      </c>
      <c r="DC46" s="67">
        <v>0</v>
      </c>
      <c r="DD46" s="62"/>
      <c r="DE46" s="65">
        <v>42</v>
      </c>
      <c r="DF46" s="66" t="str">
        <f t="shared" si="45"/>
        <v>五霞町</v>
      </c>
      <c r="DG46" s="67">
        <v>0</v>
      </c>
      <c r="DH46" s="67">
        <v>0</v>
      </c>
      <c r="DI46" s="67">
        <v>0</v>
      </c>
      <c r="DJ46" s="67">
        <v>0</v>
      </c>
      <c r="DK46" s="67">
        <v>0</v>
      </c>
      <c r="DL46" s="67">
        <v>0</v>
      </c>
      <c r="DM46" s="67">
        <v>0</v>
      </c>
      <c r="DN46" s="67">
        <v>0</v>
      </c>
      <c r="DO46" s="67">
        <v>0</v>
      </c>
      <c r="DP46" s="62"/>
      <c r="DQ46" s="65">
        <v>42</v>
      </c>
      <c r="DR46" s="66" t="str">
        <f t="shared" si="46"/>
        <v>五霞町</v>
      </c>
      <c r="DS46" s="67">
        <v>918</v>
      </c>
      <c r="DT46" s="67">
        <v>597</v>
      </c>
      <c r="DU46" s="67">
        <v>597</v>
      </c>
      <c r="DV46" s="67">
        <v>9</v>
      </c>
      <c r="DW46" s="67">
        <v>9</v>
      </c>
      <c r="DX46" s="67">
        <v>9</v>
      </c>
      <c r="DY46" s="67">
        <v>2</v>
      </c>
      <c r="DZ46" s="67">
        <v>1</v>
      </c>
      <c r="EA46" s="67">
        <v>1</v>
      </c>
      <c r="EB46" s="62"/>
      <c r="EC46" s="65">
        <v>42</v>
      </c>
      <c r="ED46" s="66" t="str">
        <f t="shared" si="47"/>
        <v>五霞町</v>
      </c>
      <c r="EE46" s="67">
        <v>886</v>
      </c>
      <c r="EF46" s="67">
        <v>224513</v>
      </c>
      <c r="EG46" s="67">
        <v>212542</v>
      </c>
      <c r="EH46" s="67">
        <v>7858</v>
      </c>
      <c r="EI46" s="67">
        <v>7439</v>
      </c>
      <c r="EJ46" s="67">
        <v>7439</v>
      </c>
      <c r="EK46" s="67">
        <v>3</v>
      </c>
      <c r="EL46" s="67">
        <v>428</v>
      </c>
      <c r="EM46" s="67">
        <v>394</v>
      </c>
      <c r="EO46" s="65">
        <v>42</v>
      </c>
      <c r="EP46" s="66" t="str">
        <f t="shared" si="48"/>
        <v>五霞町</v>
      </c>
      <c r="EQ46" s="67">
        <v>0</v>
      </c>
      <c r="ER46" s="67">
        <v>17944</v>
      </c>
      <c r="ES46" s="67">
        <v>17944</v>
      </c>
      <c r="ET46" s="67">
        <v>46654</v>
      </c>
      <c r="EU46" s="67">
        <v>46654</v>
      </c>
      <c r="EV46" s="67">
        <v>27993</v>
      </c>
      <c r="EW46" s="67">
        <v>0</v>
      </c>
      <c r="EX46" s="67">
        <v>14</v>
      </c>
      <c r="EY46" s="67">
        <v>14</v>
      </c>
      <c r="FA46" s="65">
        <v>42</v>
      </c>
      <c r="FB46" s="66" t="str">
        <f t="shared" si="49"/>
        <v>五霞町</v>
      </c>
      <c r="FC46" s="67">
        <v>0</v>
      </c>
      <c r="FD46" s="67">
        <v>0</v>
      </c>
      <c r="FE46" s="67">
        <v>0</v>
      </c>
      <c r="FF46" s="67">
        <v>0</v>
      </c>
      <c r="FG46" s="67">
        <v>0</v>
      </c>
      <c r="FH46" s="67">
        <v>0</v>
      </c>
      <c r="FI46" s="67">
        <v>0</v>
      </c>
      <c r="FJ46" s="67">
        <v>0</v>
      </c>
      <c r="FK46" s="67">
        <v>0</v>
      </c>
      <c r="FM46" s="65">
        <v>42</v>
      </c>
      <c r="FN46" s="66" t="str">
        <f t="shared" si="50"/>
        <v>五霞町</v>
      </c>
      <c r="FO46" s="67">
        <v>1708</v>
      </c>
      <c r="FP46" s="67">
        <v>11704</v>
      </c>
      <c r="FQ46" s="67">
        <v>5269</v>
      </c>
      <c r="FR46" s="67">
        <v>468</v>
      </c>
      <c r="FS46" s="67">
        <v>211</v>
      </c>
      <c r="FT46" s="67">
        <v>211</v>
      </c>
      <c r="FU46" s="67">
        <v>5</v>
      </c>
      <c r="FV46" s="67">
        <v>26</v>
      </c>
      <c r="FW46" s="67">
        <v>13</v>
      </c>
      <c r="FY46" s="65">
        <v>42</v>
      </c>
      <c r="FZ46" s="66" t="str">
        <f t="shared" si="51"/>
        <v>五霞町</v>
      </c>
      <c r="GA46" s="67">
        <v>0</v>
      </c>
      <c r="GB46" s="67">
        <v>0</v>
      </c>
      <c r="GC46" s="67">
        <v>0</v>
      </c>
      <c r="GD46" s="67">
        <v>0</v>
      </c>
      <c r="GE46" s="67">
        <v>0</v>
      </c>
      <c r="GF46" s="67">
        <v>0</v>
      </c>
      <c r="GG46" s="67">
        <v>0</v>
      </c>
      <c r="GH46" s="67">
        <v>0</v>
      </c>
      <c r="GI46" s="67">
        <v>0</v>
      </c>
      <c r="GK46" s="65">
        <v>42</v>
      </c>
      <c r="GL46" s="66" t="str">
        <f t="shared" si="52"/>
        <v>五霞町</v>
      </c>
      <c r="GM46" s="67">
        <v>0</v>
      </c>
      <c r="GN46" s="67">
        <v>0</v>
      </c>
      <c r="GO46" s="67">
        <v>0</v>
      </c>
      <c r="GP46" s="67">
        <v>0</v>
      </c>
      <c r="GQ46" s="67">
        <v>0</v>
      </c>
      <c r="GR46" s="67">
        <v>0</v>
      </c>
      <c r="GS46" s="67">
        <v>0</v>
      </c>
      <c r="GT46" s="67">
        <v>0</v>
      </c>
      <c r="GU46" s="67">
        <v>0</v>
      </c>
      <c r="GW46" s="65">
        <v>42</v>
      </c>
      <c r="GX46" s="66" t="str">
        <f t="shared" si="53"/>
        <v>五霞町</v>
      </c>
      <c r="GY46" s="67">
        <v>0</v>
      </c>
      <c r="GZ46" s="67">
        <v>0</v>
      </c>
      <c r="HA46" s="67">
        <v>0</v>
      </c>
      <c r="HB46" s="67">
        <v>0</v>
      </c>
      <c r="HC46" s="67">
        <v>0</v>
      </c>
      <c r="HD46" s="67">
        <v>0</v>
      </c>
      <c r="HE46" s="67">
        <v>0</v>
      </c>
      <c r="HF46" s="67">
        <v>0</v>
      </c>
      <c r="HG46" s="67">
        <v>0</v>
      </c>
      <c r="HI46" s="65">
        <v>42</v>
      </c>
      <c r="HJ46" s="66" t="str">
        <f t="shared" si="54"/>
        <v>五霞町</v>
      </c>
      <c r="HK46" s="67">
        <v>0</v>
      </c>
      <c r="HL46" s="67">
        <v>0</v>
      </c>
      <c r="HM46" s="67">
        <v>0</v>
      </c>
      <c r="HN46" s="67">
        <v>0</v>
      </c>
      <c r="HO46" s="67">
        <v>0</v>
      </c>
      <c r="HP46" s="67">
        <v>0</v>
      </c>
      <c r="HQ46" s="67">
        <v>0</v>
      </c>
      <c r="HR46" s="67">
        <v>0</v>
      </c>
      <c r="HS46" s="67">
        <v>0</v>
      </c>
    </row>
    <row r="47" spans="1:227" s="56" customFormat="1" ht="15" customHeight="1">
      <c r="A47" s="65">
        <v>43</v>
      </c>
      <c r="B47" s="66" t="s">
        <v>101</v>
      </c>
      <c r="C47" s="67">
        <v>8272</v>
      </c>
      <c r="D47" s="67">
        <v>7659278</v>
      </c>
      <c r="E47" s="67">
        <v>7301142</v>
      </c>
      <c r="F47" s="67">
        <v>780429</v>
      </c>
      <c r="G47" s="67">
        <v>745173</v>
      </c>
      <c r="H47" s="67">
        <v>745173</v>
      </c>
      <c r="I47" s="67">
        <v>83</v>
      </c>
      <c r="J47" s="67">
        <v>5502</v>
      </c>
      <c r="K47" s="67">
        <v>5124</v>
      </c>
      <c r="L47" s="62"/>
      <c r="M47" s="65">
        <v>43</v>
      </c>
      <c r="N47" s="66" t="str">
        <f t="shared" si="37"/>
        <v>境町</v>
      </c>
      <c r="O47" s="67">
        <v>159</v>
      </c>
      <c r="P47" s="67">
        <v>6182</v>
      </c>
      <c r="Q47" s="67">
        <v>6182</v>
      </c>
      <c r="R47" s="67">
        <v>64028</v>
      </c>
      <c r="S47" s="67">
        <v>64028</v>
      </c>
      <c r="T47" s="67">
        <v>20841</v>
      </c>
      <c r="U47" s="67">
        <v>11</v>
      </c>
      <c r="V47" s="67">
        <v>10</v>
      </c>
      <c r="W47" s="67">
        <v>10</v>
      </c>
      <c r="X47" s="63"/>
      <c r="Y47" s="65">
        <v>43</v>
      </c>
      <c r="Z47" s="66" t="str">
        <f t="shared" si="38"/>
        <v>境町</v>
      </c>
      <c r="AA47" s="67">
        <v>4917</v>
      </c>
      <c r="AB47" s="67">
        <v>15862072</v>
      </c>
      <c r="AC47" s="67">
        <v>14957288</v>
      </c>
      <c r="AD47" s="67">
        <v>909525</v>
      </c>
      <c r="AE47" s="67">
        <v>859204</v>
      </c>
      <c r="AF47" s="67">
        <v>859204</v>
      </c>
      <c r="AG47" s="67">
        <v>445</v>
      </c>
      <c r="AH47" s="67">
        <v>17753</v>
      </c>
      <c r="AI47" s="67">
        <v>16570</v>
      </c>
      <c r="AJ47" s="62"/>
      <c r="AK47" s="65">
        <v>43</v>
      </c>
      <c r="AL47" s="66" t="str">
        <f t="shared" si="39"/>
        <v>境町</v>
      </c>
      <c r="AM47" s="67">
        <v>1614</v>
      </c>
      <c r="AN47" s="67">
        <v>265175</v>
      </c>
      <c r="AO47" s="67">
        <v>265104</v>
      </c>
      <c r="AP47" s="67">
        <v>3443619</v>
      </c>
      <c r="AQ47" s="67">
        <v>3442878</v>
      </c>
      <c r="AR47" s="67">
        <v>1061783</v>
      </c>
      <c r="AS47" s="67">
        <v>10</v>
      </c>
      <c r="AT47" s="67">
        <v>432</v>
      </c>
      <c r="AU47" s="67">
        <v>429</v>
      </c>
      <c r="AV47" s="63"/>
      <c r="AW47" s="65">
        <v>43</v>
      </c>
      <c r="AX47" s="66" t="str">
        <f t="shared" si="40"/>
        <v>境町</v>
      </c>
      <c r="AY47" s="67">
        <v>0</v>
      </c>
      <c r="AZ47" s="67">
        <v>1662438</v>
      </c>
      <c r="BA47" s="67">
        <v>1628395</v>
      </c>
      <c r="BB47" s="67">
        <v>18663421</v>
      </c>
      <c r="BC47" s="67">
        <v>18360789</v>
      </c>
      <c r="BD47" s="67">
        <v>3060127</v>
      </c>
      <c r="BE47" s="67">
        <v>0</v>
      </c>
      <c r="BF47" s="67">
        <v>7501</v>
      </c>
      <c r="BG47" s="67">
        <v>7266</v>
      </c>
      <c r="BH47" s="63"/>
      <c r="BI47" s="65">
        <v>43</v>
      </c>
      <c r="BJ47" s="66" t="str">
        <f t="shared" si="41"/>
        <v>境町</v>
      </c>
      <c r="BK47" s="67">
        <v>0</v>
      </c>
      <c r="BL47" s="67">
        <v>3568263</v>
      </c>
      <c r="BM47" s="67">
        <v>3564929</v>
      </c>
      <c r="BN47" s="67">
        <v>31816738</v>
      </c>
      <c r="BO47" s="67">
        <v>31785243</v>
      </c>
      <c r="BP47" s="67">
        <v>10595074</v>
      </c>
      <c r="BQ47" s="67">
        <v>0</v>
      </c>
      <c r="BR47" s="67">
        <v>9002</v>
      </c>
      <c r="BS47" s="67">
        <v>8852</v>
      </c>
      <c r="BT47" s="63"/>
      <c r="BU47" s="65">
        <v>43</v>
      </c>
      <c r="BV47" s="66" t="str">
        <f t="shared" si="42"/>
        <v>境町</v>
      </c>
      <c r="BW47" s="67">
        <v>0</v>
      </c>
      <c r="BX47" s="67">
        <v>2430938</v>
      </c>
      <c r="BY47" s="67">
        <v>2430696</v>
      </c>
      <c r="BZ47" s="67">
        <v>27656882</v>
      </c>
      <c r="CA47" s="67">
        <v>27654830</v>
      </c>
      <c r="CB47" s="67">
        <v>18756555</v>
      </c>
      <c r="CC47" s="67">
        <v>0</v>
      </c>
      <c r="CD47" s="67">
        <v>2371</v>
      </c>
      <c r="CE47" s="67">
        <v>2361</v>
      </c>
      <c r="CF47" s="63"/>
      <c r="CG47" s="65">
        <v>43</v>
      </c>
      <c r="CH47" s="66" t="str">
        <f t="shared" si="43"/>
        <v>境町</v>
      </c>
      <c r="CI47" s="67">
        <v>350442</v>
      </c>
      <c r="CJ47" s="67">
        <v>7661639</v>
      </c>
      <c r="CK47" s="67">
        <v>7624020</v>
      </c>
      <c r="CL47" s="67">
        <v>78137041</v>
      </c>
      <c r="CM47" s="67">
        <v>77800862</v>
      </c>
      <c r="CN47" s="67">
        <v>32411756</v>
      </c>
      <c r="CO47" s="67">
        <v>267</v>
      </c>
      <c r="CP47" s="67">
        <v>18874</v>
      </c>
      <c r="CQ47" s="67">
        <v>18479</v>
      </c>
      <c r="CR47" s="62"/>
      <c r="CS47" s="65">
        <v>43</v>
      </c>
      <c r="CT47" s="66" t="str">
        <f t="shared" si="44"/>
        <v>境町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2"/>
      <c r="DE47" s="65">
        <v>43</v>
      </c>
      <c r="DF47" s="66" t="str">
        <f t="shared" si="45"/>
        <v>境町</v>
      </c>
      <c r="DG47" s="67">
        <v>0</v>
      </c>
      <c r="DH47" s="67">
        <v>0</v>
      </c>
      <c r="DI47" s="67">
        <v>0</v>
      </c>
      <c r="DJ47" s="67">
        <v>0</v>
      </c>
      <c r="DK47" s="67">
        <v>0</v>
      </c>
      <c r="DL47" s="67">
        <v>0</v>
      </c>
      <c r="DM47" s="67">
        <v>0</v>
      </c>
      <c r="DN47" s="67">
        <v>0</v>
      </c>
      <c r="DO47" s="67">
        <v>0</v>
      </c>
      <c r="DP47" s="62"/>
      <c r="DQ47" s="65">
        <v>43</v>
      </c>
      <c r="DR47" s="66" t="str">
        <f t="shared" si="46"/>
        <v>境町</v>
      </c>
      <c r="DS47" s="67">
        <v>0</v>
      </c>
      <c r="DT47" s="67">
        <v>17935</v>
      </c>
      <c r="DU47" s="67">
        <v>17935</v>
      </c>
      <c r="DV47" s="67">
        <v>269</v>
      </c>
      <c r="DW47" s="67">
        <v>269</v>
      </c>
      <c r="DX47" s="67">
        <v>269</v>
      </c>
      <c r="DY47" s="67">
        <v>0</v>
      </c>
      <c r="DZ47" s="67">
        <v>7</v>
      </c>
      <c r="EA47" s="67">
        <v>7</v>
      </c>
      <c r="EB47" s="62"/>
      <c r="EC47" s="65">
        <v>43</v>
      </c>
      <c r="ED47" s="66" t="str">
        <f t="shared" si="47"/>
        <v>境町</v>
      </c>
      <c r="EE47" s="67">
        <v>52909</v>
      </c>
      <c r="EF47" s="67">
        <v>2655646</v>
      </c>
      <c r="EG47" s="67">
        <v>2028649</v>
      </c>
      <c r="EH47" s="67">
        <v>90292</v>
      </c>
      <c r="EI47" s="67">
        <v>68974</v>
      </c>
      <c r="EJ47" s="67">
        <v>68974</v>
      </c>
      <c r="EK47" s="67">
        <v>86</v>
      </c>
      <c r="EL47" s="67">
        <v>2602</v>
      </c>
      <c r="EM47" s="67">
        <v>1815</v>
      </c>
      <c r="EO47" s="65">
        <v>43</v>
      </c>
      <c r="EP47" s="66" t="str">
        <f t="shared" si="48"/>
        <v>境町</v>
      </c>
      <c r="EQ47" s="67">
        <v>0</v>
      </c>
      <c r="ER47" s="67">
        <v>3874</v>
      </c>
      <c r="ES47" s="67">
        <v>3874</v>
      </c>
      <c r="ET47" s="67">
        <v>34224</v>
      </c>
      <c r="EU47" s="67">
        <v>34224</v>
      </c>
      <c r="EV47" s="67">
        <v>23946</v>
      </c>
      <c r="EW47" s="67">
        <v>0</v>
      </c>
      <c r="EX47" s="67">
        <v>5</v>
      </c>
      <c r="EY47" s="67">
        <v>5</v>
      </c>
      <c r="FA47" s="65">
        <v>43</v>
      </c>
      <c r="FB47" s="66" t="str">
        <f t="shared" si="49"/>
        <v>境町</v>
      </c>
      <c r="FC47" s="67">
        <v>0</v>
      </c>
      <c r="FD47" s="67">
        <v>0</v>
      </c>
      <c r="FE47" s="67">
        <v>0</v>
      </c>
      <c r="FF47" s="67">
        <v>0</v>
      </c>
      <c r="FG47" s="67">
        <v>0</v>
      </c>
      <c r="FH47" s="67">
        <v>0</v>
      </c>
      <c r="FI47" s="67">
        <v>0</v>
      </c>
      <c r="FJ47" s="67">
        <v>0</v>
      </c>
      <c r="FK47" s="67">
        <v>0</v>
      </c>
      <c r="FM47" s="65">
        <v>43</v>
      </c>
      <c r="FN47" s="66" t="str">
        <f t="shared" si="50"/>
        <v>境町</v>
      </c>
      <c r="FO47" s="67">
        <v>7750</v>
      </c>
      <c r="FP47" s="67">
        <v>93882</v>
      </c>
      <c r="FQ47" s="67">
        <v>82286</v>
      </c>
      <c r="FR47" s="67">
        <v>3004</v>
      </c>
      <c r="FS47" s="67">
        <v>2633</v>
      </c>
      <c r="FT47" s="67">
        <v>2633</v>
      </c>
      <c r="FU47" s="67">
        <v>22</v>
      </c>
      <c r="FV47" s="67">
        <v>213</v>
      </c>
      <c r="FW47" s="67">
        <v>188</v>
      </c>
      <c r="FY47" s="65">
        <v>43</v>
      </c>
      <c r="FZ47" s="66" t="str">
        <f t="shared" si="51"/>
        <v>境町</v>
      </c>
      <c r="GA47" s="67">
        <v>0</v>
      </c>
      <c r="GB47" s="67">
        <v>182605</v>
      </c>
      <c r="GC47" s="67">
        <v>182436</v>
      </c>
      <c r="GD47" s="67">
        <v>303125</v>
      </c>
      <c r="GE47" s="67">
        <v>302844</v>
      </c>
      <c r="GF47" s="67">
        <v>182801</v>
      </c>
      <c r="GG47" s="67">
        <v>0</v>
      </c>
      <c r="GH47" s="67">
        <v>75</v>
      </c>
      <c r="GI47" s="67">
        <v>74</v>
      </c>
      <c r="GK47" s="65">
        <v>43</v>
      </c>
      <c r="GL47" s="66" t="str">
        <f t="shared" si="52"/>
        <v>境町</v>
      </c>
      <c r="GM47" s="67">
        <v>0</v>
      </c>
      <c r="GN47" s="67">
        <v>0</v>
      </c>
      <c r="GO47" s="67">
        <v>0</v>
      </c>
      <c r="GP47" s="67">
        <v>0</v>
      </c>
      <c r="GQ47" s="67">
        <v>0</v>
      </c>
      <c r="GR47" s="67">
        <v>0</v>
      </c>
      <c r="GS47" s="67">
        <v>0</v>
      </c>
      <c r="GT47" s="67">
        <v>0</v>
      </c>
      <c r="GU47" s="67">
        <v>0</v>
      </c>
      <c r="GW47" s="65">
        <v>43</v>
      </c>
      <c r="GX47" s="66" t="str">
        <f t="shared" si="53"/>
        <v>境町</v>
      </c>
      <c r="GY47" s="67">
        <v>0</v>
      </c>
      <c r="GZ47" s="67">
        <v>0</v>
      </c>
      <c r="HA47" s="67">
        <v>0</v>
      </c>
      <c r="HB47" s="67">
        <v>0</v>
      </c>
      <c r="HC47" s="67">
        <v>0</v>
      </c>
      <c r="HD47" s="67">
        <v>0</v>
      </c>
      <c r="HE47" s="67">
        <v>0</v>
      </c>
      <c r="HF47" s="67">
        <v>0</v>
      </c>
      <c r="HG47" s="67">
        <v>0</v>
      </c>
      <c r="HI47" s="65">
        <v>43</v>
      </c>
      <c r="HJ47" s="66" t="str">
        <f t="shared" si="54"/>
        <v>境町</v>
      </c>
      <c r="HK47" s="67">
        <v>0</v>
      </c>
      <c r="HL47" s="67">
        <v>0</v>
      </c>
      <c r="HM47" s="67">
        <v>0</v>
      </c>
      <c r="HN47" s="67">
        <v>0</v>
      </c>
      <c r="HO47" s="67">
        <v>0</v>
      </c>
      <c r="HP47" s="67">
        <v>0</v>
      </c>
      <c r="HQ47" s="67">
        <v>0</v>
      </c>
      <c r="HR47" s="67">
        <v>0</v>
      </c>
      <c r="HS47" s="67">
        <v>0</v>
      </c>
    </row>
    <row r="48" spans="1:227" s="56" customFormat="1" ht="15" customHeight="1">
      <c r="A48" s="79">
        <v>44</v>
      </c>
      <c r="B48" s="80" t="s">
        <v>102</v>
      </c>
      <c r="C48" s="81">
        <v>245767</v>
      </c>
      <c r="D48" s="81">
        <v>11296960</v>
      </c>
      <c r="E48" s="81">
        <v>10969580</v>
      </c>
      <c r="F48" s="81">
        <v>1264663</v>
      </c>
      <c r="G48" s="81">
        <v>1228169</v>
      </c>
      <c r="H48" s="81">
        <v>1228169</v>
      </c>
      <c r="I48" s="81">
        <v>716</v>
      </c>
      <c r="J48" s="81">
        <v>8478</v>
      </c>
      <c r="K48" s="81">
        <v>8063</v>
      </c>
      <c r="L48" s="62"/>
      <c r="M48" s="65">
        <v>44</v>
      </c>
      <c r="N48" s="66" t="str">
        <f t="shared" si="37"/>
        <v>利根町</v>
      </c>
      <c r="O48" s="81">
        <v>594</v>
      </c>
      <c r="P48" s="81">
        <v>8284</v>
      </c>
      <c r="Q48" s="81">
        <v>8284</v>
      </c>
      <c r="R48" s="81">
        <v>33601</v>
      </c>
      <c r="S48" s="81">
        <v>33601</v>
      </c>
      <c r="T48" s="81">
        <v>20100</v>
      </c>
      <c r="U48" s="81">
        <v>2</v>
      </c>
      <c r="V48" s="81">
        <v>18</v>
      </c>
      <c r="W48" s="81">
        <v>18</v>
      </c>
      <c r="X48" s="63"/>
      <c r="Y48" s="65">
        <v>44</v>
      </c>
      <c r="Z48" s="66" t="str">
        <f t="shared" si="38"/>
        <v>利根町</v>
      </c>
      <c r="AA48" s="67">
        <v>182475</v>
      </c>
      <c r="AB48" s="67">
        <v>1633365</v>
      </c>
      <c r="AC48" s="67">
        <v>1533525</v>
      </c>
      <c r="AD48" s="67">
        <v>102291</v>
      </c>
      <c r="AE48" s="67">
        <v>96098</v>
      </c>
      <c r="AF48" s="67">
        <v>96098</v>
      </c>
      <c r="AG48" s="72">
        <v>576</v>
      </c>
      <c r="AH48" s="72">
        <v>3574</v>
      </c>
      <c r="AI48" s="72">
        <v>3297</v>
      </c>
      <c r="AJ48" s="62"/>
      <c r="AK48" s="65">
        <v>44</v>
      </c>
      <c r="AL48" s="66" t="str">
        <f t="shared" si="39"/>
        <v>利根町</v>
      </c>
      <c r="AM48" s="67">
        <v>3606</v>
      </c>
      <c r="AN48" s="67">
        <v>62569</v>
      </c>
      <c r="AO48" s="67">
        <v>62342</v>
      </c>
      <c r="AP48" s="67">
        <v>519531</v>
      </c>
      <c r="AQ48" s="67">
        <v>517786</v>
      </c>
      <c r="AR48" s="67">
        <v>175640</v>
      </c>
      <c r="AS48" s="67">
        <v>36</v>
      </c>
      <c r="AT48" s="67">
        <v>203</v>
      </c>
      <c r="AU48" s="67">
        <v>200</v>
      </c>
      <c r="AV48" s="63"/>
      <c r="AW48" s="65">
        <v>44</v>
      </c>
      <c r="AX48" s="66" t="str">
        <f t="shared" si="40"/>
        <v>利根町</v>
      </c>
      <c r="AY48" s="67">
        <v>0</v>
      </c>
      <c r="AZ48" s="67">
        <v>1303271</v>
      </c>
      <c r="BA48" s="67">
        <v>1253577</v>
      </c>
      <c r="BB48" s="67">
        <v>13401249</v>
      </c>
      <c r="BC48" s="67">
        <v>12956296</v>
      </c>
      <c r="BD48" s="67">
        <v>2159108</v>
      </c>
      <c r="BE48" s="67">
        <v>0</v>
      </c>
      <c r="BF48" s="67">
        <v>7141</v>
      </c>
      <c r="BG48" s="67">
        <v>6772</v>
      </c>
      <c r="BH48" s="63"/>
      <c r="BI48" s="65">
        <v>44</v>
      </c>
      <c r="BJ48" s="66" t="str">
        <f t="shared" si="41"/>
        <v>利根町</v>
      </c>
      <c r="BK48" s="67">
        <v>0</v>
      </c>
      <c r="BL48" s="67">
        <v>1233722</v>
      </c>
      <c r="BM48" s="67">
        <v>1229391</v>
      </c>
      <c r="BN48" s="67">
        <v>7940031</v>
      </c>
      <c r="BO48" s="67">
        <v>7916927</v>
      </c>
      <c r="BP48" s="67">
        <v>2638941</v>
      </c>
      <c r="BQ48" s="67">
        <v>0</v>
      </c>
      <c r="BR48" s="67">
        <v>4660</v>
      </c>
      <c r="BS48" s="67">
        <v>4563</v>
      </c>
      <c r="BT48" s="63"/>
      <c r="BU48" s="65">
        <v>44</v>
      </c>
      <c r="BV48" s="66" t="str">
        <f t="shared" si="42"/>
        <v>利根町</v>
      </c>
      <c r="BW48" s="67">
        <v>0</v>
      </c>
      <c r="BX48" s="67">
        <v>574860</v>
      </c>
      <c r="BY48" s="67">
        <v>574374</v>
      </c>
      <c r="BZ48" s="67">
        <v>4241742</v>
      </c>
      <c r="CA48" s="67">
        <v>4238515</v>
      </c>
      <c r="CB48" s="67">
        <v>2962266</v>
      </c>
      <c r="CC48" s="67">
        <v>0</v>
      </c>
      <c r="CD48" s="67">
        <v>1587</v>
      </c>
      <c r="CE48" s="67">
        <v>1565</v>
      </c>
      <c r="CF48" s="63"/>
      <c r="CG48" s="65">
        <v>44</v>
      </c>
      <c r="CH48" s="66" t="str">
        <f t="shared" si="43"/>
        <v>利根町</v>
      </c>
      <c r="CI48" s="67">
        <v>232379</v>
      </c>
      <c r="CJ48" s="67">
        <v>3111853</v>
      </c>
      <c r="CK48" s="67">
        <v>3057342</v>
      </c>
      <c r="CL48" s="67">
        <v>25583022</v>
      </c>
      <c r="CM48" s="67">
        <v>25111738</v>
      </c>
      <c r="CN48" s="67">
        <v>7760315</v>
      </c>
      <c r="CO48" s="72">
        <v>394</v>
      </c>
      <c r="CP48" s="72">
        <v>13388</v>
      </c>
      <c r="CQ48" s="72">
        <v>12900</v>
      </c>
      <c r="CR48" s="62"/>
      <c r="CS48" s="65">
        <v>44</v>
      </c>
      <c r="CT48" s="66" t="str">
        <f t="shared" si="44"/>
        <v>利根町</v>
      </c>
      <c r="CU48" s="67">
        <v>0</v>
      </c>
      <c r="CV48" s="67">
        <v>0</v>
      </c>
      <c r="CW48" s="67">
        <v>0</v>
      </c>
      <c r="CX48" s="67">
        <v>0</v>
      </c>
      <c r="CY48" s="67">
        <v>0</v>
      </c>
      <c r="CZ48" s="67">
        <v>0</v>
      </c>
      <c r="DA48" s="72">
        <v>0</v>
      </c>
      <c r="DB48" s="72">
        <v>0</v>
      </c>
      <c r="DC48" s="72">
        <v>0</v>
      </c>
      <c r="DD48" s="62"/>
      <c r="DE48" s="65">
        <v>44</v>
      </c>
      <c r="DF48" s="66" t="str">
        <f t="shared" si="45"/>
        <v>利根町</v>
      </c>
      <c r="DG48" s="67">
        <v>0</v>
      </c>
      <c r="DH48" s="67">
        <v>0</v>
      </c>
      <c r="DI48" s="67">
        <v>0</v>
      </c>
      <c r="DJ48" s="67">
        <v>0</v>
      </c>
      <c r="DK48" s="67">
        <v>0</v>
      </c>
      <c r="DL48" s="67">
        <v>0</v>
      </c>
      <c r="DM48" s="72">
        <v>0</v>
      </c>
      <c r="DN48" s="72">
        <v>0</v>
      </c>
      <c r="DO48" s="72">
        <v>0</v>
      </c>
      <c r="DP48" s="62"/>
      <c r="DQ48" s="65">
        <v>44</v>
      </c>
      <c r="DR48" s="66" t="str">
        <f t="shared" si="46"/>
        <v>利根町</v>
      </c>
      <c r="DS48" s="67">
        <v>27407</v>
      </c>
      <c r="DT48" s="67">
        <v>15979</v>
      </c>
      <c r="DU48" s="67">
        <v>12617</v>
      </c>
      <c r="DV48" s="67">
        <v>144</v>
      </c>
      <c r="DW48" s="67">
        <v>114</v>
      </c>
      <c r="DX48" s="67">
        <v>114</v>
      </c>
      <c r="DY48" s="72">
        <v>12</v>
      </c>
      <c r="DZ48" s="72">
        <v>16</v>
      </c>
      <c r="EA48" s="72">
        <v>13</v>
      </c>
      <c r="EB48" s="62"/>
      <c r="EC48" s="65">
        <v>44</v>
      </c>
      <c r="ED48" s="66" t="str">
        <f t="shared" si="47"/>
        <v>利根町</v>
      </c>
      <c r="EE48" s="67">
        <v>44711</v>
      </c>
      <c r="EF48" s="67">
        <v>558920</v>
      </c>
      <c r="EG48" s="67">
        <v>476033</v>
      </c>
      <c r="EH48" s="67">
        <v>19562</v>
      </c>
      <c r="EI48" s="67">
        <v>16661</v>
      </c>
      <c r="EJ48" s="67">
        <v>16661</v>
      </c>
      <c r="EK48" s="72">
        <v>91</v>
      </c>
      <c r="EL48" s="72">
        <v>924</v>
      </c>
      <c r="EM48" s="72">
        <v>766</v>
      </c>
      <c r="EO48" s="65">
        <v>44</v>
      </c>
      <c r="EP48" s="66" t="str">
        <f t="shared" si="48"/>
        <v>利根町</v>
      </c>
      <c r="EQ48" s="67">
        <v>5987</v>
      </c>
      <c r="ER48" s="67">
        <v>25959</v>
      </c>
      <c r="ES48" s="67">
        <v>22403</v>
      </c>
      <c r="ET48" s="67">
        <v>2076</v>
      </c>
      <c r="EU48" s="67">
        <v>1792</v>
      </c>
      <c r="EV48" s="67">
        <v>1792</v>
      </c>
      <c r="EW48" s="72">
        <v>15</v>
      </c>
      <c r="EX48" s="72">
        <v>74</v>
      </c>
      <c r="EY48" s="72">
        <v>66</v>
      </c>
      <c r="FA48" s="65">
        <v>44</v>
      </c>
      <c r="FB48" s="66" t="str">
        <f t="shared" si="49"/>
        <v>利根町</v>
      </c>
      <c r="FC48" s="67">
        <v>0</v>
      </c>
      <c r="FD48" s="67">
        <v>0</v>
      </c>
      <c r="FE48" s="67">
        <v>0</v>
      </c>
      <c r="FF48" s="67">
        <v>0</v>
      </c>
      <c r="FG48" s="67">
        <v>0</v>
      </c>
      <c r="FH48" s="67">
        <v>0</v>
      </c>
      <c r="FI48" s="72">
        <v>0</v>
      </c>
      <c r="FJ48" s="72">
        <v>0</v>
      </c>
      <c r="FK48" s="72">
        <v>0</v>
      </c>
      <c r="FM48" s="65">
        <v>44</v>
      </c>
      <c r="FN48" s="66" t="str">
        <f t="shared" si="50"/>
        <v>利根町</v>
      </c>
      <c r="FO48" s="67">
        <v>115674</v>
      </c>
      <c r="FP48" s="67">
        <v>105436</v>
      </c>
      <c r="FQ48" s="67">
        <v>83970</v>
      </c>
      <c r="FR48" s="67">
        <v>3163</v>
      </c>
      <c r="FS48" s="67">
        <v>2519</v>
      </c>
      <c r="FT48" s="67">
        <v>2519</v>
      </c>
      <c r="FU48" s="72">
        <v>220</v>
      </c>
      <c r="FV48" s="72">
        <v>214</v>
      </c>
      <c r="FW48" s="72">
        <v>158</v>
      </c>
      <c r="FY48" s="65">
        <v>44</v>
      </c>
      <c r="FZ48" s="66" t="str">
        <f t="shared" si="51"/>
        <v>利根町</v>
      </c>
      <c r="GA48" s="67">
        <v>0</v>
      </c>
      <c r="GB48" s="67">
        <v>0</v>
      </c>
      <c r="GC48" s="67">
        <v>0</v>
      </c>
      <c r="GD48" s="67">
        <v>0</v>
      </c>
      <c r="GE48" s="67">
        <v>0</v>
      </c>
      <c r="GF48" s="67">
        <v>0</v>
      </c>
      <c r="GG48" s="72">
        <v>0</v>
      </c>
      <c r="GH48" s="72">
        <v>0</v>
      </c>
      <c r="GI48" s="72">
        <v>0</v>
      </c>
      <c r="GK48" s="65">
        <v>44</v>
      </c>
      <c r="GL48" s="66" t="str">
        <f t="shared" si="52"/>
        <v>利根町</v>
      </c>
      <c r="GM48" s="67">
        <v>0</v>
      </c>
      <c r="GN48" s="67">
        <v>0</v>
      </c>
      <c r="GO48" s="67">
        <v>0</v>
      </c>
      <c r="GP48" s="67">
        <v>0</v>
      </c>
      <c r="GQ48" s="67">
        <v>0</v>
      </c>
      <c r="GR48" s="67">
        <v>0</v>
      </c>
      <c r="GS48" s="72">
        <v>0</v>
      </c>
      <c r="GT48" s="72">
        <v>0</v>
      </c>
      <c r="GU48" s="72">
        <v>0</v>
      </c>
      <c r="GW48" s="65">
        <v>44</v>
      </c>
      <c r="GX48" s="66" t="str">
        <f t="shared" si="53"/>
        <v>利根町</v>
      </c>
      <c r="GY48" s="67">
        <v>0</v>
      </c>
      <c r="GZ48" s="67">
        <v>0</v>
      </c>
      <c r="HA48" s="67">
        <v>0</v>
      </c>
      <c r="HB48" s="67">
        <v>0</v>
      </c>
      <c r="HC48" s="67">
        <v>0</v>
      </c>
      <c r="HD48" s="67">
        <v>0</v>
      </c>
      <c r="HE48" s="72">
        <v>0</v>
      </c>
      <c r="HF48" s="72">
        <v>0</v>
      </c>
      <c r="HG48" s="72">
        <v>0</v>
      </c>
      <c r="HI48" s="65">
        <v>44</v>
      </c>
      <c r="HJ48" s="66" t="str">
        <f t="shared" si="54"/>
        <v>利根町</v>
      </c>
      <c r="HK48" s="67">
        <v>0</v>
      </c>
      <c r="HL48" s="67">
        <v>0</v>
      </c>
      <c r="HM48" s="67">
        <v>0</v>
      </c>
      <c r="HN48" s="67">
        <v>0</v>
      </c>
      <c r="HO48" s="67">
        <v>0</v>
      </c>
      <c r="HP48" s="67">
        <v>0</v>
      </c>
      <c r="HQ48" s="72">
        <v>0</v>
      </c>
      <c r="HR48" s="72">
        <v>0</v>
      </c>
      <c r="HS48" s="72">
        <v>0</v>
      </c>
    </row>
    <row r="49" spans="1:227" s="56" customFormat="1" ht="15" customHeight="1">
      <c r="A49" s="82"/>
      <c r="B49" s="83" t="s">
        <v>124</v>
      </c>
      <c r="C49" s="84">
        <f>SUM(C37:C48)</f>
        <v>1008868</v>
      </c>
      <c r="D49" s="84">
        <f aca="true" t="shared" si="55" ref="D49:K49">SUM(D37:D48)</f>
        <v>137646179</v>
      </c>
      <c r="E49" s="84">
        <f t="shared" si="55"/>
        <v>131825528</v>
      </c>
      <c r="F49" s="84">
        <f t="shared" si="55"/>
        <v>14199791</v>
      </c>
      <c r="G49" s="84">
        <f t="shared" si="55"/>
        <v>13634746</v>
      </c>
      <c r="H49" s="84">
        <f t="shared" si="55"/>
        <v>13634639</v>
      </c>
      <c r="I49" s="84">
        <f t="shared" si="55"/>
        <v>4121</v>
      </c>
      <c r="J49" s="84">
        <f t="shared" si="55"/>
        <v>111008</v>
      </c>
      <c r="K49" s="84">
        <f t="shared" si="55"/>
        <v>103245</v>
      </c>
      <c r="L49" s="64"/>
      <c r="M49" s="73"/>
      <c r="N49" s="74" t="s">
        <v>124</v>
      </c>
      <c r="O49" s="85">
        <f aca="true" t="shared" si="56" ref="O49:W49">SUM(O37:O48)</f>
        <v>165500</v>
      </c>
      <c r="P49" s="85">
        <f t="shared" si="56"/>
        <v>688255</v>
      </c>
      <c r="Q49" s="85">
        <f t="shared" si="56"/>
        <v>685368</v>
      </c>
      <c r="R49" s="85">
        <f t="shared" si="56"/>
        <v>3759689</v>
      </c>
      <c r="S49" s="85">
        <f t="shared" si="56"/>
        <v>3753352</v>
      </c>
      <c r="T49" s="85">
        <f t="shared" si="56"/>
        <v>1626152</v>
      </c>
      <c r="U49" s="85">
        <f t="shared" si="56"/>
        <v>260</v>
      </c>
      <c r="V49" s="85">
        <f t="shared" si="56"/>
        <v>827</v>
      </c>
      <c r="W49" s="85">
        <f t="shared" si="56"/>
        <v>813</v>
      </c>
      <c r="X49" s="86"/>
      <c r="Y49" s="73"/>
      <c r="Z49" s="74" t="s">
        <v>124</v>
      </c>
      <c r="AA49" s="85">
        <f aca="true" t="shared" si="57" ref="AA49:AI49">SUM(AA37:AA48)</f>
        <v>1306202</v>
      </c>
      <c r="AB49" s="85">
        <f t="shared" si="57"/>
        <v>149306535</v>
      </c>
      <c r="AC49" s="85">
        <f t="shared" si="57"/>
        <v>139932172</v>
      </c>
      <c r="AD49" s="85">
        <f t="shared" si="57"/>
        <v>8169004</v>
      </c>
      <c r="AE49" s="85">
        <f t="shared" si="57"/>
        <v>7675804</v>
      </c>
      <c r="AF49" s="85">
        <f t="shared" si="57"/>
        <v>7675682</v>
      </c>
      <c r="AG49" s="85">
        <f t="shared" si="57"/>
        <v>4594</v>
      </c>
      <c r="AH49" s="85">
        <f t="shared" si="57"/>
        <v>164197</v>
      </c>
      <c r="AI49" s="85">
        <f t="shared" si="57"/>
        <v>150181</v>
      </c>
      <c r="AJ49" s="64"/>
      <c r="AK49" s="73"/>
      <c r="AL49" s="74" t="s">
        <v>124</v>
      </c>
      <c r="AM49" s="85">
        <f aca="true" t="shared" si="58" ref="AM49:AU49">SUM(AM37:AM48)</f>
        <v>680833</v>
      </c>
      <c r="AN49" s="85">
        <f t="shared" si="58"/>
        <v>3456104</v>
      </c>
      <c r="AO49" s="85">
        <f t="shared" si="58"/>
        <v>3424071</v>
      </c>
      <c r="AP49" s="85">
        <f t="shared" si="58"/>
        <v>28172158</v>
      </c>
      <c r="AQ49" s="85">
        <f t="shared" si="58"/>
        <v>27968904</v>
      </c>
      <c r="AR49" s="85">
        <f t="shared" si="58"/>
        <v>6795980</v>
      </c>
      <c r="AS49" s="85">
        <f t="shared" si="58"/>
        <v>519</v>
      </c>
      <c r="AT49" s="85">
        <f t="shared" si="58"/>
        <v>5062</v>
      </c>
      <c r="AU49" s="85">
        <f t="shared" si="58"/>
        <v>4940</v>
      </c>
      <c r="AV49" s="87"/>
      <c r="AW49" s="73"/>
      <c r="AX49" s="74" t="s">
        <v>124</v>
      </c>
      <c r="AY49" s="85">
        <f aca="true" t="shared" si="59" ref="AY49:BG49">SUM(AY37:AY48)</f>
        <v>0</v>
      </c>
      <c r="AZ49" s="85">
        <f t="shared" si="59"/>
        <v>20294419</v>
      </c>
      <c r="BA49" s="85">
        <f t="shared" si="59"/>
        <v>19029875</v>
      </c>
      <c r="BB49" s="85">
        <f t="shared" si="59"/>
        <v>217183545</v>
      </c>
      <c r="BC49" s="85">
        <f t="shared" si="59"/>
        <v>209555527</v>
      </c>
      <c r="BD49" s="85">
        <f t="shared" si="59"/>
        <v>34879544</v>
      </c>
      <c r="BE49" s="85">
        <f t="shared" si="59"/>
        <v>0</v>
      </c>
      <c r="BF49" s="85">
        <f t="shared" si="59"/>
        <v>99745</v>
      </c>
      <c r="BG49" s="85">
        <f t="shared" si="59"/>
        <v>90834</v>
      </c>
      <c r="BH49" s="87"/>
      <c r="BI49" s="73"/>
      <c r="BJ49" s="74" t="s">
        <v>124</v>
      </c>
      <c r="BK49" s="85">
        <f aca="true" t="shared" si="60" ref="BK49:BS49">SUM(BK37:BK48)</f>
        <v>0</v>
      </c>
      <c r="BL49" s="85">
        <f t="shared" si="60"/>
        <v>33749061</v>
      </c>
      <c r="BM49" s="85">
        <f t="shared" si="60"/>
        <v>33477874</v>
      </c>
      <c r="BN49" s="85">
        <f t="shared" si="60"/>
        <v>243759514</v>
      </c>
      <c r="BO49" s="85">
        <f t="shared" si="60"/>
        <v>242875957</v>
      </c>
      <c r="BP49" s="85">
        <f t="shared" si="60"/>
        <v>80883042</v>
      </c>
      <c r="BQ49" s="85">
        <f t="shared" si="60"/>
        <v>0</v>
      </c>
      <c r="BR49" s="85">
        <f t="shared" si="60"/>
        <v>97372</v>
      </c>
      <c r="BS49" s="85">
        <f t="shared" si="60"/>
        <v>93135</v>
      </c>
      <c r="BT49" s="87"/>
      <c r="BU49" s="73"/>
      <c r="BV49" s="74" t="s">
        <v>124</v>
      </c>
      <c r="BW49" s="85">
        <f aca="true" t="shared" si="61" ref="BW49:CE49">SUM(BW37:BW48)</f>
        <v>0</v>
      </c>
      <c r="BX49" s="85">
        <f t="shared" si="61"/>
        <v>22316665</v>
      </c>
      <c r="BY49" s="85">
        <f t="shared" si="61"/>
        <v>22294508</v>
      </c>
      <c r="BZ49" s="85">
        <f t="shared" si="61"/>
        <v>235442034</v>
      </c>
      <c r="CA49" s="85">
        <f t="shared" si="61"/>
        <v>235377962</v>
      </c>
      <c r="CB49" s="85">
        <f t="shared" si="61"/>
        <v>163546302</v>
      </c>
      <c r="CC49" s="85">
        <f t="shared" si="61"/>
        <v>0</v>
      </c>
      <c r="CD49" s="85">
        <f t="shared" si="61"/>
        <v>24337</v>
      </c>
      <c r="CE49" s="85">
        <f t="shared" si="61"/>
        <v>23909</v>
      </c>
      <c r="CF49" s="87"/>
      <c r="CG49" s="73"/>
      <c r="CH49" s="74" t="s">
        <v>124</v>
      </c>
      <c r="CI49" s="85">
        <f aca="true" t="shared" si="62" ref="CI49:CQ49">SUM(CI37:CI48)</f>
        <v>5968668</v>
      </c>
      <c r="CJ49" s="85">
        <f t="shared" si="62"/>
        <v>76360145</v>
      </c>
      <c r="CK49" s="85">
        <f t="shared" si="62"/>
        <v>74802257</v>
      </c>
      <c r="CL49" s="85">
        <f t="shared" si="62"/>
        <v>696385093</v>
      </c>
      <c r="CM49" s="85">
        <f t="shared" si="62"/>
        <v>687809446</v>
      </c>
      <c r="CN49" s="85">
        <f t="shared" si="62"/>
        <v>279308888</v>
      </c>
      <c r="CO49" s="85">
        <f t="shared" si="62"/>
        <v>5257</v>
      </c>
      <c r="CP49" s="85">
        <f t="shared" si="62"/>
        <v>221454</v>
      </c>
      <c r="CQ49" s="85">
        <f t="shared" si="62"/>
        <v>207878</v>
      </c>
      <c r="CR49" s="64"/>
      <c r="CS49" s="73"/>
      <c r="CT49" s="74" t="s">
        <v>124</v>
      </c>
      <c r="CU49" s="85">
        <f aca="true" t="shared" si="63" ref="CU49:DC49">SUM(CU37:CU48)</f>
        <v>0</v>
      </c>
      <c r="CV49" s="85">
        <f t="shared" si="63"/>
        <v>0</v>
      </c>
      <c r="CW49" s="85">
        <f t="shared" si="63"/>
        <v>0</v>
      </c>
      <c r="CX49" s="85">
        <f t="shared" si="63"/>
        <v>0</v>
      </c>
      <c r="CY49" s="85">
        <f t="shared" si="63"/>
        <v>0</v>
      </c>
      <c r="CZ49" s="85">
        <f t="shared" si="63"/>
        <v>0</v>
      </c>
      <c r="DA49" s="85">
        <f t="shared" si="63"/>
        <v>0</v>
      </c>
      <c r="DB49" s="85">
        <f t="shared" si="63"/>
        <v>0</v>
      </c>
      <c r="DC49" s="85">
        <f t="shared" si="63"/>
        <v>0</v>
      </c>
      <c r="DD49" s="64"/>
      <c r="DE49" s="73"/>
      <c r="DF49" s="74" t="s">
        <v>124</v>
      </c>
      <c r="DG49" s="85">
        <f aca="true" t="shared" si="64" ref="DG49:DO49">SUM(DG37:DG48)</f>
        <v>996</v>
      </c>
      <c r="DH49" s="85">
        <f t="shared" si="64"/>
        <v>54</v>
      </c>
      <c r="DI49" s="85">
        <f t="shared" si="64"/>
        <v>54</v>
      </c>
      <c r="DJ49" s="85">
        <f t="shared" si="64"/>
        <v>13526</v>
      </c>
      <c r="DK49" s="85">
        <f t="shared" si="64"/>
        <v>13526</v>
      </c>
      <c r="DL49" s="85">
        <f t="shared" si="64"/>
        <v>13526</v>
      </c>
      <c r="DM49" s="85">
        <f t="shared" si="64"/>
        <v>4</v>
      </c>
      <c r="DN49" s="85">
        <f t="shared" si="64"/>
        <v>11</v>
      </c>
      <c r="DO49" s="85">
        <f t="shared" si="64"/>
        <v>11</v>
      </c>
      <c r="DP49" s="64"/>
      <c r="DQ49" s="73"/>
      <c r="DR49" s="74" t="s">
        <v>124</v>
      </c>
      <c r="DS49" s="85">
        <f aca="true" t="shared" si="65" ref="DS49:EA49">SUM(DS37:DS48)</f>
        <v>6275844</v>
      </c>
      <c r="DT49" s="85">
        <f t="shared" si="65"/>
        <v>125341</v>
      </c>
      <c r="DU49" s="85">
        <f t="shared" si="65"/>
        <v>109921</v>
      </c>
      <c r="DV49" s="85">
        <f t="shared" si="65"/>
        <v>40548</v>
      </c>
      <c r="DW49" s="85">
        <f t="shared" si="65"/>
        <v>39998</v>
      </c>
      <c r="DX49" s="85">
        <f t="shared" si="65"/>
        <v>28938</v>
      </c>
      <c r="DY49" s="85">
        <f t="shared" si="65"/>
        <v>277</v>
      </c>
      <c r="DZ49" s="85">
        <f t="shared" si="65"/>
        <v>157</v>
      </c>
      <c r="EA49" s="85">
        <f t="shared" si="65"/>
        <v>127</v>
      </c>
      <c r="EB49" s="64"/>
      <c r="EC49" s="73"/>
      <c r="ED49" s="74" t="s">
        <v>124</v>
      </c>
      <c r="EE49" s="85">
        <f aca="true" t="shared" si="66" ref="EE49:EM49">SUM(EE37:EE48)</f>
        <v>50596037</v>
      </c>
      <c r="EF49" s="85">
        <f t="shared" si="66"/>
        <v>247936080</v>
      </c>
      <c r="EG49" s="85">
        <f t="shared" si="66"/>
        <v>227276532</v>
      </c>
      <c r="EH49" s="85">
        <f t="shared" si="66"/>
        <v>4945322</v>
      </c>
      <c r="EI49" s="85">
        <f t="shared" si="66"/>
        <v>4494911</v>
      </c>
      <c r="EJ49" s="85">
        <f t="shared" si="66"/>
        <v>4494873</v>
      </c>
      <c r="EK49" s="85">
        <f t="shared" si="66"/>
        <v>2949</v>
      </c>
      <c r="EL49" s="85">
        <f t="shared" si="66"/>
        <v>84843</v>
      </c>
      <c r="EM49" s="85">
        <f t="shared" si="66"/>
        <v>71284</v>
      </c>
      <c r="EO49" s="73"/>
      <c r="EP49" s="74" t="s">
        <v>124</v>
      </c>
      <c r="EQ49" s="85">
        <f aca="true" t="shared" si="67" ref="EQ49:EY49">SUM(EQ37:EQ48)</f>
        <v>454767</v>
      </c>
      <c r="ER49" s="85">
        <f t="shared" si="67"/>
        <v>2637001</v>
      </c>
      <c r="ES49" s="85">
        <f t="shared" si="67"/>
        <v>2529707</v>
      </c>
      <c r="ET49" s="85">
        <f t="shared" si="67"/>
        <v>7396113</v>
      </c>
      <c r="EU49" s="85">
        <f t="shared" si="67"/>
        <v>7384146</v>
      </c>
      <c r="EV49" s="85">
        <f t="shared" si="67"/>
        <v>5042135</v>
      </c>
      <c r="EW49" s="85">
        <f t="shared" si="67"/>
        <v>350</v>
      </c>
      <c r="EX49" s="85">
        <f t="shared" si="67"/>
        <v>1428</v>
      </c>
      <c r="EY49" s="85">
        <f t="shared" si="67"/>
        <v>1242</v>
      </c>
      <c r="FA49" s="73"/>
      <c r="FB49" s="74" t="s">
        <v>124</v>
      </c>
      <c r="FC49" s="85">
        <f aca="true" t="shared" si="68" ref="FC49:FK49">SUM(FC37:FC48)</f>
        <v>637703</v>
      </c>
      <c r="FD49" s="85">
        <f t="shared" si="68"/>
        <v>2482722</v>
      </c>
      <c r="FE49" s="85">
        <f t="shared" si="68"/>
        <v>2470750</v>
      </c>
      <c r="FF49" s="85">
        <f t="shared" si="68"/>
        <v>111832</v>
      </c>
      <c r="FG49" s="85">
        <f t="shared" si="68"/>
        <v>111636</v>
      </c>
      <c r="FH49" s="85">
        <f t="shared" si="68"/>
        <v>90247</v>
      </c>
      <c r="FI49" s="85">
        <f t="shared" si="68"/>
        <v>37</v>
      </c>
      <c r="FJ49" s="85">
        <f t="shared" si="68"/>
        <v>337</v>
      </c>
      <c r="FK49" s="85">
        <f t="shared" si="68"/>
        <v>324</v>
      </c>
      <c r="FM49" s="73"/>
      <c r="FN49" s="74" t="s">
        <v>124</v>
      </c>
      <c r="FO49" s="85">
        <f aca="true" t="shared" si="69" ref="FO49:FW49">SUM(FO37:FO48)</f>
        <v>2460990</v>
      </c>
      <c r="FP49" s="85">
        <f t="shared" si="69"/>
        <v>22042801</v>
      </c>
      <c r="FQ49" s="85">
        <f t="shared" si="69"/>
        <v>18098608</v>
      </c>
      <c r="FR49" s="85">
        <f t="shared" si="69"/>
        <v>619980</v>
      </c>
      <c r="FS49" s="85">
        <f t="shared" si="69"/>
        <v>565613</v>
      </c>
      <c r="FT49" s="85">
        <f t="shared" si="69"/>
        <v>464598</v>
      </c>
      <c r="FU49" s="85">
        <f t="shared" si="69"/>
        <v>1889</v>
      </c>
      <c r="FV49" s="85">
        <f t="shared" si="69"/>
        <v>20751</v>
      </c>
      <c r="FW49" s="85">
        <f t="shared" si="69"/>
        <v>16841</v>
      </c>
      <c r="FY49" s="73"/>
      <c r="FZ49" s="74" t="s">
        <v>124</v>
      </c>
      <c r="GA49" s="85">
        <f aca="true" t="shared" si="70" ref="GA49:GI49">SUM(GA37:GA48)</f>
        <v>850808</v>
      </c>
      <c r="GB49" s="85">
        <f t="shared" si="70"/>
        <v>11069286</v>
      </c>
      <c r="GC49" s="85">
        <f t="shared" si="70"/>
        <v>11067642</v>
      </c>
      <c r="GD49" s="85">
        <f t="shared" si="70"/>
        <v>11036685</v>
      </c>
      <c r="GE49" s="85">
        <f t="shared" si="70"/>
        <v>11035053</v>
      </c>
      <c r="GF49" s="85">
        <f t="shared" si="70"/>
        <v>7555087</v>
      </c>
      <c r="GG49" s="85">
        <f t="shared" si="70"/>
        <v>177</v>
      </c>
      <c r="GH49" s="85">
        <f t="shared" si="70"/>
        <v>4082</v>
      </c>
      <c r="GI49" s="85">
        <f t="shared" si="70"/>
        <v>4070</v>
      </c>
      <c r="GK49" s="73"/>
      <c r="GL49" s="74" t="s">
        <v>124</v>
      </c>
      <c r="GM49" s="85">
        <f aca="true" t="shared" si="71" ref="GM49:GU49">SUM(GM37:GM48)</f>
        <v>850632</v>
      </c>
      <c r="GN49" s="85">
        <f t="shared" si="71"/>
        <v>41384</v>
      </c>
      <c r="GO49" s="85">
        <f t="shared" si="71"/>
        <v>41251</v>
      </c>
      <c r="GP49" s="85">
        <f t="shared" si="71"/>
        <v>73504</v>
      </c>
      <c r="GQ49" s="85">
        <f t="shared" si="71"/>
        <v>73396</v>
      </c>
      <c r="GR49" s="85">
        <f t="shared" si="71"/>
        <v>51377</v>
      </c>
      <c r="GS49" s="85">
        <f t="shared" si="71"/>
        <v>204</v>
      </c>
      <c r="GT49" s="85">
        <f t="shared" si="71"/>
        <v>49</v>
      </c>
      <c r="GU49" s="85">
        <f t="shared" si="71"/>
        <v>48</v>
      </c>
      <c r="GW49" s="73"/>
      <c r="GX49" s="74" t="s">
        <v>124</v>
      </c>
      <c r="GY49" s="85">
        <f aca="true" t="shared" si="72" ref="GY49:HG49">SUM(GY37:GY48)</f>
        <v>4127</v>
      </c>
      <c r="GZ49" s="85">
        <f t="shared" si="72"/>
        <v>612032</v>
      </c>
      <c r="HA49" s="85">
        <f t="shared" si="72"/>
        <v>611772</v>
      </c>
      <c r="HB49" s="85">
        <f t="shared" si="72"/>
        <v>498494</v>
      </c>
      <c r="HC49" s="85">
        <f t="shared" si="72"/>
        <v>498426</v>
      </c>
      <c r="HD49" s="85">
        <f t="shared" si="72"/>
        <v>242735</v>
      </c>
      <c r="HE49" s="85">
        <f t="shared" si="72"/>
        <v>13</v>
      </c>
      <c r="HF49" s="85">
        <f t="shared" si="72"/>
        <v>2067</v>
      </c>
      <c r="HG49" s="85">
        <f t="shared" si="72"/>
        <v>2063</v>
      </c>
      <c r="HI49" s="73"/>
      <c r="HJ49" s="74" t="s">
        <v>124</v>
      </c>
      <c r="HK49" s="85">
        <f aca="true" t="shared" si="73" ref="HK49:HS49">SUM(HK37:HK48)</f>
        <v>0</v>
      </c>
      <c r="HL49" s="85">
        <f t="shared" si="73"/>
        <v>0</v>
      </c>
      <c r="HM49" s="85">
        <f t="shared" si="73"/>
        <v>0</v>
      </c>
      <c r="HN49" s="85">
        <f t="shared" si="73"/>
        <v>0</v>
      </c>
      <c r="HO49" s="85">
        <f t="shared" si="73"/>
        <v>0</v>
      </c>
      <c r="HP49" s="85">
        <f t="shared" si="73"/>
        <v>0</v>
      </c>
      <c r="HQ49" s="85">
        <f t="shared" si="73"/>
        <v>0</v>
      </c>
      <c r="HR49" s="85">
        <f t="shared" si="73"/>
        <v>0</v>
      </c>
      <c r="HS49" s="85">
        <f t="shared" si="73"/>
        <v>0</v>
      </c>
    </row>
    <row r="50" spans="1:227" s="56" customFormat="1" ht="15" customHeight="1">
      <c r="A50" s="82"/>
      <c r="B50" s="83" t="s">
        <v>125</v>
      </c>
      <c r="C50" s="84">
        <f>SUM(C49,C36)</f>
        <v>11077626</v>
      </c>
      <c r="D50" s="84">
        <f aca="true" t="shared" si="74" ref="D50:K50">SUM(D49,D36)</f>
        <v>918706545</v>
      </c>
      <c r="E50" s="84">
        <f t="shared" si="74"/>
        <v>884569751</v>
      </c>
      <c r="F50" s="84">
        <f t="shared" si="74"/>
        <v>99543886</v>
      </c>
      <c r="G50" s="84">
        <f t="shared" si="74"/>
        <v>96123250</v>
      </c>
      <c r="H50" s="84">
        <f t="shared" si="74"/>
        <v>96117953</v>
      </c>
      <c r="I50" s="84">
        <f t="shared" si="74"/>
        <v>34672</v>
      </c>
      <c r="J50" s="84">
        <f t="shared" si="74"/>
        <v>707397</v>
      </c>
      <c r="K50" s="84">
        <f t="shared" si="74"/>
        <v>663580</v>
      </c>
      <c r="L50" s="64"/>
      <c r="M50" s="82"/>
      <c r="N50" s="83" t="s">
        <v>125</v>
      </c>
      <c r="O50" s="84">
        <f aca="true" t="shared" si="75" ref="O50:W50">SUM(O49,O36)</f>
        <v>382236</v>
      </c>
      <c r="P50" s="84">
        <f t="shared" si="75"/>
        <v>6341069</v>
      </c>
      <c r="Q50" s="84">
        <f t="shared" si="75"/>
        <v>6299318</v>
      </c>
      <c r="R50" s="84">
        <f t="shared" si="75"/>
        <v>32159786</v>
      </c>
      <c r="S50" s="84">
        <f t="shared" si="75"/>
        <v>32054238</v>
      </c>
      <c r="T50" s="84">
        <f t="shared" si="75"/>
        <v>10554151</v>
      </c>
      <c r="U50" s="84">
        <f t="shared" si="75"/>
        <v>954</v>
      </c>
      <c r="V50" s="84">
        <f t="shared" si="75"/>
        <v>9792</v>
      </c>
      <c r="W50" s="84">
        <f t="shared" si="75"/>
        <v>9603</v>
      </c>
      <c r="X50" s="86"/>
      <c r="Y50" s="82"/>
      <c r="Z50" s="83" t="s">
        <v>125</v>
      </c>
      <c r="AA50" s="84">
        <f aca="true" t="shared" si="76" ref="AA50:AI50">SUM(AA49,AA36)</f>
        <v>14881724</v>
      </c>
      <c r="AB50" s="84">
        <f t="shared" si="76"/>
        <v>958960326</v>
      </c>
      <c r="AC50" s="84">
        <f t="shared" si="76"/>
        <v>901907419</v>
      </c>
      <c r="AD50" s="84">
        <f t="shared" si="76"/>
        <v>50848748</v>
      </c>
      <c r="AE50" s="84">
        <f t="shared" si="76"/>
        <v>47907368</v>
      </c>
      <c r="AF50" s="84">
        <f t="shared" si="76"/>
        <v>47902734</v>
      </c>
      <c r="AG50" s="84">
        <f t="shared" si="76"/>
        <v>40953</v>
      </c>
      <c r="AH50" s="84">
        <f t="shared" si="76"/>
        <v>989173</v>
      </c>
      <c r="AI50" s="84">
        <f t="shared" si="76"/>
        <v>907642</v>
      </c>
      <c r="AJ50" s="64"/>
      <c r="AK50" s="82"/>
      <c r="AL50" s="83" t="s">
        <v>125</v>
      </c>
      <c r="AM50" s="84">
        <f aca="true" t="shared" si="77" ref="AM50:AU50">SUM(AM49,AM36)</f>
        <v>1125544</v>
      </c>
      <c r="AN50" s="84">
        <f t="shared" si="77"/>
        <v>36654534</v>
      </c>
      <c r="AO50" s="84">
        <f t="shared" si="77"/>
        <v>36452781</v>
      </c>
      <c r="AP50" s="84">
        <f t="shared" si="77"/>
        <v>375468696</v>
      </c>
      <c r="AQ50" s="84">
        <f t="shared" si="77"/>
        <v>374042292</v>
      </c>
      <c r="AR50" s="84">
        <f t="shared" si="77"/>
        <v>106918235</v>
      </c>
      <c r="AS50" s="84">
        <f t="shared" si="77"/>
        <v>1872</v>
      </c>
      <c r="AT50" s="84">
        <f t="shared" si="77"/>
        <v>59328</v>
      </c>
      <c r="AU50" s="84">
        <f t="shared" si="77"/>
        <v>58388</v>
      </c>
      <c r="AV50" s="87"/>
      <c r="AW50" s="82"/>
      <c r="AX50" s="83" t="s">
        <v>125</v>
      </c>
      <c r="AY50" s="84">
        <f aca="true" t="shared" si="78" ref="AY50:BG50">SUM(AY49,AY36)</f>
        <v>0</v>
      </c>
      <c r="AZ50" s="84">
        <f t="shared" si="78"/>
        <v>206896202</v>
      </c>
      <c r="BA50" s="84">
        <f t="shared" si="78"/>
        <v>198260050</v>
      </c>
      <c r="BB50" s="84">
        <f t="shared" si="78"/>
        <v>3317506353</v>
      </c>
      <c r="BC50" s="84">
        <f t="shared" si="78"/>
        <v>3260029056</v>
      </c>
      <c r="BD50" s="84">
        <f t="shared" si="78"/>
        <v>541198867</v>
      </c>
      <c r="BE50" s="84">
        <f t="shared" si="78"/>
        <v>0</v>
      </c>
      <c r="BF50" s="84">
        <f t="shared" si="78"/>
        <v>1039233</v>
      </c>
      <c r="BG50" s="84">
        <f t="shared" si="78"/>
        <v>977119</v>
      </c>
      <c r="BH50" s="87"/>
      <c r="BI50" s="82"/>
      <c r="BJ50" s="83" t="s">
        <v>125</v>
      </c>
      <c r="BK50" s="84">
        <f aca="true" t="shared" si="79" ref="BK50:BS50">SUM(BK49,BK36)</f>
        <v>0</v>
      </c>
      <c r="BL50" s="84">
        <f t="shared" si="79"/>
        <v>253104376</v>
      </c>
      <c r="BM50" s="84">
        <f t="shared" si="79"/>
        <v>251573981</v>
      </c>
      <c r="BN50" s="84">
        <f t="shared" si="79"/>
        <v>2234459068</v>
      </c>
      <c r="BO50" s="84">
        <f t="shared" si="79"/>
        <v>2228678197</v>
      </c>
      <c r="BP50" s="84">
        <f t="shared" si="79"/>
        <v>741509858</v>
      </c>
      <c r="BQ50" s="84">
        <f t="shared" si="79"/>
        <v>0</v>
      </c>
      <c r="BR50" s="84">
        <f t="shared" si="79"/>
        <v>886379</v>
      </c>
      <c r="BS50" s="84">
        <f t="shared" si="79"/>
        <v>859586</v>
      </c>
      <c r="BT50" s="87"/>
      <c r="BU50" s="82"/>
      <c r="BV50" s="83" t="s">
        <v>125</v>
      </c>
      <c r="BW50" s="84">
        <f aca="true" t="shared" si="80" ref="BW50:CE50">SUM(BW49,BW36)</f>
        <v>0</v>
      </c>
      <c r="BX50" s="84">
        <f t="shared" si="80"/>
        <v>226633283</v>
      </c>
      <c r="BY50" s="84">
        <f t="shared" si="80"/>
        <v>226448283</v>
      </c>
      <c r="BZ50" s="84">
        <f t="shared" si="80"/>
        <v>2924469050</v>
      </c>
      <c r="CA50" s="84">
        <f t="shared" si="80"/>
        <v>2923820797</v>
      </c>
      <c r="CB50" s="84">
        <f t="shared" si="80"/>
        <v>2016488928</v>
      </c>
      <c r="CC50" s="84">
        <f t="shared" si="80"/>
        <v>0</v>
      </c>
      <c r="CD50" s="84">
        <f t="shared" si="80"/>
        <v>285251</v>
      </c>
      <c r="CE50" s="84">
        <f t="shared" si="80"/>
        <v>281820</v>
      </c>
      <c r="CF50" s="87"/>
      <c r="CG50" s="82"/>
      <c r="CH50" s="83" t="s">
        <v>125</v>
      </c>
      <c r="CI50" s="84">
        <f aca="true" t="shared" si="81" ref="CI50:CQ50">SUM(CI49,CI36)</f>
        <v>57692740</v>
      </c>
      <c r="CJ50" s="84">
        <f t="shared" si="81"/>
        <v>686633861</v>
      </c>
      <c r="CK50" s="84">
        <f t="shared" si="81"/>
        <v>676282314</v>
      </c>
      <c r="CL50" s="84">
        <f t="shared" si="81"/>
        <v>8476434471</v>
      </c>
      <c r="CM50" s="84">
        <f t="shared" si="81"/>
        <v>8412528050</v>
      </c>
      <c r="CN50" s="84">
        <f t="shared" si="81"/>
        <v>3299197653</v>
      </c>
      <c r="CO50" s="84">
        <f t="shared" si="81"/>
        <v>45025</v>
      </c>
      <c r="CP50" s="84">
        <f t="shared" si="81"/>
        <v>2210863</v>
      </c>
      <c r="CQ50" s="84">
        <f t="shared" si="81"/>
        <v>2118525</v>
      </c>
      <c r="CR50" s="64"/>
      <c r="CS50" s="82"/>
      <c r="CT50" s="83" t="s">
        <v>125</v>
      </c>
      <c r="CU50" s="84">
        <f aca="true" t="shared" si="82" ref="CU50:DC50">SUM(CU49,CU36)</f>
        <v>0</v>
      </c>
      <c r="CV50" s="84">
        <f t="shared" si="82"/>
        <v>0</v>
      </c>
      <c r="CW50" s="84">
        <f t="shared" si="82"/>
        <v>0</v>
      </c>
      <c r="CX50" s="84">
        <f t="shared" si="82"/>
        <v>0</v>
      </c>
      <c r="CY50" s="84">
        <f t="shared" si="82"/>
        <v>0</v>
      </c>
      <c r="CZ50" s="84">
        <f t="shared" si="82"/>
        <v>0</v>
      </c>
      <c r="DA50" s="84">
        <f t="shared" si="82"/>
        <v>0</v>
      </c>
      <c r="DB50" s="84">
        <f t="shared" si="82"/>
        <v>0</v>
      </c>
      <c r="DC50" s="84">
        <f t="shared" si="82"/>
        <v>0</v>
      </c>
      <c r="DD50" s="64"/>
      <c r="DE50" s="82"/>
      <c r="DF50" s="83" t="s">
        <v>125</v>
      </c>
      <c r="DG50" s="84">
        <f aca="true" t="shared" si="83" ref="DG50:DO50">SUM(DG49,DG36)</f>
        <v>996</v>
      </c>
      <c r="DH50" s="84">
        <f t="shared" si="83"/>
        <v>280</v>
      </c>
      <c r="DI50" s="84">
        <f t="shared" si="83"/>
        <v>221</v>
      </c>
      <c r="DJ50" s="84">
        <f t="shared" si="83"/>
        <v>14674</v>
      </c>
      <c r="DK50" s="84">
        <f t="shared" si="83"/>
        <v>14273</v>
      </c>
      <c r="DL50" s="84">
        <f t="shared" si="83"/>
        <v>14103</v>
      </c>
      <c r="DM50" s="84">
        <f t="shared" si="83"/>
        <v>4</v>
      </c>
      <c r="DN50" s="84">
        <f t="shared" si="83"/>
        <v>25</v>
      </c>
      <c r="DO50" s="84">
        <f t="shared" si="83"/>
        <v>21</v>
      </c>
      <c r="DP50" s="64"/>
      <c r="DQ50" s="82"/>
      <c r="DR50" s="83" t="s">
        <v>125</v>
      </c>
      <c r="DS50" s="84">
        <f aca="true" t="shared" si="84" ref="DS50:EA50">SUM(DS49,DS36)</f>
        <v>19423107</v>
      </c>
      <c r="DT50" s="84">
        <f t="shared" si="84"/>
        <v>1114312</v>
      </c>
      <c r="DU50" s="84">
        <f t="shared" si="84"/>
        <v>962350</v>
      </c>
      <c r="DV50" s="84">
        <f t="shared" si="84"/>
        <v>134206</v>
      </c>
      <c r="DW50" s="84">
        <f t="shared" si="84"/>
        <v>129543</v>
      </c>
      <c r="DX50" s="84">
        <f t="shared" si="84"/>
        <v>101516</v>
      </c>
      <c r="DY50" s="84">
        <f t="shared" si="84"/>
        <v>4253</v>
      </c>
      <c r="DZ50" s="84">
        <f t="shared" si="84"/>
        <v>1377</v>
      </c>
      <c r="EA50" s="84">
        <f t="shared" si="84"/>
        <v>1095</v>
      </c>
      <c r="EB50" s="64"/>
      <c r="EC50" s="82"/>
      <c r="ED50" s="83" t="s">
        <v>125</v>
      </c>
      <c r="EE50" s="84">
        <f aca="true" t="shared" si="85" ref="EE50:EM50">SUM(EE49,EE36)</f>
        <v>402397128</v>
      </c>
      <c r="EF50" s="84">
        <f t="shared" si="85"/>
        <v>1190747100</v>
      </c>
      <c r="EG50" s="84">
        <f t="shared" si="85"/>
        <v>1080210969</v>
      </c>
      <c r="EH50" s="84">
        <f t="shared" si="85"/>
        <v>28155755</v>
      </c>
      <c r="EI50" s="84">
        <f t="shared" si="85"/>
        <v>25396908</v>
      </c>
      <c r="EJ50" s="84">
        <f t="shared" si="85"/>
        <v>25396316</v>
      </c>
      <c r="EK50" s="84">
        <f t="shared" si="85"/>
        <v>27494</v>
      </c>
      <c r="EL50" s="84">
        <f t="shared" si="85"/>
        <v>535942</v>
      </c>
      <c r="EM50" s="84">
        <f t="shared" si="85"/>
        <v>434025</v>
      </c>
      <c r="EO50" s="82"/>
      <c r="EP50" s="83" t="s">
        <v>125</v>
      </c>
      <c r="EQ50" s="84">
        <f aca="true" t="shared" si="86" ref="EQ50:EY50">SUM(EQ49,EQ36)</f>
        <v>3371135</v>
      </c>
      <c r="ER50" s="84">
        <f t="shared" si="86"/>
        <v>14986406</v>
      </c>
      <c r="ES50" s="84">
        <f t="shared" si="86"/>
        <v>14653929</v>
      </c>
      <c r="ET50" s="84">
        <f t="shared" si="86"/>
        <v>40192602</v>
      </c>
      <c r="EU50" s="84">
        <f t="shared" si="86"/>
        <v>40094012</v>
      </c>
      <c r="EV50" s="84">
        <f t="shared" si="86"/>
        <v>27572297</v>
      </c>
      <c r="EW50" s="84">
        <f t="shared" si="86"/>
        <v>2575</v>
      </c>
      <c r="EX50" s="84">
        <f t="shared" si="86"/>
        <v>14516</v>
      </c>
      <c r="EY50" s="84">
        <f t="shared" si="86"/>
        <v>13631</v>
      </c>
      <c r="FA50" s="82"/>
      <c r="FB50" s="83" t="s">
        <v>125</v>
      </c>
      <c r="FC50" s="84">
        <f aca="true" t="shared" si="87" ref="FC50:FK50">SUM(FC49,FC36)</f>
        <v>4636155</v>
      </c>
      <c r="FD50" s="84">
        <f t="shared" si="87"/>
        <v>8769439</v>
      </c>
      <c r="FE50" s="84">
        <f t="shared" si="87"/>
        <v>8692107</v>
      </c>
      <c r="FF50" s="84">
        <f t="shared" si="87"/>
        <v>371960</v>
      </c>
      <c r="FG50" s="84">
        <f t="shared" si="87"/>
        <v>370083</v>
      </c>
      <c r="FH50" s="84">
        <f t="shared" si="87"/>
        <v>347991</v>
      </c>
      <c r="FI50" s="84">
        <f t="shared" si="87"/>
        <v>113</v>
      </c>
      <c r="FJ50" s="84">
        <f t="shared" si="87"/>
        <v>1346</v>
      </c>
      <c r="FK50" s="84">
        <f t="shared" si="87"/>
        <v>1290</v>
      </c>
      <c r="FM50" s="82"/>
      <c r="FN50" s="83" t="s">
        <v>125</v>
      </c>
      <c r="FO50" s="84">
        <f aca="true" t="shared" si="88" ref="FO50:FW50">SUM(FO49,FO36)</f>
        <v>19710979</v>
      </c>
      <c r="FP50" s="84">
        <f t="shared" si="88"/>
        <v>77672696</v>
      </c>
      <c r="FQ50" s="84">
        <f t="shared" si="88"/>
        <v>61813753</v>
      </c>
      <c r="FR50" s="84">
        <f t="shared" si="88"/>
        <v>4874420</v>
      </c>
      <c r="FS50" s="84">
        <f t="shared" si="88"/>
        <v>4452898</v>
      </c>
      <c r="FT50" s="84">
        <f t="shared" si="88"/>
        <v>3596269</v>
      </c>
      <c r="FU50" s="84">
        <f t="shared" si="88"/>
        <v>17082</v>
      </c>
      <c r="FV50" s="84">
        <f t="shared" si="88"/>
        <v>119772</v>
      </c>
      <c r="FW50" s="84">
        <f t="shared" si="88"/>
        <v>92310</v>
      </c>
      <c r="FY50" s="82"/>
      <c r="FZ50" s="83" t="s">
        <v>125</v>
      </c>
      <c r="GA50" s="84">
        <f aca="true" t="shared" si="89" ref="GA50:GI50">SUM(GA49,GA36)</f>
        <v>1370054</v>
      </c>
      <c r="GB50" s="84">
        <f t="shared" si="89"/>
        <v>88716542</v>
      </c>
      <c r="GC50" s="84">
        <f t="shared" si="89"/>
        <v>88698368</v>
      </c>
      <c r="GD50" s="84">
        <f t="shared" si="89"/>
        <v>111447399</v>
      </c>
      <c r="GE50" s="84">
        <f t="shared" si="89"/>
        <v>111427997</v>
      </c>
      <c r="GF50" s="84">
        <f t="shared" si="89"/>
        <v>79316492</v>
      </c>
      <c r="GG50" s="84">
        <f t="shared" si="89"/>
        <v>1027</v>
      </c>
      <c r="GH50" s="84">
        <f t="shared" si="89"/>
        <v>36048</v>
      </c>
      <c r="GI50" s="84">
        <f t="shared" si="89"/>
        <v>35911</v>
      </c>
      <c r="GK50" s="82"/>
      <c r="GL50" s="83" t="s">
        <v>125</v>
      </c>
      <c r="GM50" s="84">
        <f aca="true" t="shared" si="90" ref="GM50:GU50">SUM(GM49,GM36)</f>
        <v>1761372</v>
      </c>
      <c r="GN50" s="84">
        <f t="shared" si="90"/>
        <v>1046205</v>
      </c>
      <c r="GO50" s="84">
        <f t="shared" si="90"/>
        <v>1045562</v>
      </c>
      <c r="GP50" s="84">
        <f t="shared" si="90"/>
        <v>9373986</v>
      </c>
      <c r="GQ50" s="84">
        <f t="shared" si="90"/>
        <v>9373208</v>
      </c>
      <c r="GR50" s="84">
        <f t="shared" si="90"/>
        <v>6541566</v>
      </c>
      <c r="GS50" s="84">
        <f t="shared" si="90"/>
        <v>792</v>
      </c>
      <c r="GT50" s="84">
        <f t="shared" si="90"/>
        <v>598</v>
      </c>
      <c r="GU50" s="84">
        <f t="shared" si="90"/>
        <v>593</v>
      </c>
      <c r="GW50" s="82"/>
      <c r="GX50" s="83" t="s">
        <v>125</v>
      </c>
      <c r="GY50" s="84">
        <f aca="true" t="shared" si="91" ref="GY50:HG50">SUM(GY49,GY36)</f>
        <v>128852</v>
      </c>
      <c r="GZ50" s="84">
        <f t="shared" si="91"/>
        <v>7634728</v>
      </c>
      <c r="HA50" s="84">
        <f t="shared" si="91"/>
        <v>7631879</v>
      </c>
      <c r="HB50" s="84">
        <f t="shared" si="91"/>
        <v>27815790</v>
      </c>
      <c r="HC50" s="84">
        <f t="shared" si="91"/>
        <v>27812859</v>
      </c>
      <c r="HD50" s="84">
        <f t="shared" si="91"/>
        <v>18913136</v>
      </c>
      <c r="HE50" s="84">
        <f t="shared" si="91"/>
        <v>688</v>
      </c>
      <c r="HF50" s="84">
        <f t="shared" si="91"/>
        <v>21761</v>
      </c>
      <c r="HG50" s="84">
        <f t="shared" si="91"/>
        <v>21729</v>
      </c>
      <c r="HI50" s="82"/>
      <c r="HJ50" s="83" t="s">
        <v>125</v>
      </c>
      <c r="HK50" s="84">
        <f aca="true" t="shared" si="92" ref="HK50:HS50">SUM(HK49,HK36)</f>
        <v>0</v>
      </c>
      <c r="HL50" s="84">
        <f t="shared" si="92"/>
        <v>67628</v>
      </c>
      <c r="HM50" s="84">
        <f t="shared" si="92"/>
        <v>67628</v>
      </c>
      <c r="HN50" s="84">
        <f t="shared" si="92"/>
        <v>2385823</v>
      </c>
      <c r="HO50" s="84">
        <f t="shared" si="92"/>
        <v>2385823</v>
      </c>
      <c r="HP50" s="84">
        <f t="shared" si="92"/>
        <v>1644083</v>
      </c>
      <c r="HQ50" s="84">
        <f t="shared" si="92"/>
        <v>0</v>
      </c>
      <c r="HR50" s="84">
        <f t="shared" si="92"/>
        <v>152</v>
      </c>
      <c r="HS50" s="84">
        <f t="shared" si="92"/>
        <v>152</v>
      </c>
    </row>
    <row r="52" ht="14.25">
      <c r="DX52" s="91"/>
    </row>
  </sheetData>
  <sheetProtection/>
  <mergeCells count="95">
    <mergeCell ref="CG2:CG3"/>
    <mergeCell ref="CH2:CH3"/>
    <mergeCell ref="CS2:CS3"/>
    <mergeCell ref="CT2:CT3"/>
    <mergeCell ref="CI2:CK2"/>
    <mergeCell ref="CL2:CN2"/>
    <mergeCell ref="B2:B3"/>
    <mergeCell ref="A2:A3"/>
    <mergeCell ref="AA2:AC2"/>
    <mergeCell ref="AD2:AF2"/>
    <mergeCell ref="C2:E2"/>
    <mergeCell ref="F2:H2"/>
    <mergeCell ref="Y2:Y3"/>
    <mergeCell ref="Z2:Z3"/>
    <mergeCell ref="I2:K2"/>
    <mergeCell ref="M2:M3"/>
    <mergeCell ref="DJ2:DL2"/>
    <mergeCell ref="DQ2:DQ3"/>
    <mergeCell ref="DR2:DR3"/>
    <mergeCell ref="EC2:EC3"/>
    <mergeCell ref="ED2:ED3"/>
    <mergeCell ref="DS2:DU2"/>
    <mergeCell ref="DV2:DX2"/>
    <mergeCell ref="EH2:EJ2"/>
    <mergeCell ref="AG2:AI2"/>
    <mergeCell ref="CO2:CQ2"/>
    <mergeCell ref="DA2:DC2"/>
    <mergeCell ref="DM2:DO2"/>
    <mergeCell ref="CU2:CW2"/>
    <mergeCell ref="CX2:CZ2"/>
    <mergeCell ref="DE2:DE3"/>
    <mergeCell ref="DF2:DF3"/>
    <mergeCell ref="DG2:DI2"/>
    <mergeCell ref="BV2:BV3"/>
    <mergeCell ref="EW2:EY2"/>
    <mergeCell ref="FA2:FA3"/>
    <mergeCell ref="AS2:AU2"/>
    <mergeCell ref="AW2:AW3"/>
    <mergeCell ref="AX2:AX3"/>
    <mergeCell ref="AY2:BA2"/>
    <mergeCell ref="DY2:EA2"/>
    <mergeCell ref="EK2:EM2"/>
    <mergeCell ref="EE2:EG2"/>
    <mergeCell ref="FN2:FN3"/>
    <mergeCell ref="N2:N3"/>
    <mergeCell ref="O2:Q2"/>
    <mergeCell ref="R2:T2"/>
    <mergeCell ref="U2:W2"/>
    <mergeCell ref="EO2:EO3"/>
    <mergeCell ref="EP2:EP3"/>
    <mergeCell ref="BJ2:BJ3"/>
    <mergeCell ref="BK2:BM2"/>
    <mergeCell ref="BN2:BP2"/>
    <mergeCell ref="GL2:GL3"/>
    <mergeCell ref="EQ2:ES2"/>
    <mergeCell ref="ET2:EV2"/>
    <mergeCell ref="FO2:FQ2"/>
    <mergeCell ref="FR2:FT2"/>
    <mergeCell ref="FB2:FB3"/>
    <mergeCell ref="FC2:FE2"/>
    <mergeCell ref="FF2:FH2"/>
    <mergeCell ref="FI2:FK2"/>
    <mergeCell ref="FM2:FM3"/>
    <mergeCell ref="FY2:FY3"/>
    <mergeCell ref="FZ2:FZ3"/>
    <mergeCell ref="GA2:GC2"/>
    <mergeCell ref="GD2:GF2"/>
    <mergeCell ref="GG2:GI2"/>
    <mergeCell ref="GK2:GK3"/>
    <mergeCell ref="BI2:BI3"/>
    <mergeCell ref="GM2:GO2"/>
    <mergeCell ref="GP2:GR2"/>
    <mergeCell ref="HQ2:HS2"/>
    <mergeCell ref="HB2:HD2"/>
    <mergeCell ref="HE2:HG2"/>
    <mergeCell ref="HI2:HI3"/>
    <mergeCell ref="HJ2:HJ3"/>
    <mergeCell ref="GX2:GX3"/>
    <mergeCell ref="GY2:HA2"/>
    <mergeCell ref="AK2:AK3"/>
    <mergeCell ref="AL2:AL3"/>
    <mergeCell ref="AM2:AO2"/>
    <mergeCell ref="AP2:AR2"/>
    <mergeCell ref="BB2:BD2"/>
    <mergeCell ref="BE2:BG2"/>
    <mergeCell ref="BW2:BY2"/>
    <mergeCell ref="BZ2:CB2"/>
    <mergeCell ref="CC2:CE2"/>
    <mergeCell ref="HN2:HP2"/>
    <mergeCell ref="BQ2:BS2"/>
    <mergeCell ref="BU2:BU3"/>
    <mergeCell ref="HK2:HM2"/>
    <mergeCell ref="GS2:GU2"/>
    <mergeCell ref="GW2:GW3"/>
    <mergeCell ref="FU2:FW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9" man="1"/>
    <brk id="48" max="49" man="1"/>
    <brk id="60" max="49" man="1"/>
    <brk id="72" max="49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J50"/>
  <sheetViews>
    <sheetView showGridLines="0" zoomScale="75" zoomScaleNormal="75" zoomScaleSheetLayoutView="90" zoomScalePageLayoutView="0" workbookViewId="0" topLeftCell="V1">
      <selection activeCell="AB37" sqref="AB37:AJ48"/>
    </sheetView>
  </sheetViews>
  <sheetFormatPr defaultColWidth="15.59765625" defaultRowHeight="15"/>
  <cols>
    <col min="1" max="1" width="3" style="88" customWidth="1"/>
    <col min="2" max="2" width="3.5" style="88" customWidth="1"/>
    <col min="3" max="3" width="14.59765625" style="88" customWidth="1"/>
    <col min="4" max="9" width="15.59765625" style="90" customWidth="1"/>
    <col min="10" max="12" width="15.59765625" style="88" customWidth="1"/>
    <col min="13" max="13" width="3" style="88" customWidth="1"/>
    <col min="14" max="14" width="3.5" style="88" customWidth="1"/>
    <col min="15" max="15" width="14.59765625" style="88" customWidth="1"/>
    <col min="16" max="21" width="15.59765625" style="90" customWidth="1"/>
    <col min="22" max="24" width="15.59765625" style="88" customWidth="1"/>
    <col min="25" max="25" width="2.5" style="88" customWidth="1"/>
    <col min="26" max="26" width="3.5" style="88" customWidth="1"/>
    <col min="27" max="27" width="14.59765625" style="88" customWidth="1"/>
    <col min="28" max="33" width="15.59765625" style="90" customWidth="1"/>
    <col min="34" max="16384" width="15.59765625" style="88" customWidth="1"/>
  </cols>
  <sheetData>
    <row r="1" spans="2:33" s="53" customFormat="1" ht="17.25">
      <c r="B1" s="55" t="s">
        <v>163</v>
      </c>
      <c r="D1" s="55"/>
      <c r="E1" s="55"/>
      <c r="F1" s="55"/>
      <c r="G1" s="55"/>
      <c r="H1" s="55"/>
      <c r="I1" s="55"/>
      <c r="N1" s="55" t="s">
        <v>164</v>
      </c>
      <c r="P1" s="55"/>
      <c r="Q1" s="55"/>
      <c r="R1" s="55"/>
      <c r="S1" s="55"/>
      <c r="T1" s="55"/>
      <c r="U1" s="55"/>
      <c r="Z1" s="55" t="s">
        <v>165</v>
      </c>
      <c r="AB1" s="55"/>
      <c r="AC1" s="55"/>
      <c r="AD1" s="55"/>
      <c r="AE1" s="55"/>
      <c r="AF1" s="55"/>
      <c r="AG1" s="55"/>
    </row>
    <row r="2" spans="2:36" s="56" customFormat="1" ht="17.25" customHeight="1">
      <c r="B2" s="133" t="s">
        <v>117</v>
      </c>
      <c r="C2" s="134" t="s">
        <v>118</v>
      </c>
      <c r="D2" s="132" t="s">
        <v>120</v>
      </c>
      <c r="E2" s="132"/>
      <c r="F2" s="132"/>
      <c r="G2" s="132" t="s">
        <v>121</v>
      </c>
      <c r="H2" s="132"/>
      <c r="I2" s="132"/>
      <c r="J2" s="132" t="s">
        <v>129</v>
      </c>
      <c r="K2" s="132"/>
      <c r="L2" s="132"/>
      <c r="N2" s="133" t="s">
        <v>117</v>
      </c>
      <c r="O2" s="134" t="s">
        <v>118</v>
      </c>
      <c r="P2" s="132" t="s">
        <v>120</v>
      </c>
      <c r="Q2" s="132"/>
      <c r="R2" s="132"/>
      <c r="S2" s="132" t="s">
        <v>121</v>
      </c>
      <c r="T2" s="132"/>
      <c r="U2" s="132"/>
      <c r="V2" s="132" t="s">
        <v>129</v>
      </c>
      <c r="W2" s="132"/>
      <c r="X2" s="132"/>
      <c r="Z2" s="133" t="s">
        <v>117</v>
      </c>
      <c r="AA2" s="134" t="s">
        <v>118</v>
      </c>
      <c r="AB2" s="132" t="s">
        <v>120</v>
      </c>
      <c r="AC2" s="132"/>
      <c r="AD2" s="132"/>
      <c r="AE2" s="132" t="s">
        <v>121</v>
      </c>
      <c r="AF2" s="132"/>
      <c r="AG2" s="132"/>
      <c r="AH2" s="132" t="s">
        <v>129</v>
      </c>
      <c r="AI2" s="132"/>
      <c r="AJ2" s="132"/>
    </row>
    <row r="3" spans="2:36" s="56" customFormat="1" ht="54" customHeight="1">
      <c r="B3" s="133"/>
      <c r="C3" s="135"/>
      <c r="D3" s="93" t="s">
        <v>2</v>
      </c>
      <c r="E3" s="93" t="s">
        <v>4</v>
      </c>
      <c r="F3" s="93" t="s">
        <v>122</v>
      </c>
      <c r="G3" s="93" t="s">
        <v>137</v>
      </c>
      <c r="H3" s="93" t="s">
        <v>123</v>
      </c>
      <c r="I3" s="93" t="s">
        <v>138</v>
      </c>
      <c r="J3" s="94" t="s">
        <v>143</v>
      </c>
      <c r="K3" s="94" t="s">
        <v>130</v>
      </c>
      <c r="L3" s="94" t="s">
        <v>122</v>
      </c>
      <c r="N3" s="133"/>
      <c r="O3" s="135"/>
      <c r="P3" s="93" t="s">
        <v>2</v>
      </c>
      <c r="Q3" s="93" t="s">
        <v>4</v>
      </c>
      <c r="R3" s="93" t="s">
        <v>122</v>
      </c>
      <c r="S3" s="93" t="s">
        <v>137</v>
      </c>
      <c r="T3" s="93" t="s">
        <v>123</v>
      </c>
      <c r="U3" s="93" t="s">
        <v>138</v>
      </c>
      <c r="V3" s="94" t="s">
        <v>131</v>
      </c>
      <c r="W3" s="94" t="s">
        <v>130</v>
      </c>
      <c r="X3" s="94" t="s">
        <v>122</v>
      </c>
      <c r="Z3" s="133"/>
      <c r="AA3" s="135"/>
      <c r="AB3" s="93" t="s">
        <v>2</v>
      </c>
      <c r="AC3" s="93" t="s">
        <v>4</v>
      </c>
      <c r="AD3" s="93" t="s">
        <v>122</v>
      </c>
      <c r="AE3" s="93" t="s">
        <v>137</v>
      </c>
      <c r="AF3" s="93" t="s">
        <v>123</v>
      </c>
      <c r="AG3" s="93" t="s">
        <v>138</v>
      </c>
      <c r="AH3" s="94" t="s">
        <v>131</v>
      </c>
      <c r="AI3" s="94" t="s">
        <v>130</v>
      </c>
      <c r="AJ3" s="94" t="s">
        <v>122</v>
      </c>
    </row>
    <row r="4" spans="2:36" s="56" customFormat="1" ht="15" customHeight="1">
      <c r="B4" s="59">
        <v>1</v>
      </c>
      <c r="C4" s="60" t="s">
        <v>78</v>
      </c>
      <c r="D4" s="61">
        <v>2941782</v>
      </c>
      <c r="E4" s="61">
        <v>9098754</v>
      </c>
      <c r="F4" s="61">
        <v>8650771</v>
      </c>
      <c r="G4" s="61">
        <v>81192089</v>
      </c>
      <c r="H4" s="61">
        <v>80773708</v>
      </c>
      <c r="I4" s="61">
        <v>56170259</v>
      </c>
      <c r="J4" s="61">
        <v>11172</v>
      </c>
      <c r="K4" s="61">
        <v>24766</v>
      </c>
      <c r="L4" s="61">
        <v>20886</v>
      </c>
      <c r="N4" s="59">
        <v>1</v>
      </c>
      <c r="O4" s="60" t="str">
        <f aca="true" t="shared" si="0" ref="O4:O35">C4</f>
        <v>水戸市</v>
      </c>
      <c r="P4" s="61">
        <v>43949272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82579</v>
      </c>
      <c r="W4" s="61">
        <v>0</v>
      </c>
      <c r="X4" s="61">
        <v>0</v>
      </c>
      <c r="Z4" s="59">
        <v>1</v>
      </c>
      <c r="AA4" s="60" t="str">
        <f aca="true" t="shared" si="1" ref="AA4:AA35">O4</f>
        <v>水戸市</v>
      </c>
      <c r="AB4" s="61">
        <v>54541323</v>
      </c>
      <c r="AC4" s="61">
        <v>162778677</v>
      </c>
      <c r="AD4" s="61">
        <v>154509857</v>
      </c>
      <c r="AE4" s="61">
        <v>1043809144</v>
      </c>
      <c r="AF4" s="61">
        <v>1042084952</v>
      </c>
      <c r="AG4" s="61">
        <v>403987089</v>
      </c>
      <c r="AH4" s="61">
        <v>98981</v>
      </c>
      <c r="AI4" s="61">
        <v>309303</v>
      </c>
      <c r="AJ4" s="61">
        <v>294437</v>
      </c>
    </row>
    <row r="5" spans="2:36" s="56" customFormat="1" ht="15" customHeight="1">
      <c r="B5" s="65">
        <v>2</v>
      </c>
      <c r="C5" s="66" t="s">
        <v>64</v>
      </c>
      <c r="D5" s="67">
        <v>5584126</v>
      </c>
      <c r="E5" s="67">
        <v>5393793</v>
      </c>
      <c r="F5" s="67">
        <v>5334998</v>
      </c>
      <c r="G5" s="67">
        <v>51417879</v>
      </c>
      <c r="H5" s="67">
        <v>51250530</v>
      </c>
      <c r="I5" s="67">
        <v>35866560</v>
      </c>
      <c r="J5" s="67">
        <v>3784</v>
      </c>
      <c r="K5" s="67">
        <v>10040</v>
      </c>
      <c r="L5" s="67">
        <v>9105</v>
      </c>
      <c r="N5" s="65">
        <v>2</v>
      </c>
      <c r="O5" s="66" t="str">
        <f t="shared" si="0"/>
        <v>日立市</v>
      </c>
      <c r="P5" s="67">
        <v>23725488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58175</v>
      </c>
      <c r="W5" s="67">
        <v>0</v>
      </c>
      <c r="X5" s="67">
        <v>0</v>
      </c>
      <c r="Z5" s="65">
        <v>2</v>
      </c>
      <c r="AA5" s="66" t="str">
        <f t="shared" si="1"/>
        <v>日立市</v>
      </c>
      <c r="AB5" s="67">
        <v>104810472</v>
      </c>
      <c r="AC5" s="67">
        <v>120899528</v>
      </c>
      <c r="AD5" s="67">
        <v>115369565</v>
      </c>
      <c r="AE5" s="67">
        <v>733461747</v>
      </c>
      <c r="AF5" s="67">
        <v>732689712</v>
      </c>
      <c r="AG5" s="67">
        <v>302896588</v>
      </c>
      <c r="AH5" s="67">
        <v>64129</v>
      </c>
      <c r="AI5" s="67">
        <v>173116</v>
      </c>
      <c r="AJ5" s="67">
        <v>167894</v>
      </c>
    </row>
    <row r="6" spans="2:36" s="56" customFormat="1" ht="15" customHeight="1">
      <c r="B6" s="65">
        <v>3</v>
      </c>
      <c r="C6" s="66" t="s">
        <v>79</v>
      </c>
      <c r="D6" s="67">
        <v>2415530</v>
      </c>
      <c r="E6" s="67">
        <v>6505576</v>
      </c>
      <c r="F6" s="67">
        <v>6267944</v>
      </c>
      <c r="G6" s="67">
        <v>55107967</v>
      </c>
      <c r="H6" s="67">
        <v>54850678</v>
      </c>
      <c r="I6" s="67">
        <v>38134798</v>
      </c>
      <c r="J6" s="67">
        <v>7691</v>
      </c>
      <c r="K6" s="67">
        <v>17142</v>
      </c>
      <c r="L6" s="67">
        <v>14909</v>
      </c>
      <c r="N6" s="65">
        <v>3</v>
      </c>
      <c r="O6" s="66" t="str">
        <f t="shared" si="0"/>
        <v>土浦市</v>
      </c>
      <c r="P6" s="67">
        <v>28232582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51840</v>
      </c>
      <c r="W6" s="67">
        <v>0</v>
      </c>
      <c r="X6" s="67">
        <v>0</v>
      </c>
      <c r="Z6" s="65">
        <v>3</v>
      </c>
      <c r="AA6" s="66" t="str">
        <f t="shared" si="1"/>
        <v>土浦市</v>
      </c>
      <c r="AB6" s="67">
        <v>35292463</v>
      </c>
      <c r="AC6" s="67">
        <v>87597537</v>
      </c>
      <c r="AD6" s="67">
        <v>83133424</v>
      </c>
      <c r="AE6" s="67">
        <v>500031793</v>
      </c>
      <c r="AF6" s="67">
        <v>497834748</v>
      </c>
      <c r="AG6" s="67">
        <v>209454229</v>
      </c>
      <c r="AH6" s="67">
        <v>67772</v>
      </c>
      <c r="AI6" s="67">
        <v>185080</v>
      </c>
      <c r="AJ6" s="67">
        <v>175108</v>
      </c>
    </row>
    <row r="7" spans="2:36" s="56" customFormat="1" ht="15" customHeight="1">
      <c r="B7" s="65">
        <v>4</v>
      </c>
      <c r="C7" s="66" t="s">
        <v>80</v>
      </c>
      <c r="D7" s="67">
        <v>1172740</v>
      </c>
      <c r="E7" s="67">
        <v>6872896</v>
      </c>
      <c r="F7" s="67">
        <v>6443823</v>
      </c>
      <c r="G7" s="67">
        <v>36890016</v>
      </c>
      <c r="H7" s="67">
        <v>36842245</v>
      </c>
      <c r="I7" s="67">
        <v>25034514</v>
      </c>
      <c r="J7" s="67">
        <v>4099</v>
      </c>
      <c r="K7" s="67">
        <v>14308</v>
      </c>
      <c r="L7" s="67">
        <v>11855</v>
      </c>
      <c r="N7" s="65">
        <v>4</v>
      </c>
      <c r="O7" s="66" t="str">
        <f t="shared" si="0"/>
        <v>古河市</v>
      </c>
      <c r="P7" s="67">
        <v>23089122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72775</v>
      </c>
      <c r="W7" s="67">
        <v>0</v>
      </c>
      <c r="X7" s="67">
        <v>0</v>
      </c>
      <c r="Z7" s="65">
        <v>4</v>
      </c>
      <c r="AA7" s="66" t="str">
        <f t="shared" si="1"/>
        <v>古河市</v>
      </c>
      <c r="AB7" s="67">
        <v>26705983</v>
      </c>
      <c r="AC7" s="67">
        <v>96874017</v>
      </c>
      <c r="AD7" s="67">
        <v>92531466</v>
      </c>
      <c r="AE7" s="67">
        <v>500054720</v>
      </c>
      <c r="AF7" s="67">
        <v>493732699</v>
      </c>
      <c r="AG7" s="67">
        <v>194519239</v>
      </c>
      <c r="AH7" s="67">
        <v>80133</v>
      </c>
      <c r="AI7" s="67">
        <v>181151</v>
      </c>
      <c r="AJ7" s="67">
        <v>168473</v>
      </c>
    </row>
    <row r="8" spans="2:36" s="56" customFormat="1" ht="15" customHeight="1">
      <c r="B8" s="65">
        <v>5</v>
      </c>
      <c r="C8" s="66" t="s">
        <v>81</v>
      </c>
      <c r="D8" s="67">
        <v>6883659</v>
      </c>
      <c r="E8" s="67">
        <v>5014247</v>
      </c>
      <c r="F8" s="67">
        <v>4790698</v>
      </c>
      <c r="G8" s="67">
        <v>16851842</v>
      </c>
      <c r="H8" s="67">
        <v>16829593</v>
      </c>
      <c r="I8" s="67">
        <v>11771185</v>
      </c>
      <c r="J8" s="67">
        <v>22633</v>
      </c>
      <c r="K8" s="67">
        <v>7319</v>
      </c>
      <c r="L8" s="67">
        <v>6619</v>
      </c>
      <c r="N8" s="65">
        <v>5</v>
      </c>
      <c r="O8" s="66" t="str">
        <f t="shared" si="0"/>
        <v>石岡市</v>
      </c>
      <c r="P8" s="67">
        <v>19130711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32162</v>
      </c>
      <c r="W8" s="67">
        <v>0</v>
      </c>
      <c r="X8" s="67">
        <v>0</v>
      </c>
      <c r="Z8" s="65">
        <v>5</v>
      </c>
      <c r="AA8" s="66" t="str">
        <f t="shared" si="1"/>
        <v>石岡市</v>
      </c>
      <c r="AB8" s="67">
        <v>48270558</v>
      </c>
      <c r="AC8" s="67">
        <v>167259442</v>
      </c>
      <c r="AD8" s="67">
        <v>158645581</v>
      </c>
      <c r="AE8" s="67">
        <v>225962750</v>
      </c>
      <c r="AF8" s="67">
        <v>223270116</v>
      </c>
      <c r="AG8" s="67">
        <v>100222743</v>
      </c>
      <c r="AH8" s="67">
        <v>58030</v>
      </c>
      <c r="AI8" s="67">
        <v>164388</v>
      </c>
      <c r="AJ8" s="67">
        <v>152987</v>
      </c>
    </row>
    <row r="9" spans="2:36" s="56" customFormat="1" ht="15" customHeight="1">
      <c r="B9" s="65">
        <v>6</v>
      </c>
      <c r="C9" s="66" t="s">
        <v>82</v>
      </c>
      <c r="D9" s="67">
        <v>475572</v>
      </c>
      <c r="E9" s="67">
        <v>2063668</v>
      </c>
      <c r="F9" s="67">
        <v>2025844</v>
      </c>
      <c r="G9" s="67">
        <v>8998761</v>
      </c>
      <c r="H9" s="67">
        <v>8965781</v>
      </c>
      <c r="I9" s="67">
        <v>6274251</v>
      </c>
      <c r="J9" s="67">
        <v>893</v>
      </c>
      <c r="K9" s="67">
        <v>3564</v>
      </c>
      <c r="L9" s="67">
        <v>3296</v>
      </c>
      <c r="N9" s="65">
        <v>6</v>
      </c>
      <c r="O9" s="66" t="str">
        <f t="shared" si="0"/>
        <v>結城市</v>
      </c>
      <c r="P9" s="67">
        <v>10180581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29458</v>
      </c>
      <c r="W9" s="67">
        <v>0</v>
      </c>
      <c r="X9" s="67">
        <v>0</v>
      </c>
      <c r="Z9" s="65">
        <v>6</v>
      </c>
      <c r="AA9" s="66" t="str">
        <f t="shared" si="1"/>
        <v>結城市</v>
      </c>
      <c r="AB9" s="67">
        <v>11644870</v>
      </c>
      <c r="AC9" s="67">
        <v>54115130</v>
      </c>
      <c r="AD9" s="67">
        <v>51961428</v>
      </c>
      <c r="AE9" s="67">
        <v>154881858</v>
      </c>
      <c r="AF9" s="67">
        <v>153321055</v>
      </c>
      <c r="AG9" s="67">
        <v>63890874</v>
      </c>
      <c r="AH9" s="67">
        <v>32398</v>
      </c>
      <c r="AI9" s="67">
        <v>78971</v>
      </c>
      <c r="AJ9" s="67">
        <v>74446</v>
      </c>
    </row>
    <row r="10" spans="2:36" s="56" customFormat="1" ht="15" customHeight="1">
      <c r="B10" s="65">
        <v>7</v>
      </c>
      <c r="C10" s="66" t="s">
        <v>103</v>
      </c>
      <c r="D10" s="67">
        <v>391028</v>
      </c>
      <c r="E10" s="67">
        <v>2694290</v>
      </c>
      <c r="F10" s="67">
        <v>2635111</v>
      </c>
      <c r="G10" s="67">
        <v>20810637</v>
      </c>
      <c r="H10" s="67">
        <v>20763074</v>
      </c>
      <c r="I10" s="67">
        <v>13718080</v>
      </c>
      <c r="J10" s="67">
        <v>760</v>
      </c>
      <c r="K10" s="67">
        <v>5264</v>
      </c>
      <c r="L10" s="67">
        <v>4813</v>
      </c>
      <c r="N10" s="65">
        <v>7</v>
      </c>
      <c r="O10" s="66" t="str">
        <f t="shared" si="0"/>
        <v>龍ケ崎市</v>
      </c>
      <c r="P10" s="67">
        <v>11818347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27986</v>
      </c>
      <c r="W10" s="67">
        <v>0</v>
      </c>
      <c r="X10" s="67">
        <v>0</v>
      </c>
      <c r="Z10" s="65">
        <v>7</v>
      </c>
      <c r="AA10" s="66" t="str">
        <f t="shared" si="1"/>
        <v>龍ケ崎市</v>
      </c>
      <c r="AB10" s="67">
        <v>20094997</v>
      </c>
      <c r="AC10" s="67">
        <v>58455003</v>
      </c>
      <c r="AD10" s="67">
        <v>55540685</v>
      </c>
      <c r="AE10" s="67">
        <v>222155908</v>
      </c>
      <c r="AF10" s="67">
        <v>220518597</v>
      </c>
      <c r="AG10" s="67">
        <v>90673280</v>
      </c>
      <c r="AH10" s="67">
        <v>29740</v>
      </c>
      <c r="AI10" s="67">
        <v>101641</v>
      </c>
      <c r="AJ10" s="67">
        <v>95868</v>
      </c>
    </row>
    <row r="11" spans="2:36" s="56" customFormat="1" ht="15" customHeight="1">
      <c r="B11" s="65">
        <v>8</v>
      </c>
      <c r="C11" s="66" t="s">
        <v>83</v>
      </c>
      <c r="D11" s="67">
        <v>383965</v>
      </c>
      <c r="E11" s="67">
        <v>2437987</v>
      </c>
      <c r="F11" s="67">
        <v>2359379</v>
      </c>
      <c r="G11" s="67">
        <v>12563811</v>
      </c>
      <c r="H11" s="67">
        <v>12487776</v>
      </c>
      <c r="I11" s="67">
        <v>8727234</v>
      </c>
      <c r="J11" s="67">
        <v>502</v>
      </c>
      <c r="K11" s="67">
        <v>4425</v>
      </c>
      <c r="L11" s="67">
        <v>3897</v>
      </c>
      <c r="N11" s="65">
        <v>8</v>
      </c>
      <c r="O11" s="66" t="str">
        <f t="shared" si="0"/>
        <v>下妻市</v>
      </c>
      <c r="P11" s="67">
        <v>15605311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35906</v>
      </c>
      <c r="W11" s="67">
        <v>0</v>
      </c>
      <c r="X11" s="67">
        <v>0</v>
      </c>
      <c r="Z11" s="65">
        <v>8</v>
      </c>
      <c r="AA11" s="66" t="str">
        <f t="shared" si="1"/>
        <v>下妻市</v>
      </c>
      <c r="AB11" s="67">
        <v>17346798</v>
      </c>
      <c r="AC11" s="67">
        <v>63533202</v>
      </c>
      <c r="AD11" s="67">
        <v>60546584</v>
      </c>
      <c r="AE11" s="67">
        <v>136633075</v>
      </c>
      <c r="AF11" s="67">
        <v>134685205</v>
      </c>
      <c r="AG11" s="67">
        <v>64521747</v>
      </c>
      <c r="AH11" s="67">
        <v>39056</v>
      </c>
      <c r="AI11" s="67">
        <v>80840</v>
      </c>
      <c r="AJ11" s="67">
        <v>75027</v>
      </c>
    </row>
    <row r="12" spans="2:36" s="56" customFormat="1" ht="15" customHeight="1">
      <c r="B12" s="65">
        <v>9</v>
      </c>
      <c r="C12" s="66" t="s">
        <v>104</v>
      </c>
      <c r="D12" s="67">
        <v>2752355</v>
      </c>
      <c r="E12" s="67">
        <v>3933524</v>
      </c>
      <c r="F12" s="67">
        <v>3630093</v>
      </c>
      <c r="G12" s="67">
        <v>13213063</v>
      </c>
      <c r="H12" s="67">
        <v>13175856</v>
      </c>
      <c r="I12" s="67">
        <v>9116763</v>
      </c>
      <c r="J12" s="67">
        <v>9291</v>
      </c>
      <c r="K12" s="67">
        <v>7458</v>
      </c>
      <c r="L12" s="67">
        <v>6519</v>
      </c>
      <c r="N12" s="65">
        <v>9</v>
      </c>
      <c r="O12" s="66" t="str">
        <f t="shared" si="0"/>
        <v>常総市</v>
      </c>
      <c r="P12" s="67">
        <v>24955682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52927</v>
      </c>
      <c r="W12" s="67">
        <v>0</v>
      </c>
      <c r="X12" s="67">
        <v>0</v>
      </c>
      <c r="Z12" s="65">
        <v>9</v>
      </c>
      <c r="AA12" s="66" t="str">
        <f t="shared" si="1"/>
        <v>常総市</v>
      </c>
      <c r="AB12" s="67">
        <v>29736466</v>
      </c>
      <c r="AC12" s="67">
        <v>93903534</v>
      </c>
      <c r="AD12" s="67">
        <v>89753851</v>
      </c>
      <c r="AE12" s="67">
        <v>209835661</v>
      </c>
      <c r="AF12" s="67">
        <v>207990777</v>
      </c>
      <c r="AG12" s="67">
        <v>96610196</v>
      </c>
      <c r="AH12" s="67">
        <v>65971</v>
      </c>
      <c r="AI12" s="67">
        <v>124212</v>
      </c>
      <c r="AJ12" s="67">
        <v>116376</v>
      </c>
    </row>
    <row r="13" spans="2:36" s="56" customFormat="1" ht="15" customHeight="1">
      <c r="B13" s="65">
        <v>10</v>
      </c>
      <c r="C13" s="66" t="s">
        <v>84</v>
      </c>
      <c r="D13" s="67">
        <v>9049359</v>
      </c>
      <c r="E13" s="67">
        <v>2000035</v>
      </c>
      <c r="F13" s="67">
        <v>1939124</v>
      </c>
      <c r="G13" s="67">
        <v>8984579</v>
      </c>
      <c r="H13" s="67">
        <v>8958417</v>
      </c>
      <c r="I13" s="67">
        <v>6115962</v>
      </c>
      <c r="J13" s="67">
        <v>31127</v>
      </c>
      <c r="K13" s="67">
        <v>5045</v>
      </c>
      <c r="L13" s="67">
        <v>4714</v>
      </c>
      <c r="N13" s="65">
        <v>10</v>
      </c>
      <c r="O13" s="66" t="str">
        <f t="shared" si="0"/>
        <v>常陸太田市</v>
      </c>
      <c r="P13" s="67">
        <v>75663998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61250</v>
      </c>
      <c r="W13" s="67">
        <v>0</v>
      </c>
      <c r="X13" s="67">
        <v>0</v>
      </c>
      <c r="Z13" s="65">
        <v>10</v>
      </c>
      <c r="AA13" s="66" t="str">
        <f t="shared" si="1"/>
        <v>常陸太田市</v>
      </c>
      <c r="AB13" s="67">
        <v>159710589</v>
      </c>
      <c r="AC13" s="67">
        <v>212279411</v>
      </c>
      <c r="AD13" s="67">
        <v>197746559</v>
      </c>
      <c r="AE13" s="67">
        <v>121318783</v>
      </c>
      <c r="AF13" s="67">
        <v>119049661</v>
      </c>
      <c r="AG13" s="67">
        <v>50877894</v>
      </c>
      <c r="AH13" s="67">
        <v>97212</v>
      </c>
      <c r="AI13" s="67">
        <v>196366</v>
      </c>
      <c r="AJ13" s="67">
        <v>178372</v>
      </c>
    </row>
    <row r="14" spans="2:36" s="56" customFormat="1" ht="15" customHeight="1">
      <c r="B14" s="65">
        <v>11</v>
      </c>
      <c r="C14" s="66" t="s">
        <v>85</v>
      </c>
      <c r="D14" s="67">
        <v>0</v>
      </c>
      <c r="E14" s="67">
        <v>1487265</v>
      </c>
      <c r="F14" s="67">
        <v>1455112</v>
      </c>
      <c r="G14" s="67">
        <v>4505259</v>
      </c>
      <c r="H14" s="67">
        <v>4490248</v>
      </c>
      <c r="I14" s="67">
        <v>3116478</v>
      </c>
      <c r="J14" s="67">
        <v>0</v>
      </c>
      <c r="K14" s="67">
        <v>1789</v>
      </c>
      <c r="L14" s="67">
        <v>1598</v>
      </c>
      <c r="N14" s="65">
        <v>11</v>
      </c>
      <c r="O14" s="66" t="str">
        <f t="shared" si="0"/>
        <v>高萩市</v>
      </c>
      <c r="P14" s="67">
        <v>67573545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18035</v>
      </c>
      <c r="W14" s="67">
        <v>0</v>
      </c>
      <c r="X14" s="67">
        <v>0</v>
      </c>
      <c r="Z14" s="65">
        <v>11</v>
      </c>
      <c r="AA14" s="66" t="str">
        <f t="shared" si="1"/>
        <v>高萩市</v>
      </c>
      <c r="AB14" s="67">
        <v>137958083</v>
      </c>
      <c r="AC14" s="67">
        <v>55621917</v>
      </c>
      <c r="AD14" s="67">
        <v>51811556</v>
      </c>
      <c r="AE14" s="67">
        <v>85457458</v>
      </c>
      <c r="AF14" s="67">
        <v>84989732</v>
      </c>
      <c r="AG14" s="67">
        <v>37892787</v>
      </c>
      <c r="AH14" s="67">
        <v>19311</v>
      </c>
      <c r="AI14" s="67">
        <v>48554</v>
      </c>
      <c r="AJ14" s="67">
        <v>45131</v>
      </c>
    </row>
    <row r="15" spans="2:36" s="56" customFormat="1" ht="15" customHeight="1">
      <c r="B15" s="65">
        <v>12</v>
      </c>
      <c r="C15" s="66" t="s">
        <v>86</v>
      </c>
      <c r="D15" s="67">
        <v>1956388</v>
      </c>
      <c r="E15" s="67">
        <v>2371375</v>
      </c>
      <c r="F15" s="67">
        <v>2185648</v>
      </c>
      <c r="G15" s="67">
        <v>7561009</v>
      </c>
      <c r="H15" s="67">
        <v>7533208</v>
      </c>
      <c r="I15" s="67">
        <v>5247081</v>
      </c>
      <c r="J15" s="67">
        <v>1578</v>
      </c>
      <c r="K15" s="67">
        <v>5562</v>
      </c>
      <c r="L15" s="67">
        <v>4911</v>
      </c>
      <c r="N15" s="65">
        <v>12</v>
      </c>
      <c r="O15" s="66" t="str">
        <f t="shared" si="0"/>
        <v>北茨城市</v>
      </c>
      <c r="P15" s="67">
        <v>83331523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27089</v>
      </c>
      <c r="W15" s="67">
        <v>0</v>
      </c>
      <c r="X15" s="67">
        <v>0</v>
      </c>
      <c r="Z15" s="65">
        <v>12</v>
      </c>
      <c r="AA15" s="66" t="str">
        <f t="shared" si="1"/>
        <v>北茨城市</v>
      </c>
      <c r="AB15" s="67">
        <v>119949760</v>
      </c>
      <c r="AC15" s="67">
        <v>66850240</v>
      </c>
      <c r="AD15" s="67">
        <v>61545600</v>
      </c>
      <c r="AE15" s="67">
        <v>129695508</v>
      </c>
      <c r="AF15" s="67">
        <v>128240978</v>
      </c>
      <c r="AG15" s="67">
        <v>55569600</v>
      </c>
      <c r="AH15" s="67">
        <v>32497</v>
      </c>
      <c r="AI15" s="67">
        <v>93738</v>
      </c>
      <c r="AJ15" s="67">
        <v>85302</v>
      </c>
    </row>
    <row r="16" spans="2:36" s="56" customFormat="1" ht="15" customHeight="1">
      <c r="B16" s="65">
        <v>13</v>
      </c>
      <c r="C16" s="66" t="s">
        <v>87</v>
      </c>
      <c r="D16" s="67">
        <v>2204565</v>
      </c>
      <c r="E16" s="67">
        <v>5978998</v>
      </c>
      <c r="F16" s="67">
        <v>5753934</v>
      </c>
      <c r="G16" s="67">
        <v>16422338</v>
      </c>
      <c r="H16" s="67">
        <v>16339324</v>
      </c>
      <c r="I16" s="67">
        <v>11353777</v>
      </c>
      <c r="J16" s="67">
        <v>2491</v>
      </c>
      <c r="K16" s="67">
        <v>9317</v>
      </c>
      <c r="L16" s="67">
        <v>8149</v>
      </c>
      <c r="N16" s="65">
        <v>13</v>
      </c>
      <c r="O16" s="66" t="str">
        <f t="shared" si="0"/>
        <v>笠間市</v>
      </c>
      <c r="P16" s="67">
        <v>48943365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58053</v>
      </c>
      <c r="W16" s="67">
        <v>0</v>
      </c>
      <c r="X16" s="67">
        <v>0</v>
      </c>
      <c r="Z16" s="65">
        <v>13</v>
      </c>
      <c r="AA16" s="66" t="str">
        <f t="shared" si="1"/>
        <v>笠間市</v>
      </c>
      <c r="AB16" s="67">
        <v>58587550</v>
      </c>
      <c r="AC16" s="67">
        <v>181812450</v>
      </c>
      <c r="AD16" s="67">
        <v>173780395</v>
      </c>
      <c r="AE16" s="67">
        <v>238952187</v>
      </c>
      <c r="AF16" s="67">
        <v>237281359</v>
      </c>
      <c r="AG16" s="67">
        <v>101955600</v>
      </c>
      <c r="AH16" s="67">
        <v>64772</v>
      </c>
      <c r="AI16" s="67">
        <v>161093</v>
      </c>
      <c r="AJ16" s="67">
        <v>151313</v>
      </c>
    </row>
    <row r="17" spans="2:36" s="56" customFormat="1" ht="15" customHeight="1">
      <c r="B17" s="65">
        <v>14</v>
      </c>
      <c r="C17" s="66" t="s">
        <v>88</v>
      </c>
      <c r="D17" s="67">
        <v>7398380</v>
      </c>
      <c r="E17" s="67">
        <v>2075663</v>
      </c>
      <c r="F17" s="67">
        <v>1996027</v>
      </c>
      <c r="G17" s="67">
        <v>24102028</v>
      </c>
      <c r="H17" s="67">
        <v>24064967</v>
      </c>
      <c r="I17" s="67">
        <v>16841885</v>
      </c>
      <c r="J17" s="67">
        <v>25642</v>
      </c>
      <c r="K17" s="67">
        <v>7881</v>
      </c>
      <c r="L17" s="67">
        <v>6788</v>
      </c>
      <c r="N17" s="65">
        <v>14</v>
      </c>
      <c r="O17" s="66" t="str">
        <f t="shared" si="0"/>
        <v>取手市</v>
      </c>
      <c r="P17" s="67">
        <v>14644220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16088</v>
      </c>
      <c r="W17" s="67">
        <v>0</v>
      </c>
      <c r="X17" s="67">
        <v>0</v>
      </c>
      <c r="Z17" s="65">
        <v>14</v>
      </c>
      <c r="AA17" s="66" t="str">
        <f t="shared" si="1"/>
        <v>取手市</v>
      </c>
      <c r="AB17" s="67">
        <v>25193385</v>
      </c>
      <c r="AC17" s="67">
        <v>44746615</v>
      </c>
      <c r="AD17" s="67">
        <v>43216889</v>
      </c>
      <c r="AE17" s="67">
        <v>328080715</v>
      </c>
      <c r="AF17" s="67">
        <v>326273400</v>
      </c>
      <c r="AG17" s="67">
        <v>118631341</v>
      </c>
      <c r="AH17" s="67">
        <v>50259</v>
      </c>
      <c r="AI17" s="67">
        <v>106018</v>
      </c>
      <c r="AJ17" s="67">
        <v>100710</v>
      </c>
    </row>
    <row r="18" spans="2:36" s="56" customFormat="1" ht="15" customHeight="1">
      <c r="B18" s="65">
        <v>15</v>
      </c>
      <c r="C18" s="66" t="s">
        <v>89</v>
      </c>
      <c r="D18" s="67">
        <v>934365</v>
      </c>
      <c r="E18" s="67">
        <v>2456648</v>
      </c>
      <c r="F18" s="67">
        <v>2202249</v>
      </c>
      <c r="G18" s="67">
        <v>6388768</v>
      </c>
      <c r="H18" s="67">
        <v>6309976</v>
      </c>
      <c r="I18" s="67">
        <v>4407502</v>
      </c>
      <c r="J18" s="67">
        <v>1950</v>
      </c>
      <c r="K18" s="67">
        <v>5287</v>
      </c>
      <c r="L18" s="67">
        <v>3938</v>
      </c>
      <c r="N18" s="65">
        <v>15</v>
      </c>
      <c r="O18" s="66" t="str">
        <f t="shared" si="0"/>
        <v>牛久市</v>
      </c>
      <c r="P18" s="67">
        <v>7908686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19824</v>
      </c>
      <c r="W18" s="67">
        <v>0</v>
      </c>
      <c r="X18" s="67">
        <v>0</v>
      </c>
      <c r="Z18" s="65">
        <v>15</v>
      </c>
      <c r="AA18" s="66" t="str">
        <f t="shared" si="1"/>
        <v>牛久市</v>
      </c>
      <c r="AB18" s="67">
        <v>10848177</v>
      </c>
      <c r="AC18" s="67">
        <v>48071823</v>
      </c>
      <c r="AD18" s="67">
        <v>44692948</v>
      </c>
      <c r="AE18" s="67">
        <v>307457010</v>
      </c>
      <c r="AF18" s="67">
        <v>306766602</v>
      </c>
      <c r="AG18" s="67">
        <v>119147103</v>
      </c>
      <c r="AH18" s="67">
        <v>24435</v>
      </c>
      <c r="AI18" s="67">
        <v>87239</v>
      </c>
      <c r="AJ18" s="67">
        <v>81409</v>
      </c>
    </row>
    <row r="19" spans="2:36" s="56" customFormat="1" ht="15" customHeight="1">
      <c r="B19" s="65">
        <v>16</v>
      </c>
      <c r="C19" s="66" t="s">
        <v>90</v>
      </c>
      <c r="D19" s="67">
        <v>3639689</v>
      </c>
      <c r="E19" s="67">
        <v>9552001</v>
      </c>
      <c r="F19" s="67">
        <v>9079271</v>
      </c>
      <c r="G19" s="67">
        <v>148592113</v>
      </c>
      <c r="H19" s="67">
        <v>148487514</v>
      </c>
      <c r="I19" s="67">
        <v>99500089</v>
      </c>
      <c r="J19" s="67">
        <v>5503</v>
      </c>
      <c r="K19" s="67">
        <v>17942</v>
      </c>
      <c r="L19" s="67">
        <v>15759</v>
      </c>
      <c r="N19" s="65">
        <v>16</v>
      </c>
      <c r="O19" s="66" t="str">
        <f t="shared" si="0"/>
        <v>つくば市</v>
      </c>
      <c r="P19" s="67">
        <v>41525688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100908</v>
      </c>
      <c r="W19" s="67">
        <v>0</v>
      </c>
      <c r="X19" s="67">
        <v>0</v>
      </c>
      <c r="Z19" s="65">
        <v>16</v>
      </c>
      <c r="AA19" s="66" t="str">
        <f t="shared" si="1"/>
        <v>つくば市</v>
      </c>
      <c r="AB19" s="67">
        <v>80698040</v>
      </c>
      <c r="AC19" s="67">
        <v>203021960</v>
      </c>
      <c r="AD19" s="67">
        <v>191815554</v>
      </c>
      <c r="AE19" s="67">
        <v>1170395094</v>
      </c>
      <c r="AF19" s="67">
        <v>1166723191</v>
      </c>
      <c r="AG19" s="67">
        <v>501758608</v>
      </c>
      <c r="AH19" s="67">
        <v>121788</v>
      </c>
      <c r="AI19" s="67">
        <v>279499</v>
      </c>
      <c r="AJ19" s="67">
        <v>259795</v>
      </c>
    </row>
    <row r="20" spans="2:36" s="56" customFormat="1" ht="15" customHeight="1">
      <c r="B20" s="65">
        <v>17</v>
      </c>
      <c r="C20" s="66" t="s">
        <v>63</v>
      </c>
      <c r="D20" s="67">
        <v>10858792</v>
      </c>
      <c r="E20" s="67">
        <v>5491673</v>
      </c>
      <c r="F20" s="67">
        <v>5294937</v>
      </c>
      <c r="G20" s="67">
        <v>45024276</v>
      </c>
      <c r="H20" s="67">
        <v>44975787</v>
      </c>
      <c r="I20" s="67">
        <v>31458432</v>
      </c>
      <c r="J20" s="67">
        <v>8058</v>
      </c>
      <c r="K20" s="67">
        <v>10280</v>
      </c>
      <c r="L20" s="67">
        <v>9375</v>
      </c>
      <c r="N20" s="65">
        <v>17</v>
      </c>
      <c r="O20" s="66" t="str">
        <f t="shared" si="0"/>
        <v>ひたちなか市</v>
      </c>
      <c r="P20" s="67">
        <v>15427767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30923</v>
      </c>
      <c r="W20" s="67">
        <v>0</v>
      </c>
      <c r="X20" s="67">
        <v>0</v>
      </c>
      <c r="Z20" s="65">
        <v>17</v>
      </c>
      <c r="AA20" s="66" t="str">
        <f t="shared" si="1"/>
        <v>ひたちなか市</v>
      </c>
      <c r="AB20" s="67">
        <v>29653741</v>
      </c>
      <c r="AC20" s="67">
        <v>70176259</v>
      </c>
      <c r="AD20" s="67">
        <v>67072771</v>
      </c>
      <c r="AE20" s="67">
        <v>540559237</v>
      </c>
      <c r="AF20" s="67">
        <v>538522805</v>
      </c>
      <c r="AG20" s="67">
        <v>223823312</v>
      </c>
      <c r="AH20" s="67">
        <v>40764</v>
      </c>
      <c r="AI20" s="67">
        <v>152107</v>
      </c>
      <c r="AJ20" s="67">
        <v>145200</v>
      </c>
    </row>
    <row r="21" spans="2:36" s="56" customFormat="1" ht="15" customHeight="1">
      <c r="B21" s="65">
        <v>18</v>
      </c>
      <c r="C21" s="66" t="s">
        <v>91</v>
      </c>
      <c r="D21" s="67">
        <v>12532846</v>
      </c>
      <c r="E21" s="67">
        <v>10240959</v>
      </c>
      <c r="F21" s="67">
        <v>8964336</v>
      </c>
      <c r="G21" s="67">
        <v>24862041</v>
      </c>
      <c r="H21" s="67">
        <v>24062716</v>
      </c>
      <c r="I21" s="67">
        <v>16680798</v>
      </c>
      <c r="J21" s="67">
        <v>30686</v>
      </c>
      <c r="K21" s="67">
        <v>19067</v>
      </c>
      <c r="L21" s="67">
        <v>11809</v>
      </c>
      <c r="N21" s="65">
        <v>18</v>
      </c>
      <c r="O21" s="66" t="str">
        <f t="shared" si="0"/>
        <v>鹿嶋市</v>
      </c>
      <c r="P21" s="67">
        <v>18904701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716</v>
      </c>
      <c r="W21" s="67">
        <v>0</v>
      </c>
      <c r="X21" s="67">
        <v>0</v>
      </c>
      <c r="Z21" s="65">
        <v>18</v>
      </c>
      <c r="AA21" s="66" t="str">
        <f t="shared" si="1"/>
        <v>鹿嶋市</v>
      </c>
      <c r="AB21" s="67">
        <v>34625646</v>
      </c>
      <c r="AC21" s="67">
        <v>71394354</v>
      </c>
      <c r="AD21" s="67">
        <v>64626923</v>
      </c>
      <c r="AE21" s="67">
        <v>213086535</v>
      </c>
      <c r="AF21" s="67">
        <v>208392666</v>
      </c>
      <c r="AG21" s="67">
        <v>102945058</v>
      </c>
      <c r="AH21" s="67">
        <v>36533</v>
      </c>
      <c r="AI21" s="67">
        <v>118911</v>
      </c>
      <c r="AJ21" s="67">
        <v>96691</v>
      </c>
    </row>
    <row r="22" spans="2:36" s="56" customFormat="1" ht="15" customHeight="1">
      <c r="B22" s="65">
        <v>19</v>
      </c>
      <c r="C22" s="66" t="s">
        <v>65</v>
      </c>
      <c r="D22" s="67">
        <v>708991</v>
      </c>
      <c r="E22" s="67">
        <v>1510062</v>
      </c>
      <c r="F22" s="67">
        <v>1487399</v>
      </c>
      <c r="G22" s="67">
        <v>5392250</v>
      </c>
      <c r="H22" s="67">
        <v>5357547</v>
      </c>
      <c r="I22" s="67">
        <v>3740811</v>
      </c>
      <c r="J22" s="67">
        <v>831</v>
      </c>
      <c r="K22" s="67">
        <v>3686</v>
      </c>
      <c r="L22" s="67">
        <v>3405</v>
      </c>
      <c r="N22" s="65">
        <v>19</v>
      </c>
      <c r="O22" s="66" t="str">
        <f t="shared" si="0"/>
        <v>潮来市</v>
      </c>
      <c r="P22" s="67">
        <v>25114314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19478</v>
      </c>
      <c r="W22" s="67">
        <v>0</v>
      </c>
      <c r="X22" s="67">
        <v>0</v>
      </c>
      <c r="Z22" s="65">
        <v>19</v>
      </c>
      <c r="AA22" s="66" t="str">
        <f t="shared" si="1"/>
        <v>潮来市</v>
      </c>
      <c r="AB22" s="67">
        <v>27811912</v>
      </c>
      <c r="AC22" s="67">
        <v>43588088</v>
      </c>
      <c r="AD22" s="67">
        <v>40220082</v>
      </c>
      <c r="AE22" s="67">
        <v>62192453</v>
      </c>
      <c r="AF22" s="67">
        <v>60007540</v>
      </c>
      <c r="AG22" s="67">
        <v>25741396</v>
      </c>
      <c r="AH22" s="67">
        <v>23632</v>
      </c>
      <c r="AI22" s="67">
        <v>60842</v>
      </c>
      <c r="AJ22" s="67">
        <v>54712</v>
      </c>
    </row>
    <row r="23" spans="2:36" s="56" customFormat="1" ht="15" customHeight="1">
      <c r="B23" s="65">
        <v>20</v>
      </c>
      <c r="C23" s="66" t="s">
        <v>92</v>
      </c>
      <c r="D23" s="67">
        <v>8155253</v>
      </c>
      <c r="E23" s="67">
        <v>1153716</v>
      </c>
      <c r="F23" s="67">
        <v>1125594</v>
      </c>
      <c r="G23" s="67">
        <v>22384023</v>
      </c>
      <c r="H23" s="67">
        <v>22378200</v>
      </c>
      <c r="I23" s="67">
        <v>14400197</v>
      </c>
      <c r="J23" s="67">
        <v>21164</v>
      </c>
      <c r="K23" s="67">
        <v>2963</v>
      </c>
      <c r="L23" s="67">
        <v>2795</v>
      </c>
      <c r="N23" s="65">
        <v>20</v>
      </c>
      <c r="O23" s="66" t="str">
        <f t="shared" si="0"/>
        <v>守谷市</v>
      </c>
      <c r="P23" s="67">
        <v>4921777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Z23" s="65">
        <v>20</v>
      </c>
      <c r="AA23" s="66" t="str">
        <f t="shared" si="1"/>
        <v>守谷市</v>
      </c>
      <c r="AB23" s="67">
        <v>15155540</v>
      </c>
      <c r="AC23" s="67">
        <v>20554460</v>
      </c>
      <c r="AD23" s="67">
        <v>19388314</v>
      </c>
      <c r="AE23" s="67">
        <v>336591359</v>
      </c>
      <c r="AF23" s="67">
        <v>336447045</v>
      </c>
      <c r="AG23" s="67">
        <v>118445494</v>
      </c>
      <c r="AH23" s="67">
        <v>23590</v>
      </c>
      <c r="AI23" s="67">
        <v>51469</v>
      </c>
      <c r="AJ23" s="67">
        <v>49291</v>
      </c>
    </row>
    <row r="24" spans="2:36" s="56" customFormat="1" ht="15" customHeight="1">
      <c r="B24" s="65">
        <v>21</v>
      </c>
      <c r="C24" s="66" t="s">
        <v>105</v>
      </c>
      <c r="D24" s="67">
        <v>1923251</v>
      </c>
      <c r="E24" s="67">
        <v>3611500</v>
      </c>
      <c r="F24" s="67">
        <v>3439749</v>
      </c>
      <c r="G24" s="67">
        <v>5894496</v>
      </c>
      <c r="H24" s="67">
        <v>5840047</v>
      </c>
      <c r="I24" s="67">
        <v>3949061</v>
      </c>
      <c r="J24" s="67">
        <v>4410</v>
      </c>
      <c r="K24" s="67">
        <v>6247</v>
      </c>
      <c r="L24" s="67">
        <v>5425</v>
      </c>
      <c r="N24" s="65">
        <v>21</v>
      </c>
      <c r="O24" s="66" t="str">
        <f t="shared" si="0"/>
        <v>常陸大宮市</v>
      </c>
      <c r="P24" s="67">
        <v>43267927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68839</v>
      </c>
      <c r="W24" s="67">
        <v>0</v>
      </c>
      <c r="X24" s="67">
        <v>0</v>
      </c>
      <c r="Z24" s="65">
        <v>21</v>
      </c>
      <c r="AA24" s="66" t="str">
        <f t="shared" si="1"/>
        <v>常陸大宮市</v>
      </c>
      <c r="AB24" s="67">
        <v>88479926</v>
      </c>
      <c r="AC24" s="67">
        <v>259970074</v>
      </c>
      <c r="AD24" s="67">
        <v>243314207</v>
      </c>
      <c r="AE24" s="67">
        <v>99323544</v>
      </c>
      <c r="AF24" s="67">
        <v>97299541</v>
      </c>
      <c r="AG24" s="67">
        <v>48816087</v>
      </c>
      <c r="AH24" s="67">
        <v>83379</v>
      </c>
      <c r="AI24" s="67">
        <v>189527</v>
      </c>
      <c r="AJ24" s="67">
        <v>169394</v>
      </c>
    </row>
    <row r="25" spans="2:36" s="56" customFormat="1" ht="15" customHeight="1">
      <c r="B25" s="65">
        <v>22</v>
      </c>
      <c r="C25" s="66" t="s">
        <v>106</v>
      </c>
      <c r="D25" s="67">
        <v>1292850</v>
      </c>
      <c r="E25" s="67">
        <v>3913738</v>
      </c>
      <c r="F25" s="67">
        <v>3596635</v>
      </c>
      <c r="G25" s="67">
        <v>15322676</v>
      </c>
      <c r="H25" s="67">
        <v>15295017</v>
      </c>
      <c r="I25" s="67">
        <v>10399668</v>
      </c>
      <c r="J25" s="67">
        <v>3438</v>
      </c>
      <c r="K25" s="67">
        <v>7925</v>
      </c>
      <c r="L25" s="67">
        <v>6943</v>
      </c>
      <c r="N25" s="65">
        <v>22</v>
      </c>
      <c r="O25" s="66" t="str">
        <f t="shared" si="0"/>
        <v>那珂市</v>
      </c>
      <c r="P25" s="67">
        <v>11943246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44206</v>
      </c>
      <c r="W25" s="67">
        <v>0</v>
      </c>
      <c r="X25" s="67">
        <v>0</v>
      </c>
      <c r="Z25" s="65">
        <v>22</v>
      </c>
      <c r="AA25" s="66" t="str">
        <f t="shared" si="1"/>
        <v>那珂市</v>
      </c>
      <c r="AB25" s="67">
        <v>19902104</v>
      </c>
      <c r="AC25" s="67">
        <v>77917896</v>
      </c>
      <c r="AD25" s="67">
        <v>72744873</v>
      </c>
      <c r="AE25" s="67">
        <v>175603088</v>
      </c>
      <c r="AF25" s="67">
        <v>174873382</v>
      </c>
      <c r="AG25" s="67">
        <v>70899646</v>
      </c>
      <c r="AH25" s="67">
        <v>51934</v>
      </c>
      <c r="AI25" s="67">
        <v>110839</v>
      </c>
      <c r="AJ25" s="67">
        <v>103120</v>
      </c>
    </row>
    <row r="26" spans="2:36" s="56" customFormat="1" ht="15" customHeight="1">
      <c r="B26" s="68">
        <v>23</v>
      </c>
      <c r="C26" s="66" t="s">
        <v>107</v>
      </c>
      <c r="D26" s="67">
        <v>2497000</v>
      </c>
      <c r="E26" s="67">
        <v>5812803</v>
      </c>
      <c r="F26" s="67">
        <v>5517683</v>
      </c>
      <c r="G26" s="67">
        <v>20337677</v>
      </c>
      <c r="H26" s="67">
        <v>20263012</v>
      </c>
      <c r="I26" s="67">
        <v>13943290</v>
      </c>
      <c r="J26" s="67">
        <v>22595</v>
      </c>
      <c r="K26" s="67">
        <v>9564</v>
      </c>
      <c r="L26" s="67">
        <v>8178</v>
      </c>
      <c r="N26" s="68">
        <v>23</v>
      </c>
      <c r="O26" s="66" t="str">
        <f t="shared" si="0"/>
        <v>筑西市</v>
      </c>
      <c r="P26" s="67">
        <v>31745506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42069</v>
      </c>
      <c r="W26" s="67">
        <v>0</v>
      </c>
      <c r="X26" s="67">
        <v>0</v>
      </c>
      <c r="Z26" s="68">
        <v>23</v>
      </c>
      <c r="AA26" s="66" t="str">
        <f t="shared" si="1"/>
        <v>筑西市</v>
      </c>
      <c r="AB26" s="67">
        <v>38494075</v>
      </c>
      <c r="AC26" s="67">
        <v>166805925</v>
      </c>
      <c r="AD26" s="67">
        <v>160026967</v>
      </c>
      <c r="AE26" s="67">
        <v>319657158</v>
      </c>
      <c r="AF26" s="67">
        <v>316761330</v>
      </c>
      <c r="AG26" s="67">
        <v>142916703</v>
      </c>
      <c r="AH26" s="67">
        <v>72596</v>
      </c>
      <c r="AI26" s="67">
        <v>216614</v>
      </c>
      <c r="AJ26" s="67">
        <v>202604</v>
      </c>
    </row>
    <row r="27" spans="2:36" s="56" customFormat="1" ht="15" customHeight="1">
      <c r="B27" s="65">
        <v>24</v>
      </c>
      <c r="C27" s="66" t="s">
        <v>108</v>
      </c>
      <c r="D27" s="67">
        <v>6005229</v>
      </c>
      <c r="E27" s="67">
        <v>4869820</v>
      </c>
      <c r="F27" s="67">
        <v>4639818</v>
      </c>
      <c r="G27" s="67">
        <v>20272804</v>
      </c>
      <c r="H27" s="67">
        <v>20101742</v>
      </c>
      <c r="I27" s="67">
        <v>13775668</v>
      </c>
      <c r="J27" s="67">
        <v>27306</v>
      </c>
      <c r="K27" s="67">
        <v>9615</v>
      </c>
      <c r="L27" s="67">
        <v>7999</v>
      </c>
      <c r="N27" s="65">
        <v>24</v>
      </c>
      <c r="O27" s="66" t="str">
        <f t="shared" si="0"/>
        <v>坂東市</v>
      </c>
      <c r="P27" s="67">
        <v>19646230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Z27" s="65">
        <v>24</v>
      </c>
      <c r="AA27" s="66" t="str">
        <f t="shared" si="1"/>
        <v>坂東市</v>
      </c>
      <c r="AB27" s="67">
        <v>27065209</v>
      </c>
      <c r="AC27" s="67">
        <v>95964791</v>
      </c>
      <c r="AD27" s="67">
        <v>89886839</v>
      </c>
      <c r="AE27" s="67">
        <v>174215084</v>
      </c>
      <c r="AF27" s="67">
        <v>172527011</v>
      </c>
      <c r="AG27" s="67">
        <v>81053422</v>
      </c>
      <c r="AH27" s="67">
        <v>30611</v>
      </c>
      <c r="AI27" s="67">
        <v>134713</v>
      </c>
      <c r="AJ27" s="67">
        <v>121414</v>
      </c>
    </row>
    <row r="28" spans="2:36" s="56" customFormat="1" ht="15" customHeight="1">
      <c r="B28" s="65">
        <v>25</v>
      </c>
      <c r="C28" s="66" t="s">
        <v>109</v>
      </c>
      <c r="D28" s="67">
        <v>1196401</v>
      </c>
      <c r="E28" s="67">
        <v>4153972</v>
      </c>
      <c r="F28" s="67">
        <v>3778283</v>
      </c>
      <c r="G28" s="67">
        <v>4257516</v>
      </c>
      <c r="H28" s="67">
        <v>4152526</v>
      </c>
      <c r="I28" s="67">
        <v>2826952</v>
      </c>
      <c r="J28" s="67">
        <v>2204</v>
      </c>
      <c r="K28" s="67">
        <v>6664</v>
      </c>
      <c r="L28" s="67">
        <v>4910</v>
      </c>
      <c r="N28" s="65">
        <v>25</v>
      </c>
      <c r="O28" s="66" t="str">
        <f t="shared" si="0"/>
        <v>稲敷市</v>
      </c>
      <c r="P28" s="67">
        <v>61045354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47671</v>
      </c>
      <c r="W28" s="67">
        <v>0</v>
      </c>
      <c r="X28" s="67">
        <v>0</v>
      </c>
      <c r="Z28" s="65">
        <v>25</v>
      </c>
      <c r="AA28" s="66" t="str">
        <f t="shared" si="1"/>
        <v>稲敷市</v>
      </c>
      <c r="AB28" s="67">
        <v>64289949</v>
      </c>
      <c r="AC28" s="67">
        <v>141520051</v>
      </c>
      <c r="AD28" s="67">
        <v>134010997</v>
      </c>
      <c r="AE28" s="67">
        <v>86411339</v>
      </c>
      <c r="AF28" s="67">
        <v>82145223</v>
      </c>
      <c r="AG28" s="67">
        <v>42732177</v>
      </c>
      <c r="AH28" s="67">
        <v>53679</v>
      </c>
      <c r="AI28" s="67">
        <v>150908</v>
      </c>
      <c r="AJ28" s="67">
        <v>131917</v>
      </c>
    </row>
    <row r="29" spans="2:36" s="56" customFormat="1" ht="15" customHeight="1">
      <c r="B29" s="65">
        <v>26</v>
      </c>
      <c r="C29" s="66" t="s">
        <v>110</v>
      </c>
      <c r="D29" s="67">
        <v>452929</v>
      </c>
      <c r="E29" s="67">
        <v>3085905</v>
      </c>
      <c r="F29" s="67">
        <v>2769865</v>
      </c>
      <c r="G29" s="67">
        <v>5816565</v>
      </c>
      <c r="H29" s="67">
        <v>5576737</v>
      </c>
      <c r="I29" s="67">
        <v>3883568</v>
      </c>
      <c r="J29" s="67">
        <v>1493</v>
      </c>
      <c r="K29" s="67">
        <v>5479</v>
      </c>
      <c r="L29" s="67">
        <v>3980</v>
      </c>
      <c r="N29" s="65">
        <v>26</v>
      </c>
      <c r="O29" s="66" t="str">
        <f t="shared" si="0"/>
        <v>かすみがうら市</v>
      </c>
      <c r="P29" s="67">
        <v>50711946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35108</v>
      </c>
      <c r="W29" s="67">
        <v>0</v>
      </c>
      <c r="X29" s="67">
        <v>0</v>
      </c>
      <c r="Z29" s="65">
        <v>26</v>
      </c>
      <c r="AA29" s="66" t="str">
        <f t="shared" si="1"/>
        <v>かすみがうら市</v>
      </c>
      <c r="AB29" s="67">
        <v>55666035</v>
      </c>
      <c r="AC29" s="67">
        <v>100933965</v>
      </c>
      <c r="AD29" s="67">
        <v>95580469</v>
      </c>
      <c r="AE29" s="67">
        <v>131956706</v>
      </c>
      <c r="AF29" s="67">
        <v>130677188</v>
      </c>
      <c r="AG29" s="67">
        <v>56499627</v>
      </c>
      <c r="AH29" s="67">
        <v>40353</v>
      </c>
      <c r="AI29" s="67">
        <v>105292</v>
      </c>
      <c r="AJ29" s="67">
        <v>96409</v>
      </c>
    </row>
    <row r="30" spans="2:36" s="56" customFormat="1" ht="15" customHeight="1">
      <c r="B30" s="65">
        <v>27</v>
      </c>
      <c r="C30" s="66" t="s">
        <v>111</v>
      </c>
      <c r="D30" s="67">
        <v>631916</v>
      </c>
      <c r="E30" s="67">
        <v>3996149</v>
      </c>
      <c r="F30" s="67">
        <v>3931994</v>
      </c>
      <c r="G30" s="67">
        <v>11046883</v>
      </c>
      <c r="H30" s="67">
        <v>11018836</v>
      </c>
      <c r="I30" s="67">
        <v>7430863</v>
      </c>
      <c r="J30" s="67">
        <v>926</v>
      </c>
      <c r="K30" s="67">
        <v>5857</v>
      </c>
      <c r="L30" s="67">
        <v>5555</v>
      </c>
      <c r="N30" s="65">
        <v>27</v>
      </c>
      <c r="O30" s="66" t="str">
        <f t="shared" si="0"/>
        <v>桜川市</v>
      </c>
      <c r="P30" s="67">
        <v>32958075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45488</v>
      </c>
      <c r="W30" s="67">
        <v>0</v>
      </c>
      <c r="X30" s="67">
        <v>0</v>
      </c>
      <c r="Z30" s="65">
        <v>27</v>
      </c>
      <c r="AA30" s="66" t="str">
        <f t="shared" si="1"/>
        <v>桜川市</v>
      </c>
      <c r="AB30" s="67">
        <v>48320292</v>
      </c>
      <c r="AC30" s="67">
        <v>131739708</v>
      </c>
      <c r="AD30" s="67">
        <v>125101118</v>
      </c>
      <c r="AE30" s="67">
        <v>115309607</v>
      </c>
      <c r="AF30" s="67">
        <v>114229158</v>
      </c>
      <c r="AG30" s="67">
        <v>54374654</v>
      </c>
      <c r="AH30" s="67">
        <v>50919</v>
      </c>
      <c r="AI30" s="67">
        <v>109656</v>
      </c>
      <c r="AJ30" s="67">
        <v>101421</v>
      </c>
    </row>
    <row r="31" spans="2:36" s="56" customFormat="1" ht="15" customHeight="1">
      <c r="B31" s="65">
        <v>28</v>
      </c>
      <c r="C31" s="66" t="s">
        <v>112</v>
      </c>
      <c r="D31" s="67">
        <v>20758507</v>
      </c>
      <c r="E31" s="67">
        <v>14224553</v>
      </c>
      <c r="F31" s="67">
        <v>12682263</v>
      </c>
      <c r="G31" s="67">
        <v>18088781</v>
      </c>
      <c r="H31" s="67">
        <v>17771644</v>
      </c>
      <c r="I31" s="67">
        <v>12876957</v>
      </c>
      <c r="J31" s="67">
        <v>24400</v>
      </c>
      <c r="K31" s="67">
        <v>19610</v>
      </c>
      <c r="L31" s="67">
        <v>15592</v>
      </c>
      <c r="N31" s="65">
        <v>28</v>
      </c>
      <c r="O31" s="66" t="str">
        <f t="shared" si="0"/>
        <v>神栖市</v>
      </c>
      <c r="P31" s="67">
        <v>20876821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Z31" s="65">
        <v>28</v>
      </c>
      <c r="AA31" s="66" t="str">
        <f t="shared" si="1"/>
        <v>神栖市</v>
      </c>
      <c r="AB31" s="67">
        <v>48255650</v>
      </c>
      <c r="AC31" s="67">
        <v>98684350</v>
      </c>
      <c r="AD31" s="67">
        <v>91278621</v>
      </c>
      <c r="AE31" s="67">
        <v>365559389</v>
      </c>
      <c r="AF31" s="67">
        <v>362131735</v>
      </c>
      <c r="AG31" s="67">
        <v>202255781</v>
      </c>
      <c r="AH31" s="67">
        <v>31653</v>
      </c>
      <c r="AI31" s="67">
        <v>136151</v>
      </c>
      <c r="AJ31" s="67">
        <v>119619</v>
      </c>
    </row>
    <row r="32" spans="2:36" s="56" customFormat="1" ht="15" customHeight="1">
      <c r="B32" s="65">
        <v>29</v>
      </c>
      <c r="C32" s="66" t="s">
        <v>113</v>
      </c>
      <c r="D32" s="67">
        <v>5288200</v>
      </c>
      <c r="E32" s="67">
        <v>3996777</v>
      </c>
      <c r="F32" s="67">
        <v>3611722</v>
      </c>
      <c r="G32" s="67">
        <v>7487938</v>
      </c>
      <c r="H32" s="67">
        <v>7202929</v>
      </c>
      <c r="I32" s="67">
        <v>4970938</v>
      </c>
      <c r="J32" s="67">
        <v>26369</v>
      </c>
      <c r="K32" s="67">
        <v>6542</v>
      </c>
      <c r="L32" s="67">
        <v>4444</v>
      </c>
      <c r="N32" s="65">
        <v>29</v>
      </c>
      <c r="O32" s="66" t="str">
        <f t="shared" si="0"/>
        <v>行方市</v>
      </c>
      <c r="P32" s="67">
        <v>68930406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14833</v>
      </c>
      <c r="W32" s="67">
        <v>0</v>
      </c>
      <c r="X32" s="67">
        <v>0</v>
      </c>
      <c r="Z32" s="65">
        <v>29</v>
      </c>
      <c r="AA32" s="66" t="str">
        <f t="shared" si="1"/>
        <v>行方市</v>
      </c>
      <c r="AB32" s="67">
        <v>80561668</v>
      </c>
      <c r="AC32" s="67">
        <v>141918332</v>
      </c>
      <c r="AD32" s="67">
        <v>134495735</v>
      </c>
      <c r="AE32" s="67">
        <v>76500252</v>
      </c>
      <c r="AF32" s="67">
        <v>75001021</v>
      </c>
      <c r="AG32" s="67">
        <v>38041135</v>
      </c>
      <c r="AH32" s="67">
        <v>48836</v>
      </c>
      <c r="AI32" s="67">
        <v>125835</v>
      </c>
      <c r="AJ32" s="67">
        <v>114858</v>
      </c>
    </row>
    <row r="33" spans="2:36" s="56" customFormat="1" ht="15" customHeight="1">
      <c r="B33" s="65">
        <v>30</v>
      </c>
      <c r="C33" s="71" t="s">
        <v>114</v>
      </c>
      <c r="D33" s="67">
        <v>1901742</v>
      </c>
      <c r="E33" s="67">
        <v>6309669</v>
      </c>
      <c r="F33" s="67">
        <v>5173477</v>
      </c>
      <c r="G33" s="67">
        <v>8889244</v>
      </c>
      <c r="H33" s="67">
        <v>7709890</v>
      </c>
      <c r="I33" s="67">
        <v>5100646</v>
      </c>
      <c r="J33" s="72">
        <v>1256</v>
      </c>
      <c r="K33" s="72">
        <v>17504</v>
      </c>
      <c r="L33" s="72">
        <v>9773</v>
      </c>
      <c r="N33" s="65">
        <v>30</v>
      </c>
      <c r="O33" s="66" t="str">
        <f t="shared" si="0"/>
        <v>鉾田市</v>
      </c>
      <c r="P33" s="67">
        <v>24964946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72">
        <v>43560</v>
      </c>
      <c r="W33" s="72">
        <v>0</v>
      </c>
      <c r="X33" s="72">
        <v>0</v>
      </c>
      <c r="Z33" s="65">
        <v>30</v>
      </c>
      <c r="AA33" s="66" t="str">
        <f t="shared" si="1"/>
        <v>鉾田市</v>
      </c>
      <c r="AB33" s="67">
        <v>31805563</v>
      </c>
      <c r="AC33" s="67">
        <v>175804437</v>
      </c>
      <c r="AD33" s="67">
        <v>162164890</v>
      </c>
      <c r="AE33" s="67">
        <v>106860326</v>
      </c>
      <c r="AF33" s="67">
        <v>102169617</v>
      </c>
      <c r="AG33" s="67">
        <v>46074291</v>
      </c>
      <c r="AH33" s="72">
        <v>50221</v>
      </c>
      <c r="AI33" s="72">
        <v>156524</v>
      </c>
      <c r="AJ33" s="72">
        <v>128279</v>
      </c>
    </row>
    <row r="34" spans="2:36" s="56" customFormat="1" ht="15" customHeight="1">
      <c r="B34" s="65">
        <v>31</v>
      </c>
      <c r="C34" s="71" t="s">
        <v>127</v>
      </c>
      <c r="D34" s="67">
        <v>4083859</v>
      </c>
      <c r="E34" s="67">
        <v>1871095</v>
      </c>
      <c r="F34" s="67">
        <v>1750623</v>
      </c>
      <c r="G34" s="67">
        <v>8380449</v>
      </c>
      <c r="H34" s="67">
        <v>8334663</v>
      </c>
      <c r="I34" s="67">
        <v>5678055</v>
      </c>
      <c r="J34" s="72">
        <v>13292</v>
      </c>
      <c r="K34" s="72">
        <v>3631</v>
      </c>
      <c r="L34" s="72">
        <v>3229</v>
      </c>
      <c r="N34" s="65">
        <v>31</v>
      </c>
      <c r="O34" s="66" t="str">
        <f t="shared" si="0"/>
        <v>つくばみらい市</v>
      </c>
      <c r="P34" s="67">
        <v>11048637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72">
        <v>19066</v>
      </c>
      <c r="W34" s="72">
        <v>0</v>
      </c>
      <c r="X34" s="72">
        <v>0</v>
      </c>
      <c r="Z34" s="65">
        <v>31</v>
      </c>
      <c r="AA34" s="66" t="str">
        <f t="shared" si="1"/>
        <v>つくばみらい市</v>
      </c>
      <c r="AB34" s="67">
        <v>18186816</v>
      </c>
      <c r="AC34" s="67">
        <v>60973184</v>
      </c>
      <c r="AD34" s="67">
        <v>58376835</v>
      </c>
      <c r="AE34" s="67">
        <v>172862012</v>
      </c>
      <c r="AF34" s="67">
        <v>171182731</v>
      </c>
      <c r="AG34" s="67">
        <v>72542381</v>
      </c>
      <c r="AH34" s="72">
        <v>39321</v>
      </c>
      <c r="AI34" s="72">
        <v>78893</v>
      </c>
      <c r="AJ34" s="72">
        <v>73291</v>
      </c>
    </row>
    <row r="35" spans="2:36" s="56" customFormat="1" ht="15" customHeight="1">
      <c r="B35" s="70">
        <v>32</v>
      </c>
      <c r="C35" s="71" t="s">
        <v>128</v>
      </c>
      <c r="D35" s="72">
        <v>3410889</v>
      </c>
      <c r="E35" s="72">
        <v>4562122</v>
      </c>
      <c r="F35" s="72">
        <v>4112651</v>
      </c>
      <c r="G35" s="72">
        <v>11539631</v>
      </c>
      <c r="H35" s="72">
        <v>11341749</v>
      </c>
      <c r="I35" s="72">
        <v>7940987</v>
      </c>
      <c r="J35" s="72">
        <v>6460</v>
      </c>
      <c r="K35" s="72">
        <v>8051</v>
      </c>
      <c r="L35" s="72">
        <v>6410</v>
      </c>
      <c r="N35" s="65">
        <v>32</v>
      </c>
      <c r="O35" s="66" t="str">
        <f t="shared" si="0"/>
        <v>小美玉市</v>
      </c>
      <c r="P35" s="67">
        <v>19415410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30867</v>
      </c>
      <c r="W35" s="67">
        <v>0</v>
      </c>
      <c r="X35" s="67">
        <v>0</v>
      </c>
      <c r="Z35" s="65">
        <v>32</v>
      </c>
      <c r="AA35" s="66" t="str">
        <f t="shared" si="1"/>
        <v>小美玉市</v>
      </c>
      <c r="AB35" s="67">
        <v>28117375</v>
      </c>
      <c r="AC35" s="67">
        <v>116622625</v>
      </c>
      <c r="AD35" s="67">
        <v>110148188</v>
      </c>
      <c r="AE35" s="67">
        <v>147528372</v>
      </c>
      <c r="AF35" s="67">
        <v>144739005</v>
      </c>
      <c r="AG35" s="67">
        <v>67792865</v>
      </c>
      <c r="AH35" s="67">
        <v>44231</v>
      </c>
      <c r="AI35" s="67">
        <v>112121</v>
      </c>
      <c r="AJ35" s="67">
        <v>102138</v>
      </c>
    </row>
    <row r="36" spans="2:36" s="56" customFormat="1" ht="15" customHeight="1">
      <c r="B36" s="73"/>
      <c r="C36" s="74" t="s">
        <v>126</v>
      </c>
      <c r="D36" s="75">
        <f aca="true" t="shared" si="2" ref="D36:L36">SUM(D4:D35)</f>
        <v>129882158</v>
      </c>
      <c r="E36" s="75">
        <f t="shared" si="2"/>
        <v>148741233</v>
      </c>
      <c r="F36" s="75">
        <f t="shared" si="2"/>
        <v>138627055</v>
      </c>
      <c r="G36" s="75">
        <f t="shared" si="2"/>
        <v>748599409</v>
      </c>
      <c r="H36" s="75">
        <f t="shared" si="2"/>
        <v>743505937</v>
      </c>
      <c r="I36" s="75">
        <f t="shared" si="2"/>
        <v>510453309</v>
      </c>
      <c r="J36" s="75">
        <f t="shared" si="2"/>
        <v>324004</v>
      </c>
      <c r="K36" s="75">
        <f t="shared" si="2"/>
        <v>289794</v>
      </c>
      <c r="L36" s="75">
        <f t="shared" si="2"/>
        <v>237578</v>
      </c>
      <c r="N36" s="73"/>
      <c r="O36" s="74" t="s">
        <v>126</v>
      </c>
      <c r="P36" s="75">
        <f aca="true" t="shared" si="3" ref="P36:X36">SUM(P4:P35)</f>
        <v>1001201184</v>
      </c>
      <c r="Q36" s="75">
        <f t="shared" si="3"/>
        <v>0</v>
      </c>
      <c r="R36" s="75">
        <f t="shared" si="3"/>
        <v>0</v>
      </c>
      <c r="S36" s="75">
        <f t="shared" si="3"/>
        <v>0</v>
      </c>
      <c r="T36" s="75">
        <f t="shared" si="3"/>
        <v>0</v>
      </c>
      <c r="U36" s="75">
        <f t="shared" si="3"/>
        <v>0</v>
      </c>
      <c r="V36" s="75">
        <f t="shared" si="3"/>
        <v>1187879</v>
      </c>
      <c r="W36" s="75">
        <f t="shared" si="3"/>
        <v>0</v>
      </c>
      <c r="X36" s="75">
        <f t="shared" si="3"/>
        <v>0</v>
      </c>
      <c r="Z36" s="73"/>
      <c r="AA36" s="74" t="s">
        <v>126</v>
      </c>
      <c r="AB36" s="75">
        <f aca="true" t="shared" si="4" ref="AB36:AJ36">SUM(AB4:AB35)</f>
        <v>1597781015</v>
      </c>
      <c r="AC36" s="75">
        <f t="shared" si="4"/>
        <v>3492388985</v>
      </c>
      <c r="AD36" s="75">
        <f t="shared" si="4"/>
        <v>3295039771</v>
      </c>
      <c r="AE36" s="75">
        <f t="shared" si="4"/>
        <v>9232399872</v>
      </c>
      <c r="AF36" s="75">
        <f t="shared" si="4"/>
        <v>9162559782</v>
      </c>
      <c r="AG36" s="75">
        <f t="shared" si="4"/>
        <v>3907562947</v>
      </c>
      <c r="AH36" s="75">
        <f t="shared" si="4"/>
        <v>1668736</v>
      </c>
      <c r="AI36" s="75">
        <f t="shared" si="4"/>
        <v>4381611</v>
      </c>
      <c r="AJ36" s="75">
        <f t="shared" si="4"/>
        <v>4033006</v>
      </c>
    </row>
    <row r="37" spans="2:36" s="56" customFormat="1" ht="15" customHeight="1">
      <c r="B37" s="76">
        <v>33</v>
      </c>
      <c r="C37" s="77" t="s">
        <v>93</v>
      </c>
      <c r="D37" s="78">
        <v>4441541</v>
      </c>
      <c r="E37" s="78">
        <v>2531630</v>
      </c>
      <c r="F37" s="78">
        <v>2336726</v>
      </c>
      <c r="G37" s="78">
        <v>7056649</v>
      </c>
      <c r="H37" s="78">
        <v>7038051</v>
      </c>
      <c r="I37" s="78">
        <v>4904134</v>
      </c>
      <c r="J37" s="78">
        <v>7404</v>
      </c>
      <c r="K37" s="78">
        <v>3178</v>
      </c>
      <c r="L37" s="78">
        <v>2688</v>
      </c>
      <c r="N37" s="65">
        <v>33</v>
      </c>
      <c r="O37" s="77" t="str">
        <f aca="true" t="shared" si="5" ref="O37:O48">C37</f>
        <v>茨城町</v>
      </c>
      <c r="P37" s="67">
        <v>8808861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78">
        <v>19022</v>
      </c>
      <c r="W37" s="78">
        <v>0</v>
      </c>
      <c r="X37" s="78">
        <v>0</v>
      </c>
      <c r="Z37" s="65">
        <v>33</v>
      </c>
      <c r="AA37" s="77" t="str">
        <f aca="true" t="shared" si="6" ref="AA37:AA48">O37</f>
        <v>茨城町</v>
      </c>
      <c r="AB37" s="67">
        <v>23409773</v>
      </c>
      <c r="AC37" s="67">
        <v>98170227</v>
      </c>
      <c r="AD37" s="67">
        <v>91691863</v>
      </c>
      <c r="AE37" s="67">
        <v>95410463</v>
      </c>
      <c r="AF37" s="67">
        <v>94589844</v>
      </c>
      <c r="AG37" s="67">
        <v>40135135</v>
      </c>
      <c r="AH37" s="78">
        <v>30823</v>
      </c>
      <c r="AI37" s="78">
        <v>92733</v>
      </c>
      <c r="AJ37" s="78">
        <v>84736</v>
      </c>
    </row>
    <row r="38" spans="2:36" s="56" customFormat="1" ht="15" customHeight="1">
      <c r="B38" s="65">
        <v>34</v>
      </c>
      <c r="C38" s="66" t="s">
        <v>115</v>
      </c>
      <c r="D38" s="67">
        <v>974520</v>
      </c>
      <c r="E38" s="67">
        <v>886942</v>
      </c>
      <c r="F38" s="67">
        <v>883518</v>
      </c>
      <c r="G38" s="67">
        <v>5732452</v>
      </c>
      <c r="H38" s="67">
        <v>5717243</v>
      </c>
      <c r="I38" s="67">
        <v>3955295</v>
      </c>
      <c r="J38" s="67">
        <v>1718</v>
      </c>
      <c r="K38" s="67">
        <v>2297</v>
      </c>
      <c r="L38" s="67">
        <v>2212</v>
      </c>
      <c r="N38" s="65">
        <v>34</v>
      </c>
      <c r="O38" s="66" t="str">
        <f t="shared" si="5"/>
        <v>大洗町</v>
      </c>
      <c r="P38" s="67">
        <v>6640364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6503</v>
      </c>
      <c r="W38" s="67">
        <v>0</v>
      </c>
      <c r="X38" s="67">
        <v>0</v>
      </c>
      <c r="Z38" s="65">
        <v>34</v>
      </c>
      <c r="AA38" s="66" t="str">
        <f t="shared" si="6"/>
        <v>大洗町</v>
      </c>
      <c r="AB38" s="67">
        <v>9397271</v>
      </c>
      <c r="AC38" s="67">
        <v>14342729</v>
      </c>
      <c r="AD38" s="67">
        <v>13651056</v>
      </c>
      <c r="AE38" s="67">
        <v>62132495</v>
      </c>
      <c r="AF38" s="67">
        <v>61501880</v>
      </c>
      <c r="AG38" s="67">
        <v>28219657</v>
      </c>
      <c r="AH38" s="67">
        <v>8972</v>
      </c>
      <c r="AI38" s="67">
        <v>27832</v>
      </c>
      <c r="AJ38" s="67">
        <v>25982</v>
      </c>
    </row>
    <row r="39" spans="2:36" s="56" customFormat="1" ht="15" customHeight="1">
      <c r="B39" s="65">
        <v>35</v>
      </c>
      <c r="C39" s="66" t="s">
        <v>116</v>
      </c>
      <c r="D39" s="67">
        <v>6762605</v>
      </c>
      <c r="E39" s="67">
        <v>2638749</v>
      </c>
      <c r="F39" s="67">
        <v>2569890</v>
      </c>
      <c r="G39" s="67">
        <v>4735226</v>
      </c>
      <c r="H39" s="67">
        <v>4723715</v>
      </c>
      <c r="I39" s="67">
        <v>3224193</v>
      </c>
      <c r="J39" s="67">
        <v>29196</v>
      </c>
      <c r="K39" s="67">
        <v>2918</v>
      </c>
      <c r="L39" s="67">
        <v>2701</v>
      </c>
      <c r="N39" s="65">
        <v>35</v>
      </c>
      <c r="O39" s="66" t="str">
        <f t="shared" si="5"/>
        <v>城里町</v>
      </c>
      <c r="P39" s="67">
        <v>11718389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1281</v>
      </c>
      <c r="W39" s="67">
        <v>0</v>
      </c>
      <c r="X39" s="67">
        <v>0</v>
      </c>
      <c r="Z39" s="65">
        <v>35</v>
      </c>
      <c r="AA39" s="66" t="str">
        <f t="shared" si="6"/>
        <v>城里町</v>
      </c>
      <c r="AB39" s="67">
        <v>62602697</v>
      </c>
      <c r="AC39" s="67">
        <v>99197303</v>
      </c>
      <c r="AD39" s="67">
        <v>93749800</v>
      </c>
      <c r="AE39" s="67">
        <v>46782395</v>
      </c>
      <c r="AF39" s="67">
        <v>45615721</v>
      </c>
      <c r="AG39" s="67">
        <v>21064163</v>
      </c>
      <c r="AH39" s="67">
        <v>31728</v>
      </c>
      <c r="AI39" s="67">
        <v>67714</v>
      </c>
      <c r="AJ39" s="67">
        <v>61035</v>
      </c>
    </row>
    <row r="40" spans="2:36" s="56" customFormat="1" ht="15" customHeight="1">
      <c r="B40" s="65">
        <v>36</v>
      </c>
      <c r="C40" s="66" t="s">
        <v>94</v>
      </c>
      <c r="D40" s="67">
        <v>439049</v>
      </c>
      <c r="E40" s="67">
        <v>3148420</v>
      </c>
      <c r="F40" s="67">
        <v>2928500</v>
      </c>
      <c r="G40" s="67">
        <v>18217128</v>
      </c>
      <c r="H40" s="67">
        <v>18027857</v>
      </c>
      <c r="I40" s="67">
        <v>11280255</v>
      </c>
      <c r="J40" s="67">
        <v>844</v>
      </c>
      <c r="K40" s="67">
        <v>4266</v>
      </c>
      <c r="L40" s="67">
        <v>3446</v>
      </c>
      <c r="N40" s="65">
        <v>36</v>
      </c>
      <c r="O40" s="66" t="str">
        <f t="shared" si="5"/>
        <v>東海村</v>
      </c>
      <c r="P40" s="67">
        <v>8628277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17923</v>
      </c>
      <c r="W40" s="67">
        <v>0</v>
      </c>
      <c r="X40" s="67">
        <v>0</v>
      </c>
      <c r="Z40" s="65">
        <v>36</v>
      </c>
      <c r="AA40" s="66" t="str">
        <f t="shared" si="6"/>
        <v>東海村</v>
      </c>
      <c r="AB40" s="67">
        <v>10907729</v>
      </c>
      <c r="AC40" s="67">
        <v>27072271</v>
      </c>
      <c r="AD40" s="67">
        <v>25548554</v>
      </c>
      <c r="AE40" s="67">
        <v>175345962</v>
      </c>
      <c r="AF40" s="67">
        <v>174970898</v>
      </c>
      <c r="AG40" s="67">
        <v>76773687</v>
      </c>
      <c r="AH40" s="67">
        <v>19065</v>
      </c>
      <c r="AI40" s="67">
        <v>40937</v>
      </c>
      <c r="AJ40" s="67">
        <v>38483</v>
      </c>
    </row>
    <row r="41" spans="2:36" s="56" customFormat="1" ht="15" customHeight="1">
      <c r="B41" s="65">
        <v>37</v>
      </c>
      <c r="C41" s="66" t="s">
        <v>95</v>
      </c>
      <c r="D41" s="67">
        <v>203828</v>
      </c>
      <c r="E41" s="67">
        <v>2046423</v>
      </c>
      <c r="F41" s="67">
        <v>1982485</v>
      </c>
      <c r="G41" s="67">
        <v>2849763</v>
      </c>
      <c r="H41" s="67">
        <v>2839073</v>
      </c>
      <c r="I41" s="67">
        <v>1954258</v>
      </c>
      <c r="J41" s="67">
        <v>615</v>
      </c>
      <c r="K41" s="67">
        <v>3751</v>
      </c>
      <c r="L41" s="67">
        <v>3374</v>
      </c>
      <c r="N41" s="65">
        <v>37</v>
      </c>
      <c r="O41" s="66" t="str">
        <f t="shared" si="5"/>
        <v>大子町</v>
      </c>
      <c r="P41" s="67">
        <v>112931073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51728</v>
      </c>
      <c r="W41" s="67">
        <v>0</v>
      </c>
      <c r="X41" s="67">
        <v>0</v>
      </c>
      <c r="Z41" s="65">
        <v>37</v>
      </c>
      <c r="AA41" s="66" t="str">
        <f t="shared" si="6"/>
        <v>大子町</v>
      </c>
      <c r="AB41" s="67">
        <v>120366171</v>
      </c>
      <c r="AC41" s="67">
        <v>205393829</v>
      </c>
      <c r="AD41" s="67">
        <v>189083452</v>
      </c>
      <c r="AE41" s="67">
        <v>33670778</v>
      </c>
      <c r="AF41" s="67">
        <v>32499972</v>
      </c>
      <c r="AG41" s="67">
        <v>16597711</v>
      </c>
      <c r="AH41" s="67">
        <v>55479</v>
      </c>
      <c r="AI41" s="67">
        <v>136833</v>
      </c>
      <c r="AJ41" s="67">
        <v>122472</v>
      </c>
    </row>
    <row r="42" spans="2:36" s="56" customFormat="1" ht="15" customHeight="1">
      <c r="B42" s="65">
        <v>38</v>
      </c>
      <c r="C42" s="66" t="s">
        <v>96</v>
      </c>
      <c r="D42" s="67">
        <v>261412</v>
      </c>
      <c r="E42" s="67">
        <v>2539843</v>
      </c>
      <c r="F42" s="67">
        <v>2383512</v>
      </c>
      <c r="G42" s="67">
        <v>6310237</v>
      </c>
      <c r="H42" s="67">
        <v>6213833</v>
      </c>
      <c r="I42" s="67">
        <v>4348956</v>
      </c>
      <c r="J42" s="67">
        <v>777</v>
      </c>
      <c r="K42" s="67">
        <v>2923</v>
      </c>
      <c r="L42" s="67">
        <v>1927</v>
      </c>
      <c r="N42" s="65">
        <v>38</v>
      </c>
      <c r="O42" s="66" t="str">
        <f t="shared" si="5"/>
        <v>美浦村</v>
      </c>
      <c r="P42" s="67">
        <v>37184451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12835</v>
      </c>
      <c r="W42" s="67">
        <v>0</v>
      </c>
      <c r="X42" s="67">
        <v>0</v>
      </c>
      <c r="Z42" s="65">
        <v>38</v>
      </c>
      <c r="AA42" s="66" t="str">
        <f t="shared" si="6"/>
        <v>美浦村</v>
      </c>
      <c r="AB42" s="67">
        <v>38352404</v>
      </c>
      <c r="AC42" s="67">
        <v>28257596</v>
      </c>
      <c r="AD42" s="67">
        <v>26386462</v>
      </c>
      <c r="AE42" s="67">
        <v>36534073</v>
      </c>
      <c r="AF42" s="67">
        <v>33801468</v>
      </c>
      <c r="AG42" s="67">
        <v>17594755</v>
      </c>
      <c r="AH42" s="67">
        <v>15620</v>
      </c>
      <c r="AI42" s="67">
        <v>35574</v>
      </c>
      <c r="AJ42" s="67">
        <v>28594</v>
      </c>
    </row>
    <row r="43" spans="2:36" s="56" customFormat="1" ht="15" customHeight="1">
      <c r="B43" s="65">
        <v>39</v>
      </c>
      <c r="C43" s="66" t="s">
        <v>97</v>
      </c>
      <c r="D43" s="67">
        <v>8473967</v>
      </c>
      <c r="E43" s="67">
        <v>2802275</v>
      </c>
      <c r="F43" s="67">
        <v>2645156</v>
      </c>
      <c r="G43" s="67">
        <v>9979186</v>
      </c>
      <c r="H43" s="67">
        <v>9902494</v>
      </c>
      <c r="I43" s="67">
        <v>6837303</v>
      </c>
      <c r="J43" s="67">
        <v>5935</v>
      </c>
      <c r="K43" s="67">
        <v>5831</v>
      </c>
      <c r="L43" s="67">
        <v>4473</v>
      </c>
      <c r="N43" s="65">
        <v>39</v>
      </c>
      <c r="O43" s="66" t="str">
        <f t="shared" si="5"/>
        <v>阿見町</v>
      </c>
      <c r="P43" s="67">
        <v>7600660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24145</v>
      </c>
      <c r="W43" s="67">
        <v>0</v>
      </c>
      <c r="X43" s="67">
        <v>0</v>
      </c>
      <c r="Z43" s="65">
        <v>39</v>
      </c>
      <c r="AA43" s="66" t="str">
        <f t="shared" si="6"/>
        <v>阿見町</v>
      </c>
      <c r="AB43" s="67">
        <v>18989495</v>
      </c>
      <c r="AC43" s="67">
        <v>52410505</v>
      </c>
      <c r="AD43" s="67">
        <v>48678773</v>
      </c>
      <c r="AE43" s="67">
        <v>151212154</v>
      </c>
      <c r="AF43" s="67">
        <v>149875125</v>
      </c>
      <c r="AG43" s="67">
        <v>64638635</v>
      </c>
      <c r="AH43" s="67">
        <v>32362</v>
      </c>
      <c r="AI43" s="67">
        <v>73529</v>
      </c>
      <c r="AJ43" s="67">
        <v>66832</v>
      </c>
    </row>
    <row r="44" spans="2:36" s="56" customFormat="1" ht="15" customHeight="1">
      <c r="B44" s="65">
        <v>40</v>
      </c>
      <c r="C44" s="66" t="s">
        <v>98</v>
      </c>
      <c r="D44" s="67">
        <v>255085</v>
      </c>
      <c r="E44" s="67">
        <v>581763</v>
      </c>
      <c r="F44" s="67">
        <v>499003</v>
      </c>
      <c r="G44" s="67">
        <v>830318</v>
      </c>
      <c r="H44" s="67">
        <v>823106</v>
      </c>
      <c r="I44" s="67">
        <v>548143</v>
      </c>
      <c r="J44" s="67">
        <v>492</v>
      </c>
      <c r="K44" s="67">
        <v>1274</v>
      </c>
      <c r="L44" s="67">
        <v>822</v>
      </c>
      <c r="N44" s="65">
        <v>40</v>
      </c>
      <c r="O44" s="66" t="str">
        <f t="shared" si="5"/>
        <v>河内町</v>
      </c>
      <c r="P44" s="67">
        <v>10169864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10169</v>
      </c>
      <c r="W44" s="67">
        <v>0</v>
      </c>
      <c r="X44" s="67">
        <v>0</v>
      </c>
      <c r="Z44" s="65">
        <v>40</v>
      </c>
      <c r="AA44" s="66" t="str">
        <f t="shared" si="6"/>
        <v>河内町</v>
      </c>
      <c r="AB44" s="67">
        <v>10975446</v>
      </c>
      <c r="AC44" s="67">
        <v>33324554</v>
      </c>
      <c r="AD44" s="67">
        <v>32033506</v>
      </c>
      <c r="AE44" s="67">
        <v>23392352</v>
      </c>
      <c r="AF44" s="67">
        <v>22760867</v>
      </c>
      <c r="AG44" s="67">
        <v>11124317</v>
      </c>
      <c r="AH44" s="67">
        <v>13515</v>
      </c>
      <c r="AI44" s="67">
        <v>27164</v>
      </c>
      <c r="AJ44" s="67">
        <v>24417</v>
      </c>
    </row>
    <row r="45" spans="2:36" s="56" customFormat="1" ht="15" customHeight="1">
      <c r="B45" s="65">
        <v>41</v>
      </c>
      <c r="C45" s="66" t="s">
        <v>99</v>
      </c>
      <c r="D45" s="67">
        <v>875208</v>
      </c>
      <c r="E45" s="67">
        <v>1405239</v>
      </c>
      <c r="F45" s="67">
        <v>1197103</v>
      </c>
      <c r="G45" s="67">
        <v>4239561</v>
      </c>
      <c r="H45" s="67">
        <v>4160847</v>
      </c>
      <c r="I45" s="67">
        <v>2558579</v>
      </c>
      <c r="J45" s="67">
        <v>4342</v>
      </c>
      <c r="K45" s="67">
        <v>3574</v>
      </c>
      <c r="L45" s="67">
        <v>1767</v>
      </c>
      <c r="N45" s="65">
        <v>41</v>
      </c>
      <c r="O45" s="66" t="str">
        <f t="shared" si="5"/>
        <v>八千代町</v>
      </c>
      <c r="P45" s="67">
        <v>8010622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20046</v>
      </c>
      <c r="W45" s="67">
        <v>0</v>
      </c>
      <c r="X45" s="67">
        <v>0</v>
      </c>
      <c r="Z45" s="65">
        <v>41</v>
      </c>
      <c r="AA45" s="66" t="str">
        <f t="shared" si="6"/>
        <v>八千代町</v>
      </c>
      <c r="AB45" s="67">
        <v>9150709</v>
      </c>
      <c r="AC45" s="67">
        <v>49839291</v>
      </c>
      <c r="AD45" s="67">
        <v>47299149</v>
      </c>
      <c r="AE45" s="67">
        <v>57774226</v>
      </c>
      <c r="AF45" s="67">
        <v>56886554</v>
      </c>
      <c r="AG45" s="67">
        <v>24717792</v>
      </c>
      <c r="AH45" s="67">
        <v>24706</v>
      </c>
      <c r="AI45" s="67">
        <v>54568</v>
      </c>
      <c r="AJ45" s="67">
        <v>49274</v>
      </c>
    </row>
    <row r="46" spans="2:36" s="56" customFormat="1" ht="15" customHeight="1">
      <c r="B46" s="65">
        <v>42</v>
      </c>
      <c r="C46" s="66" t="s">
        <v>100</v>
      </c>
      <c r="D46" s="67">
        <v>61422</v>
      </c>
      <c r="E46" s="67">
        <v>492471</v>
      </c>
      <c r="F46" s="67">
        <v>491575</v>
      </c>
      <c r="G46" s="67">
        <v>3270987</v>
      </c>
      <c r="H46" s="67">
        <v>3269096</v>
      </c>
      <c r="I46" s="67">
        <v>2287396</v>
      </c>
      <c r="J46" s="67">
        <v>100</v>
      </c>
      <c r="K46" s="67">
        <v>892</v>
      </c>
      <c r="L46" s="67">
        <v>866</v>
      </c>
      <c r="N46" s="65">
        <v>42</v>
      </c>
      <c r="O46" s="66" t="str">
        <f t="shared" si="5"/>
        <v>五霞町</v>
      </c>
      <c r="P46" s="67">
        <v>8601429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18392</v>
      </c>
      <c r="W46" s="67">
        <v>0</v>
      </c>
      <c r="X46" s="67">
        <v>0</v>
      </c>
      <c r="Z46" s="65">
        <v>42</v>
      </c>
      <c r="AA46" s="66" t="str">
        <f t="shared" si="6"/>
        <v>五霞町</v>
      </c>
      <c r="AB46" s="67">
        <v>8868244</v>
      </c>
      <c r="AC46" s="67">
        <v>14241756</v>
      </c>
      <c r="AD46" s="67">
        <v>13975474</v>
      </c>
      <c r="AE46" s="67">
        <v>45094739</v>
      </c>
      <c r="AF46" s="67">
        <v>44942376</v>
      </c>
      <c r="AG46" s="67">
        <v>23378729</v>
      </c>
      <c r="AH46" s="67">
        <v>18862</v>
      </c>
      <c r="AI46" s="67">
        <v>17931</v>
      </c>
      <c r="AJ46" s="67">
        <v>17336</v>
      </c>
    </row>
    <row r="47" spans="2:36" s="56" customFormat="1" ht="15" customHeight="1">
      <c r="B47" s="65">
        <v>43</v>
      </c>
      <c r="C47" s="66" t="s">
        <v>101</v>
      </c>
      <c r="D47" s="67">
        <v>0</v>
      </c>
      <c r="E47" s="67">
        <v>2295676</v>
      </c>
      <c r="F47" s="67">
        <v>2244451</v>
      </c>
      <c r="G47" s="67">
        <v>10661838</v>
      </c>
      <c r="H47" s="67">
        <v>10606552</v>
      </c>
      <c r="I47" s="67">
        <v>7279792</v>
      </c>
      <c r="J47" s="67">
        <v>0</v>
      </c>
      <c r="K47" s="67">
        <v>4284</v>
      </c>
      <c r="L47" s="67">
        <v>3683</v>
      </c>
      <c r="N47" s="65">
        <v>43</v>
      </c>
      <c r="O47" s="66" t="str">
        <f t="shared" si="5"/>
        <v>境町</v>
      </c>
      <c r="P47" s="67">
        <v>9459973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2178</v>
      </c>
      <c r="W47" s="67">
        <v>0</v>
      </c>
      <c r="X47" s="67">
        <v>0</v>
      </c>
      <c r="Z47" s="65">
        <v>43</v>
      </c>
      <c r="AA47" s="66" t="str">
        <f t="shared" si="6"/>
        <v>境町</v>
      </c>
      <c r="AB47" s="67">
        <v>9886036</v>
      </c>
      <c r="AC47" s="67">
        <v>36703964</v>
      </c>
      <c r="AD47" s="67">
        <v>34713367</v>
      </c>
      <c r="AE47" s="67">
        <v>94427394</v>
      </c>
      <c r="AF47" s="67">
        <v>93927641</v>
      </c>
      <c r="AG47" s="67">
        <v>42657172</v>
      </c>
      <c r="AH47" s="67">
        <v>3102</v>
      </c>
      <c r="AI47" s="67">
        <v>49757</v>
      </c>
      <c r="AJ47" s="67">
        <v>46384</v>
      </c>
    </row>
    <row r="48" spans="2:36" s="56" customFormat="1" ht="15" customHeight="1">
      <c r="B48" s="70">
        <v>44</v>
      </c>
      <c r="C48" s="71" t="s">
        <v>102</v>
      </c>
      <c r="D48" s="72">
        <v>209376</v>
      </c>
      <c r="E48" s="72">
        <v>606334</v>
      </c>
      <c r="F48" s="72">
        <v>583978</v>
      </c>
      <c r="G48" s="72">
        <v>1737007</v>
      </c>
      <c r="H48" s="72">
        <v>1721369</v>
      </c>
      <c r="I48" s="72">
        <v>1204911</v>
      </c>
      <c r="J48" s="72">
        <v>736</v>
      </c>
      <c r="K48" s="72">
        <v>1201</v>
      </c>
      <c r="L48" s="72">
        <v>1056</v>
      </c>
      <c r="N48" s="65">
        <v>44</v>
      </c>
      <c r="O48" s="66" t="str">
        <f t="shared" si="5"/>
        <v>利根町</v>
      </c>
      <c r="P48" s="67">
        <v>6406365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72">
        <v>11433</v>
      </c>
      <c r="W48" s="72">
        <v>0</v>
      </c>
      <c r="X48" s="72">
        <v>0</v>
      </c>
      <c r="Z48" s="65">
        <v>44</v>
      </c>
      <c r="AA48" s="66" t="str">
        <f t="shared" si="6"/>
        <v>利根町</v>
      </c>
      <c r="AB48" s="67">
        <v>7474341</v>
      </c>
      <c r="AC48" s="67">
        <v>17425659</v>
      </c>
      <c r="AD48" s="67">
        <v>16810074</v>
      </c>
      <c r="AE48" s="67">
        <v>29265060</v>
      </c>
      <c r="AF48" s="67">
        <v>28729847</v>
      </c>
      <c r="AG48" s="67">
        <v>10506319</v>
      </c>
      <c r="AH48" s="72">
        <v>14231</v>
      </c>
      <c r="AI48" s="72">
        <v>28090</v>
      </c>
      <c r="AJ48" s="72">
        <v>26537</v>
      </c>
    </row>
    <row r="49" spans="2:36" s="56" customFormat="1" ht="15" customHeight="1">
      <c r="B49" s="73"/>
      <c r="C49" s="74" t="s">
        <v>124</v>
      </c>
      <c r="D49" s="85">
        <f>SUM(D37:D48)</f>
        <v>22958013</v>
      </c>
      <c r="E49" s="85">
        <f aca="true" t="shared" si="7" ref="E49:L49">SUM(E37:E48)</f>
        <v>21975765</v>
      </c>
      <c r="F49" s="85">
        <f t="shared" si="7"/>
        <v>20745897</v>
      </c>
      <c r="G49" s="85">
        <f t="shared" si="7"/>
        <v>75620352</v>
      </c>
      <c r="H49" s="85">
        <f t="shared" si="7"/>
        <v>75043236</v>
      </c>
      <c r="I49" s="85">
        <f t="shared" si="7"/>
        <v>50383215</v>
      </c>
      <c r="J49" s="85">
        <f t="shared" si="7"/>
        <v>52159</v>
      </c>
      <c r="K49" s="85">
        <f t="shared" si="7"/>
        <v>36389</v>
      </c>
      <c r="L49" s="85">
        <f t="shared" si="7"/>
        <v>29015</v>
      </c>
      <c r="N49" s="73"/>
      <c r="O49" s="74" t="s">
        <v>124</v>
      </c>
      <c r="P49" s="85">
        <f aca="true" t="shared" si="8" ref="P49:X49">SUM(P37:P48)</f>
        <v>236160328</v>
      </c>
      <c r="Q49" s="85">
        <f t="shared" si="8"/>
        <v>0</v>
      </c>
      <c r="R49" s="85">
        <f t="shared" si="8"/>
        <v>0</v>
      </c>
      <c r="S49" s="85">
        <f t="shared" si="8"/>
        <v>0</v>
      </c>
      <c r="T49" s="85">
        <f t="shared" si="8"/>
        <v>0</v>
      </c>
      <c r="U49" s="85">
        <f t="shared" si="8"/>
        <v>0</v>
      </c>
      <c r="V49" s="85">
        <f t="shared" si="8"/>
        <v>195655</v>
      </c>
      <c r="W49" s="85">
        <f t="shared" si="8"/>
        <v>0</v>
      </c>
      <c r="X49" s="85">
        <f t="shared" si="8"/>
        <v>0</v>
      </c>
      <c r="Z49" s="73"/>
      <c r="AA49" s="74" t="s">
        <v>124</v>
      </c>
      <c r="AB49" s="85">
        <f aca="true" t="shared" si="9" ref="AB49:AJ49">SUM(AB37:AB48)</f>
        <v>330380316</v>
      </c>
      <c r="AC49" s="85">
        <f t="shared" si="9"/>
        <v>676379684</v>
      </c>
      <c r="AD49" s="85">
        <f t="shared" si="9"/>
        <v>633621530</v>
      </c>
      <c r="AE49" s="85">
        <f t="shared" si="9"/>
        <v>851042091</v>
      </c>
      <c r="AF49" s="85">
        <f t="shared" si="9"/>
        <v>840102193</v>
      </c>
      <c r="AG49" s="85">
        <f t="shared" si="9"/>
        <v>377408072</v>
      </c>
      <c r="AH49" s="85">
        <f t="shared" si="9"/>
        <v>268465</v>
      </c>
      <c r="AI49" s="85">
        <f t="shared" si="9"/>
        <v>652662</v>
      </c>
      <c r="AJ49" s="85">
        <f t="shared" si="9"/>
        <v>592082</v>
      </c>
    </row>
    <row r="50" spans="2:36" s="56" customFormat="1" ht="15" customHeight="1">
      <c r="B50" s="73"/>
      <c r="C50" s="74" t="s">
        <v>125</v>
      </c>
      <c r="D50" s="85">
        <f>SUM(D49,D36)</f>
        <v>152840171</v>
      </c>
      <c r="E50" s="85">
        <f aca="true" t="shared" si="10" ref="E50:L50">SUM(E49,E36)</f>
        <v>170716998</v>
      </c>
      <c r="F50" s="85">
        <f t="shared" si="10"/>
        <v>159372952</v>
      </c>
      <c r="G50" s="85">
        <f t="shared" si="10"/>
        <v>824219761</v>
      </c>
      <c r="H50" s="85">
        <f t="shared" si="10"/>
        <v>818549173</v>
      </c>
      <c r="I50" s="85">
        <f t="shared" si="10"/>
        <v>560836524</v>
      </c>
      <c r="J50" s="85">
        <f t="shared" si="10"/>
        <v>376163</v>
      </c>
      <c r="K50" s="85">
        <f t="shared" si="10"/>
        <v>326183</v>
      </c>
      <c r="L50" s="85">
        <f t="shared" si="10"/>
        <v>266593</v>
      </c>
      <c r="N50" s="73"/>
      <c r="O50" s="74" t="s">
        <v>125</v>
      </c>
      <c r="P50" s="85">
        <f aca="true" t="shared" si="11" ref="P50:X50">SUM(P49,P36)</f>
        <v>1237361512</v>
      </c>
      <c r="Q50" s="85">
        <f t="shared" si="11"/>
        <v>0</v>
      </c>
      <c r="R50" s="85">
        <f t="shared" si="11"/>
        <v>0</v>
      </c>
      <c r="S50" s="85">
        <f t="shared" si="11"/>
        <v>0</v>
      </c>
      <c r="T50" s="85">
        <f t="shared" si="11"/>
        <v>0</v>
      </c>
      <c r="U50" s="85">
        <f t="shared" si="11"/>
        <v>0</v>
      </c>
      <c r="V50" s="85">
        <f t="shared" si="11"/>
        <v>1383534</v>
      </c>
      <c r="W50" s="85">
        <f t="shared" si="11"/>
        <v>0</v>
      </c>
      <c r="X50" s="85">
        <f t="shared" si="11"/>
        <v>0</v>
      </c>
      <c r="Z50" s="73"/>
      <c r="AA50" s="74" t="s">
        <v>125</v>
      </c>
      <c r="AB50" s="85">
        <f aca="true" t="shared" si="12" ref="AB50:AJ50">SUM(AB49,AB36)</f>
        <v>1928161331</v>
      </c>
      <c r="AC50" s="85">
        <f t="shared" si="12"/>
        <v>4168768669</v>
      </c>
      <c r="AD50" s="85">
        <f t="shared" si="12"/>
        <v>3928661301</v>
      </c>
      <c r="AE50" s="85">
        <f t="shared" si="12"/>
        <v>10083441963</v>
      </c>
      <c r="AF50" s="85">
        <f t="shared" si="12"/>
        <v>10002661975</v>
      </c>
      <c r="AG50" s="85">
        <f t="shared" si="12"/>
        <v>4284971019</v>
      </c>
      <c r="AH50" s="85">
        <f t="shared" si="12"/>
        <v>1937201</v>
      </c>
      <c r="AI50" s="85">
        <f t="shared" si="12"/>
        <v>5034273</v>
      </c>
      <c r="AJ50" s="85">
        <f t="shared" si="12"/>
        <v>4625088</v>
      </c>
    </row>
  </sheetData>
  <sheetProtection/>
  <mergeCells count="15">
    <mergeCell ref="AB2:AD2"/>
    <mergeCell ref="AE2:AG2"/>
    <mergeCell ref="AH2:AJ2"/>
    <mergeCell ref="S2:U2"/>
    <mergeCell ref="V2:X2"/>
    <mergeCell ref="Z2:Z3"/>
    <mergeCell ref="AA2:AA3"/>
    <mergeCell ref="O2:O3"/>
    <mergeCell ref="P2:R2"/>
    <mergeCell ref="B2:B3"/>
    <mergeCell ref="C2:C3"/>
    <mergeCell ref="D2:F2"/>
    <mergeCell ref="G2:I2"/>
    <mergeCell ref="J2:L2"/>
    <mergeCell ref="N2:N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H23030044</cp:lastModifiedBy>
  <cp:lastPrinted>2013-03-18T04:04:17Z</cp:lastPrinted>
  <dcterms:created xsi:type="dcterms:W3CDTF">2003-03-10T08:29:16Z</dcterms:created>
  <dcterms:modified xsi:type="dcterms:W3CDTF">2016-02-10T01:38:34Z</dcterms:modified>
  <cp:category/>
  <cp:version/>
  <cp:contentType/>
  <cp:contentStatus/>
</cp:coreProperties>
</file>