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★New企画G（H29-)\08 資料提供\R7  資料提供\02_汚水処理人口普及率\02_HP更新\"/>
    </mc:Choice>
  </mc:AlternateContent>
  <bookViews>
    <workbookView xWindow="0" yWindow="0" windowWidth="28800" windowHeight="12210"/>
  </bookViews>
  <sheets>
    <sheet name="資料①_R６末" sheetId="9" r:id="rId1"/>
  </sheets>
  <definedNames>
    <definedName name="_Fill" hidden="1">#REF!</definedName>
    <definedName name="_xlnm.Print_Area" localSheetId="0">資料①_R６末!$A$1:$M$51</definedName>
    <definedName name="_xlnm.Print_Area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L7" i="9" l="1"/>
  <c r="M7" i="9" l="1"/>
  <c r="J51" i="9" l="1"/>
  <c r="H51" i="9"/>
  <c r="I51" i="9" s="1"/>
  <c r="F51" i="9"/>
  <c r="D51" i="9"/>
  <c r="L51" i="9" s="1"/>
  <c r="M51" i="9" s="1"/>
  <c r="C51" i="9"/>
  <c r="K51" i="9" s="1"/>
  <c r="L50" i="9"/>
  <c r="M50" i="9" s="1"/>
  <c r="K50" i="9"/>
  <c r="I50" i="9"/>
  <c r="G50" i="9"/>
  <c r="E50" i="9"/>
  <c r="L49" i="9"/>
  <c r="M49" i="9" s="1"/>
  <c r="K49" i="9"/>
  <c r="I49" i="9"/>
  <c r="G49" i="9"/>
  <c r="E49" i="9"/>
  <c r="L48" i="9"/>
  <c r="M48" i="9" s="1"/>
  <c r="K48" i="9"/>
  <c r="I48" i="9"/>
  <c r="G48" i="9"/>
  <c r="E48" i="9"/>
  <c r="L47" i="9"/>
  <c r="M47" i="9" s="1"/>
  <c r="K47" i="9"/>
  <c r="I47" i="9"/>
  <c r="G47" i="9"/>
  <c r="E47" i="9"/>
  <c r="L46" i="9"/>
  <c r="M46" i="9" s="1"/>
  <c r="K46" i="9"/>
  <c r="I46" i="9"/>
  <c r="G46" i="9"/>
  <c r="E46" i="9"/>
  <c r="L45" i="9"/>
  <c r="M45" i="9" s="1"/>
  <c r="K45" i="9"/>
  <c r="I45" i="9"/>
  <c r="G45" i="9"/>
  <c r="E45" i="9"/>
  <c r="L44" i="9"/>
  <c r="M44" i="9" s="1"/>
  <c r="K44" i="9"/>
  <c r="I44" i="9"/>
  <c r="G44" i="9"/>
  <c r="E44" i="9"/>
  <c r="L43" i="9"/>
  <c r="M43" i="9" s="1"/>
  <c r="K43" i="9"/>
  <c r="I43" i="9"/>
  <c r="G43" i="9"/>
  <c r="E43" i="9"/>
  <c r="L42" i="9"/>
  <c r="M42" i="9" s="1"/>
  <c r="K42" i="9"/>
  <c r="I42" i="9"/>
  <c r="G42" i="9"/>
  <c r="E42" i="9"/>
  <c r="L41" i="9"/>
  <c r="M41" i="9" s="1"/>
  <c r="K41" i="9"/>
  <c r="I41" i="9"/>
  <c r="G41" i="9"/>
  <c r="E41" i="9"/>
  <c r="L40" i="9"/>
  <c r="M40" i="9" s="1"/>
  <c r="K40" i="9"/>
  <c r="I40" i="9"/>
  <c r="G40" i="9"/>
  <c r="E40" i="9"/>
  <c r="L39" i="9"/>
  <c r="M39" i="9" s="1"/>
  <c r="K39" i="9"/>
  <c r="I39" i="9"/>
  <c r="G39" i="9"/>
  <c r="E39" i="9"/>
  <c r="L38" i="9"/>
  <c r="M38" i="9" s="1"/>
  <c r="K38" i="9"/>
  <c r="I38" i="9"/>
  <c r="G38" i="9"/>
  <c r="E38" i="9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1" i="9"/>
  <c r="M31" i="9" s="1"/>
  <c r="K31" i="9"/>
  <c r="I31" i="9"/>
  <c r="G31" i="9"/>
  <c r="E31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4" i="9"/>
  <c r="M24" i="9" s="1"/>
  <c r="K24" i="9"/>
  <c r="I24" i="9"/>
  <c r="G24" i="9"/>
  <c r="E24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7" i="9"/>
  <c r="M17" i="9" s="1"/>
  <c r="K17" i="9"/>
  <c r="I17" i="9"/>
  <c r="G17" i="9"/>
  <c r="E17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M14" i="9" s="1"/>
  <c r="K14" i="9"/>
  <c r="I14" i="9"/>
  <c r="G14" i="9"/>
  <c r="E14" i="9"/>
  <c r="L13" i="9"/>
  <c r="M13" i="9" s="1"/>
  <c r="K13" i="9"/>
  <c r="I13" i="9"/>
  <c r="G13" i="9"/>
  <c r="E13" i="9"/>
  <c r="L12" i="9"/>
  <c r="M12" i="9" s="1"/>
  <c r="K12" i="9"/>
  <c r="I12" i="9"/>
  <c r="G12" i="9"/>
  <c r="E12" i="9"/>
  <c r="L11" i="9"/>
  <c r="M11" i="9" s="1"/>
  <c r="K11" i="9"/>
  <c r="I11" i="9"/>
  <c r="G11" i="9"/>
  <c r="E11" i="9"/>
  <c r="L10" i="9"/>
  <c r="M10" i="9" s="1"/>
  <c r="K10" i="9"/>
  <c r="I10" i="9"/>
  <c r="G10" i="9"/>
  <c r="E10" i="9"/>
  <c r="L9" i="9"/>
  <c r="M9" i="9" s="1"/>
  <c r="K9" i="9"/>
  <c r="I9" i="9"/>
  <c r="G9" i="9"/>
  <c r="E9" i="9"/>
  <c r="L8" i="9"/>
  <c r="M8" i="9" s="1"/>
  <c r="K8" i="9"/>
  <c r="I8" i="9"/>
  <c r="G8" i="9"/>
  <c r="E8" i="9"/>
  <c r="K7" i="9"/>
  <c r="I7" i="9"/>
  <c r="G7" i="9"/>
  <c r="E7" i="9"/>
  <c r="E51" i="9" l="1"/>
  <c r="G51" i="9"/>
</calcChain>
</file>

<file path=xl/sharedStrings.xml><?xml version="1.0" encoding="utf-8"?>
<sst xmlns="http://schemas.openxmlformats.org/spreadsheetml/2006/main" count="78" uniqueCount="71">
  <si>
    <t>　　</t>
    <phoneticPr fontId="3"/>
  </si>
  <si>
    <t>市町村名</t>
  </si>
  <si>
    <t>処理人口</t>
    <rPh sb="0" eb="2">
      <t>ショリ</t>
    </rPh>
    <rPh sb="2" eb="4">
      <t>ジンコウ</t>
    </rPh>
    <phoneticPr fontId="6"/>
  </si>
  <si>
    <t>普及率</t>
    <rPh sb="0" eb="2">
      <t>フキュウ</t>
    </rPh>
    <rPh sb="2" eb="3">
      <t>リツ</t>
    </rPh>
    <phoneticPr fontId="6"/>
  </si>
  <si>
    <t>処理人口</t>
    <rPh sb="0" eb="2">
      <t>ショリ</t>
    </rPh>
    <rPh sb="2" eb="4">
      <t>ジンコウ</t>
    </rPh>
    <phoneticPr fontId="3"/>
  </si>
  <si>
    <t>普及率</t>
    <rPh sb="0" eb="2">
      <t>フキュウ</t>
    </rPh>
    <rPh sb="2" eb="3">
      <t>リツ</t>
    </rPh>
    <phoneticPr fontId="3"/>
  </si>
  <si>
    <t>（％）</t>
    <phoneticPr fontId="3"/>
  </si>
  <si>
    <t>②(人)</t>
    <rPh sb="2" eb="3">
      <t>ニン</t>
    </rPh>
    <phoneticPr fontId="3"/>
  </si>
  <si>
    <t>（％）</t>
  </si>
  <si>
    <t>③（人）</t>
    <phoneticPr fontId="3"/>
  </si>
  <si>
    <t>（％）</t>
    <phoneticPr fontId="6"/>
  </si>
  <si>
    <t>④（人）</t>
    <phoneticPr fontId="3"/>
  </si>
  <si>
    <t>①～④(人)</t>
    <rPh sb="4" eb="5">
      <t>ニン</t>
    </rPh>
    <phoneticPr fontId="3"/>
  </si>
  <si>
    <t>県　計</t>
  </si>
  <si>
    <t>汚水処理人口</t>
    <rPh sb="0" eb="2">
      <t>オスイ</t>
    </rPh>
    <rPh sb="2" eb="4">
      <t>ショリ</t>
    </rPh>
    <rPh sb="4" eb="6">
      <t>ジンコウ</t>
    </rPh>
    <phoneticPr fontId="3"/>
  </si>
  <si>
    <t>合計</t>
    <rPh sb="0" eb="1">
      <t>ゴウ</t>
    </rPh>
    <rPh sb="1" eb="2">
      <t>ケイ</t>
    </rPh>
    <phoneticPr fontId="3"/>
  </si>
  <si>
    <t>行政人口</t>
    <rPh sb="0" eb="2">
      <t>ギョウセイ</t>
    </rPh>
    <rPh sb="2" eb="4">
      <t>ジンコウ</t>
    </rPh>
    <phoneticPr fontId="3"/>
  </si>
  <si>
    <t>合併処理浄化槽</t>
    <rPh sb="0" eb="1">
      <t>ゴウ</t>
    </rPh>
    <rPh sb="1" eb="2">
      <t>ヘイ</t>
    </rPh>
    <rPh sb="2" eb="4">
      <t>ショリ</t>
    </rPh>
    <rPh sb="4" eb="5">
      <t>キヨシ</t>
    </rPh>
    <rPh sb="5" eb="6">
      <t>カ</t>
    </rPh>
    <rPh sb="6" eb="7">
      <t>ソウ</t>
    </rPh>
    <phoneticPr fontId="6"/>
  </si>
  <si>
    <t>農(漁)業集落排水施設</t>
    <rPh sb="0" eb="1">
      <t>ノウ</t>
    </rPh>
    <rPh sb="2" eb="3">
      <t>ギョ</t>
    </rPh>
    <rPh sb="4" eb="5">
      <t>ギョウ</t>
    </rPh>
    <rPh sb="5" eb="7">
      <t>シュウラク</t>
    </rPh>
    <rPh sb="7" eb="9">
      <t>ハイスイ</t>
    </rPh>
    <rPh sb="9" eb="11">
      <t>シセツ</t>
    </rPh>
    <phoneticPr fontId="6"/>
  </si>
  <si>
    <t>（人）</t>
    <rPh sb="1" eb="2">
      <t>ヒト</t>
    </rPh>
    <phoneticPr fontId="3"/>
  </si>
  <si>
    <t>①（人）</t>
    <phoneticPr fontId="3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</si>
  <si>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</si>
  <si>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</si>
  <si>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</si>
  <si>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</si>
  <si>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</si>
  <si>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</si>
  <si>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</si>
  <si>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</si>
  <si>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</si>
  <si>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</si>
  <si>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</si>
  <si>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</si>
  <si>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</si>
  <si>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</si>
  <si>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</si>
  <si>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</si>
  <si>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</si>
  <si>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</si>
  <si>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</si>
  <si>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</si>
  <si>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</si>
  <si>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</si>
  <si>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</si>
  <si>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</si>
  <si>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</si>
  <si>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</si>
  <si>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</si>
  <si>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</si>
  <si>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</si>
  <si>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</si>
  <si>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</si>
  <si>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</si>
  <si>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</si>
  <si>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</si>
  <si>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</si>
  <si>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</si>
  <si>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</si>
  <si>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</si>
  <si>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</si>
  <si>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</si>
  <si>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</si>
  <si>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</si>
  <si>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</si>
  <si>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</si>
  <si>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下　水　道</t>
    <rPh sb="0" eb="1">
      <t>シタ</t>
    </rPh>
    <rPh sb="2" eb="3">
      <t>ミズ</t>
    </rPh>
    <rPh sb="4" eb="5">
      <t>ミチ</t>
    </rPh>
    <phoneticPr fontId="6"/>
  </si>
  <si>
    <t>ｺﾐｭﾆﾃｨﾌﾟﾗﾝﾄ</t>
    <phoneticPr fontId="6"/>
  </si>
  <si>
    <t>資料①</t>
    <rPh sb="0" eb="2">
      <t>シリョウ</t>
    </rPh>
    <phoneticPr fontId="3"/>
  </si>
  <si>
    <t>(％)</t>
    <phoneticPr fontId="3"/>
  </si>
  <si>
    <t>茨 城 県　 市 町 村 別 汚 水 処 理 人 口 普 及 状 況</t>
    <rPh sb="0" eb="1">
      <t>イバラ</t>
    </rPh>
    <rPh sb="2" eb="3">
      <t>シロ</t>
    </rPh>
    <rPh sb="4" eb="5">
      <t>ケン</t>
    </rPh>
    <rPh sb="23" eb="24">
      <t>ヒト</t>
    </rPh>
    <rPh sb="25" eb="26">
      <t>クチ</t>
    </rPh>
    <rPh sb="27" eb="28">
      <t>フ</t>
    </rPh>
    <rPh sb="29" eb="30">
      <t>キュウ</t>
    </rPh>
    <rPh sb="31" eb="32">
      <t>ジョウ</t>
    </rPh>
    <rPh sb="33" eb="34">
      <t>キョウ</t>
    </rPh>
    <phoneticPr fontId="3"/>
  </si>
  <si>
    <t>（令和６年度末）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</si>
</sst>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78" fontId="2" fillId="0" borderId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</cellStyleXfs>
  <cellXfs count="103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Protection="1">
      <alignment vertical="center"/>
    </xf>
    <xf numFmtId="176" fontId="4" fillId="0" borderId="6" xfId="0" applyNumberFormat="1" applyFont="1" applyFill="1" applyBorder="1" applyProtection="1">
      <alignment vertical="center"/>
    </xf>
    <xf numFmtId="37" fontId="11" fillId="0" borderId="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Protection="1">
      <alignment vertical="center"/>
    </xf>
    <xf numFmtId="0" fontId="4" fillId="0" borderId="12" xfId="0" applyFont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37" fontId="4" fillId="0" borderId="14" xfId="0" applyNumberFormat="1" applyFont="1" applyBorder="1">
      <alignment vertical="center"/>
    </xf>
    <xf numFmtId="37" fontId="4" fillId="0" borderId="14" xfId="0" applyNumberFormat="1" applyFont="1" applyFill="1" applyBorder="1" applyProtection="1">
      <alignment vertical="center"/>
    </xf>
    <xf numFmtId="176" fontId="4" fillId="0" borderId="13" xfId="0" applyNumberFormat="1" applyFont="1" applyFill="1" applyBorder="1" applyProtection="1">
      <alignment vertical="center"/>
    </xf>
    <xf numFmtId="37" fontId="4" fillId="0" borderId="13" xfId="0" applyNumberFormat="1" applyFont="1" applyFill="1" applyBorder="1" applyProtection="1">
      <alignment vertical="center"/>
    </xf>
    <xf numFmtId="176" fontId="4" fillId="0" borderId="15" xfId="0" applyNumberFormat="1" applyFont="1" applyFill="1" applyBorder="1" applyProtection="1">
      <alignment vertical="center"/>
    </xf>
    <xf numFmtId="176" fontId="11" fillId="0" borderId="16" xfId="0" applyNumberFormat="1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Protection="1">
      <alignment vertical="center"/>
    </xf>
    <xf numFmtId="178" fontId="4" fillId="2" borderId="21" xfId="0" applyNumberFormat="1" applyFont="1" applyFill="1" applyBorder="1" applyAlignment="1" applyProtection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8" fontId="4" fillId="2" borderId="5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178" fontId="4" fillId="0" borderId="4" xfId="0" applyNumberFormat="1" applyFont="1" applyBorder="1" applyAlignment="1">
      <alignment horizontal="right"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3" xfId="0" applyNumberFormat="1" applyFont="1" applyFill="1" applyBorder="1" applyAlignment="1" applyProtection="1">
      <alignment vertical="center"/>
    </xf>
    <xf numFmtId="178" fontId="4" fillId="0" borderId="24" xfId="0" applyNumberFormat="1" applyFont="1" applyBorder="1" applyAlignment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Protection="1">
      <alignment vertical="center"/>
    </xf>
    <xf numFmtId="178" fontId="4" fillId="0" borderId="25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5" fillId="0" borderId="0" xfId="6" applyFont="1" applyAlignment="1">
      <alignment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38" fontId="4" fillId="0" borderId="30" xfId="5" applyFont="1" applyFill="1" applyBorder="1" applyAlignment="1" applyProtection="1">
      <alignment vertical="center"/>
    </xf>
    <xf numFmtId="38" fontId="4" fillId="0" borderId="23" xfId="5" applyFont="1" applyFill="1" applyBorder="1" applyAlignment="1" applyProtection="1">
      <alignment horizontal="right" vertical="center"/>
    </xf>
    <xf numFmtId="0" fontId="5" fillId="0" borderId="0" xfId="6" applyFont="1" applyBorder="1" applyAlignment="1">
      <alignment vertical="center"/>
    </xf>
    <xf numFmtId="38" fontId="4" fillId="0" borderId="5" xfId="5" applyFont="1" applyFill="1" applyBorder="1" applyAlignment="1" applyProtection="1">
      <alignment vertical="center"/>
    </xf>
    <xf numFmtId="38" fontId="4" fillId="0" borderId="22" xfId="5" applyFont="1" applyFill="1" applyBorder="1" applyAlignment="1" applyProtection="1">
      <alignment horizontal="right" vertical="center"/>
    </xf>
    <xf numFmtId="38" fontId="11" fillId="0" borderId="7" xfId="5" applyFont="1" applyBorder="1">
      <alignment vertical="center"/>
    </xf>
    <xf numFmtId="0" fontId="5" fillId="0" borderId="0" xfId="6" applyFont="1" applyFill="1" applyBorder="1" applyAlignment="1">
      <alignment vertical="center"/>
    </xf>
    <xf numFmtId="38" fontId="4" fillId="0" borderId="5" xfId="5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38" fontId="11" fillId="0" borderId="7" xfId="5" applyFont="1" applyFill="1" applyBorder="1">
      <alignment vertical="center"/>
    </xf>
    <xf numFmtId="176" fontId="11" fillId="0" borderId="8" xfId="0" applyNumberFormat="1" applyFont="1" applyFill="1" applyBorder="1">
      <alignment vertical="center"/>
    </xf>
    <xf numFmtId="38" fontId="4" fillId="0" borderId="24" xfId="5" applyFont="1" applyFill="1" applyBorder="1" applyAlignment="1" applyProtection="1">
      <alignment horizontal="right" vertical="center"/>
    </xf>
    <xf numFmtId="38" fontId="11" fillId="0" borderId="34" xfId="5" applyFont="1" applyBorder="1">
      <alignment vertical="center"/>
    </xf>
    <xf numFmtId="38" fontId="11" fillId="0" borderId="35" xfId="5" applyFont="1" applyBorder="1">
      <alignment vertical="center"/>
    </xf>
    <xf numFmtId="0" fontId="5" fillId="0" borderId="0" xfId="6" applyFont="1" applyBorder="1" applyAlignment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37" fontId="8" fillId="0" borderId="0" xfId="6" applyNumberFormat="1" applyFont="1" applyFill="1" applyBorder="1" applyAlignment="1" applyProtection="1">
      <alignment vertical="center"/>
    </xf>
    <xf numFmtId="176" fontId="8" fillId="0" borderId="0" xfId="6" applyNumberFormat="1" applyFont="1" applyFill="1" applyBorder="1" applyAlignment="1" applyProtection="1">
      <alignment vertical="center"/>
    </xf>
    <xf numFmtId="38" fontId="8" fillId="0" borderId="0" xfId="5" applyFont="1" applyBorder="1">
      <alignment vertical="center"/>
    </xf>
    <xf numFmtId="177" fontId="8" fillId="0" borderId="0" xfId="6" applyNumberFormat="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" fillId="0" borderId="0" xfId="6" applyFont="1" applyAlignment="1">
      <alignment horizontal="center" vertical="center"/>
    </xf>
    <xf numFmtId="37" fontId="2" fillId="0" borderId="0" xfId="6" applyNumberFormat="1" applyFont="1" applyAlignment="1">
      <alignment vertical="center"/>
    </xf>
    <xf numFmtId="0" fontId="2" fillId="0" borderId="0" xfId="6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right" shrinkToFit="1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shrinkToFit="1"/>
    </xf>
  </cellXfs>
  <cellStyles count="7">
    <cellStyle name="Excel Built-in Comma [0]" xfId="1"/>
    <cellStyle name="パーセント 2 2" xfId="2"/>
    <cellStyle name="パーセント 4" xfId="3"/>
    <cellStyle name="桁区切り 2 2" xfId="4"/>
    <cellStyle name="桁区切り 3" xfId="5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"/>
  <sheetViews>
    <sheetView tabSelected="1" view="pageBreakPreview" zoomScale="55" zoomScaleNormal="70" zoomScaleSheetLayoutView="55" workbookViewId="0">
      <selection activeCell="L8" sqref="L8"/>
    </sheetView>
  </sheetViews>
  <sheetFormatPr defaultRowHeight="13.5" x14ac:dyDescent="0.15"/>
  <cols>
    <col min="1" max="1" width="4.625" style="85" bestFit="1" customWidth="1"/>
    <col min="2" max="2" width="18.125" style="48" bestFit="1" customWidth="1"/>
    <col min="3" max="4" width="14.625" style="48" customWidth="1"/>
    <col min="5" max="5" width="9.625" style="48" customWidth="1"/>
    <col min="6" max="6" width="14.625" style="48" customWidth="1"/>
    <col min="7" max="7" width="9.625" style="48" customWidth="1"/>
    <col min="8" max="8" width="14.625" style="48" customWidth="1"/>
    <col min="9" max="9" width="9.625" style="48" customWidth="1"/>
    <col min="10" max="10" width="14.625" style="48" customWidth="1"/>
    <col min="11" max="11" width="9.625" style="48" customWidth="1"/>
    <col min="12" max="13" width="14.625" style="48" customWidth="1"/>
    <col min="14" max="16384" width="9" style="48"/>
  </cols>
  <sheetData>
    <row r="1" spans="1:254" ht="2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 t="s">
        <v>67</v>
      </c>
    </row>
    <row r="2" spans="1:254" ht="30" customHeight="1" x14ac:dyDescent="0.15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54" s="4" customFormat="1" ht="19.5" thickBot="1" x14ac:dyDescent="0.25">
      <c r="A3" s="2"/>
      <c r="B3" s="3" t="s">
        <v>0</v>
      </c>
      <c r="C3" s="3"/>
      <c r="D3" s="3"/>
      <c r="E3" s="3"/>
      <c r="F3" s="3"/>
      <c r="G3" s="3"/>
      <c r="H3" s="3"/>
      <c r="I3" s="3"/>
      <c r="J3" s="3"/>
      <c r="K3" s="89" t="s">
        <v>70</v>
      </c>
      <c r="L3" s="89"/>
      <c r="M3" s="8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</row>
    <row r="4" spans="1:254" s="7" customFormat="1" ht="30" customHeight="1" x14ac:dyDescent="0.15">
      <c r="A4" s="90"/>
      <c r="B4" s="93" t="s">
        <v>1</v>
      </c>
      <c r="C4" s="28"/>
      <c r="D4" s="96" t="s">
        <v>65</v>
      </c>
      <c r="E4" s="97"/>
      <c r="F4" s="98" t="s">
        <v>18</v>
      </c>
      <c r="G4" s="99"/>
      <c r="H4" s="100" t="s">
        <v>17</v>
      </c>
      <c r="I4" s="101"/>
      <c r="J4" s="98" t="s">
        <v>66</v>
      </c>
      <c r="K4" s="102"/>
      <c r="L4" s="5" t="s">
        <v>14</v>
      </c>
      <c r="M4" s="6" t="s">
        <v>14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s="8" customFormat="1" ht="30" customHeight="1" x14ac:dyDescent="0.15">
      <c r="A5" s="91"/>
      <c r="B5" s="94"/>
      <c r="C5" s="29" t="s">
        <v>16</v>
      </c>
      <c r="D5" s="51" t="s">
        <v>2</v>
      </c>
      <c r="E5" s="52" t="s">
        <v>3</v>
      </c>
      <c r="F5" s="52" t="s">
        <v>2</v>
      </c>
      <c r="G5" s="52" t="s">
        <v>3</v>
      </c>
      <c r="H5" s="52" t="s">
        <v>4</v>
      </c>
      <c r="I5" s="52" t="s">
        <v>3</v>
      </c>
      <c r="J5" s="52" t="s">
        <v>2</v>
      </c>
      <c r="K5" s="53" t="s">
        <v>5</v>
      </c>
      <c r="L5" s="54" t="s">
        <v>15</v>
      </c>
      <c r="M5" s="55" t="s">
        <v>5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</row>
    <row r="6" spans="1:254" s="8" customFormat="1" ht="30" customHeight="1" x14ac:dyDescent="0.15">
      <c r="A6" s="92"/>
      <c r="B6" s="95"/>
      <c r="C6" s="30" t="s">
        <v>19</v>
      </c>
      <c r="D6" s="57" t="s">
        <v>20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9" t="s">
        <v>10</v>
      </c>
      <c r="L6" s="60" t="s">
        <v>12</v>
      </c>
      <c r="M6" s="61" t="s">
        <v>68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15" customFormat="1" ht="30" customHeight="1" x14ac:dyDescent="0.15">
      <c r="A7" s="9">
        <v>1</v>
      </c>
      <c r="B7" s="10" t="s">
        <v>21</v>
      </c>
      <c r="C7" s="31">
        <v>266390</v>
      </c>
      <c r="D7" s="62">
        <v>216072</v>
      </c>
      <c r="E7" s="11">
        <f>D7/C7</f>
        <v>0.81111152821051846</v>
      </c>
      <c r="F7" s="63">
        <v>8754</v>
      </c>
      <c r="G7" s="11">
        <f>F7/C7</f>
        <v>3.286159390367506E-2</v>
      </c>
      <c r="H7" s="32">
        <v>26066</v>
      </c>
      <c r="I7" s="11">
        <f t="shared" ref="I7:I51" si="0">H7/C7</f>
        <v>9.7849018356544915E-2</v>
      </c>
      <c r="J7" s="33">
        <v>0</v>
      </c>
      <c r="K7" s="12">
        <f t="shared" ref="K7:K51" si="1">J7/C7</f>
        <v>0</v>
      </c>
      <c r="L7" s="13">
        <f>D7+F7+H7+J7</f>
        <v>250892</v>
      </c>
      <c r="M7" s="14">
        <f>L7/C7</f>
        <v>0.94182214047073842</v>
      </c>
      <c r="N7" s="64"/>
      <c r="O7" s="64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15" customFormat="1" ht="30" customHeight="1" x14ac:dyDescent="0.15">
      <c r="A8" s="9">
        <v>2</v>
      </c>
      <c r="B8" s="10" t="s">
        <v>22</v>
      </c>
      <c r="C8" s="34">
        <v>162727</v>
      </c>
      <c r="D8" s="65">
        <v>159898</v>
      </c>
      <c r="E8" s="11">
        <f>D8/C8</f>
        <v>0.98261505466210275</v>
      </c>
      <c r="F8" s="66">
        <v>0</v>
      </c>
      <c r="G8" s="11">
        <f t="shared" ref="G8:G51" si="2">F8/C8</f>
        <v>0</v>
      </c>
      <c r="H8" s="32">
        <v>1819</v>
      </c>
      <c r="I8" s="11">
        <f t="shared" si="0"/>
        <v>1.1178231024968198E-2</v>
      </c>
      <c r="J8" s="35">
        <v>0</v>
      </c>
      <c r="K8" s="12">
        <f t="shared" si="1"/>
        <v>0</v>
      </c>
      <c r="L8" s="67">
        <f t="shared" ref="L8:L51" si="3">D8+F8+H8+J8</f>
        <v>161717</v>
      </c>
      <c r="M8" s="14">
        <f t="shared" ref="M8:M50" si="4">L8/C8</f>
        <v>0.99379328568707104</v>
      </c>
      <c r="N8" s="64"/>
      <c r="O8" s="64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15" customFormat="1" ht="30" customHeight="1" x14ac:dyDescent="0.15">
      <c r="A9" s="9">
        <v>3</v>
      </c>
      <c r="B9" s="10" t="s">
        <v>23</v>
      </c>
      <c r="C9" s="34">
        <v>140979</v>
      </c>
      <c r="D9" s="65">
        <v>124431</v>
      </c>
      <c r="E9" s="11">
        <f t="shared" ref="E9:E49" si="5">D9/C9</f>
        <v>0.88262081586619279</v>
      </c>
      <c r="F9" s="66">
        <v>3573</v>
      </c>
      <c r="G9" s="11">
        <f t="shared" si="2"/>
        <v>2.5344200200029792E-2</v>
      </c>
      <c r="H9" s="32">
        <v>8147</v>
      </c>
      <c r="I9" s="11">
        <f t="shared" si="0"/>
        <v>5.7788748678881251E-2</v>
      </c>
      <c r="J9" s="35">
        <v>0</v>
      </c>
      <c r="K9" s="12">
        <f t="shared" si="1"/>
        <v>0</v>
      </c>
      <c r="L9" s="67">
        <f t="shared" si="3"/>
        <v>136151</v>
      </c>
      <c r="M9" s="14">
        <f t="shared" si="4"/>
        <v>0.96575376474510388</v>
      </c>
      <c r="N9" s="64"/>
      <c r="O9" s="6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15" customFormat="1" ht="30" customHeight="1" x14ac:dyDescent="0.15">
      <c r="A10" s="9">
        <v>4</v>
      </c>
      <c r="B10" s="10" t="s">
        <v>24</v>
      </c>
      <c r="C10" s="34">
        <v>139451</v>
      </c>
      <c r="D10" s="65">
        <v>85997</v>
      </c>
      <c r="E10" s="11">
        <f t="shared" si="5"/>
        <v>0.61668256233372298</v>
      </c>
      <c r="F10" s="66">
        <v>11478</v>
      </c>
      <c r="G10" s="11">
        <f t="shared" si="2"/>
        <v>8.2308481115230439E-2</v>
      </c>
      <c r="H10" s="32">
        <v>31190</v>
      </c>
      <c r="I10" s="11">
        <f t="shared" si="0"/>
        <v>0.22366279194842634</v>
      </c>
      <c r="J10" s="35">
        <v>0</v>
      </c>
      <c r="K10" s="12">
        <f t="shared" si="1"/>
        <v>0</v>
      </c>
      <c r="L10" s="67">
        <f t="shared" si="3"/>
        <v>128665</v>
      </c>
      <c r="M10" s="14">
        <f t="shared" si="4"/>
        <v>0.92265383539737977</v>
      </c>
      <c r="N10" s="64"/>
      <c r="O10" s="64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15" customFormat="1" ht="30" customHeight="1" x14ac:dyDescent="0.15">
      <c r="A11" s="9">
        <v>5</v>
      </c>
      <c r="B11" s="10" t="s">
        <v>25</v>
      </c>
      <c r="C11" s="34">
        <v>69556</v>
      </c>
      <c r="D11" s="65">
        <v>41241</v>
      </c>
      <c r="E11" s="11">
        <f t="shared" si="5"/>
        <v>0.59291793662660297</v>
      </c>
      <c r="F11" s="66">
        <v>4611</v>
      </c>
      <c r="G11" s="11">
        <f t="shared" si="2"/>
        <v>6.6291908677899816E-2</v>
      </c>
      <c r="H11" s="32">
        <v>15995</v>
      </c>
      <c r="I11" s="11">
        <f t="shared" si="0"/>
        <v>0.22995859451377307</v>
      </c>
      <c r="J11" s="35">
        <v>0</v>
      </c>
      <c r="K11" s="12">
        <f t="shared" si="1"/>
        <v>0</v>
      </c>
      <c r="L11" s="67">
        <f t="shared" si="3"/>
        <v>61847</v>
      </c>
      <c r="M11" s="14">
        <f t="shared" si="4"/>
        <v>0.88916843981827587</v>
      </c>
      <c r="N11" s="64"/>
      <c r="O11" s="64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15" customFormat="1" ht="30" customHeight="1" x14ac:dyDescent="0.15">
      <c r="A12" s="9">
        <v>6</v>
      </c>
      <c r="B12" s="10" t="s">
        <v>26</v>
      </c>
      <c r="C12" s="34">
        <v>49391</v>
      </c>
      <c r="D12" s="65">
        <v>29626</v>
      </c>
      <c r="E12" s="11">
        <f t="shared" si="5"/>
        <v>0.59982587920876274</v>
      </c>
      <c r="F12" s="66">
        <v>2516</v>
      </c>
      <c r="G12" s="11">
        <f t="shared" si="2"/>
        <v>5.0940454738717583E-2</v>
      </c>
      <c r="H12" s="32">
        <v>9532</v>
      </c>
      <c r="I12" s="11">
        <f t="shared" si="0"/>
        <v>0.19299062582251827</v>
      </c>
      <c r="J12" s="35">
        <v>0</v>
      </c>
      <c r="K12" s="12">
        <f t="shared" si="1"/>
        <v>0</v>
      </c>
      <c r="L12" s="67">
        <f t="shared" si="3"/>
        <v>41674</v>
      </c>
      <c r="M12" s="14">
        <f t="shared" si="4"/>
        <v>0.84375695976999854</v>
      </c>
      <c r="N12" s="64"/>
      <c r="O12" s="64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15" customFormat="1" ht="30" customHeight="1" x14ac:dyDescent="0.15">
      <c r="A13" s="9">
        <v>7</v>
      </c>
      <c r="B13" s="10" t="s">
        <v>27</v>
      </c>
      <c r="C13" s="34">
        <v>74738</v>
      </c>
      <c r="D13" s="65">
        <v>63585</v>
      </c>
      <c r="E13" s="11">
        <f t="shared" si="5"/>
        <v>0.85077203029248838</v>
      </c>
      <c r="F13" s="66">
        <v>358</v>
      </c>
      <c r="G13" s="11">
        <f t="shared" si="2"/>
        <v>4.7900666327704783E-3</v>
      </c>
      <c r="H13" s="32">
        <v>6977</v>
      </c>
      <c r="I13" s="11">
        <f t="shared" si="0"/>
        <v>9.3352779041451464E-2</v>
      </c>
      <c r="J13" s="36">
        <v>0</v>
      </c>
      <c r="K13" s="12">
        <f t="shared" si="1"/>
        <v>0</v>
      </c>
      <c r="L13" s="67">
        <f t="shared" si="3"/>
        <v>70920</v>
      </c>
      <c r="M13" s="14">
        <f t="shared" si="4"/>
        <v>0.94891487596671042</v>
      </c>
      <c r="N13" s="64"/>
      <c r="O13" s="64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15" customFormat="1" ht="30" customHeight="1" x14ac:dyDescent="0.15">
      <c r="A14" s="9">
        <v>8</v>
      </c>
      <c r="B14" s="10" t="s">
        <v>28</v>
      </c>
      <c r="C14" s="34">
        <v>41924</v>
      </c>
      <c r="D14" s="65">
        <v>14677</v>
      </c>
      <c r="E14" s="11">
        <f t="shared" si="5"/>
        <v>0.35008586966892474</v>
      </c>
      <c r="F14" s="66">
        <v>0</v>
      </c>
      <c r="G14" s="11">
        <f t="shared" si="2"/>
        <v>0</v>
      </c>
      <c r="H14" s="32">
        <v>14302</v>
      </c>
      <c r="I14" s="11">
        <f t="shared" si="0"/>
        <v>0.34114111248926632</v>
      </c>
      <c r="J14" s="35">
        <v>0</v>
      </c>
      <c r="K14" s="12">
        <f t="shared" si="1"/>
        <v>0</v>
      </c>
      <c r="L14" s="67">
        <f t="shared" si="3"/>
        <v>28979</v>
      </c>
      <c r="M14" s="14">
        <f t="shared" si="4"/>
        <v>0.69122698215819101</v>
      </c>
      <c r="N14" s="64"/>
      <c r="O14" s="64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15" customFormat="1" ht="30" customHeight="1" x14ac:dyDescent="0.15">
      <c r="A15" s="9">
        <v>9</v>
      </c>
      <c r="B15" s="10" t="s">
        <v>29</v>
      </c>
      <c r="C15" s="34">
        <v>60265</v>
      </c>
      <c r="D15" s="65">
        <v>19632</v>
      </c>
      <c r="E15" s="11">
        <f t="shared" si="5"/>
        <v>0.32576122127271218</v>
      </c>
      <c r="F15" s="66">
        <v>3899</v>
      </c>
      <c r="G15" s="11">
        <f t="shared" si="2"/>
        <v>6.4697585663320331E-2</v>
      </c>
      <c r="H15" s="32">
        <v>27835</v>
      </c>
      <c r="I15" s="11">
        <f t="shared" si="0"/>
        <v>0.46187671119223428</v>
      </c>
      <c r="J15" s="35">
        <v>0</v>
      </c>
      <c r="K15" s="12">
        <f t="shared" si="1"/>
        <v>0</v>
      </c>
      <c r="L15" s="67">
        <f t="shared" si="3"/>
        <v>51366</v>
      </c>
      <c r="M15" s="14">
        <f t="shared" si="4"/>
        <v>0.8523355181282668</v>
      </c>
      <c r="N15" s="64"/>
      <c r="O15" s="64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15" customFormat="1" ht="30" customHeight="1" x14ac:dyDescent="0.15">
      <c r="A16" s="9">
        <v>10</v>
      </c>
      <c r="B16" s="10" t="s">
        <v>30</v>
      </c>
      <c r="C16" s="37">
        <v>46039</v>
      </c>
      <c r="D16" s="65">
        <v>22805</v>
      </c>
      <c r="E16" s="11">
        <f t="shared" si="5"/>
        <v>0.49534090662264602</v>
      </c>
      <c r="F16" s="66">
        <v>4964</v>
      </c>
      <c r="G16" s="11">
        <f t="shared" si="2"/>
        <v>0.10782162948804275</v>
      </c>
      <c r="H16" s="32">
        <v>11659</v>
      </c>
      <c r="I16" s="11">
        <f t="shared" si="0"/>
        <v>0.25324181672060642</v>
      </c>
      <c r="J16" s="38">
        <v>0</v>
      </c>
      <c r="K16" s="12">
        <f t="shared" si="1"/>
        <v>0</v>
      </c>
      <c r="L16" s="67">
        <f t="shared" si="3"/>
        <v>39428</v>
      </c>
      <c r="M16" s="14">
        <f t="shared" si="4"/>
        <v>0.85640435283129523</v>
      </c>
      <c r="N16" s="64"/>
      <c r="O16" s="64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5" customFormat="1" ht="30" customHeight="1" x14ac:dyDescent="0.15">
      <c r="A17" s="9">
        <v>11</v>
      </c>
      <c r="B17" s="10" t="s">
        <v>31</v>
      </c>
      <c r="C17" s="34">
        <v>25482</v>
      </c>
      <c r="D17" s="65">
        <v>23342</v>
      </c>
      <c r="E17" s="11">
        <f t="shared" si="5"/>
        <v>0.9160191507730947</v>
      </c>
      <c r="F17" s="66">
        <v>0</v>
      </c>
      <c r="G17" s="11">
        <f t="shared" si="2"/>
        <v>0</v>
      </c>
      <c r="H17" s="32">
        <v>1115</v>
      </c>
      <c r="I17" s="11">
        <f t="shared" si="0"/>
        <v>4.3756377050466998E-2</v>
      </c>
      <c r="J17" s="35">
        <v>0</v>
      </c>
      <c r="K17" s="12">
        <f t="shared" si="1"/>
        <v>0</v>
      </c>
      <c r="L17" s="67">
        <f t="shared" si="3"/>
        <v>24457</v>
      </c>
      <c r="M17" s="14">
        <f t="shared" si="4"/>
        <v>0.95977552782356168</v>
      </c>
      <c r="N17" s="64"/>
      <c r="O17" s="64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15" customFormat="1" ht="30" customHeight="1" x14ac:dyDescent="0.15">
      <c r="A18" s="9">
        <v>12</v>
      </c>
      <c r="B18" s="10" t="s">
        <v>32</v>
      </c>
      <c r="C18" s="34">
        <v>39738</v>
      </c>
      <c r="D18" s="65">
        <v>4450</v>
      </c>
      <c r="E18" s="11">
        <f t="shared" si="5"/>
        <v>0.11198349187176003</v>
      </c>
      <c r="F18" s="66">
        <v>722</v>
      </c>
      <c r="G18" s="11">
        <f t="shared" si="2"/>
        <v>1.8169006995822638E-2</v>
      </c>
      <c r="H18" s="32">
        <v>22411</v>
      </c>
      <c r="I18" s="11">
        <f t="shared" si="0"/>
        <v>0.56396899692989078</v>
      </c>
      <c r="J18" s="35">
        <v>0</v>
      </c>
      <c r="K18" s="12">
        <f t="shared" si="1"/>
        <v>0</v>
      </c>
      <c r="L18" s="67">
        <f t="shared" si="3"/>
        <v>27583</v>
      </c>
      <c r="M18" s="14">
        <f t="shared" si="4"/>
        <v>0.6941214957974734</v>
      </c>
      <c r="N18" s="64"/>
      <c r="O18" s="64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15" customFormat="1" ht="30" customHeight="1" x14ac:dyDescent="0.15">
      <c r="A19" s="9">
        <v>13</v>
      </c>
      <c r="B19" s="10" t="s">
        <v>33</v>
      </c>
      <c r="C19" s="34">
        <v>72355</v>
      </c>
      <c r="D19" s="65">
        <v>34966</v>
      </c>
      <c r="E19" s="11">
        <f t="shared" si="5"/>
        <v>0.48325616750742867</v>
      </c>
      <c r="F19" s="66">
        <v>6643</v>
      </c>
      <c r="G19" s="11">
        <f t="shared" si="2"/>
        <v>9.1811208624144838E-2</v>
      </c>
      <c r="H19" s="32">
        <v>21393</v>
      </c>
      <c r="I19" s="11">
        <f t="shared" si="0"/>
        <v>0.29566719646188927</v>
      </c>
      <c r="J19" s="35">
        <v>0</v>
      </c>
      <c r="K19" s="12">
        <f t="shared" si="1"/>
        <v>0</v>
      </c>
      <c r="L19" s="67">
        <f t="shared" si="3"/>
        <v>63002</v>
      </c>
      <c r="M19" s="14">
        <f t="shared" si="4"/>
        <v>0.87073457259346276</v>
      </c>
      <c r="N19" s="64"/>
      <c r="O19" s="64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15" customFormat="1" ht="30" customHeight="1" x14ac:dyDescent="0.15">
      <c r="A20" s="9">
        <v>14</v>
      </c>
      <c r="B20" s="10" t="s">
        <v>34</v>
      </c>
      <c r="C20" s="34">
        <v>105522</v>
      </c>
      <c r="D20" s="65">
        <v>84294</v>
      </c>
      <c r="E20" s="11">
        <f t="shared" si="5"/>
        <v>0.79882868027520326</v>
      </c>
      <c r="F20" s="66">
        <v>94</v>
      </c>
      <c r="G20" s="11">
        <f t="shared" si="2"/>
        <v>8.9080949944087484E-4</v>
      </c>
      <c r="H20" s="32">
        <v>12842</v>
      </c>
      <c r="I20" s="11">
        <f t="shared" si="0"/>
        <v>0.12169974033850761</v>
      </c>
      <c r="J20" s="36">
        <v>0</v>
      </c>
      <c r="K20" s="12">
        <f t="shared" si="1"/>
        <v>0</v>
      </c>
      <c r="L20" s="67">
        <f t="shared" si="3"/>
        <v>97230</v>
      </c>
      <c r="M20" s="14">
        <f t="shared" si="4"/>
        <v>0.92141923011315174</v>
      </c>
      <c r="N20" s="64"/>
      <c r="O20" s="64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15" customFormat="1" ht="30" customHeight="1" x14ac:dyDescent="0.15">
      <c r="A21" s="9">
        <v>15</v>
      </c>
      <c r="B21" s="10" t="s">
        <v>35</v>
      </c>
      <c r="C21" s="34">
        <v>83606</v>
      </c>
      <c r="D21" s="65">
        <v>73929</v>
      </c>
      <c r="E21" s="11">
        <f t="shared" si="5"/>
        <v>0.88425471856086879</v>
      </c>
      <c r="F21" s="66">
        <v>0</v>
      </c>
      <c r="G21" s="11">
        <f t="shared" si="2"/>
        <v>0</v>
      </c>
      <c r="H21" s="32">
        <v>5431</v>
      </c>
      <c r="I21" s="11">
        <f t="shared" si="0"/>
        <v>6.4959452670860937E-2</v>
      </c>
      <c r="J21" s="35">
        <v>0</v>
      </c>
      <c r="K21" s="12">
        <f t="shared" si="1"/>
        <v>0</v>
      </c>
      <c r="L21" s="67">
        <f t="shared" si="3"/>
        <v>79360</v>
      </c>
      <c r="M21" s="14">
        <f t="shared" si="4"/>
        <v>0.9492141712317298</v>
      </c>
      <c r="N21" s="64"/>
      <c r="O21" s="64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15" customFormat="1" ht="30" customHeight="1" x14ac:dyDescent="0.15">
      <c r="A22" s="9">
        <v>16</v>
      </c>
      <c r="B22" s="10" t="s">
        <v>36</v>
      </c>
      <c r="C22" s="34">
        <v>258951</v>
      </c>
      <c r="D22" s="65">
        <v>224623</v>
      </c>
      <c r="E22" s="11">
        <f t="shared" si="5"/>
        <v>0.86743437947719837</v>
      </c>
      <c r="F22" s="66">
        <v>0</v>
      </c>
      <c r="G22" s="11">
        <f t="shared" si="2"/>
        <v>0</v>
      </c>
      <c r="H22" s="32">
        <v>19793</v>
      </c>
      <c r="I22" s="11">
        <f t="shared" si="0"/>
        <v>7.6435310155203107E-2</v>
      </c>
      <c r="J22" s="35">
        <v>0</v>
      </c>
      <c r="K22" s="12">
        <f t="shared" si="1"/>
        <v>0</v>
      </c>
      <c r="L22" s="67">
        <f t="shared" si="3"/>
        <v>244416</v>
      </c>
      <c r="M22" s="14">
        <f t="shared" si="4"/>
        <v>0.94386968963240148</v>
      </c>
      <c r="N22" s="64"/>
      <c r="O22" s="64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15" customFormat="1" ht="30" customHeight="1" x14ac:dyDescent="0.15">
      <c r="A23" s="9">
        <v>17</v>
      </c>
      <c r="B23" s="10" t="s">
        <v>37</v>
      </c>
      <c r="C23" s="37">
        <v>154185</v>
      </c>
      <c r="D23" s="65">
        <v>106273</v>
      </c>
      <c r="E23" s="11">
        <f t="shared" si="5"/>
        <v>0.68925641275091609</v>
      </c>
      <c r="F23" s="66">
        <v>804</v>
      </c>
      <c r="G23" s="11">
        <f t="shared" si="2"/>
        <v>5.2145150306450042E-3</v>
      </c>
      <c r="H23" s="32">
        <v>36282</v>
      </c>
      <c r="I23" s="11">
        <f t="shared" si="0"/>
        <v>0.23531471933067419</v>
      </c>
      <c r="J23" s="38">
        <v>0</v>
      </c>
      <c r="K23" s="12">
        <f t="shared" si="1"/>
        <v>0</v>
      </c>
      <c r="L23" s="67">
        <f t="shared" si="3"/>
        <v>143359</v>
      </c>
      <c r="M23" s="14">
        <f t="shared" si="4"/>
        <v>0.92978564711223533</v>
      </c>
      <c r="N23" s="68"/>
      <c r="O23" s="64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15" customFormat="1" ht="30" customHeight="1" x14ac:dyDescent="0.15">
      <c r="A24" s="9">
        <v>18</v>
      </c>
      <c r="B24" s="10" t="s">
        <v>38</v>
      </c>
      <c r="C24" s="34">
        <v>64787</v>
      </c>
      <c r="D24" s="65">
        <v>34600</v>
      </c>
      <c r="E24" s="11">
        <f t="shared" si="5"/>
        <v>0.53405775850093384</v>
      </c>
      <c r="F24" s="66">
        <v>1604</v>
      </c>
      <c r="G24" s="11">
        <f t="shared" si="2"/>
        <v>2.4758053313164677E-2</v>
      </c>
      <c r="H24" s="32">
        <v>18866</v>
      </c>
      <c r="I24" s="11">
        <f t="shared" si="0"/>
        <v>0.29120039514100049</v>
      </c>
      <c r="J24" s="36">
        <v>0</v>
      </c>
      <c r="K24" s="12">
        <f t="shared" si="1"/>
        <v>0</v>
      </c>
      <c r="L24" s="67">
        <f t="shared" si="3"/>
        <v>55070</v>
      </c>
      <c r="M24" s="14">
        <f t="shared" si="4"/>
        <v>0.85001620695509905</v>
      </c>
      <c r="N24" s="68"/>
      <c r="O24" s="64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15" customFormat="1" ht="30" customHeight="1" x14ac:dyDescent="0.15">
      <c r="A25" s="9">
        <v>19</v>
      </c>
      <c r="B25" s="10" t="s">
        <v>39</v>
      </c>
      <c r="C25" s="34">
        <v>25909</v>
      </c>
      <c r="D25" s="65">
        <v>19791</v>
      </c>
      <c r="E25" s="11">
        <f t="shared" si="5"/>
        <v>0.76386583812574782</v>
      </c>
      <c r="F25" s="66">
        <v>794</v>
      </c>
      <c r="G25" s="11">
        <f t="shared" si="2"/>
        <v>3.0645721563935312E-2</v>
      </c>
      <c r="H25" s="32">
        <v>2372</v>
      </c>
      <c r="I25" s="11">
        <f t="shared" si="0"/>
        <v>9.1551198425257635E-2</v>
      </c>
      <c r="J25" s="35">
        <v>0</v>
      </c>
      <c r="K25" s="12">
        <f t="shared" si="1"/>
        <v>0</v>
      </c>
      <c r="L25" s="67">
        <f t="shared" si="3"/>
        <v>22957</v>
      </c>
      <c r="M25" s="14">
        <f t="shared" si="4"/>
        <v>0.88606275811494073</v>
      </c>
      <c r="N25" s="68"/>
      <c r="O25" s="64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15" customFormat="1" ht="30" customHeight="1" x14ac:dyDescent="0.15">
      <c r="A26" s="9">
        <v>20</v>
      </c>
      <c r="B26" s="10" t="s">
        <v>40</v>
      </c>
      <c r="C26" s="34">
        <v>70907</v>
      </c>
      <c r="D26" s="65">
        <v>70363</v>
      </c>
      <c r="E26" s="11">
        <f t="shared" si="5"/>
        <v>0.99232797890194202</v>
      </c>
      <c r="F26" s="66">
        <v>544</v>
      </c>
      <c r="G26" s="11">
        <f t="shared" si="2"/>
        <v>7.6720210980580194E-3</v>
      </c>
      <c r="H26" s="32">
        <v>0</v>
      </c>
      <c r="I26" s="11">
        <f t="shared" si="0"/>
        <v>0</v>
      </c>
      <c r="J26" s="35">
        <v>0</v>
      </c>
      <c r="K26" s="12">
        <f t="shared" si="1"/>
        <v>0</v>
      </c>
      <c r="L26" s="67">
        <f t="shared" si="3"/>
        <v>70907</v>
      </c>
      <c r="M26" s="14">
        <f t="shared" si="4"/>
        <v>1</v>
      </c>
      <c r="N26" s="68"/>
      <c r="O26" s="64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15" customFormat="1" ht="30" customHeight="1" x14ac:dyDescent="0.15">
      <c r="A27" s="9">
        <v>21</v>
      </c>
      <c r="B27" s="10" t="s">
        <v>41</v>
      </c>
      <c r="C27" s="34">
        <v>37657</v>
      </c>
      <c r="D27" s="65">
        <v>12639</v>
      </c>
      <c r="E27" s="11">
        <f t="shared" si="5"/>
        <v>0.33563480893326608</v>
      </c>
      <c r="F27" s="66">
        <v>6364</v>
      </c>
      <c r="G27" s="11">
        <f t="shared" si="2"/>
        <v>0.16899912366890618</v>
      </c>
      <c r="H27" s="32">
        <v>11434</v>
      </c>
      <c r="I27" s="11">
        <f t="shared" si="0"/>
        <v>0.30363544626497063</v>
      </c>
      <c r="J27" s="35">
        <v>0</v>
      </c>
      <c r="K27" s="12">
        <f t="shared" si="1"/>
        <v>0</v>
      </c>
      <c r="L27" s="67">
        <f t="shared" si="3"/>
        <v>30437</v>
      </c>
      <c r="M27" s="14">
        <f t="shared" si="4"/>
        <v>0.8082693788671429</v>
      </c>
      <c r="N27" s="68"/>
      <c r="O27" s="64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15" customFormat="1" ht="30" customHeight="1" x14ac:dyDescent="0.15">
      <c r="A28" s="9">
        <v>22</v>
      </c>
      <c r="B28" s="10" t="s">
        <v>42</v>
      </c>
      <c r="C28" s="34">
        <v>52968</v>
      </c>
      <c r="D28" s="65">
        <v>31550</v>
      </c>
      <c r="E28" s="11">
        <f t="shared" si="5"/>
        <v>0.59564265216734635</v>
      </c>
      <c r="F28" s="66">
        <v>7002</v>
      </c>
      <c r="G28" s="11">
        <f t="shared" si="2"/>
        <v>0.13219302220208429</v>
      </c>
      <c r="H28" s="32">
        <v>8749</v>
      </c>
      <c r="I28" s="11">
        <f t="shared" si="0"/>
        <v>0.16517520012082768</v>
      </c>
      <c r="J28" s="35">
        <v>0</v>
      </c>
      <c r="K28" s="12">
        <f t="shared" si="1"/>
        <v>0</v>
      </c>
      <c r="L28" s="67">
        <f t="shared" si="3"/>
        <v>47301</v>
      </c>
      <c r="M28" s="14">
        <f t="shared" si="4"/>
        <v>0.89301087449025829</v>
      </c>
      <c r="N28" s="68"/>
      <c r="O28" s="6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15" customFormat="1" ht="30" customHeight="1" x14ac:dyDescent="0.15">
      <c r="A29" s="9">
        <v>23</v>
      </c>
      <c r="B29" s="10" t="s">
        <v>43</v>
      </c>
      <c r="C29" s="34">
        <v>99483</v>
      </c>
      <c r="D29" s="65">
        <v>33871</v>
      </c>
      <c r="E29" s="11">
        <f t="shared" si="5"/>
        <v>0.34047023109475993</v>
      </c>
      <c r="F29" s="66">
        <v>15887</v>
      </c>
      <c r="G29" s="11">
        <f t="shared" si="2"/>
        <v>0.15969562638842819</v>
      </c>
      <c r="H29" s="32">
        <v>22708</v>
      </c>
      <c r="I29" s="11">
        <f t="shared" si="0"/>
        <v>0.22826010474151362</v>
      </c>
      <c r="J29" s="35">
        <v>5274</v>
      </c>
      <c r="K29" s="12">
        <f t="shared" si="1"/>
        <v>5.3014082808117972E-2</v>
      </c>
      <c r="L29" s="67">
        <f t="shared" si="3"/>
        <v>77740</v>
      </c>
      <c r="M29" s="14">
        <f t="shared" si="4"/>
        <v>0.78144004503281972</v>
      </c>
      <c r="N29" s="68"/>
      <c r="O29" s="6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15" customFormat="1" ht="30" customHeight="1" x14ac:dyDescent="0.15">
      <c r="A30" s="9">
        <v>24</v>
      </c>
      <c r="B30" s="10" t="s">
        <v>44</v>
      </c>
      <c r="C30" s="34">
        <v>51936</v>
      </c>
      <c r="D30" s="65">
        <v>20074</v>
      </c>
      <c r="E30" s="11">
        <f t="shared" si="5"/>
        <v>0.38651417128773874</v>
      </c>
      <c r="F30" s="66">
        <v>5543</v>
      </c>
      <c r="G30" s="11">
        <f t="shared" si="2"/>
        <v>0.10672751078250153</v>
      </c>
      <c r="H30" s="32">
        <v>13595</v>
      </c>
      <c r="I30" s="11">
        <f t="shared" si="0"/>
        <v>0.26176447935921132</v>
      </c>
      <c r="J30" s="35">
        <v>0</v>
      </c>
      <c r="K30" s="12">
        <f t="shared" si="1"/>
        <v>0</v>
      </c>
      <c r="L30" s="67">
        <f t="shared" si="3"/>
        <v>39212</v>
      </c>
      <c r="M30" s="14">
        <f t="shared" si="4"/>
        <v>0.75500616142945165</v>
      </c>
      <c r="N30" s="68"/>
      <c r="O30" s="6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15" customFormat="1" ht="30" customHeight="1" x14ac:dyDescent="0.15">
      <c r="A31" s="9">
        <v>25</v>
      </c>
      <c r="B31" s="10" t="s">
        <v>45</v>
      </c>
      <c r="C31" s="34">
        <v>36741</v>
      </c>
      <c r="D31" s="65">
        <v>17485</v>
      </c>
      <c r="E31" s="11">
        <f>D31/C31</f>
        <v>0.47589885958466022</v>
      </c>
      <c r="F31" s="66">
        <v>7326</v>
      </c>
      <c r="G31" s="11">
        <f t="shared" si="2"/>
        <v>0.19939577039274925</v>
      </c>
      <c r="H31" s="32">
        <v>4724</v>
      </c>
      <c r="I31" s="11">
        <f t="shared" si="0"/>
        <v>0.12857570561498055</v>
      </c>
      <c r="J31" s="35">
        <v>0</v>
      </c>
      <c r="K31" s="12">
        <f t="shared" si="1"/>
        <v>0</v>
      </c>
      <c r="L31" s="67">
        <f t="shared" si="3"/>
        <v>29535</v>
      </c>
      <c r="M31" s="14">
        <f t="shared" si="4"/>
        <v>0.80387033559238996</v>
      </c>
      <c r="N31" s="68"/>
      <c r="O31" s="6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15" customFormat="1" ht="30" customHeight="1" x14ac:dyDescent="0.15">
      <c r="A32" s="9">
        <v>26</v>
      </c>
      <c r="B32" s="16" t="s">
        <v>46</v>
      </c>
      <c r="C32" s="34">
        <v>39639</v>
      </c>
      <c r="D32" s="65">
        <v>26606</v>
      </c>
      <c r="E32" s="11">
        <f t="shared" si="5"/>
        <v>0.67120764903251851</v>
      </c>
      <c r="F32" s="66">
        <v>6021</v>
      </c>
      <c r="G32" s="11">
        <f t="shared" si="2"/>
        <v>0.15189586013774314</v>
      </c>
      <c r="H32" s="32">
        <v>4870</v>
      </c>
      <c r="I32" s="11">
        <f t="shared" si="0"/>
        <v>0.12285880067610182</v>
      </c>
      <c r="J32" s="35">
        <v>0</v>
      </c>
      <c r="K32" s="12">
        <f t="shared" si="1"/>
        <v>0</v>
      </c>
      <c r="L32" s="67">
        <f t="shared" si="3"/>
        <v>37497</v>
      </c>
      <c r="M32" s="14">
        <f t="shared" si="4"/>
        <v>0.94596230984636342</v>
      </c>
      <c r="N32" s="68"/>
      <c r="O32" s="6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15" customFormat="1" ht="30" customHeight="1" x14ac:dyDescent="0.15">
      <c r="A33" s="9">
        <v>27</v>
      </c>
      <c r="B33" s="10" t="s">
        <v>47</v>
      </c>
      <c r="C33" s="34">
        <v>37394</v>
      </c>
      <c r="D33" s="65">
        <v>6640</v>
      </c>
      <c r="E33" s="11">
        <f t="shared" si="5"/>
        <v>0.17756859389206825</v>
      </c>
      <c r="F33" s="66">
        <v>6593</v>
      </c>
      <c r="G33" s="11">
        <f t="shared" si="2"/>
        <v>0.17631170776060331</v>
      </c>
      <c r="H33" s="32">
        <v>13125</v>
      </c>
      <c r="I33" s="11">
        <f t="shared" si="0"/>
        <v>0.35099213777611382</v>
      </c>
      <c r="J33" s="39">
        <v>423</v>
      </c>
      <c r="K33" s="12">
        <f t="shared" si="1"/>
        <v>1.1311975183184468E-2</v>
      </c>
      <c r="L33" s="67">
        <f t="shared" si="3"/>
        <v>26781</v>
      </c>
      <c r="M33" s="14">
        <f t="shared" si="4"/>
        <v>0.7161844146119698</v>
      </c>
      <c r="N33" s="68"/>
      <c r="O33" s="6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15" customFormat="1" ht="30" customHeight="1" x14ac:dyDescent="0.15">
      <c r="A34" s="9">
        <v>28</v>
      </c>
      <c r="B34" s="10" t="s">
        <v>48</v>
      </c>
      <c r="C34" s="34">
        <v>93550</v>
      </c>
      <c r="D34" s="65">
        <v>46449</v>
      </c>
      <c r="E34" s="11">
        <f t="shared" si="5"/>
        <v>0.49651523249599144</v>
      </c>
      <c r="F34" s="66">
        <v>0</v>
      </c>
      <c r="G34" s="11">
        <f t="shared" si="2"/>
        <v>0</v>
      </c>
      <c r="H34" s="32">
        <v>24543</v>
      </c>
      <c r="I34" s="11">
        <f t="shared" si="0"/>
        <v>0.26235168359166222</v>
      </c>
      <c r="J34" s="35">
        <v>0</v>
      </c>
      <c r="K34" s="12">
        <f t="shared" si="1"/>
        <v>0</v>
      </c>
      <c r="L34" s="67">
        <f t="shared" si="3"/>
        <v>70992</v>
      </c>
      <c r="M34" s="14">
        <f t="shared" si="4"/>
        <v>0.75886691608765366</v>
      </c>
      <c r="N34" s="68"/>
      <c r="O34" s="6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</row>
    <row r="35" spans="1:254" s="15" customFormat="1" ht="30" customHeight="1" x14ac:dyDescent="0.15">
      <c r="A35" s="9">
        <v>29</v>
      </c>
      <c r="B35" s="10" t="s">
        <v>49</v>
      </c>
      <c r="C35" s="34">
        <v>31283</v>
      </c>
      <c r="D35" s="40">
        <v>5702</v>
      </c>
      <c r="E35" s="11">
        <f t="shared" si="5"/>
        <v>0.18227152127353516</v>
      </c>
      <c r="F35" s="66">
        <v>2099</v>
      </c>
      <c r="G35" s="11">
        <f t="shared" si="2"/>
        <v>6.7097145414442352E-2</v>
      </c>
      <c r="H35" s="32">
        <v>13336</v>
      </c>
      <c r="I35" s="11">
        <f t="shared" si="0"/>
        <v>0.4263018252725122</v>
      </c>
      <c r="J35" s="35">
        <v>0</v>
      </c>
      <c r="K35" s="12">
        <f t="shared" si="1"/>
        <v>0</v>
      </c>
      <c r="L35" s="67">
        <f t="shared" si="3"/>
        <v>21137</v>
      </c>
      <c r="M35" s="14">
        <f t="shared" si="4"/>
        <v>0.67567049196048967</v>
      </c>
      <c r="N35" s="68"/>
      <c r="O35" s="6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15" customFormat="1" ht="30" customHeight="1" x14ac:dyDescent="0.15">
      <c r="A36" s="9">
        <v>30</v>
      </c>
      <c r="B36" s="10" t="s">
        <v>50</v>
      </c>
      <c r="C36" s="34">
        <v>46303</v>
      </c>
      <c r="D36" s="40">
        <v>3975</v>
      </c>
      <c r="E36" s="11">
        <f t="shared" si="5"/>
        <v>8.5847569271969418E-2</v>
      </c>
      <c r="F36" s="69">
        <v>2812</v>
      </c>
      <c r="G36" s="11">
        <f t="shared" si="2"/>
        <v>6.0730406237176855E-2</v>
      </c>
      <c r="H36" s="32">
        <v>24922</v>
      </c>
      <c r="I36" s="11">
        <f t="shared" si="0"/>
        <v>0.53823726324428223</v>
      </c>
      <c r="J36" s="35">
        <v>0</v>
      </c>
      <c r="K36" s="12">
        <f t="shared" si="1"/>
        <v>0</v>
      </c>
      <c r="L36" s="67">
        <f t="shared" si="3"/>
        <v>31709</v>
      </c>
      <c r="M36" s="14">
        <f t="shared" si="4"/>
        <v>0.68481523875342853</v>
      </c>
      <c r="N36" s="68"/>
      <c r="O36" s="6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s="15" customFormat="1" ht="30" customHeight="1" x14ac:dyDescent="0.15">
      <c r="A37" s="9">
        <v>31</v>
      </c>
      <c r="B37" s="16" t="s">
        <v>51</v>
      </c>
      <c r="C37" s="34">
        <v>53623</v>
      </c>
      <c r="D37" s="40">
        <v>41558</v>
      </c>
      <c r="E37" s="11">
        <f t="shared" si="5"/>
        <v>0.77500326352497995</v>
      </c>
      <c r="F37" s="69">
        <v>4730</v>
      </c>
      <c r="G37" s="11">
        <f t="shared" si="2"/>
        <v>8.8208418029576866E-2</v>
      </c>
      <c r="H37" s="32">
        <v>2376</v>
      </c>
      <c r="I37" s="11">
        <f t="shared" si="0"/>
        <v>4.4309344870671168E-2</v>
      </c>
      <c r="J37" s="35">
        <v>1354</v>
      </c>
      <c r="K37" s="12">
        <f t="shared" si="1"/>
        <v>2.5250358987747794E-2</v>
      </c>
      <c r="L37" s="67">
        <f t="shared" si="3"/>
        <v>50018</v>
      </c>
      <c r="M37" s="14">
        <f t="shared" si="4"/>
        <v>0.93277138541297577</v>
      </c>
      <c r="N37" s="68"/>
      <c r="O37" s="6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</row>
    <row r="38" spans="1:254" s="15" customFormat="1" ht="30" customHeight="1" x14ac:dyDescent="0.15">
      <c r="A38" s="9">
        <v>32</v>
      </c>
      <c r="B38" s="10" t="s">
        <v>52</v>
      </c>
      <c r="C38" s="34">
        <v>48190</v>
      </c>
      <c r="D38" s="40">
        <v>23192</v>
      </c>
      <c r="E38" s="11">
        <f t="shared" si="5"/>
        <v>0.48126167254617142</v>
      </c>
      <c r="F38" s="69">
        <v>4187</v>
      </c>
      <c r="G38" s="11">
        <f t="shared" si="2"/>
        <v>8.6885245901639346E-2</v>
      </c>
      <c r="H38" s="32">
        <v>14621</v>
      </c>
      <c r="I38" s="11">
        <f t="shared" si="0"/>
        <v>0.30340319568375179</v>
      </c>
      <c r="J38" s="41">
        <v>0</v>
      </c>
      <c r="K38" s="12">
        <f t="shared" si="1"/>
        <v>0</v>
      </c>
      <c r="L38" s="67">
        <f t="shared" si="3"/>
        <v>42000</v>
      </c>
      <c r="M38" s="14">
        <f t="shared" si="4"/>
        <v>0.87155011413156258</v>
      </c>
      <c r="N38" s="68"/>
      <c r="O38" s="6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</row>
    <row r="39" spans="1:254" s="15" customFormat="1" ht="30" customHeight="1" x14ac:dyDescent="0.15">
      <c r="A39" s="70">
        <v>33</v>
      </c>
      <c r="B39" s="10" t="s">
        <v>53</v>
      </c>
      <c r="C39" s="71">
        <v>30319</v>
      </c>
      <c r="D39" s="40">
        <v>8304</v>
      </c>
      <c r="E39" s="11">
        <f t="shared" si="5"/>
        <v>0.27388766120254626</v>
      </c>
      <c r="F39" s="69">
        <v>3675</v>
      </c>
      <c r="G39" s="11">
        <f t="shared" si="2"/>
        <v>0.12121112173884363</v>
      </c>
      <c r="H39" s="32">
        <v>11092</v>
      </c>
      <c r="I39" s="11">
        <f t="shared" si="0"/>
        <v>0.36584320063326625</v>
      </c>
      <c r="J39" s="72">
        <v>0</v>
      </c>
      <c r="K39" s="12">
        <f t="shared" si="1"/>
        <v>0</v>
      </c>
      <c r="L39" s="73">
        <f t="shared" si="3"/>
        <v>23071</v>
      </c>
      <c r="M39" s="74">
        <f t="shared" si="4"/>
        <v>0.76094198357465614</v>
      </c>
      <c r="N39" s="68"/>
      <c r="O39" s="6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</row>
    <row r="40" spans="1:254" s="15" customFormat="1" ht="30" customHeight="1" x14ac:dyDescent="0.15">
      <c r="A40" s="9">
        <v>34</v>
      </c>
      <c r="B40" s="10" t="s">
        <v>54</v>
      </c>
      <c r="C40" s="34">
        <v>15408</v>
      </c>
      <c r="D40" s="40">
        <v>9679</v>
      </c>
      <c r="E40" s="11">
        <f t="shared" si="5"/>
        <v>0.62818016614745587</v>
      </c>
      <c r="F40" s="69">
        <v>0</v>
      </c>
      <c r="G40" s="11">
        <f t="shared" si="2"/>
        <v>0</v>
      </c>
      <c r="H40" s="32">
        <v>3378</v>
      </c>
      <c r="I40" s="11">
        <f t="shared" si="0"/>
        <v>0.2192367601246106</v>
      </c>
      <c r="J40" s="35">
        <v>63</v>
      </c>
      <c r="K40" s="12">
        <f t="shared" si="1"/>
        <v>4.0887850467289715E-3</v>
      </c>
      <c r="L40" s="67">
        <f t="shared" si="3"/>
        <v>13120</v>
      </c>
      <c r="M40" s="14">
        <f t="shared" si="4"/>
        <v>0.85150571131879538</v>
      </c>
      <c r="N40" s="68"/>
      <c r="O40" s="6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</row>
    <row r="41" spans="1:254" s="15" customFormat="1" ht="30" customHeight="1" x14ac:dyDescent="0.15">
      <c r="A41" s="9">
        <v>35</v>
      </c>
      <c r="B41" s="10" t="s">
        <v>55</v>
      </c>
      <c r="C41" s="34">
        <v>17545</v>
      </c>
      <c r="D41" s="40">
        <v>11299</v>
      </c>
      <c r="E41" s="11">
        <f t="shared" si="5"/>
        <v>0.6440011399259048</v>
      </c>
      <c r="F41" s="69">
        <v>3439</v>
      </c>
      <c r="G41" s="11">
        <f t="shared" si="2"/>
        <v>0.19601025933314334</v>
      </c>
      <c r="H41" s="32">
        <v>1823</v>
      </c>
      <c r="I41" s="11">
        <f t="shared" si="0"/>
        <v>0.10390424622399544</v>
      </c>
      <c r="J41" s="35">
        <v>0</v>
      </c>
      <c r="K41" s="12">
        <f t="shared" si="1"/>
        <v>0</v>
      </c>
      <c r="L41" s="67">
        <f t="shared" si="3"/>
        <v>16561</v>
      </c>
      <c r="M41" s="14">
        <f t="shared" si="4"/>
        <v>0.94391564548304363</v>
      </c>
      <c r="N41" s="68"/>
      <c r="O41" s="6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</row>
    <row r="42" spans="1:254" s="15" customFormat="1" ht="30" customHeight="1" x14ac:dyDescent="0.15">
      <c r="A42" s="9">
        <v>36</v>
      </c>
      <c r="B42" s="10" t="s">
        <v>56</v>
      </c>
      <c r="C42" s="34">
        <v>38044</v>
      </c>
      <c r="D42" s="40">
        <v>35147</v>
      </c>
      <c r="E42" s="11">
        <f t="shared" si="5"/>
        <v>0.9238513300389023</v>
      </c>
      <c r="F42" s="69">
        <v>0</v>
      </c>
      <c r="G42" s="11">
        <f t="shared" si="2"/>
        <v>0</v>
      </c>
      <c r="H42" s="32">
        <v>1262</v>
      </c>
      <c r="I42" s="11">
        <f t="shared" si="0"/>
        <v>3.3172116496688046E-2</v>
      </c>
      <c r="J42" s="35">
        <v>0</v>
      </c>
      <c r="K42" s="12">
        <f t="shared" si="1"/>
        <v>0</v>
      </c>
      <c r="L42" s="67">
        <f t="shared" si="3"/>
        <v>36409</v>
      </c>
      <c r="M42" s="14">
        <f t="shared" si="4"/>
        <v>0.95702344653559035</v>
      </c>
      <c r="N42" s="68"/>
      <c r="O42" s="6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</row>
    <row r="43" spans="1:254" s="15" customFormat="1" ht="30" customHeight="1" x14ac:dyDescent="0.15">
      <c r="A43" s="9">
        <v>37</v>
      </c>
      <c r="B43" s="10" t="s">
        <v>57</v>
      </c>
      <c r="C43" s="37">
        <v>14308</v>
      </c>
      <c r="D43" s="40">
        <v>0</v>
      </c>
      <c r="E43" s="11">
        <f t="shared" si="5"/>
        <v>0</v>
      </c>
      <c r="F43" s="69">
        <v>0</v>
      </c>
      <c r="G43" s="11">
        <f t="shared" si="2"/>
        <v>0</v>
      </c>
      <c r="H43" s="32">
        <v>8987</v>
      </c>
      <c r="I43" s="11">
        <f t="shared" si="0"/>
        <v>0.62811014816885657</v>
      </c>
      <c r="J43" s="38">
        <v>0</v>
      </c>
      <c r="K43" s="12">
        <f t="shared" si="1"/>
        <v>0</v>
      </c>
      <c r="L43" s="67">
        <f t="shared" si="3"/>
        <v>8987</v>
      </c>
      <c r="M43" s="14">
        <f t="shared" si="4"/>
        <v>0.62811014816885657</v>
      </c>
      <c r="N43" s="68"/>
      <c r="O43" s="6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</row>
    <row r="44" spans="1:254" s="15" customFormat="1" ht="30" customHeight="1" x14ac:dyDescent="0.15">
      <c r="A44" s="9">
        <v>38</v>
      </c>
      <c r="B44" s="10" t="s">
        <v>58</v>
      </c>
      <c r="C44" s="34">
        <v>14124</v>
      </c>
      <c r="D44" s="40">
        <v>7542</v>
      </c>
      <c r="E44" s="11">
        <f t="shared" si="5"/>
        <v>0.53398470688190314</v>
      </c>
      <c r="F44" s="69">
        <v>5182</v>
      </c>
      <c r="G44" s="11">
        <f t="shared" si="2"/>
        <v>0.3668932313792127</v>
      </c>
      <c r="H44" s="32">
        <v>552</v>
      </c>
      <c r="I44" s="11">
        <f t="shared" si="0"/>
        <v>3.9082412914188618E-2</v>
      </c>
      <c r="J44" s="35">
        <v>0</v>
      </c>
      <c r="K44" s="12">
        <f t="shared" si="1"/>
        <v>0</v>
      </c>
      <c r="L44" s="67">
        <f t="shared" si="3"/>
        <v>13276</v>
      </c>
      <c r="M44" s="14">
        <f t="shared" si="4"/>
        <v>0.93996035117530441</v>
      </c>
      <c r="N44" s="68"/>
      <c r="O44" s="6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</row>
    <row r="45" spans="1:254" s="15" customFormat="1" ht="30" customHeight="1" x14ac:dyDescent="0.15">
      <c r="A45" s="9">
        <v>39</v>
      </c>
      <c r="B45" s="10" t="s">
        <v>59</v>
      </c>
      <c r="C45" s="34">
        <v>49747</v>
      </c>
      <c r="D45" s="40">
        <v>37381</v>
      </c>
      <c r="E45" s="11">
        <f t="shared" si="5"/>
        <v>0.7514221963133455</v>
      </c>
      <c r="F45" s="69">
        <v>1786</v>
      </c>
      <c r="G45" s="11">
        <f t="shared" si="2"/>
        <v>3.5901662411803724E-2</v>
      </c>
      <c r="H45" s="32">
        <v>9643</v>
      </c>
      <c r="I45" s="11">
        <f t="shared" si="0"/>
        <v>0.19384083462319335</v>
      </c>
      <c r="J45" s="35">
        <v>0</v>
      </c>
      <c r="K45" s="12">
        <f t="shared" si="1"/>
        <v>0</v>
      </c>
      <c r="L45" s="67">
        <f t="shared" si="3"/>
        <v>48810</v>
      </c>
      <c r="M45" s="14">
        <f t="shared" si="4"/>
        <v>0.98116469334834266</v>
      </c>
      <c r="N45" s="68"/>
      <c r="O45" s="6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</row>
    <row r="46" spans="1:254" s="15" customFormat="1" ht="30" customHeight="1" x14ac:dyDescent="0.15">
      <c r="A46" s="9">
        <v>40</v>
      </c>
      <c r="B46" s="10" t="s">
        <v>60</v>
      </c>
      <c r="C46" s="34">
        <v>7710</v>
      </c>
      <c r="D46" s="40">
        <v>3050</v>
      </c>
      <c r="E46" s="11">
        <f t="shared" si="5"/>
        <v>0.39559014267185472</v>
      </c>
      <c r="F46" s="69">
        <v>0</v>
      </c>
      <c r="G46" s="11">
        <f t="shared" si="2"/>
        <v>0</v>
      </c>
      <c r="H46" s="32">
        <v>2922</v>
      </c>
      <c r="I46" s="11">
        <f t="shared" si="0"/>
        <v>0.37898832684824901</v>
      </c>
      <c r="J46" s="35">
        <v>0</v>
      </c>
      <c r="K46" s="12">
        <f t="shared" si="1"/>
        <v>0</v>
      </c>
      <c r="L46" s="67">
        <f t="shared" si="3"/>
        <v>5972</v>
      </c>
      <c r="M46" s="14">
        <f t="shared" si="4"/>
        <v>0.77457846952010379</v>
      </c>
      <c r="N46" s="68"/>
      <c r="O46" s="6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</row>
    <row r="47" spans="1:254" s="15" customFormat="1" ht="30" customHeight="1" x14ac:dyDescent="0.15">
      <c r="A47" s="9">
        <v>41</v>
      </c>
      <c r="B47" s="10" t="s">
        <v>61</v>
      </c>
      <c r="C47" s="34">
        <v>21020</v>
      </c>
      <c r="D47" s="40">
        <v>4202</v>
      </c>
      <c r="E47" s="11">
        <f t="shared" si="5"/>
        <v>0.19990485252140819</v>
      </c>
      <c r="F47" s="69">
        <v>5325</v>
      </c>
      <c r="G47" s="11">
        <f t="shared" si="2"/>
        <v>0.2533301617507136</v>
      </c>
      <c r="H47" s="32">
        <v>5075</v>
      </c>
      <c r="I47" s="11">
        <f t="shared" si="0"/>
        <v>0.24143672692673643</v>
      </c>
      <c r="J47" s="35">
        <v>0</v>
      </c>
      <c r="K47" s="12">
        <f t="shared" si="1"/>
        <v>0</v>
      </c>
      <c r="L47" s="67">
        <f t="shared" si="3"/>
        <v>14602</v>
      </c>
      <c r="M47" s="14">
        <f t="shared" si="4"/>
        <v>0.69467174119885822</v>
      </c>
      <c r="N47" s="64"/>
      <c r="O47" s="6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</row>
    <row r="48" spans="1:254" s="15" customFormat="1" ht="30" customHeight="1" x14ac:dyDescent="0.15">
      <c r="A48" s="9">
        <v>42</v>
      </c>
      <c r="B48" s="10" t="s">
        <v>62</v>
      </c>
      <c r="C48" s="34">
        <v>7868</v>
      </c>
      <c r="D48" s="40">
        <v>5549</v>
      </c>
      <c r="E48" s="11">
        <f t="shared" si="5"/>
        <v>0.70526182003050331</v>
      </c>
      <c r="F48" s="69">
        <v>2260</v>
      </c>
      <c r="G48" s="11">
        <f t="shared" si="2"/>
        <v>0.28723945094051856</v>
      </c>
      <c r="H48" s="32">
        <v>31</v>
      </c>
      <c r="I48" s="11">
        <f t="shared" si="0"/>
        <v>3.9400101677681751E-3</v>
      </c>
      <c r="J48" s="35">
        <v>0</v>
      </c>
      <c r="K48" s="12">
        <f t="shared" si="1"/>
        <v>0</v>
      </c>
      <c r="L48" s="67">
        <f t="shared" si="3"/>
        <v>7840</v>
      </c>
      <c r="M48" s="14">
        <f t="shared" si="4"/>
        <v>0.99644128113879005</v>
      </c>
      <c r="N48" s="64"/>
      <c r="O48" s="6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</row>
    <row r="49" spans="1:254" s="15" customFormat="1" ht="30" customHeight="1" x14ac:dyDescent="0.15">
      <c r="A49" s="9">
        <v>43</v>
      </c>
      <c r="B49" s="10" t="s">
        <v>63</v>
      </c>
      <c r="C49" s="34">
        <v>24754</v>
      </c>
      <c r="D49" s="40">
        <v>13295</v>
      </c>
      <c r="E49" s="11">
        <f t="shared" si="5"/>
        <v>0.5370849155692009</v>
      </c>
      <c r="F49" s="69">
        <v>3904</v>
      </c>
      <c r="G49" s="11">
        <f t="shared" si="2"/>
        <v>0.15771188494788721</v>
      </c>
      <c r="H49" s="32">
        <v>1688</v>
      </c>
      <c r="I49" s="11">
        <f t="shared" si="0"/>
        <v>6.8190999434434837E-2</v>
      </c>
      <c r="J49" s="35">
        <v>0</v>
      </c>
      <c r="K49" s="12">
        <f t="shared" si="1"/>
        <v>0</v>
      </c>
      <c r="L49" s="67">
        <f t="shared" si="3"/>
        <v>18887</v>
      </c>
      <c r="M49" s="14">
        <f t="shared" si="4"/>
        <v>0.76298779995152299</v>
      </c>
      <c r="N49" s="64"/>
      <c r="O49" s="6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</row>
    <row r="50" spans="1:254" s="15" customFormat="1" ht="30" customHeight="1" thickBot="1" x14ac:dyDescent="0.2">
      <c r="A50" s="17">
        <v>44</v>
      </c>
      <c r="B50" s="18" t="s">
        <v>64</v>
      </c>
      <c r="C50" s="42">
        <v>15331</v>
      </c>
      <c r="D50" s="43">
        <v>13580</v>
      </c>
      <c r="E50" s="19">
        <f>D50/C50</f>
        <v>0.88578696758202335</v>
      </c>
      <c r="F50" s="75">
        <v>0</v>
      </c>
      <c r="G50" s="11">
        <f t="shared" si="2"/>
        <v>0</v>
      </c>
      <c r="H50" s="44">
        <v>1076</v>
      </c>
      <c r="I50" s="11">
        <f t="shared" si="0"/>
        <v>7.0184593307677262E-2</v>
      </c>
      <c r="J50" s="45">
        <v>0</v>
      </c>
      <c r="K50" s="12">
        <f t="shared" si="1"/>
        <v>0</v>
      </c>
      <c r="L50" s="76">
        <f t="shared" si="3"/>
        <v>14656</v>
      </c>
      <c r="M50" s="14">
        <f t="shared" si="4"/>
        <v>0.95597156088970059</v>
      </c>
      <c r="N50" s="64"/>
      <c r="O50" s="6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</row>
    <row r="51" spans="1:254" s="15" customFormat="1" ht="30" customHeight="1" thickTop="1" thickBot="1" x14ac:dyDescent="0.2">
      <c r="A51" s="20"/>
      <c r="B51" s="21" t="s">
        <v>13</v>
      </c>
      <c r="C51" s="22">
        <f>SUM(C7:C50)</f>
        <v>2837847</v>
      </c>
      <c r="D51" s="23">
        <f>SUM(D7:D50)</f>
        <v>1873364</v>
      </c>
      <c r="E51" s="24">
        <f>D51/C51</f>
        <v>0.66013565918106232</v>
      </c>
      <c r="F51" s="25">
        <f>SUM(F7:F50)</f>
        <v>145493</v>
      </c>
      <c r="G51" s="24">
        <f t="shared" si="2"/>
        <v>5.1268796379790739E-2</v>
      </c>
      <c r="H51" s="25">
        <f>SUM(H7:H50)</f>
        <v>500559</v>
      </c>
      <c r="I51" s="24">
        <f t="shared" si="0"/>
        <v>0.17638688766519126</v>
      </c>
      <c r="J51" s="25">
        <f>SUM(J7:J50)</f>
        <v>7114</v>
      </c>
      <c r="K51" s="26">
        <f t="shared" si="1"/>
        <v>2.5068300017583754E-3</v>
      </c>
      <c r="L51" s="77">
        <f t="shared" si="3"/>
        <v>2526530</v>
      </c>
      <c r="M51" s="27">
        <f>L51/C51</f>
        <v>0.89029817322780258</v>
      </c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</row>
    <row r="52" spans="1:254" s="15" customFormat="1" ht="12" customHeight="1" x14ac:dyDescent="0.15">
      <c r="A52" s="78"/>
      <c r="B52" s="79"/>
      <c r="C52" s="80"/>
      <c r="D52" s="80"/>
      <c r="E52" s="81"/>
      <c r="F52" s="80"/>
      <c r="G52" s="81"/>
      <c r="H52" s="80"/>
      <c r="I52" s="81"/>
      <c r="J52" s="80"/>
      <c r="K52" s="81"/>
      <c r="L52" s="82"/>
      <c r="M52" s="83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</row>
    <row r="53" spans="1:254" s="15" customFormat="1" ht="15" customHeight="1" x14ac:dyDescent="0.1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</row>
    <row r="54" spans="1:254" ht="14.25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254" x14ac:dyDescent="0.15">
      <c r="L55" s="86"/>
      <c r="M55" s="87"/>
    </row>
    <row r="56" spans="1:254" x14ac:dyDescent="0.15">
      <c r="M56" s="87"/>
    </row>
    <row r="57" spans="1:254" x14ac:dyDescent="0.15">
      <c r="M57" s="87"/>
    </row>
  </sheetData>
  <mergeCells count="8">
    <mergeCell ref="A2:M2"/>
    <mergeCell ref="K3:M3"/>
    <mergeCell ref="A4:A6"/>
    <mergeCell ref="B4:B6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F35:F50 D35:D50 C7"/>
  </dataValidations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資料①_R６末</vt:lpstr>
      <vt:lpstr>資料①_R６末!Print_Area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H23030515</dc:creator>
  <cp:lastModifiedBy>政策企画部情報システム課</cp:lastModifiedBy>
  <cp:lastPrinted>2024-08-21T00:54:54Z</cp:lastPrinted>
  <dcterms:created xsi:type="dcterms:W3CDTF">2012-06-27T08:04:03Z</dcterms:created>
  <dcterms:modified xsi:type="dcterms:W3CDTF">2025-08-13T00:37:01Z</dcterms:modified>
</cp:coreProperties>
</file>