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別添資料①R4" sheetId="1" r:id="rId1"/>
  </sheets>
  <externalReferences>
    <externalReference r:id="rId4"/>
  </externalReferences>
  <definedNames>
    <definedName name="_Fill" hidden="1">#REF!</definedName>
    <definedName name="_xlfn.IFERROR" hidden="1">#NAME?</definedName>
    <definedName name="_xlnm.Print_Area" localSheetId="0">'別添資料①R4'!$A$1:$M$51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<sst xmlns="http://schemas.openxmlformats.org/spreadsheetml/2006/main" count="78" uniqueCount="71">
  <si>
    <t>　　</t>
  </si>
  <si>
    <t>市町村名</t>
  </si>
  <si>
    <t>処理人口</t>
  </si>
  <si>
    <t>普及率</t>
  </si>
  <si>
    <t>処理人口</t>
  </si>
  <si>
    <t>普及率</t>
  </si>
  <si>
    <t>（％）</t>
  </si>
  <si>
    <t>②(人)</t>
  </si>
  <si>
    <t>（％）</t>
  </si>
  <si>
    <t>③（人）</t>
  </si>
  <si>
    <t>（％）</t>
  </si>
  <si>
    <t>④（人）</t>
  </si>
  <si>
    <t>①～④(人)</t>
  </si>
  <si>
    <t>県　計</t>
  </si>
  <si>
    <t>汚水処理人口</t>
  </si>
  <si>
    <t>合計</t>
  </si>
  <si>
    <t>行政人口</t>
  </si>
  <si>
    <t>合併処理浄化槽</t>
  </si>
  <si>
    <t>農(漁)業集落排水施設</t>
  </si>
  <si>
    <t>（人）</t>
  </si>
  <si>
    <t>①（人）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</si>
  <si>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</si>
  <si>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</si>
  <si>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</si>
  <si>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</si>
  <si>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</si>
  <si>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</si>
  <si>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</si>
  <si>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</si>
  <si>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</si>
  <si>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</si>
  <si>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</si>
  <si>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</si>
  <si>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</si>
  <si>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</si>
  <si>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</si>
  <si>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</si>
  <si>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</si>
  <si>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</si>
  <si>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</si>
  <si>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</si>
  <si>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</si>
  <si>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</si>
  <si>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</si>
  <si>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</si>
  <si>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</si>
  <si>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</si>
  <si>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</si>
  <si>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</si>
  <si>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</si>
  <si>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</si>
  <si>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</si>
  <si>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</si>
  <si>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</si>
  <si>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</si>
  <si>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</si>
  <si>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</si>
  <si>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</si>
  <si>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</si>
  <si>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</si>
  <si>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</si>
  <si>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</si>
  <si>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</si>
  <si>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</si>
  <si>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</si>
  <si>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下　水　道</t>
  </si>
  <si>
    <t>ｺﾐｭﾆﾃｨﾌﾟﾗﾝﾄ</t>
  </si>
  <si>
    <t>資料①</t>
  </si>
  <si>
    <t>(％)</t>
  </si>
  <si>
    <t>茨 城 県　 市 町 村 別 汚 水 処 理 人 口 普 及 状 況</t>
  </si>
  <si>
    <t>(令和4年度末)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</si>
</sst>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  <numFmt numFmtId="179" formatCode="0.000%"/>
    <numFmt numFmtId="180" formatCode="0.0000%"/>
    <numFmt numFmtId="181" formatCode="#,##0_);[Red]\(#,##0\)"/>
    <numFmt numFmtId="182" formatCode="0_ "/>
    <numFmt numFmtId="183" formatCode="0.00000000000000000%"/>
    <numFmt numFmtId="184" formatCode="#,##0.0_);[Red]\(#,##0.0\)"/>
    <numFmt numFmtId="185" formatCode="#,##0.00_);[Red]\(#,##0.00\)"/>
    <numFmt numFmtId="186" formatCode="#,##0.000_);[Red]\(#,##0.000\)"/>
    <numFmt numFmtId="187" formatCode="#,##0.0000_);[Red]\(#,##0.0000\)"/>
    <numFmt numFmtId="188" formatCode="0_ ;[Red]\-0\ "/>
    <numFmt numFmtId="189" formatCode="#,##0.0;[Red]\-#,##0.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4"/>
      <name val="Calibri"/>
      <family val="3"/>
    </font>
    <font>
      <sz val="12"/>
      <name val="Calibri"/>
      <family val="3"/>
    </font>
    <font>
      <sz val="11"/>
      <name val="Calibri"/>
      <family val="3"/>
    </font>
    <font>
      <b/>
      <sz val="12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 diagonalDown="1">
      <left style="medium"/>
      <right>
        <color indexed="63"/>
      </right>
      <top style="double"/>
      <bottom style="medium"/>
      <diagonal style="thin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tted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1" fontId="0" fillId="0" borderId="0" applyBorder="0" applyProtection="0">
      <alignment vertical="center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176" fontId="3" fillId="0" borderId="15" xfId="0" applyNumberFormat="1" applyFont="1" applyFill="1" applyBorder="1" applyAlignment="1" applyProtection="1">
      <alignment vertical="center"/>
      <protection/>
    </xf>
    <xf numFmtId="37" fontId="10" fillId="0" borderId="16" xfId="0" applyNumberFormat="1" applyFont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Fill="1" applyBorder="1" applyAlignment="1" applyProtection="1">
      <alignment horizontal="center" vertical="center" shrinkToFi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  <protection/>
    </xf>
    <xf numFmtId="176" fontId="3" fillId="0" borderId="20" xfId="0" applyNumberFormat="1" applyFont="1" applyFill="1" applyBorder="1" applyAlignment="1" applyProtection="1">
      <alignment vertical="center"/>
      <protection/>
    </xf>
    <xf numFmtId="0" fontId="3" fillId="0" borderId="21" xfId="0" applyFont="1" applyBorder="1" applyAlignment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  <protection/>
    </xf>
    <xf numFmtId="37" fontId="3" fillId="0" borderId="23" xfId="0" applyNumberFormat="1" applyFont="1" applyBorder="1" applyAlignment="1">
      <alignment vertical="center"/>
    </xf>
    <xf numFmtId="37" fontId="3" fillId="0" borderId="23" xfId="0" applyNumberFormat="1" applyFont="1" applyFill="1" applyBorder="1" applyAlignment="1" applyProtection="1">
      <alignment vertical="center"/>
      <protection/>
    </xf>
    <xf numFmtId="176" fontId="3" fillId="0" borderId="22" xfId="0" applyNumberFormat="1" applyFont="1" applyFill="1" applyBorder="1" applyAlignment="1" applyProtection="1">
      <alignment vertical="center"/>
      <protection/>
    </xf>
    <xf numFmtId="37" fontId="3" fillId="0" borderId="22" xfId="0" applyNumberFormat="1" applyFont="1" applyFill="1" applyBorder="1" applyAlignment="1" applyProtection="1">
      <alignment vertical="center"/>
      <protection/>
    </xf>
    <xf numFmtId="176" fontId="3" fillId="0" borderId="24" xfId="0" applyNumberFormat="1" applyFont="1" applyFill="1" applyBorder="1" applyAlignment="1" applyProtection="1">
      <alignment vertical="center"/>
      <protection/>
    </xf>
    <xf numFmtId="176" fontId="10" fillId="0" borderId="25" xfId="0" applyNumberFormat="1" applyFont="1" applyBorder="1" applyAlignment="1">
      <alignment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181" fontId="3" fillId="0" borderId="14" xfId="0" applyNumberFormat="1" applyFont="1" applyFill="1" applyBorder="1" applyAlignment="1" applyProtection="1">
      <alignment vertical="center"/>
      <protection/>
    </xf>
    <xf numFmtId="37" fontId="3" fillId="0" borderId="14" xfId="0" applyNumberFormat="1" applyFont="1" applyFill="1" applyBorder="1" applyAlignment="1" applyProtection="1">
      <alignment vertical="center"/>
      <protection/>
    </xf>
    <xf numFmtId="181" fontId="3" fillId="33" borderId="29" xfId="0" applyNumberFormat="1" applyFont="1" applyFill="1" applyBorder="1" applyAlignment="1" applyProtection="1">
      <alignment vertical="center"/>
      <protection/>
    </xf>
    <xf numFmtId="181" fontId="3" fillId="0" borderId="14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81" fontId="3" fillId="0" borderId="30" xfId="0" applyNumberFormat="1" applyFont="1" applyBorder="1" applyAlignment="1">
      <alignment vertical="center"/>
    </xf>
    <xf numFmtId="181" fontId="3" fillId="33" borderId="14" xfId="0" applyNumberFormat="1" applyFont="1" applyFill="1" applyBorder="1" applyAlignment="1">
      <alignment vertical="center"/>
    </xf>
    <xf numFmtId="181" fontId="3" fillId="33" borderId="13" xfId="0" applyNumberFormat="1" applyFont="1" applyFill="1" applyBorder="1" applyAlignment="1">
      <alignment vertical="center"/>
    </xf>
    <xf numFmtId="181" fontId="3" fillId="0" borderId="13" xfId="0" applyNumberFormat="1" applyFont="1" applyBorder="1" applyAlignment="1">
      <alignment horizontal="right" vertical="center"/>
    </xf>
    <xf numFmtId="37" fontId="3" fillId="0" borderId="14" xfId="0" applyNumberFormat="1" applyFont="1" applyFill="1" applyBorder="1" applyAlignment="1" applyProtection="1">
      <alignment vertical="center"/>
      <protection/>
    </xf>
    <xf numFmtId="37" fontId="3" fillId="0" borderId="31" xfId="0" applyNumberFormat="1" applyFont="1" applyFill="1" applyBorder="1" applyAlignment="1" applyProtection="1">
      <alignment vertical="center"/>
      <protection/>
    </xf>
    <xf numFmtId="181" fontId="3" fillId="0" borderId="32" xfId="0" applyNumberFormat="1" applyFont="1" applyBorder="1" applyAlignment="1">
      <alignment vertical="center"/>
    </xf>
    <xf numFmtId="37" fontId="3" fillId="0" borderId="20" xfId="0" applyNumberFormat="1" applyFont="1" applyFill="1" applyBorder="1" applyAlignment="1" applyProtection="1">
      <alignment vertical="center"/>
      <protection/>
    </xf>
    <xf numFmtId="37" fontId="3" fillId="0" borderId="32" xfId="0" applyNumberFormat="1" applyFont="1" applyFill="1" applyBorder="1" applyAlignment="1" applyProtection="1">
      <alignment vertical="center"/>
      <protection/>
    </xf>
    <xf numFmtId="181" fontId="3" fillId="0" borderId="33" xfId="0" applyNumberFormat="1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65" applyFont="1" applyAlignment="1">
      <alignment vertical="center"/>
      <protection/>
    </xf>
    <xf numFmtId="0" fontId="0" fillId="0" borderId="0" xfId="65" applyFont="1" applyFill="1" applyAlignment="1">
      <alignment vertical="center"/>
      <protection/>
    </xf>
    <xf numFmtId="0" fontId="11" fillId="0" borderId="0" xfId="65" applyFont="1" applyAlignment="1">
      <alignment vertical="center"/>
      <protection/>
    </xf>
    <xf numFmtId="0" fontId="49" fillId="0" borderId="0" xfId="65" applyFont="1" applyFill="1" applyBorder="1" applyAlignment="1">
      <alignment vertical="center"/>
      <protection/>
    </xf>
    <xf numFmtId="0" fontId="3" fillId="0" borderId="0" xfId="65" applyFont="1" applyAlignment="1">
      <alignment vertical="center"/>
      <protection/>
    </xf>
    <xf numFmtId="0" fontId="49" fillId="0" borderId="34" xfId="0" applyFont="1" applyFill="1" applyBorder="1" applyAlignment="1" applyProtection="1">
      <alignment horizontal="center" vertical="center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49" fillId="0" borderId="35" xfId="0" applyFont="1" applyFill="1" applyBorder="1" applyAlignment="1" applyProtection="1">
      <alignment horizontal="center" vertical="center"/>
      <protection/>
    </xf>
    <xf numFmtId="0" fontId="48" fillId="0" borderId="36" xfId="0" applyFont="1" applyFill="1" applyBorder="1" applyAlignment="1" applyProtection="1">
      <alignment horizontal="center" vertical="center" shrinkToFit="1"/>
      <protection/>
    </xf>
    <xf numFmtId="0" fontId="48" fillId="0" borderId="37" xfId="0" applyFont="1" applyFill="1" applyBorder="1" applyAlignment="1" applyProtection="1">
      <alignment horizontal="center" vertical="center" shrinkToFit="1"/>
      <protection/>
    </xf>
    <xf numFmtId="0" fontId="4" fillId="0" borderId="0" xfId="65" applyFont="1" applyAlignment="1">
      <alignment vertical="center"/>
      <protection/>
    </xf>
    <xf numFmtId="0" fontId="50" fillId="0" borderId="31" xfId="0" applyFont="1" applyFill="1" applyBorder="1" applyAlignment="1" applyProtection="1">
      <alignment horizontal="center" vertical="center"/>
      <protection/>
    </xf>
    <xf numFmtId="0" fontId="50" fillId="0" borderId="38" xfId="0" applyFont="1" applyFill="1" applyBorder="1" applyAlignment="1" applyProtection="1">
      <alignment horizontal="center" vertical="center"/>
      <protection/>
    </xf>
    <xf numFmtId="0" fontId="50" fillId="0" borderId="39" xfId="0" applyFont="1" applyFill="1" applyBorder="1" applyAlignment="1" applyProtection="1">
      <alignment horizontal="center" vertical="center"/>
      <protection/>
    </xf>
    <xf numFmtId="0" fontId="52" fillId="0" borderId="40" xfId="0" applyFont="1" applyFill="1" applyBorder="1" applyAlignment="1" applyProtection="1">
      <alignment horizontal="center" vertical="center"/>
      <protection/>
    </xf>
    <xf numFmtId="0" fontId="52" fillId="0" borderId="41" xfId="0" applyFont="1" applyFill="1" applyBorder="1" applyAlignment="1" applyProtection="1">
      <alignment horizontal="center" vertical="center"/>
      <protection/>
    </xf>
    <xf numFmtId="38" fontId="3" fillId="0" borderId="38" xfId="54" applyFont="1" applyFill="1" applyBorder="1" applyAlignment="1" applyProtection="1">
      <alignment vertical="center"/>
      <protection/>
    </xf>
    <xf numFmtId="38" fontId="3" fillId="0" borderId="31" xfId="54" applyFont="1" applyFill="1" applyBorder="1" applyAlignment="1" applyProtection="1">
      <alignment horizontal="right" vertical="center"/>
      <protection/>
    </xf>
    <xf numFmtId="0" fontId="4" fillId="0" borderId="0" xfId="65" applyFont="1" applyBorder="1" applyAlignment="1">
      <alignment vertical="center"/>
      <protection/>
    </xf>
    <xf numFmtId="38" fontId="3" fillId="0" borderId="14" xfId="54" applyFont="1" applyFill="1" applyBorder="1" applyAlignment="1" applyProtection="1">
      <alignment vertical="center"/>
      <protection/>
    </xf>
    <xf numFmtId="38" fontId="3" fillId="0" borderId="30" xfId="54" applyFont="1" applyFill="1" applyBorder="1" applyAlignment="1" applyProtection="1">
      <alignment horizontal="right" vertical="center"/>
      <protection/>
    </xf>
    <xf numFmtId="38" fontId="10" fillId="0" borderId="16" xfId="54" applyFont="1" applyBorder="1" applyAlignment="1">
      <alignment vertical="center"/>
    </xf>
    <xf numFmtId="0" fontId="4" fillId="0" borderId="0" xfId="65" applyFont="1" applyFill="1" applyBorder="1" applyAlignment="1">
      <alignment vertical="center"/>
      <protection/>
    </xf>
    <xf numFmtId="38" fontId="3" fillId="0" borderId="14" xfId="54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vertical="center"/>
    </xf>
    <xf numFmtId="181" fontId="3" fillId="0" borderId="13" xfId="0" applyNumberFormat="1" applyFont="1" applyFill="1" applyBorder="1" applyAlignment="1">
      <alignment vertical="center"/>
    </xf>
    <xf numFmtId="38" fontId="10" fillId="0" borderId="16" xfId="54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38" fontId="3" fillId="0" borderId="32" xfId="54" applyFont="1" applyFill="1" applyBorder="1" applyAlignment="1" applyProtection="1">
      <alignment horizontal="right" vertical="center"/>
      <protection/>
    </xf>
    <xf numFmtId="38" fontId="10" fillId="0" borderId="42" xfId="54" applyFont="1" applyBorder="1" applyAlignment="1">
      <alignment vertical="center"/>
    </xf>
    <xf numFmtId="38" fontId="10" fillId="0" borderId="43" xfId="54" applyFont="1" applyBorder="1" applyAlignment="1">
      <alignment vertical="center"/>
    </xf>
    <xf numFmtId="0" fontId="4" fillId="0" borderId="0" xfId="65" applyFont="1" applyBorder="1" applyAlignment="1">
      <alignment horizontal="center" vertical="center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37" fontId="7" fillId="0" borderId="0" xfId="65" applyNumberFormat="1" applyFont="1" applyFill="1" applyBorder="1" applyAlignment="1" applyProtection="1">
      <alignment vertical="center"/>
      <protection/>
    </xf>
    <xf numFmtId="176" fontId="7" fillId="0" borderId="0" xfId="65" applyNumberFormat="1" applyFont="1" applyFill="1" applyBorder="1" applyAlignment="1" applyProtection="1">
      <alignment vertical="center"/>
      <protection/>
    </xf>
    <xf numFmtId="38" fontId="7" fillId="0" borderId="0" xfId="54" applyFont="1" applyBorder="1" applyAlignment="1">
      <alignment vertical="center"/>
    </xf>
    <xf numFmtId="177" fontId="7" fillId="0" borderId="0" xfId="65" applyNumberFormat="1" applyFont="1" applyBorder="1" applyAlignment="1">
      <alignment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Fill="1" applyBorder="1" applyAlignment="1">
      <alignment vertical="center"/>
      <protection/>
    </xf>
    <xf numFmtId="0" fontId="4" fillId="0" borderId="0" xfId="65" applyFont="1" applyFill="1" applyAlignment="1">
      <alignment vertical="center"/>
      <protection/>
    </xf>
    <xf numFmtId="0" fontId="0" fillId="0" borderId="0" xfId="65" applyFont="1" applyAlignment="1">
      <alignment horizontal="center" vertical="center"/>
      <protection/>
    </xf>
    <xf numFmtId="37" fontId="0" fillId="0" borderId="0" xfId="65" applyNumberFormat="1" applyFont="1" applyAlignment="1">
      <alignment vertical="center"/>
      <protection/>
    </xf>
    <xf numFmtId="0" fontId="0" fillId="0" borderId="0" xfId="65" applyFont="1" applyBorder="1" applyAlignment="1">
      <alignment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1" fillId="0" borderId="44" xfId="0" applyFont="1" applyBorder="1" applyAlignment="1">
      <alignment horizontal="right" shrinkToFit="1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49" fillId="0" borderId="26" xfId="0" applyFont="1" applyBorder="1" applyAlignment="1" applyProtection="1">
      <alignment horizontal="center" vertical="center"/>
      <protection/>
    </xf>
    <xf numFmtId="0" fontId="49" fillId="0" borderId="27" xfId="0" applyFont="1" applyBorder="1" applyAlignment="1" applyProtection="1">
      <alignment horizontal="center" vertical="center"/>
      <protection/>
    </xf>
    <xf numFmtId="0" fontId="49" fillId="0" borderId="38" xfId="0" applyFont="1" applyBorder="1" applyAlignment="1" applyProtection="1">
      <alignment horizontal="center" vertical="center"/>
      <protection/>
    </xf>
    <xf numFmtId="0" fontId="49" fillId="0" borderId="48" xfId="0" applyFont="1" applyFill="1" applyBorder="1" applyAlignment="1" applyProtection="1">
      <alignment horizontal="center" vertical="center"/>
      <protection/>
    </xf>
    <xf numFmtId="0" fontId="49" fillId="0" borderId="49" xfId="0" applyFont="1" applyFill="1" applyBorder="1" applyAlignment="1" applyProtection="1">
      <alignment horizontal="center" vertical="center"/>
      <protection/>
    </xf>
    <xf numFmtId="0" fontId="49" fillId="0" borderId="48" xfId="0" applyFont="1" applyFill="1" applyBorder="1" applyAlignment="1">
      <alignment horizontal="center" vertical="center" shrinkToFit="1"/>
    </xf>
    <xf numFmtId="0" fontId="49" fillId="0" borderId="49" xfId="0" applyFont="1" applyFill="1" applyBorder="1" applyAlignment="1">
      <alignment horizontal="center" vertical="center" shrinkToFit="1"/>
    </xf>
    <xf numFmtId="0" fontId="49" fillId="0" borderId="48" xfId="0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 shrinkToFit="1"/>
    </xf>
    <xf numFmtId="0" fontId="49" fillId="0" borderId="0" xfId="65" applyFont="1" applyFill="1" applyBorder="1" applyAlignment="1" applyProtection="1">
      <alignment horizontal="center" vertical="center"/>
      <protection/>
    </xf>
    <xf numFmtId="0" fontId="49" fillId="0" borderId="0" xfId="65" applyFont="1" applyFill="1" applyBorder="1" applyAlignment="1" applyProtection="1">
      <alignment horizontal="center" vertical="center"/>
      <protection/>
    </xf>
    <xf numFmtId="38" fontId="49" fillId="0" borderId="0" xfId="54" applyFont="1" applyFill="1" applyBorder="1" applyAlignment="1">
      <alignment vertical="center"/>
    </xf>
    <xf numFmtId="176" fontId="49" fillId="0" borderId="0" xfId="65" applyNumberFormat="1" applyFont="1" applyFill="1" applyBorder="1" applyAlignment="1" applyProtection="1">
      <alignment vertical="center"/>
      <protection/>
    </xf>
    <xf numFmtId="181" fontId="49" fillId="0" borderId="0" xfId="33" applyFont="1" applyFill="1" applyBorder="1" applyAlignment="1" applyProtection="1">
      <alignment vertical="center"/>
      <protection/>
    </xf>
    <xf numFmtId="182" fontId="49" fillId="0" borderId="0" xfId="45" applyNumberFormat="1" applyFont="1" applyFill="1" applyBorder="1" applyAlignment="1">
      <alignment horizontal="right" vertical="center"/>
    </xf>
    <xf numFmtId="176" fontId="49" fillId="0" borderId="0" xfId="65" applyNumberFormat="1" applyFont="1" applyFill="1" applyBorder="1" applyAlignment="1" applyProtection="1">
      <alignment horizontal="center" vertical="center"/>
      <protection/>
    </xf>
    <xf numFmtId="38" fontId="49" fillId="0" borderId="0" xfId="54" applyFont="1" applyFill="1" applyBorder="1" applyAlignment="1" applyProtection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 2" xfId="44"/>
    <cellStyle name="パーセント 4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sui-hdd1\02%20&#20225;&#30011;&#65351;\New&#20225;&#30011;G&#65288;H29-)\07%20&#26989;&#21209;&#22577;&#21578;\H31&#26989;&#21209;&#22577;&#21578;\190823_&#27738;&#27700;&#20966;&#29702;&#20154;&#21475;&#26222;&#21450;&#29575;\&#28155;&#20184;&#36039;&#26009;&#9313;H30&#24180;&#24230;&#26411;&#27738;&#27700;&#20966;&#29702;&#20154;&#21475;&#26222;&#21450;&#29366;&#27841;&#65288;&#37117;&#36947;&#24220;&#30476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②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V57"/>
  <sheetViews>
    <sheetView tabSelected="1" view="pageBreakPreview" zoomScaleNormal="70" zoomScaleSheetLayoutView="100" zoomScalePageLayoutView="0" workbookViewId="0" topLeftCell="A1">
      <selection activeCell="O5" sqref="O5"/>
    </sheetView>
  </sheetViews>
  <sheetFormatPr defaultColWidth="9.00390625" defaultRowHeight="13.5"/>
  <cols>
    <col min="1" max="1" width="4.625" style="89" bestFit="1" customWidth="1"/>
    <col min="2" max="2" width="18.125" style="48" bestFit="1" customWidth="1"/>
    <col min="3" max="4" width="14.625" style="48" customWidth="1"/>
    <col min="5" max="5" width="9.625" style="48" customWidth="1"/>
    <col min="6" max="6" width="14.625" style="48" customWidth="1"/>
    <col min="7" max="7" width="9.625" style="48" customWidth="1"/>
    <col min="8" max="8" width="14.625" style="48" customWidth="1"/>
    <col min="9" max="9" width="9.625" style="48" customWidth="1"/>
    <col min="10" max="10" width="14.625" style="48" customWidth="1"/>
    <col min="11" max="11" width="9.625" style="48" customWidth="1"/>
    <col min="12" max="13" width="14.625" style="48" customWidth="1"/>
    <col min="14" max="14" width="9.00390625" style="48" customWidth="1"/>
    <col min="15" max="15" width="14.625" style="49" customWidth="1"/>
    <col min="16" max="16" width="9.75390625" style="49" customWidth="1"/>
    <col min="17" max="16384" width="9.00390625" style="48" customWidth="1"/>
  </cols>
  <sheetData>
    <row r="1" spans="1:13" ht="2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 t="s">
        <v>67</v>
      </c>
    </row>
    <row r="2" spans="1:16" ht="30" customHeight="1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O2" s="92"/>
      <c r="P2" s="92"/>
    </row>
    <row r="3" spans="1:256" s="4" customFormat="1" ht="19.5" thickBot="1">
      <c r="A3" s="2"/>
      <c r="B3" s="3" t="s">
        <v>0</v>
      </c>
      <c r="C3" s="3"/>
      <c r="D3" s="3"/>
      <c r="E3" s="3"/>
      <c r="F3" s="3"/>
      <c r="G3" s="3"/>
      <c r="H3" s="3"/>
      <c r="I3" s="3"/>
      <c r="J3" s="3"/>
      <c r="K3" s="94" t="s">
        <v>70</v>
      </c>
      <c r="L3" s="94"/>
      <c r="M3" s="94"/>
      <c r="N3" s="50"/>
      <c r="O3" s="51"/>
      <c r="P3" s="51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</row>
    <row r="4" spans="1:256" s="7" customFormat="1" ht="30" customHeight="1">
      <c r="A4" s="95"/>
      <c r="B4" s="98" t="s">
        <v>1</v>
      </c>
      <c r="C4" s="28"/>
      <c r="D4" s="101" t="s">
        <v>65</v>
      </c>
      <c r="E4" s="102"/>
      <c r="F4" s="103" t="s">
        <v>18</v>
      </c>
      <c r="G4" s="104"/>
      <c r="H4" s="105" t="s">
        <v>17</v>
      </c>
      <c r="I4" s="106"/>
      <c r="J4" s="103" t="s">
        <v>66</v>
      </c>
      <c r="K4" s="107"/>
      <c r="L4" s="5" t="s">
        <v>14</v>
      </c>
      <c r="M4" s="6" t="s">
        <v>14</v>
      </c>
      <c r="N4" s="52"/>
      <c r="O4" s="108"/>
      <c r="P4" s="108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</row>
    <row r="5" spans="1:256" s="8" customFormat="1" ht="30" customHeight="1">
      <c r="A5" s="96"/>
      <c r="B5" s="99"/>
      <c r="C5" s="29" t="s">
        <v>16</v>
      </c>
      <c r="D5" s="53" t="s">
        <v>2</v>
      </c>
      <c r="E5" s="54" t="s">
        <v>3</v>
      </c>
      <c r="F5" s="54" t="s">
        <v>2</v>
      </c>
      <c r="G5" s="54" t="s">
        <v>3</v>
      </c>
      <c r="H5" s="54" t="s">
        <v>4</v>
      </c>
      <c r="I5" s="54" t="s">
        <v>3</v>
      </c>
      <c r="J5" s="54" t="s">
        <v>2</v>
      </c>
      <c r="K5" s="55" t="s">
        <v>5</v>
      </c>
      <c r="L5" s="56" t="s">
        <v>15</v>
      </c>
      <c r="M5" s="57" t="s">
        <v>5</v>
      </c>
      <c r="N5" s="58"/>
      <c r="O5" s="109"/>
      <c r="P5" s="109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</row>
    <row r="6" spans="1:256" s="8" customFormat="1" ht="30" customHeight="1">
      <c r="A6" s="97"/>
      <c r="B6" s="100"/>
      <c r="C6" s="30" t="s">
        <v>19</v>
      </c>
      <c r="D6" s="59" t="s">
        <v>20</v>
      </c>
      <c r="E6" s="60" t="s">
        <v>6</v>
      </c>
      <c r="F6" s="60" t="s">
        <v>7</v>
      </c>
      <c r="G6" s="60" t="s">
        <v>8</v>
      </c>
      <c r="H6" s="60" t="s">
        <v>9</v>
      </c>
      <c r="I6" s="60" t="s">
        <v>10</v>
      </c>
      <c r="J6" s="60" t="s">
        <v>11</v>
      </c>
      <c r="K6" s="61" t="s">
        <v>10</v>
      </c>
      <c r="L6" s="62" t="s">
        <v>12</v>
      </c>
      <c r="M6" s="63" t="s">
        <v>68</v>
      </c>
      <c r="N6" s="58"/>
      <c r="O6" s="109"/>
      <c r="P6" s="109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256" s="15" customFormat="1" ht="30" customHeight="1">
      <c r="A7" s="9">
        <v>1</v>
      </c>
      <c r="B7" s="10" t="s">
        <v>21</v>
      </c>
      <c r="C7" s="31">
        <v>269196</v>
      </c>
      <c r="D7" s="64">
        <v>217206</v>
      </c>
      <c r="E7" s="11">
        <f>D7/C7</f>
        <v>0.8068693442696028</v>
      </c>
      <c r="F7" s="65">
        <v>9466</v>
      </c>
      <c r="G7" s="11">
        <f>F7/C7</f>
        <v>0.03516396974695018</v>
      </c>
      <c r="H7" s="32">
        <v>25185</v>
      </c>
      <c r="I7" s="11">
        <f aca="true" t="shared" si="0" ref="I7:I51">H7/C7</f>
        <v>0.0935563678509339</v>
      </c>
      <c r="J7" s="33">
        <v>0</v>
      </c>
      <c r="K7" s="12">
        <f aca="true" t="shared" si="1" ref="K7:K51">J7/C7</f>
        <v>0</v>
      </c>
      <c r="L7" s="13">
        <f aca="true" t="shared" si="2" ref="L7:L51">D7+F7+H7+J7</f>
        <v>251857</v>
      </c>
      <c r="M7" s="14">
        <f aca="true" t="shared" si="3" ref="M7:M50">L7/C7</f>
        <v>0.9355896818674869</v>
      </c>
      <c r="N7" s="66"/>
      <c r="O7" s="110"/>
      <c r="P7" s="111"/>
      <c r="Q7" s="66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 s="15" customFormat="1" ht="30" customHeight="1">
      <c r="A8" s="9">
        <v>2</v>
      </c>
      <c r="B8" s="10" t="s">
        <v>22</v>
      </c>
      <c r="C8" s="34">
        <v>168877</v>
      </c>
      <c r="D8" s="67">
        <v>165898</v>
      </c>
      <c r="E8" s="11">
        <f>D8/C8</f>
        <v>0.9823599424433167</v>
      </c>
      <c r="F8" s="68">
        <v>0</v>
      </c>
      <c r="G8" s="11">
        <f aca="true" t="shared" si="4" ref="G8:G51">F8/C8</f>
        <v>0</v>
      </c>
      <c r="H8" s="32">
        <v>1898</v>
      </c>
      <c r="I8" s="11">
        <f t="shared" si="0"/>
        <v>0.011238949057598134</v>
      </c>
      <c r="J8" s="35">
        <v>0</v>
      </c>
      <c r="K8" s="12">
        <f t="shared" si="1"/>
        <v>0</v>
      </c>
      <c r="L8" s="69">
        <f t="shared" si="2"/>
        <v>167796</v>
      </c>
      <c r="M8" s="14">
        <f t="shared" si="3"/>
        <v>0.9935988915009148</v>
      </c>
      <c r="N8" s="66"/>
      <c r="O8" s="110"/>
      <c r="P8" s="111"/>
      <c r="Q8" s="66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256" s="15" customFormat="1" ht="30" customHeight="1">
      <c r="A9" s="9">
        <v>3</v>
      </c>
      <c r="B9" s="10" t="s">
        <v>23</v>
      </c>
      <c r="C9" s="34">
        <v>141233</v>
      </c>
      <c r="D9" s="67">
        <v>124580</v>
      </c>
      <c r="E9" s="11">
        <f aca="true" t="shared" si="5" ref="E9:E49">D9/C9</f>
        <v>0.882088463744309</v>
      </c>
      <c r="F9" s="68">
        <v>3673</v>
      </c>
      <c r="G9" s="11">
        <f t="shared" si="4"/>
        <v>0.02600666982928919</v>
      </c>
      <c r="H9" s="32">
        <v>8099</v>
      </c>
      <c r="I9" s="11">
        <f t="shared" si="0"/>
        <v>0.057344954791019094</v>
      </c>
      <c r="J9" s="35">
        <v>0</v>
      </c>
      <c r="K9" s="12">
        <f t="shared" si="1"/>
        <v>0</v>
      </c>
      <c r="L9" s="69">
        <f t="shared" si="2"/>
        <v>136352</v>
      </c>
      <c r="M9" s="14">
        <f t="shared" si="3"/>
        <v>0.9654400883646174</v>
      </c>
      <c r="N9" s="66"/>
      <c r="O9" s="110"/>
      <c r="P9" s="111"/>
      <c r="Q9" s="66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256" s="15" customFormat="1" ht="30" customHeight="1">
      <c r="A10" s="9">
        <v>4</v>
      </c>
      <c r="B10" s="10" t="s">
        <v>24</v>
      </c>
      <c r="C10" s="34">
        <v>140726</v>
      </c>
      <c r="D10" s="67">
        <v>86056</v>
      </c>
      <c r="E10" s="11">
        <f t="shared" si="5"/>
        <v>0.6115145744212157</v>
      </c>
      <c r="F10" s="68">
        <v>11396</v>
      </c>
      <c r="G10" s="11">
        <f t="shared" si="4"/>
        <v>0.08098006054318321</v>
      </c>
      <c r="H10" s="32">
        <v>19365</v>
      </c>
      <c r="I10" s="11">
        <f t="shared" si="0"/>
        <v>0.13760783366257834</v>
      </c>
      <c r="J10" s="35">
        <v>0</v>
      </c>
      <c r="K10" s="12">
        <f t="shared" si="1"/>
        <v>0</v>
      </c>
      <c r="L10" s="69">
        <f t="shared" si="2"/>
        <v>116817</v>
      </c>
      <c r="M10" s="14">
        <f t="shared" si="3"/>
        <v>0.8301024686269772</v>
      </c>
      <c r="N10" s="66"/>
      <c r="O10" s="110"/>
      <c r="P10" s="111"/>
      <c r="Q10" s="66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s="15" customFormat="1" ht="30" customHeight="1">
      <c r="A11" s="9">
        <v>5</v>
      </c>
      <c r="B11" s="10" t="s">
        <v>25</v>
      </c>
      <c r="C11" s="34">
        <v>71524</v>
      </c>
      <c r="D11" s="67">
        <v>41273</v>
      </c>
      <c r="E11" s="11">
        <f t="shared" si="5"/>
        <v>0.5770510597841284</v>
      </c>
      <c r="F11" s="68">
        <v>4690</v>
      </c>
      <c r="G11" s="11">
        <f t="shared" si="4"/>
        <v>0.06557239527990605</v>
      </c>
      <c r="H11" s="32">
        <v>17110</v>
      </c>
      <c r="I11" s="11">
        <f t="shared" si="0"/>
        <v>0.23922040154353783</v>
      </c>
      <c r="J11" s="35">
        <v>0</v>
      </c>
      <c r="K11" s="12">
        <f t="shared" si="1"/>
        <v>0</v>
      </c>
      <c r="L11" s="69">
        <f t="shared" si="2"/>
        <v>63073</v>
      </c>
      <c r="M11" s="14">
        <f t="shared" si="3"/>
        <v>0.8818438566075723</v>
      </c>
      <c r="N11" s="66"/>
      <c r="O11" s="110"/>
      <c r="P11" s="111"/>
      <c r="Q11" s="66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s="15" customFormat="1" ht="30" customHeight="1">
      <c r="A12" s="9">
        <v>6</v>
      </c>
      <c r="B12" s="10" t="s">
        <v>26</v>
      </c>
      <c r="C12" s="34">
        <v>50177</v>
      </c>
      <c r="D12" s="67">
        <v>29469</v>
      </c>
      <c r="E12" s="11">
        <f t="shared" si="5"/>
        <v>0.5873009546206429</v>
      </c>
      <c r="F12" s="68">
        <v>2587</v>
      </c>
      <c r="G12" s="11">
        <f t="shared" si="4"/>
        <v>0.051557486497797796</v>
      </c>
      <c r="H12" s="32">
        <v>9273</v>
      </c>
      <c r="I12" s="11">
        <f t="shared" si="0"/>
        <v>0.18480578751220678</v>
      </c>
      <c r="J12" s="35">
        <v>462</v>
      </c>
      <c r="K12" s="12">
        <f t="shared" si="1"/>
        <v>0.009207405783526317</v>
      </c>
      <c r="L12" s="69">
        <f t="shared" si="2"/>
        <v>41791</v>
      </c>
      <c r="M12" s="14">
        <f t="shared" si="3"/>
        <v>0.8328716344141738</v>
      </c>
      <c r="N12" s="66"/>
      <c r="O12" s="110"/>
      <c r="P12" s="111"/>
      <c r="Q12" s="66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</row>
    <row r="13" spans="1:256" s="15" customFormat="1" ht="30" customHeight="1">
      <c r="A13" s="9">
        <v>7</v>
      </c>
      <c r="B13" s="10" t="s">
        <v>27</v>
      </c>
      <c r="C13" s="34">
        <v>75690</v>
      </c>
      <c r="D13" s="67">
        <v>64130</v>
      </c>
      <c r="E13" s="11">
        <f t="shared" si="5"/>
        <v>0.8472717664156427</v>
      </c>
      <c r="F13" s="68">
        <v>393</v>
      </c>
      <c r="G13" s="11">
        <f t="shared" si="4"/>
        <v>0.005192231470471661</v>
      </c>
      <c r="H13" s="32">
        <v>7093</v>
      </c>
      <c r="I13" s="11">
        <f t="shared" si="0"/>
        <v>0.09371119038182059</v>
      </c>
      <c r="J13" s="36">
        <v>0</v>
      </c>
      <c r="K13" s="12">
        <f t="shared" si="1"/>
        <v>0</v>
      </c>
      <c r="L13" s="69">
        <f t="shared" si="2"/>
        <v>71616</v>
      </c>
      <c r="M13" s="14">
        <f t="shared" si="3"/>
        <v>0.946175188267935</v>
      </c>
      <c r="N13" s="66"/>
      <c r="O13" s="110"/>
      <c r="P13" s="111"/>
      <c r="Q13" s="66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</row>
    <row r="14" spans="1:256" s="15" customFormat="1" ht="30" customHeight="1">
      <c r="A14" s="9">
        <v>8</v>
      </c>
      <c r="B14" s="10" t="s">
        <v>28</v>
      </c>
      <c r="C14" s="34">
        <v>42228</v>
      </c>
      <c r="D14" s="67">
        <v>14636</v>
      </c>
      <c r="E14" s="11">
        <f t="shared" si="5"/>
        <v>0.3465946765179502</v>
      </c>
      <c r="F14" s="68">
        <v>0</v>
      </c>
      <c r="G14" s="11">
        <f t="shared" si="4"/>
        <v>0</v>
      </c>
      <c r="H14" s="32">
        <v>14237</v>
      </c>
      <c r="I14" s="11">
        <f t="shared" si="0"/>
        <v>0.3371459694989107</v>
      </c>
      <c r="J14" s="35">
        <v>0</v>
      </c>
      <c r="K14" s="12">
        <f t="shared" si="1"/>
        <v>0</v>
      </c>
      <c r="L14" s="69">
        <f t="shared" si="2"/>
        <v>28873</v>
      </c>
      <c r="M14" s="14">
        <f t="shared" si="3"/>
        <v>0.6837406460168608</v>
      </c>
      <c r="N14" s="66"/>
      <c r="O14" s="112"/>
      <c r="P14" s="111"/>
      <c r="Q14" s="66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</row>
    <row r="15" spans="1:256" s="15" customFormat="1" ht="30" customHeight="1">
      <c r="A15" s="9">
        <v>9</v>
      </c>
      <c r="B15" s="10" t="s">
        <v>29</v>
      </c>
      <c r="C15" s="34">
        <v>61358</v>
      </c>
      <c r="D15" s="67">
        <v>19092</v>
      </c>
      <c r="E15" s="11">
        <f t="shared" si="5"/>
        <v>0.31115746927865967</v>
      </c>
      <c r="F15" s="68">
        <v>4030</v>
      </c>
      <c r="G15" s="11">
        <f t="shared" si="4"/>
        <v>0.06568010691352391</v>
      </c>
      <c r="H15" s="32">
        <v>27927</v>
      </c>
      <c r="I15" s="11">
        <f t="shared" si="0"/>
        <v>0.4551484728967698</v>
      </c>
      <c r="J15" s="35">
        <v>0</v>
      </c>
      <c r="K15" s="12">
        <f t="shared" si="1"/>
        <v>0</v>
      </c>
      <c r="L15" s="69">
        <f t="shared" si="2"/>
        <v>51049</v>
      </c>
      <c r="M15" s="14">
        <f t="shared" si="3"/>
        <v>0.8319860490889533</v>
      </c>
      <c r="N15" s="66"/>
      <c r="O15" s="110"/>
      <c r="P15" s="111"/>
      <c r="Q15" s="66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</row>
    <row r="16" spans="1:256" s="15" customFormat="1" ht="30" customHeight="1">
      <c r="A16" s="9">
        <v>10</v>
      </c>
      <c r="B16" s="10" t="s">
        <v>30</v>
      </c>
      <c r="C16" s="37">
        <v>47916</v>
      </c>
      <c r="D16" s="67">
        <v>23257</v>
      </c>
      <c r="E16" s="11">
        <f t="shared" si="5"/>
        <v>0.4853702312379998</v>
      </c>
      <c r="F16" s="68">
        <v>5052</v>
      </c>
      <c r="G16" s="11">
        <f t="shared" si="4"/>
        <v>0.10543451039318807</v>
      </c>
      <c r="H16" s="32">
        <v>12093</v>
      </c>
      <c r="I16" s="11">
        <f t="shared" si="0"/>
        <v>0.25237916353618833</v>
      </c>
      <c r="J16" s="38">
        <v>198</v>
      </c>
      <c r="K16" s="12">
        <f t="shared" si="1"/>
        <v>0.004132231404958678</v>
      </c>
      <c r="L16" s="69">
        <f t="shared" si="2"/>
        <v>40600</v>
      </c>
      <c r="M16" s="14">
        <f t="shared" si="3"/>
        <v>0.847316136572335</v>
      </c>
      <c r="N16" s="66"/>
      <c r="O16" s="110"/>
      <c r="P16" s="111"/>
      <c r="Q16" s="66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</row>
    <row r="17" spans="1:256" s="15" customFormat="1" ht="30" customHeight="1">
      <c r="A17" s="9">
        <v>11</v>
      </c>
      <c r="B17" s="10" t="s">
        <v>31</v>
      </c>
      <c r="C17" s="34">
        <v>26667</v>
      </c>
      <c r="D17" s="67">
        <v>24400</v>
      </c>
      <c r="E17" s="11">
        <f t="shared" si="5"/>
        <v>0.914988562642967</v>
      </c>
      <c r="F17" s="68">
        <v>0</v>
      </c>
      <c r="G17" s="11">
        <f t="shared" si="4"/>
        <v>0</v>
      </c>
      <c r="H17" s="32">
        <v>653</v>
      </c>
      <c r="I17" s="11">
        <f t="shared" si="0"/>
        <v>0.024487193910076123</v>
      </c>
      <c r="J17" s="35">
        <v>0</v>
      </c>
      <c r="K17" s="12">
        <f t="shared" si="1"/>
        <v>0</v>
      </c>
      <c r="L17" s="69">
        <f t="shared" si="2"/>
        <v>25053</v>
      </c>
      <c r="M17" s="14">
        <f t="shared" si="3"/>
        <v>0.939475756553043</v>
      </c>
      <c r="N17" s="66"/>
      <c r="O17" s="110"/>
      <c r="P17" s="111"/>
      <c r="Q17" s="66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</row>
    <row r="18" spans="1:256" s="15" customFormat="1" ht="30" customHeight="1">
      <c r="A18" s="9">
        <v>12</v>
      </c>
      <c r="B18" s="10" t="s">
        <v>32</v>
      </c>
      <c r="C18" s="34">
        <v>41136</v>
      </c>
      <c r="D18" s="67">
        <v>4353</v>
      </c>
      <c r="E18" s="11">
        <f t="shared" si="5"/>
        <v>0.10581971995332555</v>
      </c>
      <c r="F18" s="68">
        <v>773</v>
      </c>
      <c r="G18" s="11">
        <f t="shared" si="4"/>
        <v>0.018791326332166472</v>
      </c>
      <c r="H18" s="32">
        <v>22761</v>
      </c>
      <c r="I18" s="11">
        <f t="shared" si="0"/>
        <v>0.5533109684947491</v>
      </c>
      <c r="J18" s="35">
        <v>0</v>
      </c>
      <c r="K18" s="12">
        <f t="shared" si="1"/>
        <v>0</v>
      </c>
      <c r="L18" s="69">
        <f t="shared" si="2"/>
        <v>27887</v>
      </c>
      <c r="M18" s="14">
        <f t="shared" si="3"/>
        <v>0.6779220147802412</v>
      </c>
      <c r="N18" s="66"/>
      <c r="O18" s="110"/>
      <c r="P18" s="111"/>
      <c r="Q18" s="66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256" s="15" customFormat="1" ht="30" customHeight="1">
      <c r="A19" s="9">
        <v>13</v>
      </c>
      <c r="B19" s="10" t="s">
        <v>33</v>
      </c>
      <c r="C19" s="34">
        <v>73552</v>
      </c>
      <c r="D19" s="67">
        <v>34836</v>
      </c>
      <c r="E19" s="11">
        <f t="shared" si="5"/>
        <v>0.473624102675658</v>
      </c>
      <c r="F19" s="68">
        <v>6700</v>
      </c>
      <c r="G19" s="11">
        <f t="shared" si="4"/>
        <v>0.0910920165325212</v>
      </c>
      <c r="H19" s="32">
        <v>17282</v>
      </c>
      <c r="I19" s="11">
        <f t="shared" si="0"/>
        <v>0.23496301936045247</v>
      </c>
      <c r="J19" s="35">
        <v>0</v>
      </c>
      <c r="K19" s="12">
        <f t="shared" si="1"/>
        <v>0</v>
      </c>
      <c r="L19" s="69">
        <f t="shared" si="2"/>
        <v>58818</v>
      </c>
      <c r="M19" s="14">
        <f t="shared" si="3"/>
        <v>0.7996791385686317</v>
      </c>
      <c r="N19" s="66"/>
      <c r="O19" s="110"/>
      <c r="P19" s="111"/>
      <c r="Q19" s="66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pans="1:256" s="15" customFormat="1" ht="30" customHeight="1">
      <c r="A20" s="9">
        <v>14</v>
      </c>
      <c r="B20" s="10" t="s">
        <v>34</v>
      </c>
      <c r="C20" s="34">
        <v>105792</v>
      </c>
      <c r="D20" s="67">
        <v>81472</v>
      </c>
      <c r="E20" s="11">
        <f t="shared" si="5"/>
        <v>0.7701149425287356</v>
      </c>
      <c r="F20" s="68">
        <v>104</v>
      </c>
      <c r="G20" s="11">
        <f t="shared" si="4"/>
        <v>0.0009830611010284331</v>
      </c>
      <c r="H20" s="32">
        <v>13614</v>
      </c>
      <c r="I20" s="11">
        <f t="shared" si="0"/>
        <v>0.1286864791288566</v>
      </c>
      <c r="J20" s="36">
        <v>0</v>
      </c>
      <c r="K20" s="12">
        <f t="shared" si="1"/>
        <v>0</v>
      </c>
      <c r="L20" s="69">
        <f t="shared" si="2"/>
        <v>95190</v>
      </c>
      <c r="M20" s="14">
        <f t="shared" si="3"/>
        <v>0.8997844827586207</v>
      </c>
      <c r="N20" s="66"/>
      <c r="O20" s="110"/>
      <c r="P20" s="111"/>
      <c r="Q20" s="66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</row>
    <row r="21" spans="1:256" s="15" customFormat="1" ht="30" customHeight="1">
      <c r="A21" s="9">
        <v>15</v>
      </c>
      <c r="B21" s="10" t="s">
        <v>35</v>
      </c>
      <c r="C21" s="34">
        <v>84113</v>
      </c>
      <c r="D21" s="67">
        <v>74203</v>
      </c>
      <c r="E21" s="11">
        <f t="shared" si="5"/>
        <v>0.8821823023789426</v>
      </c>
      <c r="F21" s="68">
        <v>0</v>
      </c>
      <c r="G21" s="11">
        <f t="shared" si="4"/>
        <v>0</v>
      </c>
      <c r="H21" s="32">
        <v>5319</v>
      </c>
      <c r="I21" s="11">
        <f t="shared" si="0"/>
        <v>0.0632363606101316</v>
      </c>
      <c r="J21" s="35">
        <v>0</v>
      </c>
      <c r="K21" s="12">
        <f t="shared" si="1"/>
        <v>0</v>
      </c>
      <c r="L21" s="69">
        <f t="shared" si="2"/>
        <v>79522</v>
      </c>
      <c r="M21" s="14">
        <f t="shared" si="3"/>
        <v>0.9454186629890742</v>
      </c>
      <c r="N21" s="66"/>
      <c r="O21" s="110"/>
      <c r="P21" s="111"/>
      <c r="Q21" s="66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256" s="15" customFormat="1" ht="30" customHeight="1">
      <c r="A22" s="9">
        <v>16</v>
      </c>
      <c r="B22" s="10" t="s">
        <v>36</v>
      </c>
      <c r="C22" s="34">
        <v>252286</v>
      </c>
      <c r="D22" s="67">
        <v>217269</v>
      </c>
      <c r="E22" s="11">
        <f t="shared" si="5"/>
        <v>0.8612011764426087</v>
      </c>
      <c r="F22" s="68">
        <v>0</v>
      </c>
      <c r="G22" s="11">
        <f t="shared" si="4"/>
        <v>0</v>
      </c>
      <c r="H22" s="32">
        <v>19650</v>
      </c>
      <c r="I22" s="11">
        <f t="shared" si="0"/>
        <v>0.0778877940115583</v>
      </c>
      <c r="J22" s="35">
        <v>0</v>
      </c>
      <c r="K22" s="12">
        <f t="shared" si="1"/>
        <v>0</v>
      </c>
      <c r="L22" s="69">
        <f t="shared" si="2"/>
        <v>236919</v>
      </c>
      <c r="M22" s="14">
        <f t="shared" si="3"/>
        <v>0.9390889704541671</v>
      </c>
      <c r="N22" s="66"/>
      <c r="O22" s="110"/>
      <c r="P22" s="111"/>
      <c r="Q22" s="66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pans="1:256" s="15" customFormat="1" ht="30" customHeight="1">
      <c r="A23" s="9">
        <v>17</v>
      </c>
      <c r="B23" s="10" t="s">
        <v>37</v>
      </c>
      <c r="C23" s="37">
        <v>156144</v>
      </c>
      <c r="D23" s="67">
        <v>105030</v>
      </c>
      <c r="E23" s="11">
        <f t="shared" si="5"/>
        <v>0.6726483246234245</v>
      </c>
      <c r="F23" s="68">
        <v>794</v>
      </c>
      <c r="G23" s="11">
        <f t="shared" si="4"/>
        <v>0.00508504969771493</v>
      </c>
      <c r="H23" s="32">
        <v>37947</v>
      </c>
      <c r="I23" s="11">
        <f t="shared" si="0"/>
        <v>0.24302566861358746</v>
      </c>
      <c r="J23" s="38">
        <v>0</v>
      </c>
      <c r="K23" s="12">
        <f t="shared" si="1"/>
        <v>0</v>
      </c>
      <c r="L23" s="69">
        <f t="shared" si="2"/>
        <v>143771</v>
      </c>
      <c r="M23" s="14">
        <f t="shared" si="3"/>
        <v>0.9207590429347269</v>
      </c>
      <c r="N23" s="70"/>
      <c r="O23" s="110"/>
      <c r="P23" s="111"/>
      <c r="Q23" s="66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s="15" customFormat="1" ht="30" customHeight="1">
      <c r="A24" s="9">
        <v>18</v>
      </c>
      <c r="B24" s="10" t="s">
        <v>38</v>
      </c>
      <c r="C24" s="34">
        <v>66027</v>
      </c>
      <c r="D24" s="67">
        <v>34265</v>
      </c>
      <c r="E24" s="11">
        <f t="shared" si="5"/>
        <v>0.5189543671528314</v>
      </c>
      <c r="F24" s="68">
        <v>1542</v>
      </c>
      <c r="G24" s="11">
        <f t="shared" si="4"/>
        <v>0.023354082420827843</v>
      </c>
      <c r="H24" s="32">
        <v>18987</v>
      </c>
      <c r="I24" s="11">
        <f t="shared" si="0"/>
        <v>0.28756417829069925</v>
      </c>
      <c r="J24" s="36">
        <v>0</v>
      </c>
      <c r="K24" s="12">
        <f t="shared" si="1"/>
        <v>0</v>
      </c>
      <c r="L24" s="69">
        <f t="shared" si="2"/>
        <v>54794</v>
      </c>
      <c r="M24" s="14">
        <f t="shared" si="3"/>
        <v>0.8298726278643586</v>
      </c>
      <c r="N24" s="70"/>
      <c r="O24" s="110"/>
      <c r="P24" s="111"/>
      <c r="Q24" s="66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s="15" customFormat="1" ht="30" customHeight="1">
      <c r="A25" s="9">
        <v>19</v>
      </c>
      <c r="B25" s="10" t="s">
        <v>39</v>
      </c>
      <c r="C25" s="34">
        <v>26744</v>
      </c>
      <c r="D25" s="67">
        <v>20120</v>
      </c>
      <c r="E25" s="11">
        <f t="shared" si="5"/>
        <v>0.7523182769967095</v>
      </c>
      <c r="F25" s="68">
        <v>791</v>
      </c>
      <c r="G25" s="11">
        <f t="shared" si="4"/>
        <v>0.029576727490278194</v>
      </c>
      <c r="H25" s="32">
        <v>2533</v>
      </c>
      <c r="I25" s="11">
        <f t="shared" si="0"/>
        <v>0.09471283278492372</v>
      </c>
      <c r="J25" s="35">
        <v>0</v>
      </c>
      <c r="K25" s="12">
        <f t="shared" si="1"/>
        <v>0</v>
      </c>
      <c r="L25" s="69">
        <f t="shared" si="2"/>
        <v>23444</v>
      </c>
      <c r="M25" s="14">
        <f t="shared" si="3"/>
        <v>0.8766078372719115</v>
      </c>
      <c r="N25" s="70"/>
      <c r="O25" s="110"/>
      <c r="P25" s="111"/>
      <c r="Q25" s="66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s="15" customFormat="1" ht="30" customHeight="1">
      <c r="A26" s="9">
        <v>20</v>
      </c>
      <c r="B26" s="10" t="s">
        <v>40</v>
      </c>
      <c r="C26" s="34">
        <v>70404</v>
      </c>
      <c r="D26" s="67">
        <v>69841</v>
      </c>
      <c r="E26" s="11">
        <f t="shared" si="5"/>
        <v>0.9920032952673143</v>
      </c>
      <c r="F26" s="68">
        <v>563</v>
      </c>
      <c r="G26" s="11">
        <f t="shared" si="4"/>
        <v>0.007996704732685643</v>
      </c>
      <c r="H26" s="32">
        <v>0</v>
      </c>
      <c r="I26" s="11">
        <f t="shared" si="0"/>
        <v>0</v>
      </c>
      <c r="J26" s="35">
        <v>0</v>
      </c>
      <c r="K26" s="12">
        <f t="shared" si="1"/>
        <v>0</v>
      </c>
      <c r="L26" s="69">
        <f t="shared" si="2"/>
        <v>70404</v>
      </c>
      <c r="M26" s="14">
        <f t="shared" si="3"/>
        <v>1</v>
      </c>
      <c r="N26" s="70"/>
      <c r="O26" s="110"/>
      <c r="P26" s="111"/>
      <c r="Q26" s="66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s="15" customFormat="1" ht="30" customHeight="1">
      <c r="A27" s="9">
        <v>21</v>
      </c>
      <c r="B27" s="10" t="s">
        <v>41</v>
      </c>
      <c r="C27" s="34">
        <v>39151</v>
      </c>
      <c r="D27" s="67">
        <v>11982</v>
      </c>
      <c r="E27" s="11">
        <f t="shared" si="5"/>
        <v>0.30604582258435287</v>
      </c>
      <c r="F27" s="68">
        <v>6870</v>
      </c>
      <c r="G27" s="11">
        <f t="shared" si="4"/>
        <v>0.17547444509718782</v>
      </c>
      <c r="H27" s="32">
        <v>11118</v>
      </c>
      <c r="I27" s="11">
        <f t="shared" si="0"/>
        <v>0.2839774207555363</v>
      </c>
      <c r="J27" s="35">
        <v>0</v>
      </c>
      <c r="K27" s="12">
        <f t="shared" si="1"/>
        <v>0</v>
      </c>
      <c r="L27" s="69">
        <f t="shared" si="2"/>
        <v>29970</v>
      </c>
      <c r="M27" s="14">
        <f t="shared" si="3"/>
        <v>0.765497688437077</v>
      </c>
      <c r="N27" s="70"/>
      <c r="O27" s="110"/>
      <c r="P27" s="111"/>
      <c r="Q27" s="66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s="15" customFormat="1" ht="30" customHeight="1">
      <c r="A28" s="9">
        <v>22</v>
      </c>
      <c r="B28" s="10" t="s">
        <v>42</v>
      </c>
      <c r="C28" s="34">
        <v>53683</v>
      </c>
      <c r="D28" s="67">
        <v>31152</v>
      </c>
      <c r="E28" s="11">
        <f t="shared" si="5"/>
        <v>0.5802954380343871</v>
      </c>
      <c r="F28" s="68">
        <v>7380</v>
      </c>
      <c r="G28" s="11">
        <f t="shared" si="4"/>
        <v>0.13747368813218339</v>
      </c>
      <c r="H28" s="32">
        <v>9012</v>
      </c>
      <c r="I28" s="11">
        <f t="shared" si="0"/>
        <v>0.16787437363783694</v>
      </c>
      <c r="J28" s="35">
        <v>0</v>
      </c>
      <c r="K28" s="12">
        <f t="shared" si="1"/>
        <v>0</v>
      </c>
      <c r="L28" s="69">
        <f t="shared" si="2"/>
        <v>47544</v>
      </c>
      <c r="M28" s="14">
        <f t="shared" si="3"/>
        <v>0.8856434998044074</v>
      </c>
      <c r="N28" s="70"/>
      <c r="O28" s="110"/>
      <c r="P28" s="111"/>
      <c r="Q28" s="66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 s="15" customFormat="1" ht="30" customHeight="1">
      <c r="A29" s="9">
        <v>23</v>
      </c>
      <c r="B29" s="10" t="s">
        <v>43</v>
      </c>
      <c r="C29" s="34">
        <v>101224</v>
      </c>
      <c r="D29" s="67">
        <v>34255</v>
      </c>
      <c r="E29" s="11">
        <f t="shared" si="5"/>
        <v>0.33840788745751993</v>
      </c>
      <c r="F29" s="68">
        <v>16394</v>
      </c>
      <c r="G29" s="11">
        <f t="shared" si="4"/>
        <v>0.16195763850470243</v>
      </c>
      <c r="H29" s="32">
        <v>22038</v>
      </c>
      <c r="I29" s="11">
        <f t="shared" si="0"/>
        <v>0.21771516636370822</v>
      </c>
      <c r="J29" s="35">
        <v>5521</v>
      </c>
      <c r="K29" s="12">
        <f t="shared" si="1"/>
        <v>0.0545424010116178</v>
      </c>
      <c r="L29" s="69">
        <f t="shared" si="2"/>
        <v>78208</v>
      </c>
      <c r="M29" s="14">
        <f t="shared" si="3"/>
        <v>0.7726230933375484</v>
      </c>
      <c r="N29" s="70"/>
      <c r="O29" s="110"/>
      <c r="P29" s="111"/>
      <c r="Q29" s="66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pans="1:256" s="15" customFormat="1" ht="30" customHeight="1">
      <c r="A30" s="9">
        <v>24</v>
      </c>
      <c r="B30" s="10" t="s">
        <v>44</v>
      </c>
      <c r="C30" s="34">
        <v>52439</v>
      </c>
      <c r="D30" s="67">
        <v>19878</v>
      </c>
      <c r="E30" s="11">
        <f t="shared" si="5"/>
        <v>0.3790690135204714</v>
      </c>
      <c r="F30" s="68">
        <v>5737</v>
      </c>
      <c r="G30" s="11">
        <f t="shared" si="4"/>
        <v>0.10940330669921242</v>
      </c>
      <c r="H30" s="32">
        <v>13703</v>
      </c>
      <c r="I30" s="11">
        <f t="shared" si="0"/>
        <v>0.26131314479681156</v>
      </c>
      <c r="J30" s="35">
        <v>0</v>
      </c>
      <c r="K30" s="12">
        <f t="shared" si="1"/>
        <v>0</v>
      </c>
      <c r="L30" s="69">
        <f t="shared" si="2"/>
        <v>39318</v>
      </c>
      <c r="M30" s="14">
        <f t="shared" si="3"/>
        <v>0.7497854650164953</v>
      </c>
      <c r="N30" s="70"/>
      <c r="O30" s="110"/>
      <c r="P30" s="111"/>
      <c r="Q30" s="66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256" s="15" customFormat="1" ht="30" customHeight="1">
      <c r="A31" s="9">
        <v>25</v>
      </c>
      <c r="B31" s="10" t="s">
        <v>45</v>
      </c>
      <c r="C31" s="34">
        <v>38073</v>
      </c>
      <c r="D31" s="67">
        <v>17934</v>
      </c>
      <c r="E31" s="11">
        <f>D31/C31</f>
        <v>0.47104247104247104</v>
      </c>
      <c r="F31" s="68">
        <v>7641</v>
      </c>
      <c r="G31" s="11">
        <f t="shared" si="4"/>
        <v>0.20069340477503742</v>
      </c>
      <c r="H31" s="32">
        <v>4688</v>
      </c>
      <c r="I31" s="11">
        <f t="shared" si="0"/>
        <v>0.12313187823391905</v>
      </c>
      <c r="J31" s="35">
        <v>0</v>
      </c>
      <c r="K31" s="12">
        <f t="shared" si="1"/>
        <v>0</v>
      </c>
      <c r="L31" s="69">
        <f t="shared" si="2"/>
        <v>30263</v>
      </c>
      <c r="M31" s="14">
        <f t="shared" si="3"/>
        <v>0.7948677540514275</v>
      </c>
      <c r="N31" s="70"/>
      <c r="O31" s="110"/>
      <c r="P31" s="111"/>
      <c r="Q31" s="66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</row>
    <row r="32" spans="1:256" s="15" customFormat="1" ht="30" customHeight="1">
      <c r="A32" s="9">
        <v>26</v>
      </c>
      <c r="B32" s="16" t="s">
        <v>46</v>
      </c>
      <c r="C32" s="34">
        <v>40541</v>
      </c>
      <c r="D32" s="67">
        <v>26118</v>
      </c>
      <c r="E32" s="11">
        <f t="shared" si="5"/>
        <v>0.6442366986507486</v>
      </c>
      <c r="F32" s="68">
        <v>6760</v>
      </c>
      <c r="G32" s="11">
        <f t="shared" si="4"/>
        <v>0.16674477689252856</v>
      </c>
      <c r="H32" s="32">
        <v>5205</v>
      </c>
      <c r="I32" s="11">
        <f t="shared" si="0"/>
        <v>0.12838854492982413</v>
      </c>
      <c r="J32" s="35">
        <v>0</v>
      </c>
      <c r="K32" s="12">
        <f t="shared" si="1"/>
        <v>0</v>
      </c>
      <c r="L32" s="69">
        <f t="shared" si="2"/>
        <v>38083</v>
      </c>
      <c r="M32" s="14">
        <f t="shared" si="3"/>
        <v>0.9393700204731013</v>
      </c>
      <c r="N32" s="70"/>
      <c r="O32" s="110"/>
      <c r="P32" s="111"/>
      <c r="Q32" s="66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pans="1:256" s="15" customFormat="1" ht="30" customHeight="1">
      <c r="A33" s="9">
        <v>27</v>
      </c>
      <c r="B33" s="10" t="s">
        <v>47</v>
      </c>
      <c r="C33" s="34">
        <v>38748</v>
      </c>
      <c r="D33" s="67">
        <v>6567</v>
      </c>
      <c r="E33" s="11">
        <f t="shared" si="5"/>
        <v>0.16947971508206874</v>
      </c>
      <c r="F33" s="68">
        <v>6831</v>
      </c>
      <c r="G33" s="11">
        <f t="shared" si="4"/>
        <v>0.17629296995973986</v>
      </c>
      <c r="H33" s="32">
        <v>13600</v>
      </c>
      <c r="I33" s="11">
        <f t="shared" si="0"/>
        <v>0.3509858573345721</v>
      </c>
      <c r="J33" s="39">
        <v>434</v>
      </c>
      <c r="K33" s="12">
        <f t="shared" si="1"/>
        <v>0.011200578094353257</v>
      </c>
      <c r="L33" s="69">
        <f t="shared" si="2"/>
        <v>27432</v>
      </c>
      <c r="M33" s="14">
        <f t="shared" si="3"/>
        <v>0.707959120470734</v>
      </c>
      <c r="N33" s="70"/>
      <c r="O33" s="110"/>
      <c r="P33" s="111"/>
      <c r="Q33" s="66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pans="1:256" s="15" customFormat="1" ht="30" customHeight="1">
      <c r="A34" s="9">
        <v>28</v>
      </c>
      <c r="B34" s="10" t="s">
        <v>48</v>
      </c>
      <c r="C34" s="34">
        <v>94324</v>
      </c>
      <c r="D34" s="67">
        <v>46592</v>
      </c>
      <c r="E34" s="11">
        <f t="shared" si="5"/>
        <v>0.4939569992790806</v>
      </c>
      <c r="F34" s="68">
        <v>0</v>
      </c>
      <c r="G34" s="11">
        <f t="shared" si="4"/>
        <v>0</v>
      </c>
      <c r="H34" s="32">
        <v>22773</v>
      </c>
      <c r="I34" s="11">
        <f t="shared" si="0"/>
        <v>0.2414337814342055</v>
      </c>
      <c r="J34" s="35">
        <v>0</v>
      </c>
      <c r="K34" s="12">
        <f t="shared" si="1"/>
        <v>0</v>
      </c>
      <c r="L34" s="69">
        <f t="shared" si="2"/>
        <v>69365</v>
      </c>
      <c r="M34" s="14">
        <f t="shared" si="3"/>
        <v>0.7353907807132861</v>
      </c>
      <c r="N34" s="70"/>
      <c r="O34" s="110"/>
      <c r="P34" s="111"/>
      <c r="Q34" s="66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pans="1:256" s="15" customFormat="1" ht="30" customHeight="1">
      <c r="A35" s="9">
        <v>29</v>
      </c>
      <c r="B35" s="10" t="s">
        <v>49</v>
      </c>
      <c r="C35" s="34">
        <v>32329</v>
      </c>
      <c r="D35" s="40">
        <v>5894</v>
      </c>
      <c r="E35" s="11">
        <f t="shared" si="5"/>
        <v>0.1823130935073773</v>
      </c>
      <c r="F35" s="68">
        <v>2133</v>
      </c>
      <c r="G35" s="11">
        <f t="shared" si="4"/>
        <v>0.06597791456586966</v>
      </c>
      <c r="H35" s="32">
        <v>13033</v>
      </c>
      <c r="I35" s="11">
        <f t="shared" si="0"/>
        <v>0.40313650283027624</v>
      </c>
      <c r="J35" s="35">
        <v>0</v>
      </c>
      <c r="K35" s="12">
        <f t="shared" si="1"/>
        <v>0</v>
      </c>
      <c r="L35" s="69">
        <f t="shared" si="2"/>
        <v>21060</v>
      </c>
      <c r="M35" s="14">
        <f t="shared" si="3"/>
        <v>0.6514275109035231</v>
      </c>
      <c r="N35" s="70"/>
      <c r="O35" s="110"/>
      <c r="P35" s="111"/>
      <c r="Q35" s="66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pans="1:256" s="15" customFormat="1" ht="30" customHeight="1">
      <c r="A36" s="9">
        <v>30</v>
      </c>
      <c r="B36" s="10" t="s">
        <v>50</v>
      </c>
      <c r="C36" s="34">
        <v>46998</v>
      </c>
      <c r="D36" s="40">
        <v>4104</v>
      </c>
      <c r="E36" s="11">
        <f t="shared" si="5"/>
        <v>0.08732286480275757</v>
      </c>
      <c r="F36" s="71">
        <v>2789</v>
      </c>
      <c r="G36" s="11">
        <f t="shared" si="4"/>
        <v>0.05934295076386229</v>
      </c>
      <c r="H36" s="32">
        <v>24462</v>
      </c>
      <c r="I36" s="11">
        <f t="shared" si="0"/>
        <v>0.5204902336269629</v>
      </c>
      <c r="J36" s="35">
        <v>0</v>
      </c>
      <c r="K36" s="12">
        <f t="shared" si="1"/>
        <v>0</v>
      </c>
      <c r="L36" s="69">
        <f t="shared" si="2"/>
        <v>31355</v>
      </c>
      <c r="M36" s="14">
        <f t="shared" si="3"/>
        <v>0.6671560491935827</v>
      </c>
      <c r="N36" s="70"/>
      <c r="O36" s="110"/>
      <c r="P36" s="111"/>
      <c r="Q36" s="66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pans="1:256" s="15" customFormat="1" ht="30" customHeight="1">
      <c r="A37" s="9">
        <v>31</v>
      </c>
      <c r="B37" s="16" t="s">
        <v>51</v>
      </c>
      <c r="C37" s="34">
        <v>53162</v>
      </c>
      <c r="D37" s="40">
        <v>39714</v>
      </c>
      <c r="E37" s="11">
        <f t="shared" si="5"/>
        <v>0.7470373575110041</v>
      </c>
      <c r="F37" s="71">
        <v>4875</v>
      </c>
      <c r="G37" s="11">
        <f t="shared" si="4"/>
        <v>0.09170083894511116</v>
      </c>
      <c r="H37" s="32">
        <v>2753</v>
      </c>
      <c r="I37" s="11">
        <f t="shared" si="0"/>
        <v>0.051785109664798164</v>
      </c>
      <c r="J37" s="35">
        <v>1374</v>
      </c>
      <c r="K37" s="12">
        <f t="shared" si="1"/>
        <v>0.025845528761145178</v>
      </c>
      <c r="L37" s="69">
        <f t="shared" si="2"/>
        <v>48716</v>
      </c>
      <c r="M37" s="14">
        <f t="shared" si="3"/>
        <v>0.9163688348820586</v>
      </c>
      <c r="N37" s="70"/>
      <c r="O37" s="110"/>
      <c r="P37" s="111"/>
      <c r="Q37" s="66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  <row r="38" spans="1:256" s="15" customFormat="1" ht="30" customHeight="1">
      <c r="A38" s="9">
        <v>32</v>
      </c>
      <c r="B38" s="10" t="s">
        <v>52</v>
      </c>
      <c r="C38" s="34">
        <v>48985</v>
      </c>
      <c r="D38" s="40">
        <v>23852</v>
      </c>
      <c r="E38" s="11">
        <f t="shared" si="5"/>
        <v>0.48692456874553436</v>
      </c>
      <c r="F38" s="71">
        <v>4189</v>
      </c>
      <c r="G38" s="11">
        <f t="shared" si="4"/>
        <v>0.08551597427784015</v>
      </c>
      <c r="H38" s="32">
        <v>13659</v>
      </c>
      <c r="I38" s="11">
        <f t="shared" si="0"/>
        <v>0.2788404613657242</v>
      </c>
      <c r="J38" s="41">
        <v>0</v>
      </c>
      <c r="K38" s="12">
        <f t="shared" si="1"/>
        <v>0</v>
      </c>
      <c r="L38" s="69">
        <f t="shared" si="2"/>
        <v>41700</v>
      </c>
      <c r="M38" s="14">
        <f t="shared" si="3"/>
        <v>0.8512810043890987</v>
      </c>
      <c r="N38" s="70"/>
      <c r="O38" s="110"/>
      <c r="P38" s="111"/>
      <c r="Q38" s="66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pans="1:256" s="15" customFormat="1" ht="30" customHeight="1">
      <c r="A39" s="72">
        <v>33</v>
      </c>
      <c r="B39" s="10" t="s">
        <v>53</v>
      </c>
      <c r="C39" s="73">
        <v>30827</v>
      </c>
      <c r="D39" s="40">
        <v>8164</v>
      </c>
      <c r="E39" s="11">
        <f t="shared" si="5"/>
        <v>0.2648327764621922</v>
      </c>
      <c r="F39" s="71">
        <v>3824</v>
      </c>
      <c r="G39" s="11">
        <f t="shared" si="4"/>
        <v>0.12404710156680832</v>
      </c>
      <c r="H39" s="32">
        <v>10612</v>
      </c>
      <c r="I39" s="11">
        <f t="shared" si="0"/>
        <v>0.3442436824861323</v>
      </c>
      <c r="J39" s="74">
        <v>0</v>
      </c>
      <c r="K39" s="12">
        <f t="shared" si="1"/>
        <v>0</v>
      </c>
      <c r="L39" s="75">
        <f t="shared" si="2"/>
        <v>22600</v>
      </c>
      <c r="M39" s="76">
        <f t="shared" si="3"/>
        <v>0.7331235605151328</v>
      </c>
      <c r="N39" s="70"/>
      <c r="O39" s="110"/>
      <c r="P39" s="111"/>
      <c r="Q39" s="66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</row>
    <row r="40" spans="1:256" s="15" customFormat="1" ht="30" customHeight="1">
      <c r="A40" s="9">
        <v>34</v>
      </c>
      <c r="B40" s="10" t="s">
        <v>54</v>
      </c>
      <c r="C40" s="34">
        <v>15839</v>
      </c>
      <c r="D40" s="40">
        <v>9394</v>
      </c>
      <c r="E40" s="11">
        <f t="shared" si="5"/>
        <v>0.5930929982953469</v>
      </c>
      <c r="F40" s="71">
        <v>0</v>
      </c>
      <c r="G40" s="11">
        <f t="shared" si="4"/>
        <v>0</v>
      </c>
      <c r="H40" s="32">
        <v>3229</v>
      </c>
      <c r="I40" s="11">
        <f t="shared" si="0"/>
        <v>0.2038638802954732</v>
      </c>
      <c r="J40" s="35">
        <v>514</v>
      </c>
      <c r="K40" s="12">
        <f t="shared" si="1"/>
        <v>0.03245154365805922</v>
      </c>
      <c r="L40" s="69">
        <f t="shared" si="2"/>
        <v>13137</v>
      </c>
      <c r="M40" s="14">
        <f t="shared" si="3"/>
        <v>0.8294084222488793</v>
      </c>
      <c r="N40" s="70"/>
      <c r="O40" s="110"/>
      <c r="P40" s="111"/>
      <c r="Q40" s="66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</row>
    <row r="41" spans="1:256" s="15" customFormat="1" ht="30" customHeight="1">
      <c r="A41" s="9">
        <v>35</v>
      </c>
      <c r="B41" s="10" t="s">
        <v>55</v>
      </c>
      <c r="C41" s="34">
        <v>18254</v>
      </c>
      <c r="D41" s="40">
        <v>11434</v>
      </c>
      <c r="E41" s="11">
        <f t="shared" si="5"/>
        <v>0.6263832584638983</v>
      </c>
      <c r="F41" s="71">
        <v>3607</v>
      </c>
      <c r="G41" s="11">
        <f t="shared" si="4"/>
        <v>0.19760052591212884</v>
      </c>
      <c r="H41" s="32">
        <v>1834</v>
      </c>
      <c r="I41" s="11">
        <f t="shared" si="0"/>
        <v>0.10047112961542676</v>
      </c>
      <c r="J41" s="35">
        <v>0</v>
      </c>
      <c r="K41" s="12">
        <f t="shared" si="1"/>
        <v>0</v>
      </c>
      <c r="L41" s="69">
        <f t="shared" si="2"/>
        <v>16875</v>
      </c>
      <c r="M41" s="14">
        <f t="shared" si="3"/>
        <v>0.924454913991454</v>
      </c>
      <c r="N41" s="70"/>
      <c r="O41" s="110"/>
      <c r="P41" s="111"/>
      <c r="Q41" s="66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</row>
    <row r="42" spans="1:256" s="15" customFormat="1" ht="30" customHeight="1">
      <c r="A42" s="9">
        <v>36</v>
      </c>
      <c r="B42" s="10" t="s">
        <v>56</v>
      </c>
      <c r="C42" s="34">
        <v>38271</v>
      </c>
      <c r="D42" s="40">
        <v>35050</v>
      </c>
      <c r="E42" s="11">
        <f t="shared" si="5"/>
        <v>0.9158370567792846</v>
      </c>
      <c r="F42" s="71">
        <v>0</v>
      </c>
      <c r="G42" s="11">
        <f t="shared" si="4"/>
        <v>0</v>
      </c>
      <c r="H42" s="32">
        <v>861</v>
      </c>
      <c r="I42" s="11">
        <f t="shared" si="0"/>
        <v>0.022497452379085993</v>
      </c>
      <c r="J42" s="35">
        <v>0</v>
      </c>
      <c r="K42" s="12">
        <f t="shared" si="1"/>
        <v>0</v>
      </c>
      <c r="L42" s="69">
        <f t="shared" si="2"/>
        <v>35911</v>
      </c>
      <c r="M42" s="14">
        <f t="shared" si="3"/>
        <v>0.9383345091583706</v>
      </c>
      <c r="N42" s="70"/>
      <c r="O42" s="110"/>
      <c r="P42" s="111"/>
      <c r="Q42" s="66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</row>
    <row r="43" spans="1:256" s="15" customFormat="1" ht="30" customHeight="1">
      <c r="A43" s="9">
        <v>37</v>
      </c>
      <c r="B43" s="10" t="s">
        <v>57</v>
      </c>
      <c r="C43" s="37">
        <v>15280</v>
      </c>
      <c r="D43" s="40">
        <v>0</v>
      </c>
      <c r="E43" s="11">
        <f t="shared" si="5"/>
        <v>0</v>
      </c>
      <c r="F43" s="71">
        <v>0</v>
      </c>
      <c r="G43" s="11">
        <f t="shared" si="4"/>
        <v>0</v>
      </c>
      <c r="H43" s="32">
        <v>9075</v>
      </c>
      <c r="I43" s="11">
        <f t="shared" si="0"/>
        <v>0.5939136125654451</v>
      </c>
      <c r="J43" s="38">
        <v>0</v>
      </c>
      <c r="K43" s="12">
        <f t="shared" si="1"/>
        <v>0</v>
      </c>
      <c r="L43" s="69">
        <f t="shared" si="2"/>
        <v>9075</v>
      </c>
      <c r="M43" s="14">
        <f t="shared" si="3"/>
        <v>0.5939136125654451</v>
      </c>
      <c r="N43" s="70"/>
      <c r="O43" s="113"/>
      <c r="P43" s="114"/>
      <c r="Q43" s="66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</row>
    <row r="44" spans="1:256" s="15" customFormat="1" ht="30" customHeight="1">
      <c r="A44" s="9">
        <v>38</v>
      </c>
      <c r="B44" s="10" t="s">
        <v>58</v>
      </c>
      <c r="C44" s="34">
        <v>14534</v>
      </c>
      <c r="D44" s="40">
        <v>7470</v>
      </c>
      <c r="E44" s="11">
        <f t="shared" si="5"/>
        <v>0.5139672492087519</v>
      </c>
      <c r="F44" s="71">
        <v>5199</v>
      </c>
      <c r="G44" s="11">
        <f t="shared" si="4"/>
        <v>0.357712948947296</v>
      </c>
      <c r="H44" s="32">
        <v>774</v>
      </c>
      <c r="I44" s="11">
        <f t="shared" si="0"/>
        <v>0.05325443786982249</v>
      </c>
      <c r="J44" s="35">
        <v>0</v>
      </c>
      <c r="K44" s="12">
        <f t="shared" si="1"/>
        <v>0</v>
      </c>
      <c r="L44" s="69">
        <f t="shared" si="2"/>
        <v>13443</v>
      </c>
      <c r="M44" s="14">
        <f t="shared" si="3"/>
        <v>0.9249346360258703</v>
      </c>
      <c r="N44" s="70"/>
      <c r="O44" s="110"/>
      <c r="P44" s="111"/>
      <c r="Q44" s="66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</row>
    <row r="45" spans="1:256" s="15" customFormat="1" ht="30" customHeight="1">
      <c r="A45" s="9">
        <v>39</v>
      </c>
      <c r="B45" s="10" t="s">
        <v>59</v>
      </c>
      <c r="C45" s="34">
        <v>49190</v>
      </c>
      <c r="D45" s="40">
        <v>35476</v>
      </c>
      <c r="E45" s="11">
        <f t="shared" si="5"/>
        <v>0.7212034966456596</v>
      </c>
      <c r="F45" s="71">
        <v>1924</v>
      </c>
      <c r="G45" s="11">
        <f t="shared" si="4"/>
        <v>0.039113640983939824</v>
      </c>
      <c r="H45" s="32">
        <v>10290</v>
      </c>
      <c r="I45" s="11">
        <f t="shared" si="0"/>
        <v>0.20918885952429356</v>
      </c>
      <c r="J45" s="35">
        <v>0</v>
      </c>
      <c r="K45" s="12">
        <f t="shared" si="1"/>
        <v>0</v>
      </c>
      <c r="L45" s="69">
        <f t="shared" si="2"/>
        <v>47690</v>
      </c>
      <c r="M45" s="14">
        <f t="shared" si="3"/>
        <v>0.9695059971538931</v>
      </c>
      <c r="N45" s="70"/>
      <c r="O45" s="110"/>
      <c r="P45" s="111"/>
      <c r="Q45" s="66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</row>
    <row r="46" spans="1:256" s="15" customFormat="1" ht="30" customHeight="1">
      <c r="A46" s="9">
        <v>40</v>
      </c>
      <c r="B46" s="10" t="s">
        <v>60</v>
      </c>
      <c r="C46" s="34">
        <v>8086</v>
      </c>
      <c r="D46" s="40">
        <v>3184</v>
      </c>
      <c r="E46" s="11">
        <f t="shared" si="5"/>
        <v>0.39376700469948056</v>
      </c>
      <c r="F46" s="71">
        <v>0</v>
      </c>
      <c r="G46" s="11">
        <f t="shared" si="4"/>
        <v>0</v>
      </c>
      <c r="H46" s="32">
        <v>3111</v>
      </c>
      <c r="I46" s="11">
        <f t="shared" si="0"/>
        <v>0.3847390551570616</v>
      </c>
      <c r="J46" s="35">
        <v>0</v>
      </c>
      <c r="K46" s="12">
        <f t="shared" si="1"/>
        <v>0</v>
      </c>
      <c r="L46" s="69">
        <f t="shared" si="2"/>
        <v>6295</v>
      </c>
      <c r="M46" s="14">
        <f t="shared" si="3"/>
        <v>0.7785060598565422</v>
      </c>
      <c r="N46" s="70"/>
      <c r="O46" s="110"/>
      <c r="P46" s="111"/>
      <c r="Q46" s="66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</row>
    <row r="47" spans="1:256" s="15" customFormat="1" ht="30" customHeight="1">
      <c r="A47" s="9">
        <v>41</v>
      </c>
      <c r="B47" s="10" t="s">
        <v>61</v>
      </c>
      <c r="C47" s="34">
        <v>21155</v>
      </c>
      <c r="D47" s="40">
        <v>4029</v>
      </c>
      <c r="E47" s="11">
        <f t="shared" si="5"/>
        <v>0.19045142992200426</v>
      </c>
      <c r="F47" s="71">
        <v>5536</v>
      </c>
      <c r="G47" s="11">
        <f t="shared" si="4"/>
        <v>0.2616875443157646</v>
      </c>
      <c r="H47" s="32">
        <v>5022</v>
      </c>
      <c r="I47" s="11">
        <f t="shared" si="0"/>
        <v>0.23739068778066652</v>
      </c>
      <c r="J47" s="35">
        <v>0</v>
      </c>
      <c r="K47" s="12">
        <f t="shared" si="1"/>
        <v>0</v>
      </c>
      <c r="L47" s="69">
        <f t="shared" si="2"/>
        <v>14587</v>
      </c>
      <c r="M47" s="14">
        <f t="shared" si="3"/>
        <v>0.6895296620184354</v>
      </c>
      <c r="N47" s="66"/>
      <c r="O47" s="110"/>
      <c r="P47" s="111"/>
      <c r="Q47" s="66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s="15" customFormat="1" ht="30" customHeight="1">
      <c r="A48" s="9">
        <v>42</v>
      </c>
      <c r="B48" s="10" t="s">
        <v>62</v>
      </c>
      <c r="C48" s="34">
        <v>8107</v>
      </c>
      <c r="D48" s="40">
        <v>5638</v>
      </c>
      <c r="E48" s="11">
        <f t="shared" si="5"/>
        <v>0.6954483779449858</v>
      </c>
      <c r="F48" s="71">
        <v>2394</v>
      </c>
      <c r="G48" s="11">
        <f t="shared" si="4"/>
        <v>0.29530035771555446</v>
      </c>
      <c r="H48" s="32">
        <v>31</v>
      </c>
      <c r="I48" s="11">
        <f t="shared" si="0"/>
        <v>0.003823855926976687</v>
      </c>
      <c r="J48" s="35">
        <v>0</v>
      </c>
      <c r="K48" s="12">
        <f t="shared" si="1"/>
        <v>0</v>
      </c>
      <c r="L48" s="69">
        <f t="shared" si="2"/>
        <v>8063</v>
      </c>
      <c r="M48" s="14">
        <f t="shared" si="3"/>
        <v>0.994572591587517</v>
      </c>
      <c r="N48" s="66"/>
      <c r="O48" s="110"/>
      <c r="P48" s="111"/>
      <c r="Q48" s="66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256" s="15" customFormat="1" ht="30" customHeight="1">
      <c r="A49" s="9">
        <v>43</v>
      </c>
      <c r="B49" s="10" t="s">
        <v>63</v>
      </c>
      <c r="C49" s="34">
        <v>24755</v>
      </c>
      <c r="D49" s="40">
        <v>12823</v>
      </c>
      <c r="E49" s="11">
        <f t="shared" si="5"/>
        <v>0.5179963643708342</v>
      </c>
      <c r="F49" s="71">
        <v>3967</v>
      </c>
      <c r="G49" s="11">
        <f t="shared" si="4"/>
        <v>0.16025045445364572</v>
      </c>
      <c r="H49" s="32">
        <v>1658</v>
      </c>
      <c r="I49" s="11">
        <f t="shared" si="0"/>
        <v>0.06697636841042214</v>
      </c>
      <c r="J49" s="35">
        <v>0</v>
      </c>
      <c r="K49" s="12">
        <f t="shared" si="1"/>
        <v>0</v>
      </c>
      <c r="L49" s="69">
        <f t="shared" si="2"/>
        <v>18448</v>
      </c>
      <c r="M49" s="14">
        <f t="shared" si="3"/>
        <v>0.745223187234902</v>
      </c>
      <c r="N49" s="66"/>
      <c r="O49" s="110"/>
      <c r="P49" s="111"/>
      <c r="Q49" s="66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</row>
    <row r="50" spans="1:256" s="15" customFormat="1" ht="30" customHeight="1" thickBot="1">
      <c r="A50" s="17">
        <v>44</v>
      </c>
      <c r="B50" s="18" t="s">
        <v>64</v>
      </c>
      <c r="C50" s="42">
        <v>15323</v>
      </c>
      <c r="D50" s="43">
        <v>13536</v>
      </c>
      <c r="E50" s="19">
        <f>D50/C50</f>
        <v>0.8833779286040593</v>
      </c>
      <c r="F50" s="77">
        <v>0</v>
      </c>
      <c r="G50" s="11">
        <f t="shared" si="4"/>
        <v>0</v>
      </c>
      <c r="H50" s="44">
        <v>1079</v>
      </c>
      <c r="I50" s="11">
        <f t="shared" si="0"/>
        <v>0.07041702016576389</v>
      </c>
      <c r="J50" s="45">
        <v>0</v>
      </c>
      <c r="K50" s="12">
        <f t="shared" si="1"/>
        <v>0</v>
      </c>
      <c r="L50" s="78">
        <f t="shared" si="2"/>
        <v>14615</v>
      </c>
      <c r="M50" s="14">
        <f t="shared" si="3"/>
        <v>0.9537949487698232</v>
      </c>
      <c r="N50" s="66"/>
      <c r="O50" s="110"/>
      <c r="P50" s="111"/>
      <c r="Q50" s="66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</row>
    <row r="51" spans="1:256" s="15" customFormat="1" ht="30" customHeight="1" thickBot="1" thickTop="1">
      <c r="A51" s="20"/>
      <c r="B51" s="21" t="s">
        <v>13</v>
      </c>
      <c r="C51" s="22">
        <f>SUM(C7:C50)</f>
        <v>2871068</v>
      </c>
      <c r="D51" s="23">
        <f>SUM(D7:D50)</f>
        <v>1865626</v>
      </c>
      <c r="E51" s="24">
        <f>D51/C51</f>
        <v>0.6498020945515746</v>
      </c>
      <c r="F51" s="25">
        <f>SUM(F7:F50)</f>
        <v>150604</v>
      </c>
      <c r="G51" s="24">
        <f t="shared" si="4"/>
        <v>0.052455741208498025</v>
      </c>
      <c r="H51" s="25">
        <f>SUM(H7:H50)</f>
        <v>484646</v>
      </c>
      <c r="I51" s="24">
        <f t="shared" si="0"/>
        <v>0.1688033860570352</v>
      </c>
      <c r="J51" s="25">
        <f>SUM(J7:J50)</f>
        <v>8503</v>
      </c>
      <c r="K51" s="26">
        <f t="shared" si="1"/>
        <v>0.002961615677510947</v>
      </c>
      <c r="L51" s="79">
        <f t="shared" si="2"/>
        <v>2509379</v>
      </c>
      <c r="M51" s="27">
        <f>L51/C51</f>
        <v>0.8740228374946187</v>
      </c>
      <c r="N51" s="58"/>
      <c r="O51" s="115"/>
      <c r="P51" s="111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  <c r="IV51" s="58"/>
    </row>
    <row r="52" spans="1:256" s="15" customFormat="1" ht="12" customHeight="1">
      <c r="A52" s="80"/>
      <c r="B52" s="81"/>
      <c r="C52" s="82"/>
      <c r="D52" s="82"/>
      <c r="E52" s="83"/>
      <c r="F52" s="82"/>
      <c r="G52" s="83"/>
      <c r="H52" s="82"/>
      <c r="I52" s="83"/>
      <c r="J52" s="82"/>
      <c r="K52" s="83"/>
      <c r="L52" s="84"/>
      <c r="M52" s="85"/>
      <c r="N52" s="58"/>
      <c r="O52" s="83"/>
      <c r="P52" s="83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</row>
    <row r="53" spans="1:256" s="15" customFormat="1" ht="1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58"/>
      <c r="O53" s="87"/>
      <c r="P53" s="87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</row>
    <row r="54" spans="1:16" ht="14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O54" s="88"/>
      <c r="P54" s="88"/>
    </row>
    <row r="55" spans="12:13" ht="13.5">
      <c r="L55" s="90"/>
      <c r="M55" s="91"/>
    </row>
    <row r="56" ht="13.5">
      <c r="M56" s="91"/>
    </row>
    <row r="57" ht="13.5">
      <c r="M57" s="91"/>
    </row>
  </sheetData>
  <sheetProtection/>
  <mergeCells count="10">
    <mergeCell ref="O2:P2"/>
    <mergeCell ref="O4:P4"/>
    <mergeCell ref="A2:M2"/>
    <mergeCell ref="K3:M3"/>
    <mergeCell ref="A4:A6"/>
    <mergeCell ref="B4:B6"/>
    <mergeCell ref="D4:E4"/>
    <mergeCell ref="F4:G4"/>
    <mergeCell ref="H4:I4"/>
    <mergeCell ref="J4:K4"/>
  </mergeCells>
  <dataValidations count="1">
    <dataValidation allowBlank="1" showInputMessage="1" showErrorMessage="1" imeMode="off" sqref="F35:F50 D35:D50 C7"/>
  </dataValidations>
  <printOptions/>
  <pageMargins left="0.5118110236220472" right="0.3937007874015748" top="0.4724409448818898" bottom="0.5118110236220472" header="0.5118110236220472" footer="0.31496062992125984"/>
  <pageSetup fitToHeight="0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H23030515</dc:creator>
  <cp:keywords/>
  <dc:description/>
  <cp:lastModifiedBy>政策企画部情報システム課</cp:lastModifiedBy>
  <cp:lastPrinted>2023-08-23T00:31:00Z</cp:lastPrinted>
  <dcterms:created xsi:type="dcterms:W3CDTF">2012-06-27T08:04:03Z</dcterms:created>
  <dcterms:modified xsi:type="dcterms:W3CDTF">2023-08-23T01:09:46Z</dcterms:modified>
  <cp:category/>
  <cp:version/>
  <cp:contentType/>
  <cp:contentStatus/>
</cp:coreProperties>
</file>