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5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6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9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10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介護・障害福祉職員処遇改善事業\01_1 介護\★サービス提供体制確保事業補助金\★R5年度\00 交付要項\★県交付要項等（最新のものはこちら）\HP掲載用\要項・様式\"/>
    </mc:Choice>
  </mc:AlternateContent>
  <workbookProtection workbookPassword="D2DD" lockStructure="1"/>
  <bookViews>
    <workbookView xWindow="0" yWindow="0" windowWidth="18000" windowHeight="6045" tabRatio="822"/>
  </bookViews>
  <sheets>
    <sheet name="【共通】交付申請書" sheetId="62" r:id="rId1"/>
    <sheet name="【共通】感染状況" sheetId="63" r:id="rId2"/>
    <sheet name="R5申請額一覧" sheetId="45" r:id="rId3"/>
    <sheet name="R5個票1" sheetId="47" r:id="rId4"/>
    <sheet name="R5個票2" sheetId="60" r:id="rId5"/>
    <sheet name="R5個票3" sheetId="61" r:id="rId6"/>
    <sheet name="R4申請額一覧" sheetId="58" r:id="rId7"/>
    <sheet name="R4個票1" sheetId="66" r:id="rId8"/>
    <sheet name="R4個票2" sheetId="77" r:id="rId9"/>
    <sheet name="R4個票3" sheetId="78" r:id="rId10"/>
    <sheet name="集計用【編集しないでください】" sheetId="65" state="hidden" r:id="rId11"/>
  </sheets>
  <definedNames>
    <definedName name="_xlnm.Print_Area" localSheetId="1">【共通】感染状況!$A$1:$O$20</definedName>
    <definedName name="_xlnm.Print_Area" localSheetId="0">【共通】交付申請書!$A$1:$AM$30</definedName>
    <definedName name="_xlnm.Print_Area" localSheetId="7">'R4個票1'!$A$1:$AM$38</definedName>
    <definedName name="_xlnm.Print_Area" localSheetId="8">'R4個票2'!$A$1:$AM$38</definedName>
    <definedName name="_xlnm.Print_Area" localSheetId="9">'R4個票3'!$A$1:$AM$38</definedName>
    <definedName name="_xlnm.Print_Area" localSheetId="6">'R4申請額一覧'!$A$1:$P$22</definedName>
    <definedName name="_xlnm.Print_Area" localSheetId="3">'R5個票1'!$A$1:$AM$45</definedName>
    <definedName name="_xlnm.Print_Area" localSheetId="4">'R5個票2'!$A$1:$AM$45</definedName>
    <definedName name="_xlnm.Print_Area" localSheetId="5">'R5個票3'!$A$1:$AM$45</definedName>
    <definedName name="_xlnm.Print_Area" localSheetId="2">'R5申請額一覧'!$A$1:$Y$22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9" i="78" l="1"/>
  <c r="C79" i="78"/>
  <c r="B79" i="78"/>
  <c r="H78" i="78"/>
  <c r="C78" i="78"/>
  <c r="B78" i="78"/>
  <c r="H77" i="78"/>
  <c r="C77" i="78"/>
  <c r="B77" i="78"/>
  <c r="H76" i="78"/>
  <c r="C76" i="78"/>
  <c r="B76" i="78"/>
  <c r="H75" i="78"/>
  <c r="C75" i="78"/>
  <c r="B75" i="78"/>
  <c r="H74" i="78"/>
  <c r="C74" i="78"/>
  <c r="B74" i="78"/>
  <c r="H73" i="78"/>
  <c r="C73" i="78"/>
  <c r="B73" i="78"/>
  <c r="H72" i="78"/>
  <c r="C72" i="78"/>
  <c r="B72" i="78"/>
  <c r="H71" i="78"/>
  <c r="C71" i="78"/>
  <c r="B71" i="78"/>
  <c r="H70" i="78"/>
  <c r="C70" i="78"/>
  <c r="B70" i="78"/>
  <c r="H69" i="78"/>
  <c r="C69" i="78"/>
  <c r="B69" i="78"/>
  <c r="H68" i="78"/>
  <c r="C68" i="78"/>
  <c r="B68" i="78"/>
  <c r="H67" i="78"/>
  <c r="C67" i="78"/>
  <c r="B67" i="78"/>
  <c r="H66" i="78"/>
  <c r="C66" i="78"/>
  <c r="B66" i="78"/>
  <c r="H65" i="78"/>
  <c r="H64" i="78"/>
  <c r="H63" i="78"/>
  <c r="H62" i="78"/>
  <c r="H61" i="78"/>
  <c r="H60" i="78"/>
  <c r="H59" i="78"/>
  <c r="H58" i="78"/>
  <c r="H57" i="78"/>
  <c r="H56" i="78"/>
  <c r="H55" i="78"/>
  <c r="H54" i="78"/>
  <c r="C54" i="78"/>
  <c r="B54" i="78"/>
  <c r="H53" i="78"/>
  <c r="C53" i="78"/>
  <c r="B53" i="78"/>
  <c r="H52" i="78"/>
  <c r="H51" i="78"/>
  <c r="H50" i="78"/>
  <c r="H49" i="78"/>
  <c r="H48" i="78"/>
  <c r="H47" i="78"/>
  <c r="H46" i="78"/>
  <c r="H45" i="78"/>
  <c r="F38" i="78"/>
  <c r="AI29" i="78" s="1"/>
  <c r="O29" i="78"/>
  <c r="F27" i="78"/>
  <c r="AI12" i="78" s="1"/>
  <c r="O12" i="78"/>
  <c r="H79" i="77"/>
  <c r="C79" i="77"/>
  <c r="B79" i="77"/>
  <c r="H78" i="77"/>
  <c r="C78" i="77"/>
  <c r="B78" i="77"/>
  <c r="H77" i="77"/>
  <c r="C77" i="77"/>
  <c r="B77" i="77"/>
  <c r="H76" i="77"/>
  <c r="C76" i="77"/>
  <c r="B76" i="77"/>
  <c r="H75" i="77"/>
  <c r="C75" i="77"/>
  <c r="B75" i="77"/>
  <c r="H74" i="77"/>
  <c r="C74" i="77"/>
  <c r="B74" i="77"/>
  <c r="H73" i="77"/>
  <c r="C73" i="77"/>
  <c r="B73" i="77"/>
  <c r="H72" i="77"/>
  <c r="C72" i="77"/>
  <c r="B72" i="77"/>
  <c r="H71" i="77"/>
  <c r="C71" i="77"/>
  <c r="B71" i="77"/>
  <c r="H70" i="77"/>
  <c r="C70" i="77"/>
  <c r="B70" i="77"/>
  <c r="H69" i="77"/>
  <c r="C69" i="77"/>
  <c r="O29" i="77" s="1"/>
  <c r="B69" i="77"/>
  <c r="H68" i="77"/>
  <c r="C68" i="77"/>
  <c r="B68" i="77"/>
  <c r="H67" i="77"/>
  <c r="C67" i="77"/>
  <c r="B67" i="77"/>
  <c r="H66" i="77"/>
  <c r="C66" i="77"/>
  <c r="B66" i="77"/>
  <c r="H65" i="77"/>
  <c r="H64" i="77"/>
  <c r="H63" i="77"/>
  <c r="H62" i="77"/>
  <c r="H61" i="77"/>
  <c r="H60" i="77"/>
  <c r="H59" i="77"/>
  <c r="H58" i="77"/>
  <c r="H57" i="77"/>
  <c r="H56" i="77"/>
  <c r="H55" i="77"/>
  <c r="H54" i="77"/>
  <c r="C54" i="77"/>
  <c r="B54" i="77"/>
  <c r="H53" i="77"/>
  <c r="C53" i="77"/>
  <c r="B53" i="77"/>
  <c r="H52" i="77"/>
  <c r="H51" i="77"/>
  <c r="H50" i="77"/>
  <c r="H49" i="77"/>
  <c r="H48" i="77"/>
  <c r="H47" i="77"/>
  <c r="H46" i="77"/>
  <c r="H45" i="77"/>
  <c r="F38" i="77"/>
  <c r="AI29" i="77" s="1"/>
  <c r="F27" i="77"/>
  <c r="AI12" i="77" s="1"/>
  <c r="O12" i="77"/>
  <c r="I11" i="58"/>
  <c r="N17" i="58"/>
  <c r="I8" i="58"/>
  <c r="I21" i="58"/>
  <c r="N16" i="58"/>
  <c r="N20" i="58"/>
  <c r="I17" i="58"/>
  <c r="N9" i="58"/>
  <c r="N12" i="58"/>
  <c r="I19" i="58"/>
  <c r="N11" i="58"/>
  <c r="N19" i="58"/>
  <c r="I10" i="58"/>
  <c r="N10" i="58"/>
  <c r="I13" i="58"/>
  <c r="I20" i="58"/>
  <c r="N18" i="58"/>
  <c r="I12" i="58"/>
  <c r="N21" i="58"/>
  <c r="I15" i="58"/>
  <c r="N15" i="58"/>
  <c r="N8" i="58"/>
  <c r="I9" i="58"/>
  <c r="N13" i="58"/>
  <c r="I16" i="58"/>
  <c r="I18" i="58"/>
  <c r="I14" i="58"/>
  <c r="N14" i="58"/>
  <c r="H79" i="66" l="1"/>
  <c r="C79" i="66"/>
  <c r="B79" i="66"/>
  <c r="H78" i="66"/>
  <c r="C78" i="66"/>
  <c r="B78" i="66"/>
  <c r="H77" i="66"/>
  <c r="C77" i="66"/>
  <c r="B77" i="66"/>
  <c r="H76" i="66"/>
  <c r="C76" i="66"/>
  <c r="B76" i="66"/>
  <c r="H75" i="66"/>
  <c r="C75" i="66"/>
  <c r="B75" i="66"/>
  <c r="H74" i="66"/>
  <c r="C74" i="66"/>
  <c r="B74" i="66"/>
  <c r="H73" i="66"/>
  <c r="C73" i="66"/>
  <c r="B73" i="66"/>
  <c r="H72" i="66"/>
  <c r="C72" i="66"/>
  <c r="B72" i="66"/>
  <c r="H71" i="66"/>
  <c r="C71" i="66"/>
  <c r="B71" i="66"/>
  <c r="H70" i="66"/>
  <c r="C70" i="66"/>
  <c r="B70" i="66"/>
  <c r="H69" i="66"/>
  <c r="C69" i="66"/>
  <c r="B69" i="66"/>
  <c r="H68" i="66"/>
  <c r="C68" i="66"/>
  <c r="B68" i="66"/>
  <c r="H67" i="66"/>
  <c r="C67" i="66"/>
  <c r="B67" i="66"/>
  <c r="H66" i="66"/>
  <c r="C66" i="66"/>
  <c r="B66" i="66"/>
  <c r="H65" i="66"/>
  <c r="H64" i="66"/>
  <c r="H63" i="66"/>
  <c r="H62" i="66"/>
  <c r="H61" i="66"/>
  <c r="H60" i="66"/>
  <c r="H59" i="66"/>
  <c r="H58" i="66"/>
  <c r="H57" i="66"/>
  <c r="H56" i="66"/>
  <c r="H55" i="66"/>
  <c r="H54" i="66"/>
  <c r="C54" i="66"/>
  <c r="B54" i="66"/>
  <c r="H53" i="66"/>
  <c r="C53" i="66"/>
  <c r="B53" i="66"/>
  <c r="H52" i="66"/>
  <c r="H51" i="66"/>
  <c r="H50" i="66"/>
  <c r="H49" i="66"/>
  <c r="H48" i="66"/>
  <c r="H47" i="66"/>
  <c r="H46" i="66"/>
  <c r="H45" i="66"/>
  <c r="F38" i="66"/>
  <c r="AI29" i="66" s="1"/>
  <c r="O29" i="66"/>
  <c r="F27" i="66"/>
  <c r="AI12" i="66" s="1"/>
  <c r="O12" i="66"/>
  <c r="D3" i="65"/>
  <c r="H3" i="65"/>
  <c r="F3" i="65"/>
  <c r="E3" i="65"/>
  <c r="C3" i="65"/>
  <c r="G3" i="65"/>
  <c r="B3" i="65"/>
  <c r="X25" i="45"/>
  <c r="R25" i="45"/>
  <c r="L8" i="58"/>
  <c r="G9" i="58"/>
  <c r="F8" i="58"/>
  <c r="L9" i="58"/>
  <c r="G8" i="58"/>
  <c r="F9" i="58"/>
  <c r="K8" i="58"/>
  <c r="K9" i="58"/>
  <c r="L16" i="58"/>
  <c r="F13" i="58"/>
  <c r="N7" i="58"/>
  <c r="L15" i="58"/>
  <c r="L12" i="58"/>
  <c r="K14" i="58"/>
  <c r="G18" i="58"/>
  <c r="L17" i="58"/>
  <c r="G20" i="58"/>
  <c r="F21" i="58"/>
  <c r="F11" i="58"/>
  <c r="L14" i="58"/>
  <c r="L13" i="58"/>
  <c r="K10" i="58"/>
  <c r="F20" i="58"/>
  <c r="K18" i="58"/>
  <c r="K11" i="58"/>
  <c r="K21" i="58"/>
  <c r="F18" i="58"/>
  <c r="G19" i="58"/>
  <c r="K12" i="58"/>
  <c r="G16" i="58"/>
  <c r="G12" i="58"/>
  <c r="K20" i="58"/>
  <c r="L18" i="58"/>
  <c r="F17" i="58"/>
  <c r="K16" i="58"/>
  <c r="K13" i="58"/>
  <c r="G15" i="58"/>
  <c r="G21" i="58"/>
  <c r="F14" i="58"/>
  <c r="G17" i="58"/>
  <c r="L19" i="58"/>
  <c r="F10" i="58"/>
  <c r="K17" i="58"/>
  <c r="G10" i="58"/>
  <c r="L11" i="58"/>
  <c r="L20" i="58"/>
  <c r="I7" i="58"/>
  <c r="K15" i="58"/>
  <c r="F12" i="58"/>
  <c r="L10" i="58"/>
  <c r="L21" i="58"/>
  <c r="G11" i="58"/>
  <c r="F15" i="58"/>
  <c r="G14" i="58"/>
  <c r="F19" i="58"/>
  <c r="K19" i="58"/>
  <c r="F16" i="58"/>
  <c r="G13" i="58"/>
  <c r="J15" i="58" l="1"/>
  <c r="H15" i="58"/>
  <c r="J19" i="58"/>
  <c r="H19" i="58"/>
  <c r="M11" i="58"/>
  <c r="O11" i="58" s="1"/>
  <c r="M15" i="58"/>
  <c r="O15" i="58"/>
  <c r="M19" i="58"/>
  <c r="O19" i="58"/>
  <c r="M10" i="58"/>
  <c r="O10" i="58"/>
  <c r="O14" i="58"/>
  <c r="M14" i="58"/>
  <c r="M18" i="58"/>
  <c r="O18" i="58"/>
  <c r="M8" i="58"/>
  <c r="O8" i="58" s="1"/>
  <c r="O12" i="58"/>
  <c r="M12" i="58"/>
  <c r="M16" i="58"/>
  <c r="O16" i="58"/>
  <c r="O20" i="58"/>
  <c r="M20" i="58"/>
  <c r="O17" i="58"/>
  <c r="M17" i="58"/>
  <c r="O21" i="58"/>
  <c r="M21" i="58"/>
  <c r="M9" i="58"/>
  <c r="O9" i="58" s="1"/>
  <c r="J16" i="58"/>
  <c r="H16" i="58"/>
  <c r="H10" i="58"/>
  <c r="J10" i="58"/>
  <c r="H14" i="58"/>
  <c r="J14" i="58"/>
  <c r="H18" i="58"/>
  <c r="J18" i="58"/>
  <c r="H9" i="58"/>
  <c r="J9" i="58" s="1"/>
  <c r="J13" i="58"/>
  <c r="H13" i="58"/>
  <c r="J17" i="58"/>
  <c r="H17" i="58"/>
  <c r="H21" i="58"/>
  <c r="J21" i="58"/>
  <c r="H11" i="58"/>
  <c r="J11" i="58" s="1"/>
  <c r="H8" i="58"/>
  <c r="J8" i="58" s="1"/>
  <c r="J12" i="58"/>
  <c r="H12" i="58"/>
  <c r="O13" i="58"/>
  <c r="M13" i="58"/>
  <c r="J20" i="58"/>
  <c r="H20" i="58"/>
  <c r="R26" i="45"/>
  <c r="L3" i="65" s="1"/>
  <c r="L25" i="45"/>
  <c r="K3" i="65" s="1"/>
  <c r="G7" i="58"/>
  <c r="L7" i="58"/>
  <c r="K7" i="58"/>
  <c r="E16" i="45"/>
  <c r="E10" i="45"/>
  <c r="P11" i="58" l="1"/>
  <c r="P20" i="58"/>
  <c r="P12" i="58"/>
  <c r="P14" i="58"/>
  <c r="P21" i="58"/>
  <c r="P9" i="58"/>
  <c r="P8" i="58"/>
  <c r="P16" i="58"/>
  <c r="P17" i="58"/>
  <c r="P19" i="58"/>
  <c r="P18" i="58"/>
  <c r="P10" i="58"/>
  <c r="P13" i="58"/>
  <c r="P15" i="58"/>
  <c r="H86" i="61"/>
  <c r="C86" i="61"/>
  <c r="B86" i="61"/>
  <c r="H85" i="61"/>
  <c r="C85" i="61"/>
  <c r="B85" i="61"/>
  <c r="H84" i="61"/>
  <c r="C84" i="61"/>
  <c r="O36" i="61" s="1"/>
  <c r="B84" i="61"/>
  <c r="H83" i="61"/>
  <c r="C83" i="61"/>
  <c r="B83" i="61"/>
  <c r="H82" i="61"/>
  <c r="C82" i="61"/>
  <c r="B82" i="61"/>
  <c r="H81" i="61"/>
  <c r="C81" i="61"/>
  <c r="B81" i="61"/>
  <c r="H80" i="61"/>
  <c r="C80" i="61"/>
  <c r="B80" i="61"/>
  <c r="H79" i="61"/>
  <c r="C79" i="61"/>
  <c r="B79" i="61"/>
  <c r="H78" i="61"/>
  <c r="C78" i="61"/>
  <c r="B78" i="61"/>
  <c r="H77" i="61"/>
  <c r="C77" i="61"/>
  <c r="B77" i="61"/>
  <c r="H76" i="61"/>
  <c r="C76" i="61"/>
  <c r="B76" i="61"/>
  <c r="H75" i="61"/>
  <c r="C75" i="61"/>
  <c r="B75" i="61"/>
  <c r="H74" i="61"/>
  <c r="C74" i="61"/>
  <c r="B74" i="61"/>
  <c r="H73" i="61"/>
  <c r="C73" i="61"/>
  <c r="B73" i="61"/>
  <c r="H72" i="61"/>
  <c r="H71" i="61"/>
  <c r="H70" i="61"/>
  <c r="H69" i="61"/>
  <c r="H68" i="61"/>
  <c r="H67" i="61"/>
  <c r="H66" i="61"/>
  <c r="H65" i="61"/>
  <c r="H64" i="61"/>
  <c r="H63" i="61"/>
  <c r="H62" i="61"/>
  <c r="H61" i="61"/>
  <c r="C61" i="61"/>
  <c r="B61" i="61"/>
  <c r="H60" i="61"/>
  <c r="C60" i="61"/>
  <c r="B60" i="61"/>
  <c r="H59" i="61"/>
  <c r="H58" i="61"/>
  <c r="H57" i="61"/>
  <c r="H56" i="61"/>
  <c r="H55" i="61"/>
  <c r="H54" i="61"/>
  <c r="H53" i="61"/>
  <c r="H52" i="61"/>
  <c r="F45" i="61"/>
  <c r="AI36" i="61" s="1"/>
  <c r="F34" i="61"/>
  <c r="AI19" i="61" s="1"/>
  <c r="O19" i="61"/>
  <c r="F16" i="61"/>
  <c r="AI12" i="61" s="1"/>
  <c r="O12" i="61"/>
  <c r="H86" i="60"/>
  <c r="C86" i="60"/>
  <c r="B86" i="60"/>
  <c r="H85" i="60"/>
  <c r="C85" i="60"/>
  <c r="B85" i="60"/>
  <c r="H84" i="60"/>
  <c r="C84" i="60"/>
  <c r="B84" i="60"/>
  <c r="H83" i="60"/>
  <c r="C83" i="60"/>
  <c r="B83" i="60"/>
  <c r="H82" i="60"/>
  <c r="C82" i="60"/>
  <c r="B82" i="60"/>
  <c r="H81" i="60"/>
  <c r="C81" i="60"/>
  <c r="B81" i="60"/>
  <c r="H80" i="60"/>
  <c r="C80" i="60"/>
  <c r="B80" i="60"/>
  <c r="H79" i="60"/>
  <c r="C79" i="60"/>
  <c r="B79" i="60"/>
  <c r="H78" i="60"/>
  <c r="C78" i="60"/>
  <c r="B78" i="60"/>
  <c r="H77" i="60"/>
  <c r="C77" i="60"/>
  <c r="B77" i="60"/>
  <c r="H76" i="60"/>
  <c r="C76" i="60"/>
  <c r="B76" i="60"/>
  <c r="H75" i="60"/>
  <c r="C75" i="60"/>
  <c r="B75" i="60"/>
  <c r="H74" i="60"/>
  <c r="C74" i="60"/>
  <c r="B74" i="60"/>
  <c r="H73" i="60"/>
  <c r="C73" i="60"/>
  <c r="B73" i="60"/>
  <c r="H72" i="60"/>
  <c r="H71" i="60"/>
  <c r="H70" i="60"/>
  <c r="H69" i="60"/>
  <c r="H68" i="60"/>
  <c r="H67" i="60"/>
  <c r="H66" i="60"/>
  <c r="H65" i="60"/>
  <c r="H64" i="60"/>
  <c r="H63" i="60"/>
  <c r="H62" i="60"/>
  <c r="H61" i="60"/>
  <c r="C61" i="60"/>
  <c r="B61" i="60"/>
  <c r="H60" i="60"/>
  <c r="C60" i="60"/>
  <c r="B60" i="60"/>
  <c r="O19" i="60" s="1"/>
  <c r="H59" i="60"/>
  <c r="H58" i="60"/>
  <c r="H57" i="60"/>
  <c r="H56" i="60"/>
  <c r="H55" i="60"/>
  <c r="H54" i="60"/>
  <c r="H53" i="60"/>
  <c r="H52" i="60"/>
  <c r="F45" i="60"/>
  <c r="AI36" i="60" s="1"/>
  <c r="F34" i="60"/>
  <c r="AI19" i="60" s="1"/>
  <c r="F16" i="60"/>
  <c r="AI12" i="60" s="1"/>
  <c r="H53" i="47"/>
  <c r="H54" i="47"/>
  <c r="H55" i="47"/>
  <c r="H56" i="47"/>
  <c r="H57" i="47"/>
  <c r="H58" i="47"/>
  <c r="H59" i="47"/>
  <c r="H60" i="47"/>
  <c r="H61" i="47"/>
  <c r="H62" i="47"/>
  <c r="H63" i="47"/>
  <c r="H64" i="47"/>
  <c r="H65" i="47"/>
  <c r="H66" i="47"/>
  <c r="H67" i="47"/>
  <c r="H68" i="47"/>
  <c r="H69" i="47"/>
  <c r="H70" i="47"/>
  <c r="H71" i="47"/>
  <c r="H72" i="47"/>
  <c r="H73" i="47"/>
  <c r="H74" i="47"/>
  <c r="H75" i="47"/>
  <c r="H76" i="47"/>
  <c r="H77" i="47"/>
  <c r="H78" i="47"/>
  <c r="H79" i="47"/>
  <c r="H80" i="47"/>
  <c r="H81" i="47"/>
  <c r="H82" i="47"/>
  <c r="H83" i="47"/>
  <c r="H84" i="47"/>
  <c r="H85" i="47"/>
  <c r="H86" i="47"/>
  <c r="H52" i="47"/>
  <c r="O12" i="47"/>
  <c r="F16" i="47"/>
  <c r="AI12" i="47" s="1"/>
  <c r="P20" i="45"/>
  <c r="P14" i="45"/>
  <c r="P16" i="45"/>
  <c r="J12" i="45"/>
  <c r="J13" i="45"/>
  <c r="P13" i="45"/>
  <c r="V11" i="45"/>
  <c r="V21" i="45"/>
  <c r="P12" i="45"/>
  <c r="J20" i="45"/>
  <c r="J18" i="45"/>
  <c r="P10" i="45"/>
  <c r="J15" i="45"/>
  <c r="V18" i="45"/>
  <c r="V15" i="45"/>
  <c r="V16" i="45"/>
  <c r="V20" i="45"/>
  <c r="J11" i="45"/>
  <c r="V19" i="45"/>
  <c r="J8" i="45"/>
  <c r="P17" i="45"/>
  <c r="P15" i="45"/>
  <c r="P18" i="45"/>
  <c r="P8" i="45"/>
  <c r="J16" i="45"/>
  <c r="V13" i="45"/>
  <c r="V9" i="45"/>
  <c r="J17" i="45"/>
  <c r="J21" i="45"/>
  <c r="P9" i="45"/>
  <c r="V10" i="45"/>
  <c r="J10" i="45"/>
  <c r="P21" i="45"/>
  <c r="J19" i="45"/>
  <c r="V14" i="45"/>
  <c r="V8" i="45"/>
  <c r="J14" i="45"/>
  <c r="J9" i="45"/>
  <c r="P11" i="45"/>
  <c r="P19" i="45"/>
  <c r="V17" i="45"/>
  <c r="J7" i="45"/>
  <c r="V12" i="45"/>
  <c r="O12" i="60" l="1"/>
  <c r="O36" i="60"/>
  <c r="H9" i="45"/>
  <c r="G9" i="45"/>
  <c r="T8" i="45"/>
  <c r="M9" i="45"/>
  <c r="S8" i="45"/>
  <c r="N9" i="45"/>
  <c r="H8" i="45"/>
  <c r="G8" i="45"/>
  <c r="G18" i="45"/>
  <c r="T18" i="45"/>
  <c r="E12" i="58"/>
  <c r="M11" i="45"/>
  <c r="H21" i="45"/>
  <c r="E14" i="58"/>
  <c r="G10" i="45"/>
  <c r="C20" i="58"/>
  <c r="S19" i="45"/>
  <c r="H19" i="45"/>
  <c r="E17" i="58"/>
  <c r="M15" i="45"/>
  <c r="E13" i="58"/>
  <c r="C17" i="58"/>
  <c r="D11" i="58"/>
  <c r="D7" i="58"/>
  <c r="G14" i="45"/>
  <c r="M10" i="45"/>
  <c r="C15" i="58"/>
  <c r="T14" i="45"/>
  <c r="S14" i="45"/>
  <c r="N19" i="45"/>
  <c r="T9" i="45"/>
  <c r="H16" i="45"/>
  <c r="S16" i="45"/>
  <c r="E19" i="58"/>
  <c r="T11" i="45"/>
  <c r="S10" i="45"/>
  <c r="G13" i="45"/>
  <c r="H7" i="45"/>
  <c r="G20" i="45"/>
  <c r="S11" i="45"/>
  <c r="H10" i="45"/>
  <c r="M18" i="45"/>
  <c r="C19" i="58"/>
  <c r="N8" i="45"/>
  <c r="G19" i="45"/>
  <c r="T21" i="45"/>
  <c r="T13" i="45"/>
  <c r="E10" i="58"/>
  <c r="M16" i="45"/>
  <c r="H11" i="45"/>
  <c r="N16" i="45"/>
  <c r="M8" i="45"/>
  <c r="D20" i="58"/>
  <c r="D21" i="58"/>
  <c r="C7" i="58"/>
  <c r="H17" i="45"/>
  <c r="S20" i="45"/>
  <c r="N20" i="45"/>
  <c r="M21" i="45"/>
  <c r="T17" i="45"/>
  <c r="E8" i="58"/>
  <c r="C8" i="58"/>
  <c r="M12" i="45"/>
  <c r="N15" i="45"/>
  <c r="N18" i="45"/>
  <c r="M17" i="45"/>
  <c r="C16" i="58"/>
  <c r="G21" i="45"/>
  <c r="C18" i="58"/>
  <c r="N12" i="45"/>
  <c r="N13" i="45"/>
  <c r="N10" i="45"/>
  <c r="M19" i="45"/>
  <c r="N17" i="45"/>
  <c r="D19" i="58"/>
  <c r="E11" i="58"/>
  <c r="H12" i="45"/>
  <c r="T15" i="45"/>
  <c r="D13" i="58"/>
  <c r="C9" i="58"/>
  <c r="E20" i="58"/>
  <c r="H15" i="45"/>
  <c r="D15" i="58"/>
  <c r="D10" i="58"/>
  <c r="T19" i="45"/>
  <c r="D9" i="58"/>
  <c r="M20" i="45"/>
  <c r="C13" i="58"/>
  <c r="E15" i="58"/>
  <c r="E18" i="58"/>
  <c r="T16" i="45"/>
  <c r="M14" i="45"/>
  <c r="C11" i="58"/>
  <c r="E21" i="58"/>
  <c r="D8" i="58"/>
  <c r="E7" i="58"/>
  <c r="H14" i="45"/>
  <c r="G17" i="45"/>
  <c r="S18" i="45"/>
  <c r="C10" i="58"/>
  <c r="H13" i="45"/>
  <c r="N21" i="45"/>
  <c r="G7" i="45"/>
  <c r="T20" i="45"/>
  <c r="G12" i="45"/>
  <c r="G11" i="45"/>
  <c r="T12" i="45"/>
  <c r="D14" i="58"/>
  <c r="S9" i="45"/>
  <c r="H20" i="45"/>
  <c r="N14" i="45"/>
  <c r="S12" i="45"/>
  <c r="D18" i="58"/>
  <c r="G15" i="45"/>
  <c r="S15" i="45"/>
  <c r="C12" i="58"/>
  <c r="S17" i="45"/>
  <c r="M13" i="45"/>
  <c r="C21" i="58"/>
  <c r="E16" i="58"/>
  <c r="G16" i="45"/>
  <c r="S13" i="45"/>
  <c r="T10" i="45"/>
  <c r="D16" i="58"/>
  <c r="D17" i="58"/>
  <c r="H18" i="45"/>
  <c r="C14" i="58"/>
  <c r="E9" i="58"/>
  <c r="D12" i="58"/>
  <c r="N11" i="45"/>
  <c r="S21" i="45"/>
  <c r="U13" i="45" l="1"/>
  <c r="W13" i="45"/>
  <c r="U17" i="45"/>
  <c r="W17" i="45"/>
  <c r="O8" i="45"/>
  <c r="Q8" i="45" s="1"/>
  <c r="Q10" i="45"/>
  <c r="O10" i="45"/>
  <c r="Q12" i="45"/>
  <c r="O12" i="45"/>
  <c r="Q14" i="45"/>
  <c r="O14" i="45"/>
  <c r="O16" i="45"/>
  <c r="Q16" i="45"/>
  <c r="Q18" i="45"/>
  <c r="O18" i="45"/>
  <c r="Q20" i="45"/>
  <c r="O20" i="45"/>
  <c r="K12" i="45"/>
  <c r="I12" i="45"/>
  <c r="K18" i="45"/>
  <c r="I18" i="45"/>
  <c r="K21" i="45"/>
  <c r="I21" i="45"/>
  <c r="U9" i="45"/>
  <c r="W9" i="45" s="1"/>
  <c r="U11" i="45"/>
  <c r="W11" i="45" s="1"/>
  <c r="U19" i="45"/>
  <c r="W19" i="45"/>
  <c r="U21" i="45"/>
  <c r="W21" i="45"/>
  <c r="I9" i="45"/>
  <c r="K9" i="45" s="1"/>
  <c r="K11" i="45"/>
  <c r="I11" i="45"/>
  <c r="K15" i="45"/>
  <c r="I15" i="45"/>
  <c r="K17" i="45"/>
  <c r="I17" i="45"/>
  <c r="U14" i="45"/>
  <c r="W14" i="45"/>
  <c r="U16" i="45"/>
  <c r="W16" i="45"/>
  <c r="U18" i="45"/>
  <c r="W18" i="45"/>
  <c r="U20" i="45"/>
  <c r="W20" i="45"/>
  <c r="U15" i="45"/>
  <c r="W15" i="45"/>
  <c r="O9" i="45"/>
  <c r="Q9" i="45" s="1"/>
  <c r="Q11" i="45"/>
  <c r="O11" i="45"/>
  <c r="Q13" i="45"/>
  <c r="O13" i="45"/>
  <c r="Q15" i="45"/>
  <c r="O15" i="45"/>
  <c r="O17" i="45"/>
  <c r="Q17" i="45"/>
  <c r="Q19" i="45"/>
  <c r="O19" i="45"/>
  <c r="Q21" i="45"/>
  <c r="O21" i="45"/>
  <c r="K14" i="45"/>
  <c r="I14" i="45"/>
  <c r="K19" i="45"/>
  <c r="I19" i="45"/>
  <c r="U8" i="45"/>
  <c r="W8" i="45" s="1"/>
  <c r="U10" i="45"/>
  <c r="W10" i="45"/>
  <c r="U12" i="45"/>
  <c r="W12" i="45"/>
  <c r="I8" i="45"/>
  <c r="K8" i="45" s="1"/>
  <c r="K10" i="45"/>
  <c r="I10" i="45"/>
  <c r="K13" i="45"/>
  <c r="I13" i="45"/>
  <c r="K16" i="45"/>
  <c r="I16" i="45"/>
  <c r="K20" i="45"/>
  <c r="I20" i="45"/>
  <c r="I7" i="45"/>
  <c r="K7" i="45" s="1"/>
  <c r="F7" i="58"/>
  <c r="D7" i="45"/>
  <c r="E7" i="45"/>
  <c r="F9" i="45"/>
  <c r="D8" i="45"/>
  <c r="E14" i="45"/>
  <c r="E17" i="45"/>
  <c r="D12" i="45"/>
  <c r="F7" i="45"/>
  <c r="E11" i="45"/>
  <c r="D14" i="45"/>
  <c r="D13" i="45"/>
  <c r="F12" i="45"/>
  <c r="D18" i="45"/>
  <c r="E12" i="45"/>
  <c r="F15" i="45"/>
  <c r="F20" i="45"/>
  <c r="F18" i="45"/>
  <c r="E15" i="45"/>
  <c r="F21" i="45"/>
  <c r="F8" i="45"/>
  <c r="E13" i="45"/>
  <c r="D21" i="45"/>
  <c r="E19" i="45"/>
  <c r="D17" i="45"/>
  <c r="F14" i="45"/>
  <c r="E9" i="45"/>
  <c r="D11" i="45"/>
  <c r="F17" i="45"/>
  <c r="F11" i="45"/>
  <c r="D20" i="45"/>
  <c r="E21" i="45"/>
  <c r="F10" i="45"/>
  <c r="E8" i="45"/>
  <c r="D15" i="45"/>
  <c r="D16" i="45"/>
  <c r="F19" i="45"/>
  <c r="D19" i="45"/>
  <c r="E20" i="45"/>
  <c r="D9" i="45"/>
  <c r="E18" i="45"/>
  <c r="D10" i="45"/>
  <c r="F13" i="45"/>
  <c r="F16" i="45"/>
  <c r="C10" i="45" l="1"/>
  <c r="C9" i="45"/>
  <c r="C8" i="45"/>
  <c r="C19" i="45"/>
  <c r="C13" i="45"/>
  <c r="C16" i="45"/>
  <c r="C14" i="45"/>
  <c r="C11" i="45"/>
  <c r="C12" i="45"/>
  <c r="C15" i="45"/>
  <c r="C18" i="45"/>
  <c r="C17" i="45"/>
  <c r="C21" i="45"/>
  <c r="C20" i="45"/>
  <c r="C7" i="45"/>
  <c r="Y13" i="45"/>
  <c r="Y14" i="45"/>
  <c r="Y18" i="45"/>
  <c r="Y8" i="45"/>
  <c r="Y9" i="45"/>
  <c r="Y20" i="45"/>
  <c r="Y19" i="45"/>
  <c r="Y17" i="45"/>
  <c r="Y11" i="45"/>
  <c r="Y21" i="45"/>
  <c r="Y12" i="45"/>
  <c r="Y16" i="45"/>
  <c r="Y10" i="45"/>
  <c r="Y15" i="45"/>
  <c r="M7" i="58"/>
  <c r="O7" i="58" s="1"/>
  <c r="H7" i="58"/>
  <c r="J7" i="58" s="1"/>
  <c r="C86" i="47"/>
  <c r="B86" i="47"/>
  <c r="C85" i="47"/>
  <c r="B85" i="47"/>
  <c r="C84" i="47"/>
  <c r="B84" i="47"/>
  <c r="C83" i="47"/>
  <c r="B83" i="47"/>
  <c r="O19" i="47" s="1"/>
  <c r="C82" i="47"/>
  <c r="B82" i="47"/>
  <c r="C81" i="47"/>
  <c r="B81" i="47"/>
  <c r="C80" i="47"/>
  <c r="B80" i="47"/>
  <c r="C79" i="47"/>
  <c r="B79" i="47"/>
  <c r="C78" i="47"/>
  <c r="B78" i="47"/>
  <c r="C77" i="47"/>
  <c r="B77" i="47"/>
  <c r="C76" i="47"/>
  <c r="B76" i="47"/>
  <c r="C75" i="47"/>
  <c r="B75" i="47"/>
  <c r="C74" i="47"/>
  <c r="B74" i="47"/>
  <c r="C73" i="47"/>
  <c r="B73" i="47"/>
  <c r="C61" i="47"/>
  <c r="B61" i="47"/>
  <c r="C60" i="47"/>
  <c r="B60" i="47"/>
  <c r="F45" i="47"/>
  <c r="AI36" i="47" s="1"/>
  <c r="F34" i="47"/>
  <c r="V7" i="45"/>
  <c r="T7" i="45" l="1"/>
  <c r="O36" i="47"/>
  <c r="J22" i="58"/>
  <c r="P7" i="58"/>
  <c r="O22" i="58"/>
  <c r="AI19" i="47"/>
  <c r="S7" i="45"/>
  <c r="P7" i="45"/>
  <c r="P22" i="58" l="1"/>
  <c r="U7" i="45"/>
  <c r="W7" i="45" s="1"/>
  <c r="M7" i="45"/>
  <c r="N7" i="45"/>
  <c r="Q22" i="62" l="1"/>
  <c r="I3" i="65" s="1"/>
  <c r="O7" i="45"/>
  <c r="K22" i="45" s="1"/>
  <c r="Q7" i="45" l="1"/>
  <c r="Y7" i="45" s="1"/>
  <c r="Q22" i="45" l="1"/>
  <c r="W22" i="45" l="1"/>
  <c r="Y22" i="45" s="1"/>
  <c r="Q23" i="62" l="1"/>
  <c r="J3" i="65" s="1"/>
  <c r="Q24" i="62" l="1"/>
</calcChain>
</file>

<file path=xl/sharedStrings.xml><?xml version="1.0" encoding="utf-8"?>
<sst xmlns="http://schemas.openxmlformats.org/spreadsheetml/2006/main" count="1211" uniqueCount="266">
  <si>
    <t>フリガナ</t>
    <phoneticPr fontId="3"/>
  </si>
  <si>
    <t>（郵便番号</t>
    <rPh sb="1" eb="3">
      <t>ユウビン</t>
    </rPh>
    <rPh sb="3" eb="5">
      <t>バンゴウ</t>
    </rPh>
    <phoneticPr fontId="3"/>
  </si>
  <si>
    <t>‐</t>
    <phoneticPr fontId="3"/>
  </si>
  <si>
    <t>）</t>
    <phoneticPr fontId="3"/>
  </si>
  <si>
    <t>申請額</t>
    <rPh sb="0" eb="3">
      <t>シンセイガク</t>
    </rPh>
    <phoneticPr fontId="3"/>
  </si>
  <si>
    <t>認知症対応型通所介護事業所</t>
  </si>
  <si>
    <t>訪問介護事業所</t>
  </si>
  <si>
    <t>訪問入浴介護事業所</t>
  </si>
  <si>
    <t>訪問看護事業所</t>
  </si>
  <si>
    <t>訪問リハビリテーション事業所</t>
  </si>
  <si>
    <t>定期巡回・随時対応型訪問介護看護事業所</t>
  </si>
  <si>
    <t>夜間対応型訪問介護事業所</t>
  </si>
  <si>
    <t>居宅介護支援事業所</t>
  </si>
  <si>
    <t>福祉用具貸与事業所</t>
  </si>
  <si>
    <t>小規模多機能型居宅介護事業所</t>
  </si>
  <si>
    <t>看護小規模多機能型居宅介護事業所</t>
  </si>
  <si>
    <t>介護老人福祉施設</t>
  </si>
  <si>
    <t>地域密着型介護老人福祉施設</t>
  </si>
  <si>
    <t>介護老人保健施設</t>
  </si>
  <si>
    <t>介護医療院</t>
  </si>
  <si>
    <t>介護療養型医療施設</t>
  </si>
  <si>
    <t>認知症対応型共同生活介護事業所</t>
  </si>
  <si>
    <t>費目</t>
    <rPh sb="0" eb="2">
      <t>ヒモク</t>
    </rPh>
    <phoneticPr fontId="3"/>
  </si>
  <si>
    <t>所要額</t>
    <rPh sb="0" eb="3">
      <t>ショヨウガク</t>
    </rPh>
    <phoneticPr fontId="3"/>
  </si>
  <si>
    <t>所要額(円)</t>
    <rPh sb="0" eb="3">
      <t>ショヨウガク</t>
    </rPh>
    <rPh sb="4" eb="5">
      <t>エン</t>
    </rPh>
    <phoneticPr fontId="3"/>
  </si>
  <si>
    <t>千円</t>
    <rPh sb="0" eb="2">
      <t>センエン</t>
    </rPh>
    <phoneticPr fontId="3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</si>
  <si>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3"/>
  </si>
  <si>
    <t>定員</t>
    <rPh sb="0" eb="2">
      <t>テイイン</t>
    </rPh>
    <phoneticPr fontId="3"/>
  </si>
  <si>
    <t>人</t>
    <rPh sb="0" eb="1">
      <t>ニン</t>
    </rPh>
    <phoneticPr fontId="3"/>
  </si>
  <si>
    <t>　※定員は短期入所系、入所施設・居住系のみ記載</t>
    <rPh sb="2" eb="4">
      <t>テイイン</t>
    </rPh>
    <rPh sb="21" eb="23">
      <t>キサイ</t>
    </rPh>
    <phoneticPr fontId="3"/>
  </si>
  <si>
    <t>基準単価</t>
    <rPh sb="0" eb="2">
      <t>キジュン</t>
    </rPh>
    <rPh sb="2" eb="4">
      <t>タンカ</t>
    </rPh>
    <phoneticPr fontId="3"/>
  </si>
  <si>
    <t>介護保険
事業所番号</t>
    <rPh sb="0" eb="2">
      <t>カイゴ</t>
    </rPh>
    <rPh sb="2" eb="4">
      <t>ホケン</t>
    </rPh>
    <rPh sb="5" eb="8">
      <t>ジギョウショ</t>
    </rPh>
    <rPh sb="8" eb="10">
      <t>バンゴウ</t>
    </rPh>
    <phoneticPr fontId="3"/>
  </si>
  <si>
    <t>サービス種別</t>
    <rPh sb="4" eb="6">
      <t>シュベツ</t>
    </rPh>
    <phoneticPr fontId="3"/>
  </si>
  <si>
    <t>No.</t>
    <phoneticPr fontId="3"/>
  </si>
  <si>
    <t>合計</t>
    <rPh sb="0" eb="2">
      <t>ゴウケイ</t>
    </rPh>
    <phoneticPr fontId="3"/>
  </si>
  <si>
    <t>（ア）、（イ）</t>
    <phoneticPr fontId="3"/>
  </si>
  <si>
    <t>（ウ）</t>
    <phoneticPr fontId="3"/>
  </si>
  <si>
    <t xml:space="preserve"> （ア）、（イ）</t>
    <phoneticPr fontId="3"/>
  </si>
  <si>
    <t>区分</t>
    <rPh sb="0" eb="2">
      <t>クブン</t>
    </rPh>
    <phoneticPr fontId="3"/>
  </si>
  <si>
    <t xml:space="preserve"> （ウ）</t>
    <phoneticPr fontId="3"/>
  </si>
  <si>
    <t>ア、イ</t>
  </si>
  <si>
    <t>ウ</t>
  </si>
  <si>
    <t>ア①</t>
  </si>
  <si>
    <t>ア②</t>
  </si>
  <si>
    <t>ア③</t>
  </si>
  <si>
    <t>ア④</t>
  </si>
  <si>
    <t>ア⑤</t>
  </si>
  <si>
    <t>イ</t>
  </si>
  <si>
    <t>ウA</t>
  </si>
  <si>
    <t>ウB</t>
  </si>
  <si>
    <t>単価１</t>
  </si>
  <si>
    <t>単価2</t>
  </si>
  <si>
    <t>通所介護事業所（通常規模型）</t>
  </si>
  <si>
    <t>/事業所</t>
  </si>
  <si>
    <t>通所介護事業所（大規模型（Ⅰ））</t>
  </si>
  <si>
    <t>通所介護事業所（大規模型（Ⅱ））</t>
  </si>
  <si>
    <t>地域密着型通所介護事業所(療養通所介護事業所を含む)</t>
  </si>
  <si>
    <t>通所リハビリテーション事業所（通常規模型）</t>
  </si>
  <si>
    <t>通所リハビリテーション事業所（大規模型（Ⅰ））</t>
  </si>
  <si>
    <t>通所リハビリテーション事業所（大規模型（Ⅱ））</t>
  </si>
  <si>
    <t>/定員</t>
  </si>
  <si>
    <t>居宅療養管理指導事業所</t>
  </si>
  <si>
    <t>養護老人ホーム（定員30人以上）</t>
  </si>
  <si>
    <t>養護老人ホーム（定員29人以下）</t>
  </si>
  <si>
    <t>軽費老人ホーム（定員30人以上）</t>
  </si>
  <si>
    <t>軽費老人ホーム（定員29人以下）</t>
  </si>
  <si>
    <t>有料老人ホーム（定員30人以上）</t>
  </si>
  <si>
    <t>有料老人ホーム（定員29人以下）</t>
  </si>
  <si>
    <t>サービス付き高齢者向け住宅（定員30人以上）</t>
  </si>
  <si>
    <t>サービス付き高齢者向け住宅（定員29人以下）</t>
  </si>
  <si>
    <t>分類</t>
  </si>
  <si>
    <t>＜積算内訳＞</t>
    <rPh sb="1" eb="3">
      <t>セキサン</t>
    </rPh>
    <rPh sb="3" eb="5">
      <t>ウチワケ</t>
    </rPh>
    <phoneticPr fontId="3"/>
  </si>
  <si>
    <t>（単位:千円）</t>
    <rPh sb="1" eb="3">
      <t>タンイ</t>
    </rPh>
    <rPh sb="4" eb="5">
      <t>セン</t>
    </rPh>
    <rPh sb="5" eb="6">
      <t>エン</t>
    </rPh>
    <phoneticPr fontId="3"/>
  </si>
  <si>
    <t>事業所・施設等名</t>
    <rPh sb="0" eb="3">
      <t>ジギョウショ</t>
    </rPh>
    <rPh sb="4" eb="6">
      <t>シセツ</t>
    </rPh>
    <rPh sb="6" eb="7">
      <t>トウ</t>
    </rPh>
    <rPh sb="7" eb="8">
      <t>メイ</t>
    </rPh>
    <phoneticPr fontId="3"/>
  </si>
  <si>
    <t>事業所・施設等の状況</t>
    <rPh sb="0" eb="3">
      <t>ジギョウショ</t>
    </rPh>
    <rPh sb="4" eb="6">
      <t>シセツ</t>
    </rPh>
    <rPh sb="6" eb="7">
      <t>トウ</t>
    </rPh>
    <rPh sb="8" eb="10">
      <t>ジョウキョウ</t>
    </rPh>
    <phoneticPr fontId="3"/>
  </si>
  <si>
    <t>事業所・施設等の名称</t>
    <rPh sb="0" eb="3">
      <t>ジギョウショ</t>
    </rPh>
    <rPh sb="4" eb="6">
      <t>シセツ</t>
    </rPh>
    <rPh sb="6" eb="7">
      <t>トウ</t>
    </rPh>
    <rPh sb="8" eb="10">
      <t>メイショウ</t>
    </rPh>
    <phoneticPr fontId="3"/>
  </si>
  <si>
    <t>事業所・施設等の所在地</t>
    <rPh sb="0" eb="3">
      <t>ジギョウショ</t>
    </rPh>
    <rPh sb="4" eb="6">
      <t>シセツ</t>
    </rPh>
    <rPh sb="6" eb="7">
      <t>トウ</t>
    </rPh>
    <rPh sb="8" eb="11">
      <t>ショザイチ</t>
    </rPh>
    <phoneticPr fontId="3"/>
  </si>
  <si>
    <t>合計</t>
    <phoneticPr fontId="3"/>
  </si>
  <si>
    <t>　（ア）新型コロナウイルス感染者が発生又は感染者と接触があった者（濃厚接触者）に対応した介護サービス事業所・施設等
　（イ）新型コロナウイルス感染症の流行に伴い居宅でサービスを提供する通所系サービス事業所</t>
    <rPh sb="33" eb="38">
      <t>ノウコウセッショクシャ</t>
    </rPh>
    <phoneticPr fontId="3"/>
  </si>
  <si>
    <t>既交付額</t>
    <rPh sb="0" eb="1">
      <t>スデ</t>
    </rPh>
    <rPh sb="1" eb="4">
      <t>コウフガク</t>
    </rPh>
    <phoneticPr fontId="3"/>
  </si>
  <si>
    <t>（ウ）感染者が発生した介護サービス事業所・施設等の利用者の受け入れや当該事業所・施設等に応援職員の派遣を行う事業所・施設等</t>
    <phoneticPr fontId="3"/>
  </si>
  <si>
    <t>既交付額</t>
    <rPh sb="0" eb="1">
      <t>キ</t>
    </rPh>
    <rPh sb="1" eb="4">
      <t>コウフガク</t>
    </rPh>
    <phoneticPr fontId="3"/>
  </si>
  <si>
    <t>基準単価残額</t>
    <rPh sb="0" eb="4">
      <t>キジュンタンカ</t>
    </rPh>
    <rPh sb="4" eb="6">
      <t>ザンガク</t>
    </rPh>
    <phoneticPr fontId="3"/>
  </si>
  <si>
    <t>希望する</t>
    <rPh sb="0" eb="2">
      <t>キボウ</t>
    </rPh>
    <phoneticPr fontId="3"/>
  </si>
  <si>
    <t>緊急雇用</t>
    <rPh sb="0" eb="2">
      <t>キンキュウ</t>
    </rPh>
    <rPh sb="2" eb="4">
      <t>コヨウ</t>
    </rPh>
    <phoneticPr fontId="8"/>
  </si>
  <si>
    <t>割増賃金・手当</t>
    <rPh sb="0" eb="2">
      <t>ワリマシ</t>
    </rPh>
    <rPh sb="2" eb="4">
      <t>チンギン</t>
    </rPh>
    <rPh sb="5" eb="7">
      <t>テアテ</t>
    </rPh>
    <phoneticPr fontId="8"/>
  </si>
  <si>
    <t>職業紹介料</t>
    <rPh sb="0" eb="2">
      <t>ショクギョウ</t>
    </rPh>
    <rPh sb="2" eb="4">
      <t>ショウカイ</t>
    </rPh>
    <rPh sb="4" eb="5">
      <t>リョウ</t>
    </rPh>
    <phoneticPr fontId="8"/>
  </si>
  <si>
    <t>損害賠償
保険加入</t>
    <rPh sb="0" eb="2">
      <t>ソンガイ</t>
    </rPh>
    <rPh sb="2" eb="4">
      <t>バイショウ</t>
    </rPh>
    <rPh sb="5" eb="7">
      <t>ホケン</t>
    </rPh>
    <rPh sb="7" eb="9">
      <t>カニュウ</t>
    </rPh>
    <phoneticPr fontId="8"/>
  </si>
  <si>
    <t>宿泊費
（帰宅困難職員）</t>
    <rPh sb="0" eb="3">
      <t>シュクハクヒ</t>
    </rPh>
    <rPh sb="5" eb="7">
      <t>キタク</t>
    </rPh>
    <rPh sb="7" eb="9">
      <t>コンナン</t>
    </rPh>
    <rPh sb="9" eb="11">
      <t>ショクイン</t>
    </rPh>
    <phoneticPr fontId="8"/>
  </si>
  <si>
    <t>旅費
（連携）</t>
    <rPh sb="0" eb="2">
      <t>リョヒ</t>
    </rPh>
    <rPh sb="4" eb="6">
      <t>レンケイ</t>
    </rPh>
    <phoneticPr fontId="8"/>
  </si>
  <si>
    <t>自費検査</t>
    <rPh sb="0" eb="2">
      <t>ジヒ</t>
    </rPh>
    <rPh sb="2" eb="4">
      <t>ケンサ</t>
    </rPh>
    <phoneticPr fontId="8"/>
  </si>
  <si>
    <t>消毒・清掃</t>
    <rPh sb="0" eb="2">
      <t>ショウドク</t>
    </rPh>
    <rPh sb="3" eb="5">
      <t>セイソウ</t>
    </rPh>
    <phoneticPr fontId="8"/>
  </si>
  <si>
    <t>感染性廃棄物処理</t>
    <rPh sb="0" eb="3">
      <t>カンセンセイ</t>
    </rPh>
    <rPh sb="3" eb="6">
      <t>ハイキブツ</t>
    </rPh>
    <rPh sb="6" eb="8">
      <t>ショリ</t>
    </rPh>
    <phoneticPr fontId="8"/>
  </si>
  <si>
    <t>衛生用品
購入</t>
    <rPh sb="0" eb="2">
      <t>エイセイ</t>
    </rPh>
    <rPh sb="2" eb="4">
      <t>ヨウヒン</t>
    </rPh>
    <rPh sb="5" eb="7">
      <t>コウニュウ</t>
    </rPh>
    <phoneticPr fontId="8"/>
  </si>
  <si>
    <t>代替場所確保（使用料）</t>
    <rPh sb="0" eb="2">
      <t>ダイタイ</t>
    </rPh>
    <rPh sb="2" eb="4">
      <t>バショ</t>
    </rPh>
    <rPh sb="4" eb="6">
      <t>カクホ</t>
    </rPh>
    <rPh sb="7" eb="10">
      <t>シヨウリョウ</t>
    </rPh>
    <phoneticPr fontId="8"/>
  </si>
  <si>
    <t>謝金
（同行指導）</t>
    <rPh sb="0" eb="2">
      <t>シャキン</t>
    </rPh>
    <rPh sb="4" eb="6">
      <t>ドウコウ</t>
    </rPh>
    <rPh sb="6" eb="8">
      <t>シドウ</t>
    </rPh>
    <phoneticPr fontId="8"/>
  </si>
  <si>
    <t>旅費
（代替場所等）</t>
    <rPh sb="0" eb="2">
      <t>リョヒ</t>
    </rPh>
    <rPh sb="4" eb="6">
      <t>ダイタイ</t>
    </rPh>
    <rPh sb="6" eb="8">
      <t>バショ</t>
    </rPh>
    <rPh sb="8" eb="9">
      <t>トウ</t>
    </rPh>
    <phoneticPr fontId="8"/>
  </si>
  <si>
    <t>リース費用
（車、自転車）</t>
    <rPh sb="3" eb="5">
      <t>ヒヨウ</t>
    </rPh>
    <rPh sb="7" eb="8">
      <t>クルマ</t>
    </rPh>
    <rPh sb="9" eb="12">
      <t>ジテンシャ</t>
    </rPh>
    <phoneticPr fontId="8"/>
  </si>
  <si>
    <t>リース費用
（タブレット）</t>
    <rPh sb="3" eb="5">
      <t>ヒヨウ</t>
    </rPh>
    <phoneticPr fontId="8"/>
  </si>
  <si>
    <t>緊急雇用（職員派遣）</t>
    <rPh sb="0" eb="2">
      <t>キンキュウ</t>
    </rPh>
    <rPh sb="2" eb="4">
      <t>コヨウ</t>
    </rPh>
    <phoneticPr fontId="8"/>
  </si>
  <si>
    <t>割増賃金・手当（職員派遣）</t>
    <rPh sb="0" eb="2">
      <t>ワリマシ</t>
    </rPh>
    <rPh sb="2" eb="4">
      <t>チンギン</t>
    </rPh>
    <rPh sb="5" eb="7">
      <t>テアテ</t>
    </rPh>
    <phoneticPr fontId="8"/>
  </si>
  <si>
    <t>職業紹介料（職員派遣）</t>
    <rPh sb="0" eb="2">
      <t>ショクギョウ</t>
    </rPh>
    <rPh sb="2" eb="4">
      <t>ショウカイ</t>
    </rPh>
    <rPh sb="4" eb="5">
      <t>リョウ</t>
    </rPh>
    <phoneticPr fontId="8"/>
  </si>
  <si>
    <t>損害賠償保険加入（職員派遣）</t>
    <rPh sb="0" eb="2">
      <t>ソンガイ</t>
    </rPh>
    <rPh sb="2" eb="4">
      <t>バイショウ</t>
    </rPh>
    <rPh sb="4" eb="6">
      <t>ホケン</t>
    </rPh>
    <rPh sb="6" eb="8">
      <t>カニュウ</t>
    </rPh>
    <phoneticPr fontId="8"/>
  </si>
  <si>
    <t>旅費・宿泊費（職員派遣）</t>
    <rPh sb="0" eb="2">
      <t>リョヒ</t>
    </rPh>
    <rPh sb="3" eb="6">
      <t>シュクハクヒ</t>
    </rPh>
    <rPh sb="7" eb="9">
      <t>ショクイン</t>
    </rPh>
    <rPh sb="9" eb="11">
      <t>ハケン</t>
    </rPh>
    <phoneticPr fontId="8"/>
  </si>
  <si>
    <t>その他</t>
    <rPh sb="2" eb="3">
      <t>タ</t>
    </rPh>
    <phoneticPr fontId="3"/>
  </si>
  <si>
    <t>短期入所生活介護事業所（空床型を除く）</t>
    <rPh sb="12" eb="15">
      <t>クウショウガタ</t>
    </rPh>
    <rPh sb="16" eb="17">
      <t>ノゾ</t>
    </rPh>
    <phoneticPr fontId="3"/>
  </si>
  <si>
    <t>短期入所療養介護事業所（空床型を除く）</t>
    <rPh sb="12" eb="15">
      <t>クウショウガタ</t>
    </rPh>
    <rPh sb="16" eb="17">
      <t>ノゾ</t>
    </rPh>
    <phoneticPr fontId="3"/>
  </si>
  <si>
    <t>申請額計</t>
    <rPh sb="0" eb="3">
      <t>シンセイガク</t>
    </rPh>
    <rPh sb="3" eb="4">
      <t>ケイ</t>
    </rPh>
    <phoneticPr fontId="3"/>
  </si>
  <si>
    <t>療養費基本補助</t>
    <rPh sb="0" eb="3">
      <t>リョウヨウヒ</t>
    </rPh>
    <rPh sb="3" eb="7">
      <t>キホンホジョ</t>
    </rPh>
    <phoneticPr fontId="3"/>
  </si>
  <si>
    <t>療養費追加補助</t>
    <rPh sb="0" eb="3">
      <t>リョウヨウヒ</t>
    </rPh>
    <rPh sb="3" eb="7">
      <t>ツイカホジョ</t>
    </rPh>
    <phoneticPr fontId="3"/>
  </si>
  <si>
    <t>療養費</t>
    <rPh sb="0" eb="3">
      <t>リョウヨウヒ</t>
    </rPh>
    <phoneticPr fontId="3"/>
  </si>
  <si>
    <t>単価</t>
    <rPh sb="0" eb="2">
      <t>タンカ</t>
    </rPh>
    <phoneticPr fontId="3"/>
  </si>
  <si>
    <t>①施設内療養費の補助</t>
    <rPh sb="1" eb="7">
      <t>シセツナイリョウヨウヒ</t>
    </rPh>
    <rPh sb="8" eb="10">
      <t>ホジョ</t>
    </rPh>
    <phoneticPr fontId="3"/>
  </si>
  <si>
    <t>②施設内療養費を除く補助</t>
    <rPh sb="1" eb="7">
      <t>シセツナイリョウヨウヒ</t>
    </rPh>
    <rPh sb="8" eb="9">
      <t>ノゾ</t>
    </rPh>
    <rPh sb="10" eb="12">
      <t>ホジョ</t>
    </rPh>
    <phoneticPr fontId="3"/>
  </si>
  <si>
    <t>②施設内療養費を除く補助</t>
    <phoneticPr fontId="3"/>
  </si>
  <si>
    <t>①施設内療養費の補助</t>
    <phoneticPr fontId="3"/>
  </si>
  <si>
    <t>基準単価
残額</t>
    <rPh sb="0" eb="4">
      <t>キジュンタンカ</t>
    </rPh>
    <rPh sb="5" eb="7">
      <t>ザンガク</t>
    </rPh>
    <phoneticPr fontId="3"/>
  </si>
  <si>
    <t>個別協議
（県）</t>
    <rPh sb="0" eb="4">
      <t>コベツキョウギ</t>
    </rPh>
    <rPh sb="6" eb="7">
      <t>ケン</t>
    </rPh>
    <phoneticPr fontId="3"/>
  </si>
  <si>
    <t>個別協議
（国）</t>
    <rPh sb="0" eb="4">
      <t>コベツキョウギ</t>
    </rPh>
    <rPh sb="6" eb="7">
      <t>クニ</t>
    </rPh>
    <phoneticPr fontId="3"/>
  </si>
  <si>
    <t>申請日：</t>
    <rPh sb="0" eb="3">
      <t>シンセイビ</t>
    </rPh>
    <phoneticPr fontId="10"/>
  </si>
  <si>
    <t>　　令和</t>
    <rPh sb="2" eb="4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</si>
  <si>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</si>
  <si>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</si>
  <si>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</si>
  <si>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　茨城県知事　殿</t>
    <rPh sb="1" eb="6">
      <t>イバラキケンチジ</t>
    </rPh>
    <rPh sb="7" eb="8">
      <t>ドノ</t>
    </rPh>
    <phoneticPr fontId="10"/>
  </si>
  <si>
    <t>　標記について、次のとおり申請します。</t>
    <rPh sb="1" eb="3">
      <t>ヒョウキ</t>
    </rPh>
    <rPh sb="8" eb="9">
      <t>ツギ</t>
    </rPh>
    <rPh sb="13" eb="15">
      <t>シンセイ</t>
    </rPh>
    <phoneticPr fontId="3"/>
  </si>
  <si>
    <t>１　申請者（法人情報）</t>
    <rPh sb="2" eb="5">
      <t>シンセイシャ</t>
    </rPh>
    <rPh sb="6" eb="8">
      <t>ホウジン</t>
    </rPh>
    <rPh sb="8" eb="10">
      <t>ジョウホウ</t>
    </rPh>
    <phoneticPr fontId="10"/>
  </si>
  <si>
    <t>フリガナ</t>
    <phoneticPr fontId="10"/>
  </si>
  <si>
    <t>法人名</t>
    <rPh sb="0" eb="3">
      <t>ホウジンメイ</t>
    </rPh>
    <phoneticPr fontId="10"/>
  </si>
  <si>
    <t>法人代表者</t>
    <rPh sb="0" eb="2">
      <t>ホウジン</t>
    </rPh>
    <rPh sb="2" eb="5">
      <t>ダイヒョウシャ</t>
    </rPh>
    <phoneticPr fontId="10"/>
  </si>
  <si>
    <t>職名</t>
    <rPh sb="0" eb="2">
      <t>ショクメイ</t>
    </rPh>
    <phoneticPr fontId="10"/>
  </si>
  <si>
    <t>氏名</t>
    <rPh sb="0" eb="1">
      <t>シ</t>
    </rPh>
    <rPh sb="1" eb="2">
      <t>ナ</t>
    </rPh>
    <phoneticPr fontId="3"/>
  </si>
  <si>
    <t>主たる事務所の所在地</t>
    <rPh sb="0" eb="1">
      <t>シュ</t>
    </rPh>
    <rPh sb="3" eb="6">
      <t>ジムショ</t>
    </rPh>
    <rPh sb="7" eb="10">
      <t>ショザイチ</t>
    </rPh>
    <phoneticPr fontId="10"/>
  </si>
  <si>
    <t>郵便番号</t>
    <rPh sb="0" eb="4">
      <t>ユウビンバンゴウ</t>
    </rPh>
    <phoneticPr fontId="10"/>
  </si>
  <si>
    <t>ー</t>
    <phoneticPr fontId="10"/>
  </si>
  <si>
    <t>２　連絡担当者</t>
    <rPh sb="2" eb="7">
      <t>レンラクタントウシャ</t>
    </rPh>
    <phoneticPr fontId="10"/>
  </si>
  <si>
    <t>担当者</t>
    <rPh sb="0" eb="3">
      <t>タントウシャ</t>
    </rPh>
    <phoneticPr fontId="10"/>
  </si>
  <si>
    <t>所属</t>
    <rPh sb="0" eb="2">
      <t>ショゾク</t>
    </rPh>
    <phoneticPr fontId="10"/>
  </si>
  <si>
    <t>連絡先</t>
    <rPh sb="0" eb="3">
      <t>レンラクサキ</t>
    </rPh>
    <phoneticPr fontId="10"/>
  </si>
  <si>
    <t>電話番号</t>
    <rPh sb="0" eb="4">
      <t>デンワバンゴウ</t>
    </rPh>
    <phoneticPr fontId="10"/>
  </si>
  <si>
    <t>E-mail</t>
    <phoneticPr fontId="3"/>
  </si>
  <si>
    <t>令和４年度に生じた費用分</t>
    <rPh sb="0" eb="2">
      <t>レイワ</t>
    </rPh>
    <rPh sb="3" eb="5">
      <t>ネンド</t>
    </rPh>
    <rPh sb="6" eb="7">
      <t>ショウ</t>
    </rPh>
    <rPh sb="9" eb="12">
      <t>ヒヨウブン</t>
    </rPh>
    <phoneticPr fontId="10"/>
  </si>
  <si>
    <t>金</t>
    <rPh sb="0" eb="1">
      <t>キン</t>
    </rPh>
    <phoneticPr fontId="10"/>
  </si>
  <si>
    <t>円</t>
    <rPh sb="0" eb="1">
      <t>エン</t>
    </rPh>
    <phoneticPr fontId="10"/>
  </si>
  <si>
    <t>令和５年度に生じた費用分</t>
    <rPh sb="0" eb="2">
      <t>レイワ</t>
    </rPh>
    <rPh sb="3" eb="5">
      <t>ネンド</t>
    </rPh>
    <rPh sb="6" eb="7">
      <t>ショウ</t>
    </rPh>
    <rPh sb="9" eb="12">
      <t>ヒヨウブン</t>
    </rPh>
    <phoneticPr fontId="10"/>
  </si>
  <si>
    <t>合計</t>
    <rPh sb="0" eb="2">
      <t>ゴウケイ</t>
    </rPh>
    <phoneticPr fontId="10"/>
  </si>
  <si>
    <t>金融機関名</t>
  </si>
  <si>
    <t>支店名</t>
    <rPh sb="0" eb="3">
      <t>シテンメイ</t>
    </rPh>
    <phoneticPr fontId="10"/>
  </si>
  <si>
    <t>口座名義</t>
    <rPh sb="0" eb="4">
      <t>コウザメイギ</t>
    </rPh>
    <phoneticPr fontId="10"/>
  </si>
  <si>
    <t>口座番号</t>
    <rPh sb="0" eb="4">
      <t>コウザバンゴウ</t>
    </rPh>
    <phoneticPr fontId="10"/>
  </si>
  <si>
    <t>預金種目</t>
    <rPh sb="0" eb="4">
      <t>ヨキンシュモク</t>
    </rPh>
    <phoneticPr fontId="10"/>
  </si>
  <si>
    <t>No.</t>
    <phoneticPr fontId="8"/>
  </si>
  <si>
    <t>施設名</t>
    <rPh sb="0" eb="3">
      <t>シセツメイ</t>
    </rPh>
    <phoneticPr fontId="8"/>
  </si>
  <si>
    <t>サービス種別</t>
    <rPh sb="4" eb="6">
      <t>シュベツ</t>
    </rPh>
    <phoneticPr fontId="8"/>
  </si>
  <si>
    <t>事業所番号</t>
    <rPh sb="0" eb="3">
      <t>ジギョウショ</t>
    </rPh>
    <rPh sb="3" eb="5">
      <t>バンゴウ</t>
    </rPh>
    <phoneticPr fontId="8"/>
  </si>
  <si>
    <t>感染発生日</t>
    <rPh sb="0" eb="5">
      <t>カンセンハッセイビ</t>
    </rPh>
    <phoneticPr fontId="8"/>
  </si>
  <si>
    <t>職員</t>
    <rPh sb="0" eb="2">
      <t>ショクイン</t>
    </rPh>
    <phoneticPr fontId="8"/>
  </si>
  <si>
    <t>利用者</t>
    <rPh sb="0" eb="3">
      <t>リヨウシャ</t>
    </rPh>
    <phoneticPr fontId="8"/>
  </si>
  <si>
    <t>感染状況詳細</t>
    <rPh sb="0" eb="4">
      <t>カンセンジョウキョウ</t>
    </rPh>
    <rPh sb="4" eb="6">
      <t>ショウサイ</t>
    </rPh>
    <phoneticPr fontId="8"/>
  </si>
  <si>
    <t>感染者</t>
    <rPh sb="0" eb="2">
      <t>カンセン</t>
    </rPh>
    <rPh sb="2" eb="3">
      <t>シャ</t>
    </rPh>
    <phoneticPr fontId="8"/>
  </si>
  <si>
    <t>名</t>
    <rPh sb="0" eb="1">
      <t>メイ</t>
    </rPh>
    <phoneticPr fontId="10"/>
  </si>
  <si>
    <t>２　補足事項</t>
    <rPh sb="2" eb="4">
      <t>ホソク</t>
    </rPh>
    <rPh sb="4" eb="6">
      <t>ジコウ</t>
    </rPh>
    <phoneticPr fontId="10"/>
  </si>
  <si>
    <t>サービス種別</t>
    <rPh sb="4" eb="6">
      <t>シュベツ</t>
    </rPh>
    <phoneticPr fontId="10"/>
  </si>
  <si>
    <t>普通</t>
    <rPh sb="0" eb="2">
      <t>フツウ</t>
    </rPh>
    <phoneticPr fontId="10"/>
  </si>
  <si>
    <t>当座</t>
    <rPh sb="0" eb="2">
      <t>トウザ</t>
    </rPh>
    <phoneticPr fontId="10"/>
  </si>
  <si>
    <t>短期入所生活介護事業所（空床型）</t>
    <rPh sb="12" eb="15">
      <t>クウショウガタ</t>
    </rPh>
    <phoneticPr fontId="3"/>
  </si>
  <si>
    <t>申請者</t>
    <rPh sb="0" eb="3">
      <t>シンセイシャ</t>
    </rPh>
    <phoneticPr fontId="8"/>
  </si>
  <si>
    <t>連絡先</t>
    <rPh sb="0" eb="3">
      <t>レンラクサキ</t>
    </rPh>
    <phoneticPr fontId="8"/>
  </si>
  <si>
    <t>交付申請</t>
    <rPh sb="0" eb="2">
      <t>コウフ</t>
    </rPh>
    <rPh sb="2" eb="4">
      <t>シンセイ</t>
    </rPh>
    <phoneticPr fontId="8"/>
  </si>
  <si>
    <t>法人名</t>
    <rPh sb="0" eb="3">
      <t>ホウジンメイ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</si>
  <si>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</si>
  <si>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担当者名</t>
    <rPh sb="0" eb="4">
      <t>タントウシャメイ</t>
    </rPh>
    <phoneticPr fontId="8"/>
  </si>
  <si>
    <t>電話番号</t>
    <rPh sb="0" eb="4">
      <t>デンワバンゴウ</t>
    </rPh>
    <phoneticPr fontId="8"/>
  </si>
  <si>
    <t>メールアドレス</t>
    <phoneticPr fontId="8"/>
  </si>
  <si>
    <t>交付申請日</t>
    <rPh sb="0" eb="5">
      <t>コウフシンセイビ</t>
    </rPh>
    <phoneticPr fontId="8"/>
  </si>
  <si>
    <t>4　振込先口座</t>
    <phoneticPr fontId="10"/>
  </si>
  <si>
    <t>申請額（R4年度分）</t>
    <rPh sb="0" eb="3">
      <t>シンセイガク</t>
    </rPh>
    <rPh sb="6" eb="8">
      <t>ネンド</t>
    </rPh>
    <rPh sb="8" eb="9">
      <t>ブン</t>
    </rPh>
    <phoneticPr fontId="8"/>
  </si>
  <si>
    <t>申請額（R5年度分）</t>
    <rPh sb="0" eb="3">
      <t>シンセイガク</t>
    </rPh>
    <rPh sb="8" eb="9">
      <t>ブン</t>
    </rPh>
    <phoneticPr fontId="8"/>
  </si>
  <si>
    <t>個別協議（県）</t>
    <rPh sb="0" eb="4">
      <t>コベツキョウギ</t>
    </rPh>
    <rPh sb="5" eb="6">
      <t>ケン</t>
    </rPh>
    <phoneticPr fontId="8"/>
  </si>
  <si>
    <t>個別協議（国）</t>
    <rPh sb="0" eb="4">
      <t>コベツキョウギ</t>
    </rPh>
    <rPh sb="5" eb="6">
      <t>クニ</t>
    </rPh>
    <phoneticPr fontId="8"/>
  </si>
  <si>
    <t>法人名</t>
    <rPh sb="0" eb="3">
      <t>ホウジンメイ</t>
    </rPh>
    <phoneticPr fontId="3"/>
  </si>
  <si>
    <t>令和５年度茨城県新型コロナウイルス感染症流行下における
介護サービス事業所等のサービス提供体制確保事業補助金交付申請書</t>
    <rPh sb="0" eb="2">
      <t>レイワ</t>
    </rPh>
    <rPh sb="3" eb="4">
      <t>ネン</t>
    </rPh>
    <rPh sb="4" eb="5">
      <t>ド</t>
    </rPh>
    <rPh sb="5" eb="7">
      <t>イバラキ</t>
    </rPh>
    <rPh sb="7" eb="8">
      <t>ケン</t>
    </rPh>
    <rPh sb="8" eb="10">
      <t>シンガタ</t>
    </rPh>
    <rPh sb="17" eb="20">
      <t>カンセンショウ</t>
    </rPh>
    <rPh sb="20" eb="22">
      <t>リュウコウ</t>
    </rPh>
    <rPh sb="22" eb="23">
      <t>カ</t>
    </rPh>
    <rPh sb="28" eb="30">
      <t>カイゴ</t>
    </rPh>
    <rPh sb="34" eb="37">
      <t>ジギョウショ</t>
    </rPh>
    <rPh sb="37" eb="38">
      <t>トウ</t>
    </rPh>
    <rPh sb="43" eb="45">
      <t>テイキョウ</t>
    </rPh>
    <rPh sb="45" eb="47">
      <t>タイセイ</t>
    </rPh>
    <rPh sb="47" eb="49">
      <t>カクホ</t>
    </rPh>
    <rPh sb="49" eb="51">
      <t>ジギョウ</t>
    </rPh>
    <rPh sb="51" eb="54">
      <t>ホジョキン</t>
    </rPh>
    <rPh sb="54" eb="56">
      <t>コウフ</t>
    </rPh>
    <rPh sb="56" eb="59">
      <t>シンセイショ</t>
    </rPh>
    <phoneticPr fontId="3"/>
  </si>
  <si>
    <t>（別紙）</t>
    <rPh sb="1" eb="3">
      <t>ベッシ</t>
    </rPh>
    <phoneticPr fontId="3"/>
  </si>
  <si>
    <r>
      <t>終息日</t>
    </r>
    <r>
      <rPr>
        <b/>
        <sz val="8"/>
        <rFont val="游ゴシック"/>
        <family val="3"/>
        <charset val="128"/>
      </rPr>
      <t>(※1)</t>
    </r>
    <rPh sb="0" eb="3">
      <t>シュウソクビ</t>
    </rPh>
    <phoneticPr fontId="8"/>
  </si>
  <si>
    <r>
      <t xml:space="preserve">濃厚接触者
</t>
    </r>
    <r>
      <rPr>
        <b/>
        <sz val="8"/>
        <color theme="1"/>
        <rFont val="游ゴシック"/>
        <family val="3"/>
        <charset val="128"/>
      </rPr>
      <t>(※2)</t>
    </r>
    <rPh sb="0" eb="2">
      <t>ノウコウ</t>
    </rPh>
    <rPh sb="2" eb="4">
      <t>セッショク</t>
    </rPh>
    <rPh sb="4" eb="5">
      <t>シャ</t>
    </rPh>
    <phoneticPr fontId="8"/>
  </si>
  <si>
    <r>
      <t>感染者と
同居者</t>
    </r>
    <r>
      <rPr>
        <b/>
        <sz val="8"/>
        <color theme="1"/>
        <rFont val="游ゴシック"/>
        <family val="3"/>
        <charset val="128"/>
      </rPr>
      <t>(※3)</t>
    </r>
    <phoneticPr fontId="10"/>
  </si>
  <si>
    <t>※1</t>
    <phoneticPr fontId="10"/>
  </si>
  <si>
    <t>※2</t>
    <phoneticPr fontId="10"/>
  </si>
  <si>
    <t>※3</t>
    <phoneticPr fontId="10"/>
  </si>
  <si>
    <r>
      <t>濃厚接触者</t>
    </r>
    <r>
      <rPr>
        <sz val="11"/>
        <rFont val="游ゴシック"/>
        <family val="3"/>
        <charset val="128"/>
      </rPr>
      <t>：令和5年5月7日まで適用</t>
    </r>
    <rPh sb="16" eb="18">
      <t>テキヨウ</t>
    </rPh>
    <phoneticPr fontId="10"/>
  </si>
  <si>
    <t>所属</t>
    <rPh sb="0" eb="2">
      <t>ショゾク</t>
    </rPh>
    <phoneticPr fontId="3"/>
  </si>
  <si>
    <t>①施設内療養費の補助、②施設内療養費を除く補助　共通</t>
    <rPh sb="1" eb="3">
      <t>シセツ</t>
    </rPh>
    <rPh sb="3" eb="4">
      <t>ナイ</t>
    </rPh>
    <rPh sb="4" eb="7">
      <t>リョウヨウヒ</t>
    </rPh>
    <rPh sb="8" eb="10">
      <t>ホジョ</t>
    </rPh>
    <rPh sb="12" eb="18">
      <t>シセツナイリョウヨウヒ</t>
    </rPh>
    <rPh sb="19" eb="20">
      <t>ノゾ</t>
    </rPh>
    <rPh sb="21" eb="23">
      <t>ホジョ</t>
    </rPh>
    <rPh sb="24" eb="26">
      <t>キョウツウ</t>
    </rPh>
    <phoneticPr fontId="3"/>
  </si>
  <si>
    <t>療養費（基本補助）</t>
    <rPh sb="0" eb="3">
      <t>リョウヨウヒ</t>
    </rPh>
    <rPh sb="4" eb="6">
      <t>キホン</t>
    </rPh>
    <rPh sb="6" eb="8">
      <t>ホジョ</t>
    </rPh>
    <phoneticPr fontId="3"/>
  </si>
  <si>
    <t>療養費（追加補助）</t>
    <rPh sb="0" eb="3">
      <t>リョウヨウヒ</t>
    </rPh>
    <rPh sb="4" eb="8">
      <t>ツイカホジョ</t>
    </rPh>
    <phoneticPr fontId="3"/>
  </si>
  <si>
    <t>①施設内療養費の補助、②施設内療養費を除く補助　共通</t>
    <phoneticPr fontId="3"/>
  </si>
  <si>
    <r>
      <rPr>
        <b/>
        <sz val="11"/>
        <rFont val="游ゴシック"/>
        <family val="3"/>
        <charset val="128"/>
      </rPr>
      <t>感染者と同居者</t>
    </r>
    <r>
      <rPr>
        <sz val="11"/>
        <rFont val="游ゴシック"/>
        <family val="3"/>
        <charset val="128"/>
      </rPr>
      <t>：令和5年5月8日から適用（施設内での感染者との接触は含まれません）</t>
    </r>
    <rPh sb="18" eb="20">
      <t>テキヨウ</t>
    </rPh>
    <phoneticPr fontId="10"/>
  </si>
  <si>
    <r>
      <rPr>
        <b/>
        <sz val="11"/>
        <rFont val="游ゴシック"/>
        <family val="3"/>
        <charset val="128"/>
      </rPr>
      <t>終息日</t>
    </r>
    <r>
      <rPr>
        <sz val="11"/>
        <rFont val="游ゴシック"/>
        <family val="3"/>
        <charset val="128"/>
      </rPr>
      <t>は、感染者等の療養や隔離が終了した日とします</t>
    </r>
    <rPh sb="0" eb="3">
      <t>シュウソクビ</t>
    </rPh>
    <rPh sb="5" eb="8">
      <t>カンセンシャ</t>
    </rPh>
    <rPh sb="8" eb="9">
      <t>トウ</t>
    </rPh>
    <rPh sb="10" eb="12">
      <t>リョウヨウ</t>
    </rPh>
    <rPh sb="13" eb="15">
      <t>カクリ</t>
    </rPh>
    <rPh sb="16" eb="18">
      <t>シュウリョウ</t>
    </rPh>
    <rPh sb="20" eb="21">
      <t>ヒ</t>
    </rPh>
    <phoneticPr fontId="10"/>
  </si>
  <si>
    <t>通所介護事業所</t>
    <phoneticPr fontId="3"/>
  </si>
  <si>
    <t>通所リハビリテーション事業所</t>
    <phoneticPr fontId="3"/>
  </si>
  <si>
    <t>短期入所療養介護事業所（空床型）</t>
    <rPh sb="12" eb="15">
      <t>クウショウガタ</t>
    </rPh>
    <phoneticPr fontId="3"/>
  </si>
  <si>
    <t>養護老人ホーム</t>
    <phoneticPr fontId="3"/>
  </si>
  <si>
    <t>軽費老人ホーム</t>
    <phoneticPr fontId="3"/>
  </si>
  <si>
    <t>有料老人ホーム</t>
    <phoneticPr fontId="3"/>
  </si>
  <si>
    <t>サービス付き高齢者向け住宅</t>
    <phoneticPr fontId="3"/>
  </si>
  <si>
    <t>・一度感染が終息し、日を空けて感染者等が再度発生した場合は、行を分けて記載してください。</t>
    <rPh sb="1" eb="3">
      <t>イチド</t>
    </rPh>
    <rPh sb="3" eb="5">
      <t>カンセン</t>
    </rPh>
    <rPh sb="6" eb="8">
      <t>シュウソク</t>
    </rPh>
    <rPh sb="10" eb="11">
      <t>ヒ</t>
    </rPh>
    <rPh sb="12" eb="13">
      <t>ア</t>
    </rPh>
    <rPh sb="15" eb="18">
      <t>カンセンシャ</t>
    </rPh>
    <rPh sb="18" eb="19">
      <t>トウ</t>
    </rPh>
    <rPh sb="20" eb="22">
      <t>サイド</t>
    </rPh>
    <rPh sb="22" eb="24">
      <t>ハッセイ</t>
    </rPh>
    <rPh sb="26" eb="28">
      <t>バアイ</t>
    </rPh>
    <rPh sb="30" eb="31">
      <t>ギョウ</t>
    </rPh>
    <rPh sb="32" eb="33">
      <t>ワ</t>
    </rPh>
    <rPh sb="35" eb="37">
      <t>キサイ</t>
    </rPh>
    <phoneticPr fontId="10"/>
  </si>
  <si>
    <t>・施設・サービスごとに行を分けて記載してください。</t>
    <rPh sb="11" eb="12">
      <t>ギョウ</t>
    </rPh>
    <rPh sb="13" eb="14">
      <t>ワ</t>
    </rPh>
    <phoneticPr fontId="10"/>
  </si>
  <si>
    <t>１　感染状況</t>
    <rPh sb="2" eb="6">
      <t>カンセンジョウキョウ</t>
    </rPh>
    <phoneticPr fontId="10"/>
  </si>
  <si>
    <t>プルダウン</t>
    <phoneticPr fontId="3"/>
  </si>
  <si>
    <t>（様式第１号－１）</t>
    <rPh sb="1" eb="3">
      <t>ヨウシキ</t>
    </rPh>
    <rPh sb="3" eb="4">
      <t>ダイ</t>
    </rPh>
    <rPh sb="5" eb="6">
      <t>ゴウ</t>
    </rPh>
    <phoneticPr fontId="3"/>
  </si>
  <si>
    <t>３　交付申請額　※自動計算</t>
    <rPh sb="2" eb="7">
      <t>コウフシンセイガク</t>
    </rPh>
    <rPh sb="9" eb="13">
      <t>ジドウケイサン</t>
    </rPh>
    <phoneticPr fontId="3"/>
  </si>
  <si>
    <t>内訳</t>
    <phoneticPr fontId="3"/>
  </si>
  <si>
    <r>
      <t>(様式１号－５）事業所・施設等別個票</t>
    </r>
    <r>
      <rPr>
        <sz val="9"/>
        <color rgb="FF0000FF"/>
        <rFont val="游ゴシック"/>
        <family val="3"/>
        <charset val="128"/>
      </rPr>
      <t>【令和４年度に生じた費用分】</t>
    </r>
    <rPh sb="1" eb="3">
      <t>ヨウシキ</t>
    </rPh>
    <rPh sb="8" eb="11">
      <t>ジギョウショ</t>
    </rPh>
    <rPh sb="12" eb="14">
      <t>シセツ</t>
    </rPh>
    <rPh sb="14" eb="15">
      <t>トウ</t>
    </rPh>
    <rPh sb="15" eb="16">
      <t>ベツ</t>
    </rPh>
    <rPh sb="16" eb="18">
      <t>コヒョウ</t>
    </rPh>
    <phoneticPr fontId="3"/>
  </si>
  <si>
    <r>
      <t>（様式１号－４）事業所・施設等別申請額一覧</t>
    </r>
    <r>
      <rPr>
        <sz val="11"/>
        <color rgb="FF0000FF"/>
        <rFont val="游ゴシック"/>
        <family val="3"/>
        <charset val="128"/>
      </rPr>
      <t>【令和４年度に生じた費用分】</t>
    </r>
    <rPh sb="1" eb="3">
      <t>ヨウシキ</t>
    </rPh>
    <rPh sb="8" eb="11">
      <t>ジギョウショ</t>
    </rPh>
    <rPh sb="12" eb="14">
      <t>シセツ</t>
    </rPh>
    <rPh sb="14" eb="15">
      <t>トウ</t>
    </rPh>
    <rPh sb="15" eb="16">
      <t>ベツ</t>
    </rPh>
    <rPh sb="16" eb="19">
      <t>シンセイガク</t>
    </rPh>
    <rPh sb="19" eb="21">
      <t>イチラン</t>
    </rPh>
    <phoneticPr fontId="3"/>
  </si>
  <si>
    <r>
      <t>(様式１号－３）事業所・施設等別個票</t>
    </r>
    <r>
      <rPr>
        <sz val="9"/>
        <color rgb="FFFF0000"/>
        <rFont val="游ゴシック"/>
        <family val="3"/>
        <charset val="128"/>
      </rPr>
      <t>【令和５年度に生じた費用分】</t>
    </r>
    <rPh sb="1" eb="3">
      <t>ヨウシキ</t>
    </rPh>
    <rPh sb="8" eb="11">
      <t>ジギョウショ</t>
    </rPh>
    <rPh sb="12" eb="14">
      <t>シセツ</t>
    </rPh>
    <rPh sb="14" eb="15">
      <t>トウ</t>
    </rPh>
    <rPh sb="15" eb="16">
      <t>ベツ</t>
    </rPh>
    <rPh sb="16" eb="18">
      <t>コヒョウ</t>
    </rPh>
    <phoneticPr fontId="3"/>
  </si>
  <si>
    <r>
      <t>（様式１号－２）事業所・施設等別申請額一覧</t>
    </r>
    <r>
      <rPr>
        <sz val="11"/>
        <color rgb="FFFF0000"/>
        <rFont val="游ゴシック"/>
        <family val="3"/>
        <charset val="128"/>
      </rPr>
      <t>【令和５年度に生じた費用分】</t>
    </r>
    <rPh sb="1" eb="3">
      <t>ヨウシキ</t>
    </rPh>
    <rPh sb="4" eb="5">
      <t>ゴウ</t>
    </rPh>
    <rPh sb="8" eb="11">
      <t>ジギョウショ</t>
    </rPh>
    <rPh sb="12" eb="14">
      <t>シセツ</t>
    </rPh>
    <rPh sb="14" eb="15">
      <t>トウ</t>
    </rPh>
    <rPh sb="15" eb="16">
      <t>ベツ</t>
    </rPh>
    <rPh sb="16" eb="19">
      <t>シンセイガク</t>
    </rPh>
    <rPh sb="19" eb="21">
      <t>イチラン</t>
    </rPh>
    <phoneticPr fontId="3"/>
  </si>
  <si>
    <t>シャカイフクシホウジンイバラキカイ</t>
    <phoneticPr fontId="3"/>
  </si>
  <si>
    <t>社会福祉法人茨城会</t>
    <rPh sb="0" eb="6">
      <t>シャカイフクシホウジン</t>
    </rPh>
    <rPh sb="6" eb="9">
      <t>イバラキカイ</t>
    </rPh>
    <phoneticPr fontId="3"/>
  </si>
  <si>
    <t>理事長</t>
    <rPh sb="0" eb="3">
      <t>リジチョウ</t>
    </rPh>
    <phoneticPr fontId="3"/>
  </si>
  <si>
    <t>茨城　太郎</t>
    <rPh sb="0" eb="2">
      <t>イバラキ</t>
    </rPh>
    <rPh sb="3" eb="5">
      <t>タロウ</t>
    </rPh>
    <phoneticPr fontId="3"/>
  </si>
  <si>
    <t>310</t>
    <phoneticPr fontId="3"/>
  </si>
  <si>
    <t>8555</t>
    <phoneticPr fontId="3"/>
  </si>
  <si>
    <t>水戸市笠原町978-6</t>
    <rPh sb="0" eb="3">
      <t>ミトシ</t>
    </rPh>
    <rPh sb="3" eb="6">
      <t>カサハラチョウ</t>
    </rPh>
    <phoneticPr fontId="3"/>
  </si>
  <si>
    <t>事務局</t>
    <rPh sb="0" eb="3">
      <t>ジムキョク</t>
    </rPh>
    <phoneticPr fontId="3"/>
  </si>
  <si>
    <t>茨城　次郎</t>
    <rPh sb="0" eb="2">
      <t>イバラキ</t>
    </rPh>
    <rPh sb="3" eb="5">
      <t>ジロウ</t>
    </rPh>
    <phoneticPr fontId="3"/>
  </si>
  <si>
    <t>xxxx@pref.ibaraki.lg.jp</t>
    <phoneticPr fontId="3"/>
  </si>
  <si>
    <t>029</t>
    <phoneticPr fontId="3"/>
  </si>
  <si>
    <t>301</t>
    <phoneticPr fontId="3"/>
  </si>
  <si>
    <t>1111</t>
    <phoneticPr fontId="3"/>
  </si>
  <si>
    <t>○○銀行</t>
    <rPh sb="2" eb="4">
      <t>ギンコウ</t>
    </rPh>
    <phoneticPr fontId="3"/>
  </si>
  <si>
    <t>本店</t>
    <rPh sb="0" eb="2">
      <t>ホンテン</t>
    </rPh>
    <phoneticPr fontId="3"/>
  </si>
  <si>
    <t>シャカイフクシホウジンイバラキカイ　リジチョウ　イバラキタロウ</t>
    <phoneticPr fontId="3"/>
  </si>
  <si>
    <t>社会福祉法人茨城会　理事長　茨城太郎</t>
    <rPh sb="0" eb="6">
      <t>シャカイフクシホウジン</t>
    </rPh>
    <rPh sb="6" eb="8">
      <t>イバラキ</t>
    </rPh>
    <rPh sb="8" eb="9">
      <t>カイ</t>
    </rPh>
    <rPh sb="10" eb="13">
      <t>リジチョウ</t>
    </rPh>
    <rPh sb="14" eb="16">
      <t>イバラキ</t>
    </rPh>
    <rPh sb="16" eb="18">
      <t>タロウ</t>
    </rPh>
    <phoneticPr fontId="3"/>
  </si>
  <si>
    <t>1234567</t>
    <phoneticPr fontId="3"/>
  </si>
  <si>
    <t>普通</t>
    <rPh sb="0" eb="2">
      <t>フツウ</t>
    </rPh>
    <phoneticPr fontId="9"/>
  </si>
  <si>
    <t>デイサービス　長寿</t>
  </si>
  <si>
    <t>通所介護事業所</t>
  </si>
  <si>
    <t>訪問介護　長寿</t>
  </si>
  <si>
    <t>特別養護老人ホーム　長寿</t>
  </si>
  <si>
    <t>特別養護老人ホーム　長寿（感染発生：5月20日、感染終息：6月5日）への応援として、5月22日から5月31日にかけて職員1名を派遣した。</t>
    <rPh sb="13" eb="15">
      <t>カンセン</t>
    </rPh>
    <rPh sb="15" eb="17">
      <t>ハッセイ</t>
    </rPh>
    <rPh sb="19" eb="20">
      <t>ガツ</t>
    </rPh>
    <rPh sb="22" eb="23">
      <t>ヒ</t>
    </rPh>
    <rPh sb="24" eb="26">
      <t>カンセン</t>
    </rPh>
    <rPh sb="26" eb="28">
      <t>シュウソク</t>
    </rPh>
    <rPh sb="30" eb="31">
      <t>ガツ</t>
    </rPh>
    <rPh sb="32" eb="33">
      <t>ヒ</t>
    </rPh>
    <rPh sb="36" eb="38">
      <t>オウエン</t>
    </rPh>
    <rPh sb="43" eb="44">
      <t>ガツ</t>
    </rPh>
    <rPh sb="46" eb="47">
      <t>ヒ</t>
    </rPh>
    <rPh sb="50" eb="51">
      <t>ガツ</t>
    </rPh>
    <rPh sb="53" eb="54">
      <t>ヒ</t>
    </rPh>
    <rPh sb="58" eb="60">
      <t>ショクイン</t>
    </rPh>
    <rPh sb="61" eb="62">
      <t>メイ</t>
    </rPh>
    <rPh sb="63" eb="65">
      <t>ハケン</t>
    </rPh>
    <phoneticPr fontId="3"/>
  </si>
  <si>
    <t>No.1デイサービス長寿とNo.3特別養護老人ホーム長寿は同一の建物に所在しており、感染者が同一空間を利用している。</t>
    <rPh sb="10" eb="12">
      <t>チョウジュ</t>
    </rPh>
    <rPh sb="17" eb="23">
      <t>トクベツヨウゴロウジン</t>
    </rPh>
    <rPh sb="26" eb="28">
      <t>チョウジュ</t>
    </rPh>
    <rPh sb="29" eb="31">
      <t>ドウイツ</t>
    </rPh>
    <rPh sb="32" eb="34">
      <t>タテモノ</t>
    </rPh>
    <rPh sb="35" eb="37">
      <t>ショザイ</t>
    </rPh>
    <rPh sb="42" eb="45">
      <t>カンセンシャ</t>
    </rPh>
    <rPh sb="46" eb="50">
      <t>ドウイツクウカン</t>
    </rPh>
    <rPh sb="51" eb="53">
      <t>リヨウ</t>
    </rPh>
    <phoneticPr fontId="3"/>
  </si>
  <si>
    <t>トクベツヨウゴロウジンホーム　チョウジュ</t>
  </si>
  <si>
    <t>特別養護老人ホーム　長寿</t>
    <rPh sb="0" eb="2">
      <t>トクベツ</t>
    </rPh>
    <rPh sb="2" eb="6">
      <t>ヨウゴロウジン</t>
    </rPh>
    <rPh sb="10" eb="12">
      <t>チョウジュ</t>
    </rPh>
    <phoneticPr fontId="3"/>
  </si>
  <si>
    <t>000</t>
  </si>
  <si>
    <t>0000</t>
  </si>
  <si>
    <t>茨城県水戸市123-456</t>
    <rPh sb="0" eb="3">
      <t>イバラキケン</t>
    </rPh>
    <rPh sb="3" eb="6">
      <t>ミトシ</t>
    </rPh>
    <phoneticPr fontId="3"/>
  </si>
  <si>
    <t>0800000000</t>
    <phoneticPr fontId="3"/>
  </si>
  <si>
    <t>衛生用品
購入</t>
    <rPh sb="0" eb="2">
      <t>エイセイ</t>
    </rPh>
    <rPh sb="2" eb="4">
      <t>ヨウヒン</t>
    </rPh>
    <rPh sb="5" eb="7">
      <t>コウニュウ</t>
    </rPh>
    <phoneticPr fontId="19"/>
  </si>
  <si>
    <t>消毒・清掃</t>
    <rPh sb="0" eb="2">
      <t>ショウドク</t>
    </rPh>
    <rPh sb="3" eb="5">
      <t>セイソウ</t>
    </rPh>
    <phoneticPr fontId="19"/>
  </si>
  <si>
    <t>割増賃金・手当</t>
    <rPh sb="0" eb="2">
      <t>ワリマシ</t>
    </rPh>
    <rPh sb="2" eb="4">
      <t>チンギン</t>
    </rPh>
    <rPh sb="5" eb="7">
      <t>テアテ</t>
    </rPh>
    <phoneticPr fontId="17"/>
  </si>
  <si>
    <t>職業紹介料</t>
    <rPh sb="0" eb="2">
      <t>ショクギョウ</t>
    </rPh>
    <rPh sb="2" eb="4">
      <t>ショウカイ</t>
    </rPh>
    <rPh sb="4" eb="5">
      <t>リョウ</t>
    </rPh>
    <phoneticPr fontId="19"/>
  </si>
  <si>
    <t>チェック表2のとおり</t>
    <rPh sb="4" eb="5">
      <t>ヒョウ</t>
    </rPh>
    <phoneticPr fontId="3"/>
  </si>
  <si>
    <t>チェック表1のとおり</t>
    <rPh sb="4" eb="5">
      <t>ヒョウ</t>
    </rPh>
    <phoneticPr fontId="3"/>
  </si>
  <si>
    <t>有料職業紹介サイトに求人募集を依頼　○人分×●日間分</t>
  </si>
  <si>
    <t>デイサービス　チョウジュ</t>
  </si>
  <si>
    <t>デイサービス　長寿</t>
    <rPh sb="7" eb="9">
      <t>チョウジュ</t>
    </rPh>
    <phoneticPr fontId="3"/>
  </si>
  <si>
    <t>茨城県水戸市456-789</t>
    <rPh sb="0" eb="3">
      <t>イバラキケン</t>
    </rPh>
    <rPh sb="3" eb="6">
      <t>ミトシ</t>
    </rPh>
    <phoneticPr fontId="3"/>
  </si>
  <si>
    <t>0800000000</t>
  </si>
  <si>
    <t>消毒・清掃</t>
    <rPh sb="0" eb="2">
      <t>ショウドク</t>
    </rPh>
    <rPh sb="3" eb="5">
      <t>セイソウ</t>
    </rPh>
    <phoneticPr fontId="17"/>
  </si>
  <si>
    <t>衛生用品
購入</t>
    <rPh sb="0" eb="2">
      <t>エイセイ</t>
    </rPh>
    <rPh sb="2" eb="4">
      <t>ヨウヒン</t>
    </rPh>
    <rPh sb="5" eb="7">
      <t>コウニュウ</t>
    </rPh>
    <phoneticPr fontId="17"/>
  </si>
  <si>
    <t>ホウモンカイゴ　チョウジュ</t>
  </si>
  <si>
    <t>訪問介護　長寿</t>
    <rPh sb="0" eb="4">
      <t>ホウモンカイゴ</t>
    </rPh>
    <rPh sb="5" eb="7">
      <t>チョウジュ</t>
    </rPh>
    <phoneticPr fontId="3"/>
  </si>
  <si>
    <t>割増賃金・手当（職員派遣）</t>
    <rPh sb="0" eb="2">
      <t>ワリマシ</t>
    </rPh>
    <rPh sb="2" eb="4">
      <t>チンギン</t>
    </rPh>
    <rPh sb="5" eb="7">
      <t>テアテ</t>
    </rPh>
    <phoneticPr fontId="17"/>
  </si>
  <si>
    <t>5月10日に利用者1名の感染が確認された。その後利用者1名、職員3名に感染が拡大し5月30日に感染が終息するまで対応を行った。</t>
    <rPh sb="1" eb="2">
      <t>ガツ</t>
    </rPh>
    <rPh sb="4" eb="5">
      <t>ヒ</t>
    </rPh>
    <rPh sb="6" eb="9">
      <t>リヨウシャ</t>
    </rPh>
    <rPh sb="10" eb="11">
      <t>メイ</t>
    </rPh>
    <rPh sb="12" eb="14">
      <t>カンセン</t>
    </rPh>
    <rPh sb="15" eb="17">
      <t>カクニン</t>
    </rPh>
    <rPh sb="23" eb="24">
      <t>ゴ</t>
    </rPh>
    <rPh sb="24" eb="27">
      <t>リヨウシャ</t>
    </rPh>
    <rPh sb="28" eb="29">
      <t>メイ</t>
    </rPh>
    <rPh sb="30" eb="32">
      <t>ショクイン</t>
    </rPh>
    <rPh sb="33" eb="34">
      <t>メイ</t>
    </rPh>
    <rPh sb="35" eb="37">
      <t>カンセン</t>
    </rPh>
    <rPh sb="38" eb="40">
      <t>カクダイ</t>
    </rPh>
    <rPh sb="42" eb="43">
      <t>ガツ</t>
    </rPh>
    <rPh sb="45" eb="46">
      <t>ヒ</t>
    </rPh>
    <rPh sb="47" eb="49">
      <t>カンセン</t>
    </rPh>
    <rPh sb="50" eb="52">
      <t>シュウソク</t>
    </rPh>
    <rPh sb="56" eb="58">
      <t>タイオウ</t>
    </rPh>
    <rPh sb="59" eb="60">
      <t>オコナ</t>
    </rPh>
    <phoneticPr fontId="3"/>
  </si>
  <si>
    <t>6月9日に職員1名の感染が確認された。その後利用者9名、職員2名に感染が拡大し6月30日に感染が終息するまで対応を行った。</t>
    <rPh sb="1" eb="2">
      <t>ガツ</t>
    </rPh>
    <rPh sb="3" eb="4">
      <t>ヒ</t>
    </rPh>
    <rPh sb="5" eb="7">
      <t>ショクイン</t>
    </rPh>
    <rPh sb="8" eb="9">
      <t>メイ</t>
    </rPh>
    <rPh sb="10" eb="12">
      <t>カンセン</t>
    </rPh>
    <rPh sb="13" eb="15">
      <t>カクニン</t>
    </rPh>
    <rPh sb="21" eb="22">
      <t>ゴ</t>
    </rPh>
    <rPh sb="22" eb="25">
      <t>リヨウシャ</t>
    </rPh>
    <rPh sb="26" eb="27">
      <t>メイ</t>
    </rPh>
    <rPh sb="28" eb="30">
      <t>ショクイン</t>
    </rPh>
    <rPh sb="31" eb="32">
      <t>メイ</t>
    </rPh>
    <rPh sb="33" eb="35">
      <t>カンセン</t>
    </rPh>
    <rPh sb="36" eb="38">
      <t>カクダイ</t>
    </rPh>
    <rPh sb="40" eb="41">
      <t>ガツ</t>
    </rPh>
    <rPh sb="43" eb="44">
      <t>ヒ</t>
    </rPh>
    <rPh sb="45" eb="47">
      <t>カンセン</t>
    </rPh>
    <rPh sb="48" eb="50">
      <t>シュウソク</t>
    </rPh>
    <rPh sb="54" eb="56">
      <t>タイオウ</t>
    </rPh>
    <rPh sb="57" eb="58">
      <t>オコナ</t>
    </rPh>
    <phoneticPr fontId="3"/>
  </si>
  <si>
    <t>チェック表6のとおり</t>
    <rPh sb="4" eb="5">
      <t>ヒョウ</t>
    </rPh>
    <phoneticPr fontId="3"/>
  </si>
  <si>
    <t>5月20日に利用者1名の感染が確認された。その後利用者4名、職員2名に感染が拡大し6月5日に感染が終息するまで対応を行った。</t>
    <rPh sb="1" eb="2">
      <t>ガツ</t>
    </rPh>
    <rPh sb="4" eb="5">
      <t>ヒ</t>
    </rPh>
    <rPh sb="6" eb="9">
      <t>リヨウシャ</t>
    </rPh>
    <rPh sb="10" eb="11">
      <t>メイ</t>
    </rPh>
    <rPh sb="12" eb="14">
      <t>カンセン</t>
    </rPh>
    <rPh sb="15" eb="17">
      <t>カクニン</t>
    </rPh>
    <rPh sb="23" eb="24">
      <t>ゴ</t>
    </rPh>
    <rPh sb="24" eb="27">
      <t>リヨウシャ</t>
    </rPh>
    <rPh sb="28" eb="29">
      <t>メイ</t>
    </rPh>
    <rPh sb="30" eb="32">
      <t>ショクイン</t>
    </rPh>
    <rPh sb="33" eb="34">
      <t>メイ</t>
    </rPh>
    <rPh sb="35" eb="37">
      <t>カンセン</t>
    </rPh>
    <rPh sb="38" eb="40">
      <t>カクダイ</t>
    </rPh>
    <rPh sb="42" eb="43">
      <t>ガツ</t>
    </rPh>
    <rPh sb="44" eb="45">
      <t>ヒ</t>
    </rPh>
    <rPh sb="46" eb="48">
      <t>カンセン</t>
    </rPh>
    <rPh sb="49" eb="51">
      <t>シュウソク</t>
    </rPh>
    <rPh sb="55" eb="57">
      <t>タイオウ</t>
    </rPh>
    <rPh sb="58" eb="59">
      <t>オコナ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</si>
</sst>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_ ;[Red]\-#,##0\ "/>
    <numFmt numFmtId="178" formatCode="#,##0;\-#,##0;&quot;&quot;"/>
    <numFmt numFmtId="179" formatCode="0000000000"/>
    <numFmt numFmtId="180" formatCode="[$-411]ge\.m\.d;@"/>
  </numFmts>
  <fonts count="4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5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0"/>
      <name val="Arial"/>
      <family val="2"/>
    </font>
    <font>
      <sz val="11"/>
      <color theme="1"/>
      <name val="ＭＳ Ｐゴシック"/>
      <family val="2"/>
      <scheme val="minor"/>
    </font>
    <font>
      <sz val="9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10"/>
      <color rgb="FFFF0000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0"/>
      <color rgb="FFFF0000"/>
      <name val="游ゴシック"/>
      <family val="3"/>
      <charset val="128"/>
    </font>
    <font>
      <b/>
      <sz val="11"/>
      <name val="游ゴシック"/>
      <family val="3"/>
      <charset val="128"/>
    </font>
    <font>
      <sz val="10"/>
      <name val="游ゴシック"/>
      <family val="3"/>
      <charset val="128"/>
    </font>
    <font>
      <sz val="1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8"/>
      <name val="游ゴシック"/>
      <family val="3"/>
      <charset val="128"/>
    </font>
    <font>
      <b/>
      <sz val="8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color rgb="FF0000FF"/>
      <name val="游ゴシック"/>
      <family val="3"/>
      <charset val="128"/>
    </font>
    <font>
      <sz val="6"/>
      <color theme="1"/>
      <name val="游ゴシック"/>
      <family val="3"/>
      <charset val="128"/>
    </font>
    <font>
      <sz val="7.5"/>
      <name val="游ゴシック"/>
      <family val="3"/>
      <charset val="128"/>
    </font>
    <font>
      <sz val="7.5"/>
      <color theme="1"/>
      <name val="游ゴシック"/>
      <family val="3"/>
      <charset val="128"/>
    </font>
    <font>
      <sz val="5"/>
      <color theme="1"/>
      <name val="游ゴシック"/>
      <family val="3"/>
      <charset val="128"/>
    </font>
    <font>
      <sz val="5"/>
      <name val="游ゴシック"/>
      <family val="3"/>
      <charset val="128"/>
    </font>
    <font>
      <sz val="5"/>
      <color rgb="FF0070C0"/>
      <name val="游ゴシック"/>
      <family val="3"/>
      <charset val="128"/>
    </font>
    <font>
      <sz val="11"/>
      <color rgb="FF0000FF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9"/>
      <color rgb="FFFF000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u/>
      <sz val="10"/>
      <color theme="10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1" fillId="0" borderId="0" applyNumberFormat="0" applyFill="0" applyBorder="0" applyAlignment="0" applyProtection="0"/>
    <xf numFmtId="0" fontId="12" fillId="0" borderId="0">
      <alignment vertical="center"/>
    </xf>
    <xf numFmtId="0" fontId="13" fillId="0" borderId="0"/>
    <xf numFmtId="0" fontId="1" fillId="0" borderId="0">
      <alignment vertical="center"/>
    </xf>
    <xf numFmtId="0" fontId="27" fillId="0" borderId="0" applyNumberFormat="0" applyFill="0" applyBorder="0" applyAlignment="0" applyProtection="0">
      <alignment vertical="center"/>
    </xf>
  </cellStyleXfs>
  <cellXfs count="439">
    <xf numFmtId="0" fontId="0" fillId="0" borderId="0" xfId="0">
      <alignment vertical="center"/>
    </xf>
    <xf numFmtId="0" fontId="6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 applyFill="1" applyAlignment="1">
      <alignment vertical="center"/>
    </xf>
    <xf numFmtId="0" fontId="15" fillId="0" borderId="0" xfId="5" applyFont="1">
      <alignment vertical="center"/>
    </xf>
    <xf numFmtId="0" fontId="21" fillId="0" borderId="0" xfId="7" applyFont="1">
      <alignment vertical="center"/>
    </xf>
    <xf numFmtId="0" fontId="22" fillId="0" borderId="0" xfId="7" applyFont="1">
      <alignment vertical="center"/>
    </xf>
    <xf numFmtId="0" fontId="15" fillId="0" borderId="0" xfId="8" applyFont="1" applyAlignment="1">
      <alignment vertical="center"/>
    </xf>
    <xf numFmtId="0" fontId="24" fillId="0" borderId="0" xfId="9" applyFont="1">
      <alignment vertical="center"/>
    </xf>
    <xf numFmtId="0" fontId="24" fillId="0" borderId="0" xfId="9" applyNumberFormat="1" applyFont="1" applyAlignment="1">
      <alignment vertical="center" shrinkToFit="1"/>
    </xf>
    <xf numFmtId="0" fontId="14" fillId="0" borderId="0" xfId="5" applyFont="1" applyProtection="1">
      <alignment vertical="center"/>
    </xf>
    <xf numFmtId="0" fontId="15" fillId="0" borderId="0" xfId="5" applyFont="1" applyBorder="1" applyProtection="1">
      <alignment vertical="center"/>
    </xf>
    <xf numFmtId="0" fontId="15" fillId="0" borderId="0" xfId="5" applyFont="1" applyBorder="1" applyAlignment="1" applyProtection="1">
      <alignment horizontal="center" vertical="center"/>
    </xf>
    <xf numFmtId="0" fontId="15" fillId="0" borderId="0" xfId="5" applyFont="1" applyProtection="1">
      <alignment vertical="center"/>
    </xf>
    <xf numFmtId="0" fontId="15" fillId="0" borderId="0" xfId="5" applyFont="1" applyAlignment="1" applyProtection="1">
      <alignment horizontal="center" vertical="center"/>
    </xf>
    <xf numFmtId="0" fontId="15" fillId="0" borderId="8" xfId="5" applyFont="1" applyBorder="1" applyAlignment="1" applyProtection="1">
      <alignment horizontal="center" vertical="center"/>
    </xf>
    <xf numFmtId="0" fontId="16" fillId="0" borderId="0" xfId="5" applyFont="1" applyProtection="1">
      <alignment vertical="center"/>
    </xf>
    <xf numFmtId="0" fontId="15" fillId="0" borderId="2" xfId="5" applyFont="1" applyFill="1" applyBorder="1" applyAlignment="1" applyProtection="1">
      <alignment vertical="center"/>
    </xf>
    <xf numFmtId="49" fontId="15" fillId="0" borderId="2" xfId="5" applyNumberFormat="1" applyFont="1" applyFill="1" applyBorder="1" applyAlignment="1" applyProtection="1">
      <alignment vertical="center"/>
    </xf>
    <xf numFmtId="0" fontId="16" fillId="0" borderId="0" xfId="5" applyFont="1" applyBorder="1" applyProtection="1">
      <alignment vertical="center"/>
    </xf>
    <xf numFmtId="0" fontId="18" fillId="0" borderId="0" xfId="5" applyFont="1" applyBorder="1" applyProtection="1">
      <alignment vertical="center"/>
    </xf>
    <xf numFmtId="0" fontId="14" fillId="0" borderId="0" xfId="5" applyFont="1" applyBorder="1" applyAlignment="1" applyProtection="1">
      <alignment horizontal="left" vertical="center"/>
    </xf>
    <xf numFmtId="176" fontId="14" fillId="0" borderId="0" xfId="5" applyNumberFormat="1" applyFont="1" applyBorder="1" applyAlignment="1" applyProtection="1">
      <alignment horizontal="right" vertical="center"/>
    </xf>
    <xf numFmtId="0" fontId="19" fillId="0" borderId="0" xfId="5" applyFont="1" applyProtection="1">
      <alignment vertical="center"/>
    </xf>
    <xf numFmtId="0" fontId="17" fillId="0" borderId="0" xfId="5" applyFont="1" applyProtection="1">
      <alignment vertical="center"/>
    </xf>
    <xf numFmtId="0" fontId="18" fillId="0" borderId="0" xfId="5" applyFont="1" applyAlignment="1" applyProtection="1">
      <alignment horizontal="left" vertical="center"/>
    </xf>
    <xf numFmtId="0" fontId="18" fillId="0" borderId="0" xfId="5" applyFont="1" applyProtection="1">
      <alignment vertical="center"/>
    </xf>
    <xf numFmtId="0" fontId="18" fillId="0" borderId="0" xfId="5" applyFont="1" applyAlignment="1" applyProtection="1">
      <alignment vertical="center"/>
    </xf>
    <xf numFmtId="0" fontId="6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7" fillId="0" borderId="0" xfId="0" applyFont="1" applyFill="1" applyProtection="1">
      <alignment vertical="center"/>
    </xf>
    <xf numFmtId="0" fontId="24" fillId="0" borderId="0" xfId="9" applyFont="1" applyProtection="1">
      <alignment vertical="center"/>
    </xf>
    <xf numFmtId="0" fontId="24" fillId="0" borderId="21" xfId="9" applyNumberFormat="1" applyFont="1" applyBorder="1" applyAlignment="1" applyProtection="1">
      <alignment vertical="center" shrinkToFit="1"/>
    </xf>
    <xf numFmtId="0" fontId="24" fillId="0" borderId="21" xfId="9" applyNumberFormat="1" applyFont="1" applyBorder="1" applyAlignment="1" applyProtection="1">
      <alignment horizontal="left" vertical="center" shrinkToFit="1"/>
    </xf>
    <xf numFmtId="176" fontId="24" fillId="0" borderId="21" xfId="9" applyNumberFormat="1" applyFont="1" applyBorder="1" applyAlignment="1" applyProtection="1">
      <alignment vertical="center" shrinkToFit="1"/>
    </xf>
    <xf numFmtId="0" fontId="24" fillId="0" borderId="0" xfId="9" applyNumberFormat="1" applyFont="1" applyAlignment="1" applyProtection="1">
      <alignment vertical="center" shrinkToFit="1"/>
    </xf>
    <xf numFmtId="49" fontId="24" fillId="0" borderId="0" xfId="9" applyNumberFormat="1" applyFont="1" applyProtection="1">
      <alignment vertical="center"/>
    </xf>
    <xf numFmtId="3" fontId="24" fillId="0" borderId="0" xfId="9" applyNumberFormat="1" applyFont="1" applyProtection="1">
      <alignment vertical="center"/>
    </xf>
    <xf numFmtId="0" fontId="24" fillId="5" borderId="21" xfId="9" applyFont="1" applyFill="1" applyBorder="1" applyAlignment="1" applyProtection="1">
      <alignment horizontal="center" vertical="center"/>
    </xf>
    <xf numFmtId="0" fontId="20" fillId="0" borderId="0" xfId="7" applyFont="1" applyProtection="1">
      <alignment vertical="center"/>
    </xf>
    <xf numFmtId="0" fontId="21" fillId="0" borderId="0" xfId="7" applyFont="1" applyAlignment="1" applyProtection="1">
      <alignment vertical="center" wrapText="1"/>
    </xf>
    <xf numFmtId="0" fontId="21" fillId="0" borderId="0" xfId="7" applyFont="1" applyProtection="1">
      <alignment vertical="center"/>
    </xf>
    <xf numFmtId="0" fontId="22" fillId="0" borderId="0" xfId="7" applyFont="1" applyProtection="1">
      <alignment vertical="center"/>
    </xf>
    <xf numFmtId="0" fontId="15" fillId="0" borderId="0" xfId="8" applyFont="1" applyAlignment="1" applyProtection="1">
      <alignment vertical="center"/>
    </xf>
    <xf numFmtId="0" fontId="15" fillId="0" borderId="22" xfId="8" applyFont="1" applyBorder="1" applyAlignment="1" applyProtection="1">
      <alignment horizontal="center" vertical="center"/>
    </xf>
    <xf numFmtId="0" fontId="15" fillId="0" borderId="3" xfId="8" applyFont="1" applyBorder="1" applyAlignment="1" applyProtection="1">
      <alignment vertical="center"/>
    </xf>
    <xf numFmtId="0" fontId="20" fillId="0" borderId="0" xfId="7" applyFont="1" applyFill="1" applyProtection="1">
      <alignment vertical="center"/>
    </xf>
    <xf numFmtId="0" fontId="22" fillId="0" borderId="0" xfId="7" applyFont="1" applyFill="1" applyAlignment="1" applyProtection="1">
      <alignment vertical="center"/>
    </xf>
    <xf numFmtId="0" fontId="22" fillId="0" borderId="0" xfId="7" applyFont="1" applyAlignment="1" applyProtection="1">
      <alignment vertical="center" wrapText="1"/>
    </xf>
    <xf numFmtId="0" fontId="20" fillId="0" borderId="0" xfId="7" applyFont="1" applyAlignment="1" applyProtection="1">
      <alignment vertical="center"/>
    </xf>
    <xf numFmtId="0" fontId="22" fillId="0" borderId="0" xfId="7" applyFont="1" applyAlignment="1" applyProtection="1">
      <alignment vertical="center"/>
    </xf>
    <xf numFmtId="0" fontId="16" fillId="0" borderId="0" xfId="8" applyFont="1" applyProtection="1"/>
    <xf numFmtId="0" fontId="15" fillId="0" borderId="0" xfId="8" applyFont="1" applyProtection="1"/>
    <xf numFmtId="0" fontId="14" fillId="0" borderId="0" xfId="0" applyFont="1" applyFill="1" applyProtection="1">
      <alignment vertical="center"/>
    </xf>
    <xf numFmtId="0" fontId="24" fillId="0" borderId="0" xfId="0" applyFont="1" applyFill="1" applyProtection="1">
      <alignment vertical="center"/>
    </xf>
    <xf numFmtId="0" fontId="24" fillId="0" borderId="0" xfId="0" applyFont="1" applyFill="1">
      <alignment vertical="center"/>
    </xf>
    <xf numFmtId="0" fontId="15" fillId="0" borderId="13" xfId="0" applyFont="1" applyFill="1" applyBorder="1" applyProtection="1">
      <alignment vertical="center"/>
    </xf>
    <xf numFmtId="0" fontId="15" fillId="0" borderId="14" xfId="0" applyFont="1" applyFill="1" applyBorder="1" applyAlignment="1" applyProtection="1">
      <alignment horizontal="center" vertical="center"/>
    </xf>
    <xf numFmtId="0" fontId="15" fillId="0" borderId="14" xfId="0" applyFont="1" applyFill="1" applyBorder="1" applyProtection="1">
      <alignment vertical="center"/>
    </xf>
    <xf numFmtId="0" fontId="15" fillId="0" borderId="16" xfId="0" applyFont="1" applyFill="1" applyBorder="1" applyProtection="1">
      <alignment vertical="center"/>
    </xf>
    <xf numFmtId="0" fontId="15" fillId="0" borderId="0" xfId="0" applyFont="1" applyFill="1" applyProtection="1">
      <alignment vertical="center"/>
    </xf>
    <xf numFmtId="0" fontId="15" fillId="0" borderId="0" xfId="0" applyFont="1" applyFill="1">
      <alignment vertical="center"/>
    </xf>
    <xf numFmtId="0" fontId="15" fillId="0" borderId="11" xfId="0" applyFont="1" applyFill="1" applyBorder="1" applyProtection="1">
      <alignment vertical="center"/>
    </xf>
    <xf numFmtId="0" fontId="15" fillId="0" borderId="8" xfId="0" applyFont="1" applyFill="1" applyBorder="1" applyAlignment="1" applyProtection="1">
      <alignment horizontal="center" vertical="center"/>
    </xf>
    <xf numFmtId="0" fontId="15" fillId="0" borderId="8" xfId="0" applyFont="1" applyFill="1" applyBorder="1" applyProtection="1">
      <alignment vertical="center"/>
    </xf>
    <xf numFmtId="0" fontId="15" fillId="0" borderId="12" xfId="0" applyFont="1" applyFill="1" applyBorder="1" applyProtection="1">
      <alignment vertical="center"/>
    </xf>
    <xf numFmtId="0" fontId="15" fillId="0" borderId="9" xfId="0" applyFont="1" applyFill="1" applyBorder="1" applyProtection="1">
      <alignment vertical="center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Protection="1">
      <alignment vertical="center"/>
    </xf>
    <xf numFmtId="0" fontId="15" fillId="0" borderId="10" xfId="0" applyFont="1" applyFill="1" applyBorder="1" applyProtection="1">
      <alignment vertical="center"/>
    </xf>
    <xf numFmtId="0" fontId="15" fillId="0" borderId="5" xfId="0" applyFont="1" applyFill="1" applyBorder="1" applyProtection="1">
      <alignment vertical="center"/>
    </xf>
    <xf numFmtId="0" fontId="29" fillId="0" borderId="0" xfId="0" applyFont="1" applyFill="1" applyBorder="1" applyAlignment="1" applyProtection="1">
      <alignment vertical="top"/>
    </xf>
    <xf numFmtId="0" fontId="15" fillId="0" borderId="6" xfId="0" applyFont="1" applyFill="1" applyBorder="1" applyProtection="1">
      <alignment vertical="center"/>
    </xf>
    <xf numFmtId="0" fontId="15" fillId="0" borderId="0" xfId="0" applyFont="1" applyFill="1" applyBorder="1">
      <alignment vertical="center"/>
    </xf>
    <xf numFmtId="0" fontId="15" fillId="0" borderId="0" xfId="0" applyFont="1" applyFill="1" applyBorder="1" applyAlignment="1">
      <alignment vertical="center"/>
    </xf>
    <xf numFmtId="0" fontId="15" fillId="4" borderId="5" xfId="0" applyFont="1" applyFill="1" applyBorder="1" applyProtection="1">
      <alignment vertical="center"/>
    </xf>
    <xf numFmtId="0" fontId="15" fillId="0" borderId="5" xfId="0" applyFont="1" applyFill="1" applyBorder="1" applyAlignment="1" applyProtection="1">
      <alignment horizontal="left" vertical="center"/>
    </xf>
    <xf numFmtId="0" fontId="15" fillId="0" borderId="5" xfId="0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 applyProtection="1">
      <alignment horizontal="center" vertical="center"/>
    </xf>
    <xf numFmtId="0" fontId="15" fillId="4" borderId="8" xfId="0" applyFont="1" applyFill="1" applyBorder="1" applyAlignment="1" applyProtection="1">
      <alignment horizontal="left" vertical="center"/>
    </xf>
    <xf numFmtId="0" fontId="15" fillId="0" borderId="8" xfId="0" applyFont="1" applyFill="1" applyBorder="1" applyAlignment="1" applyProtection="1">
      <alignment horizontal="left" vertical="center"/>
    </xf>
    <xf numFmtId="0" fontId="15" fillId="0" borderId="12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horizontal="left" vertical="center"/>
    </xf>
    <xf numFmtId="0" fontId="16" fillId="0" borderId="8" xfId="0" applyFont="1" applyFill="1" applyBorder="1" applyAlignment="1" applyProtection="1">
      <alignment horizontal="left" vertical="center"/>
    </xf>
    <xf numFmtId="0" fontId="15" fillId="0" borderId="8" xfId="0" applyFont="1" applyFill="1" applyBorder="1" applyAlignment="1" applyProtection="1">
      <alignment vertical="center"/>
    </xf>
    <xf numFmtId="0" fontId="15" fillId="0" borderId="19" xfId="0" applyFont="1" applyFill="1" applyBorder="1" applyProtection="1">
      <alignment vertical="center"/>
    </xf>
    <xf numFmtId="0" fontId="18" fillId="0" borderId="20" xfId="0" applyFont="1" applyFill="1" applyBorder="1" applyAlignment="1" applyProtection="1">
      <alignment vertical="center" wrapText="1"/>
    </xf>
    <xf numFmtId="0" fontId="18" fillId="0" borderId="8" xfId="0" applyFont="1" applyFill="1" applyBorder="1" applyAlignment="1" applyProtection="1">
      <alignment vertical="center" wrapText="1"/>
    </xf>
    <xf numFmtId="0" fontId="15" fillId="0" borderId="1" xfId="0" applyFont="1" applyFill="1" applyBorder="1" applyAlignment="1" applyProtection="1">
      <alignment vertical="center"/>
    </xf>
    <xf numFmtId="0" fontId="15" fillId="0" borderId="2" xfId="0" applyFont="1" applyFill="1" applyBorder="1" applyAlignment="1" applyProtection="1">
      <alignment vertical="center"/>
    </xf>
    <xf numFmtId="0" fontId="31" fillId="0" borderId="8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49" fontId="14" fillId="0" borderId="5" xfId="0" applyNumberFormat="1" applyFont="1" applyFill="1" applyBorder="1" applyAlignment="1" applyProtection="1">
      <alignment horizontal="center" vertical="center" wrapText="1"/>
    </xf>
    <xf numFmtId="38" fontId="24" fillId="0" borderId="5" xfId="4" applyFont="1" applyFill="1" applyBorder="1" applyAlignment="1" applyProtection="1">
      <alignment horizontal="right" vertical="center" shrinkToFit="1"/>
    </xf>
    <xf numFmtId="0" fontId="24" fillId="0" borderId="5" xfId="0" applyFont="1" applyFill="1" applyBorder="1" applyAlignment="1" applyProtection="1">
      <alignment horizontal="center" vertical="center"/>
    </xf>
    <xf numFmtId="0" fontId="24" fillId="0" borderId="6" xfId="0" applyFont="1" applyFill="1" applyBorder="1" applyAlignment="1" applyProtection="1">
      <alignment horizontal="center" vertical="center"/>
    </xf>
    <xf numFmtId="0" fontId="16" fillId="0" borderId="8" xfId="0" applyFont="1" applyFill="1" applyBorder="1" applyProtection="1">
      <alignment vertical="center"/>
    </xf>
    <xf numFmtId="0" fontId="14" fillId="0" borderId="8" xfId="0" applyFont="1" applyFill="1" applyBorder="1" applyAlignment="1" applyProtection="1">
      <alignment vertical="center"/>
    </xf>
    <xf numFmtId="0" fontId="18" fillId="0" borderId="8" xfId="0" applyFont="1" applyFill="1" applyBorder="1" applyAlignment="1" applyProtection="1">
      <alignment vertical="center"/>
    </xf>
    <xf numFmtId="0" fontId="15" fillId="0" borderId="8" xfId="0" applyFont="1" applyFill="1" applyBorder="1" applyAlignment="1" applyProtection="1">
      <alignment vertical="center" shrinkToFit="1"/>
    </xf>
    <xf numFmtId="0" fontId="31" fillId="0" borderId="2" xfId="0" applyFont="1" applyFill="1" applyBorder="1" applyAlignment="1" applyProtection="1">
      <alignment horizontal="left" vertical="center" wrapText="1"/>
    </xf>
    <xf numFmtId="0" fontId="31" fillId="0" borderId="3" xfId="0" applyFont="1" applyFill="1" applyBorder="1" applyAlignment="1" applyProtection="1">
      <alignment horizontal="left" vertical="center" wrapText="1"/>
    </xf>
    <xf numFmtId="0" fontId="24" fillId="0" borderId="0" xfId="0" applyFont="1" applyFill="1" applyBorder="1" applyAlignment="1" applyProtection="1">
      <alignment horizontal="center" vertical="center"/>
    </xf>
    <xf numFmtId="0" fontId="24" fillId="0" borderId="0" xfId="0" applyFont="1" applyFill="1" applyBorder="1" applyProtection="1">
      <alignment vertical="center"/>
    </xf>
    <xf numFmtId="0" fontId="32" fillId="0" borderId="0" xfId="0" applyFont="1" applyFill="1" applyAlignment="1" applyProtection="1">
      <alignment vertical="center"/>
    </xf>
    <xf numFmtId="0" fontId="32" fillId="0" borderId="0" xfId="0" applyFont="1" applyFill="1" applyAlignment="1">
      <alignment vertical="center"/>
    </xf>
    <xf numFmtId="176" fontId="32" fillId="0" borderId="0" xfId="0" applyNumberFormat="1" applyFont="1" applyFill="1" applyAlignment="1" applyProtection="1">
      <alignment vertical="center"/>
    </xf>
    <xf numFmtId="176" fontId="33" fillId="0" borderId="0" xfId="0" applyNumberFormat="1" applyFont="1" applyFill="1" applyAlignment="1" applyProtection="1">
      <alignment vertical="center"/>
    </xf>
    <xf numFmtId="0" fontId="34" fillId="0" borderId="0" xfId="0" applyFont="1" applyFill="1" applyAlignment="1" applyProtection="1">
      <alignment vertical="center"/>
    </xf>
    <xf numFmtId="0" fontId="32" fillId="0" borderId="0" xfId="0" applyFont="1" applyBorder="1" applyAlignment="1" applyProtection="1">
      <alignment horizontal="left" vertical="center"/>
    </xf>
    <xf numFmtId="0" fontId="34" fillId="0" borderId="0" xfId="0" applyFont="1" applyBorder="1" applyAlignment="1" applyProtection="1">
      <alignment horizontal="left" vertical="center"/>
    </xf>
    <xf numFmtId="0" fontId="24" fillId="0" borderId="0" xfId="0" applyFont="1">
      <alignment vertical="center"/>
    </xf>
    <xf numFmtId="0" fontId="16" fillId="0" borderId="0" xfId="0" applyFont="1" applyFill="1" applyBorder="1" applyAlignment="1">
      <alignment horizontal="left" vertical="center"/>
    </xf>
    <xf numFmtId="0" fontId="24" fillId="0" borderId="0" xfId="0" applyFont="1" applyFill="1" applyAlignment="1">
      <alignment horizontal="right" vertical="center"/>
    </xf>
    <xf numFmtId="0" fontId="15" fillId="2" borderId="21" xfId="0" applyFont="1" applyFill="1" applyBorder="1" applyAlignment="1">
      <alignment horizontal="center" vertical="center" shrinkToFit="1"/>
    </xf>
    <xf numFmtId="178" fontId="24" fillId="0" borderId="21" xfId="0" applyNumberFormat="1" applyFont="1" applyBorder="1" applyAlignment="1">
      <alignment horizontal="center" vertical="center" shrinkToFit="1"/>
    </xf>
    <xf numFmtId="178" fontId="24" fillId="0" borderId="1" xfId="0" applyNumberFormat="1" applyFont="1" applyBorder="1" applyAlignment="1">
      <alignment horizontal="center" vertical="center" shrinkToFit="1"/>
    </xf>
    <xf numFmtId="176" fontId="24" fillId="0" borderId="21" xfId="4" applyNumberFormat="1" applyFont="1" applyBorder="1" applyAlignment="1">
      <alignment horizontal="right" vertical="center" shrinkToFit="1"/>
    </xf>
    <xf numFmtId="176" fontId="24" fillId="0" borderId="21" xfId="4" applyNumberFormat="1" applyFont="1" applyFill="1" applyBorder="1" applyAlignment="1">
      <alignment horizontal="right" vertical="center" shrinkToFit="1"/>
    </xf>
    <xf numFmtId="178" fontId="24" fillId="0" borderId="1" xfId="4" applyNumberFormat="1" applyFont="1" applyBorder="1" applyAlignment="1">
      <alignment horizontal="right" vertical="center" shrinkToFit="1"/>
    </xf>
    <xf numFmtId="176" fontId="24" fillId="0" borderId="26" xfId="4" applyNumberFormat="1" applyFont="1" applyBorder="1" applyAlignment="1">
      <alignment horizontal="right" vertical="center" shrinkToFit="1"/>
    </xf>
    <xf numFmtId="178" fontId="24" fillId="0" borderId="18" xfId="0" applyNumberFormat="1" applyFont="1" applyBorder="1" applyAlignment="1">
      <alignment horizontal="center" vertical="center" shrinkToFit="1"/>
    </xf>
    <xf numFmtId="178" fontId="24" fillId="0" borderId="4" xfId="0" applyNumberFormat="1" applyFont="1" applyBorder="1" applyAlignment="1">
      <alignment horizontal="center" vertical="center" shrinkToFit="1"/>
    </xf>
    <xf numFmtId="178" fontId="24" fillId="0" borderId="24" xfId="4" applyNumberFormat="1" applyFont="1" applyBorder="1" applyAlignment="1">
      <alignment horizontal="right" vertical="center" shrinkToFit="1"/>
    </xf>
    <xf numFmtId="178" fontId="24" fillId="0" borderId="31" xfId="4" applyNumberFormat="1" applyFont="1" applyBorder="1" applyAlignment="1">
      <alignment horizontal="right" vertical="center" shrinkToFit="1"/>
    </xf>
    <xf numFmtId="176" fontId="24" fillId="0" borderId="32" xfId="4" applyNumberFormat="1" applyFont="1" applyBorder="1" applyAlignment="1">
      <alignment horizontal="right" vertical="center" shrinkToFit="1"/>
    </xf>
    <xf numFmtId="176" fontId="24" fillId="0" borderId="24" xfId="4" applyNumberFormat="1" applyFont="1" applyBorder="1" applyAlignment="1">
      <alignment horizontal="right" vertical="center" shrinkToFit="1"/>
    </xf>
    <xf numFmtId="176" fontId="24" fillId="0" borderId="31" xfId="4" applyNumberFormat="1" applyFont="1" applyBorder="1" applyAlignment="1">
      <alignment horizontal="right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0" xfId="0" applyFont="1">
      <alignment vertical="center"/>
    </xf>
    <xf numFmtId="0" fontId="15" fillId="0" borderId="0" xfId="0" applyFont="1" applyFill="1" applyAlignment="1">
      <alignment horizontal="center" vertical="center" shrinkToFit="1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24" fillId="0" borderId="0" xfId="0" applyFont="1" applyProtection="1">
      <alignment vertical="center"/>
    </xf>
    <xf numFmtId="0" fontId="16" fillId="0" borderId="0" xfId="0" applyFont="1" applyFill="1" applyBorder="1" applyAlignment="1" applyProtection="1">
      <alignment horizontal="left" vertical="center"/>
    </xf>
    <xf numFmtId="0" fontId="24" fillId="0" borderId="0" xfId="0" applyFont="1" applyFill="1" applyAlignment="1" applyProtection="1">
      <alignment horizontal="right" vertical="center"/>
    </xf>
    <xf numFmtId="0" fontId="14" fillId="2" borderId="21" xfId="0" applyFont="1" applyFill="1" applyBorder="1" applyAlignment="1" applyProtection="1">
      <alignment horizontal="center" vertical="center" shrinkToFit="1"/>
    </xf>
    <xf numFmtId="0" fontId="14" fillId="2" borderId="2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2" borderId="27" xfId="0" applyFont="1" applyFill="1" applyBorder="1" applyAlignment="1" applyProtection="1">
      <alignment horizontal="center" vertical="center" shrinkToFit="1"/>
    </xf>
    <xf numFmtId="0" fontId="14" fillId="2" borderId="3" xfId="0" applyFont="1" applyFill="1" applyBorder="1" applyAlignment="1" applyProtection="1">
      <alignment horizontal="center" vertical="center" wrapText="1" shrinkToFit="1"/>
    </xf>
    <xf numFmtId="178" fontId="24" fillId="0" borderId="21" xfId="0" applyNumberFormat="1" applyFont="1" applyBorder="1" applyAlignment="1" applyProtection="1">
      <alignment horizontal="center" vertical="center" shrinkToFit="1"/>
    </xf>
    <xf numFmtId="178" fontId="24" fillId="0" borderId="1" xfId="0" applyNumberFormat="1" applyFont="1" applyBorder="1" applyAlignment="1" applyProtection="1">
      <alignment horizontal="center" vertical="center" shrinkToFit="1"/>
    </xf>
    <xf numFmtId="178" fontId="15" fillId="0" borderId="1" xfId="0" applyNumberFormat="1" applyFont="1" applyBorder="1" applyAlignment="1" applyProtection="1">
      <alignment horizontal="center" vertical="center" shrinkToFit="1"/>
    </xf>
    <xf numFmtId="178" fontId="15" fillId="0" borderId="21" xfId="0" applyNumberFormat="1" applyFont="1" applyBorder="1" applyAlignment="1" applyProtection="1">
      <alignment horizontal="center" vertical="center" shrinkToFit="1"/>
    </xf>
    <xf numFmtId="176" fontId="15" fillId="0" borderId="21" xfId="4" applyNumberFormat="1" applyFont="1" applyBorder="1" applyAlignment="1" applyProtection="1">
      <alignment horizontal="right" vertical="center" shrinkToFit="1"/>
    </xf>
    <xf numFmtId="176" fontId="15" fillId="0" borderId="21" xfId="4" applyNumberFormat="1" applyFont="1" applyFill="1" applyBorder="1" applyAlignment="1" applyProtection="1">
      <alignment horizontal="right" vertical="center" shrinkToFit="1"/>
    </xf>
    <xf numFmtId="178" fontId="15" fillId="0" borderId="1" xfId="4" applyNumberFormat="1" applyFont="1" applyBorder="1" applyAlignment="1" applyProtection="1">
      <alignment horizontal="right" vertical="center" shrinkToFit="1"/>
    </xf>
    <xf numFmtId="176" fontId="15" fillId="0" borderId="26" xfId="4" applyNumberFormat="1" applyFont="1" applyBorder="1" applyAlignment="1" applyProtection="1">
      <alignment horizontal="right" vertical="center" shrinkToFit="1"/>
    </xf>
    <xf numFmtId="178" fontId="24" fillId="0" borderId="18" xfId="0" applyNumberFormat="1" applyFont="1" applyBorder="1" applyAlignment="1" applyProtection="1">
      <alignment horizontal="center" vertical="center" shrinkToFit="1"/>
    </xf>
    <xf numFmtId="178" fontId="15" fillId="0" borderId="4" xfId="0" applyNumberFormat="1" applyFont="1" applyBorder="1" applyAlignment="1" applyProtection="1">
      <alignment horizontal="center" vertical="center" shrinkToFit="1"/>
    </xf>
    <xf numFmtId="178" fontId="15" fillId="0" borderId="18" xfId="0" applyNumberFormat="1" applyFont="1" applyBorder="1" applyAlignment="1" applyProtection="1">
      <alignment horizontal="center" vertical="center" shrinkToFit="1"/>
    </xf>
    <xf numFmtId="178" fontId="24" fillId="0" borderId="24" xfId="4" applyNumberFormat="1" applyFont="1" applyBorder="1" applyAlignment="1" applyProtection="1">
      <alignment horizontal="right" vertical="center" shrinkToFit="1"/>
    </xf>
    <xf numFmtId="178" fontId="24" fillId="0" borderId="31" xfId="4" applyNumberFormat="1" applyFont="1" applyBorder="1" applyAlignment="1" applyProtection="1">
      <alignment horizontal="right" vertical="center" shrinkToFit="1"/>
    </xf>
    <xf numFmtId="176" fontId="24" fillId="0" borderId="32" xfId="4" applyNumberFormat="1" applyFont="1" applyBorder="1" applyAlignment="1" applyProtection="1">
      <alignment horizontal="right" vertical="center" shrinkToFit="1"/>
    </xf>
    <xf numFmtId="176" fontId="24" fillId="0" borderId="25" xfId="4" applyNumberFormat="1" applyFont="1" applyBorder="1" applyAlignment="1" applyProtection="1">
      <alignment horizontal="right" vertical="center" shrinkToFit="1"/>
    </xf>
    <xf numFmtId="176" fontId="24" fillId="0" borderId="24" xfId="4" applyNumberFormat="1" applyFont="1" applyBorder="1" applyAlignment="1" applyProtection="1">
      <alignment horizontal="right" vertical="center" shrinkToFit="1"/>
    </xf>
    <xf numFmtId="176" fontId="24" fillId="0" borderId="31" xfId="4" applyNumberFormat="1" applyFont="1" applyBorder="1" applyAlignment="1" applyProtection="1">
      <alignment horizontal="right" vertical="center" shrinkToFit="1"/>
    </xf>
    <xf numFmtId="176" fontId="24" fillId="0" borderId="33" xfId="4" applyNumberFormat="1" applyFont="1" applyBorder="1" applyAlignment="1" applyProtection="1">
      <alignment horizontal="right" vertical="center" shrinkToFit="1"/>
    </xf>
    <xf numFmtId="0" fontId="15" fillId="0" borderId="0" xfId="0" applyFont="1" applyFill="1" applyAlignment="1" applyProtection="1">
      <alignment horizontal="center" vertical="center" shrinkToFit="1"/>
    </xf>
    <xf numFmtId="0" fontId="38" fillId="0" borderId="0" xfId="0" applyFont="1" applyProtection="1">
      <alignment vertical="center"/>
    </xf>
    <xf numFmtId="0" fontId="38" fillId="0" borderId="0" xfId="0" applyFont="1" applyFill="1" applyProtection="1">
      <alignment vertical="center"/>
    </xf>
    <xf numFmtId="0" fontId="15" fillId="0" borderId="0" xfId="0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horizontal="left" vertical="center"/>
    </xf>
    <xf numFmtId="0" fontId="36" fillId="0" borderId="0" xfId="8" applyFont="1" applyProtection="1"/>
    <xf numFmtId="0" fontId="15" fillId="0" borderId="0" xfId="0" applyFont="1" applyFill="1" applyAlignment="1" applyProtection="1">
      <alignment vertical="center"/>
    </xf>
    <xf numFmtId="0" fontId="15" fillId="0" borderId="5" xfId="0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 applyProtection="1">
      <alignment horizontal="center" vertical="center"/>
    </xf>
    <xf numFmtId="0" fontId="15" fillId="0" borderId="8" xfId="0" applyFont="1" applyFill="1" applyBorder="1" applyAlignment="1" applyProtection="1">
      <alignment horizontal="center" vertical="center"/>
    </xf>
    <xf numFmtId="0" fontId="15" fillId="0" borderId="12" xfId="0" applyFont="1" applyFill="1" applyBorder="1" applyAlignment="1" applyProtection="1">
      <alignment horizontal="center" vertical="center"/>
    </xf>
    <xf numFmtId="0" fontId="15" fillId="0" borderId="5" xfId="0" applyFont="1" applyFill="1" applyBorder="1" applyAlignment="1" applyProtection="1">
      <alignment vertical="center"/>
    </xf>
    <xf numFmtId="0" fontId="15" fillId="0" borderId="8" xfId="0" applyFont="1" applyFill="1" applyBorder="1" applyAlignment="1" applyProtection="1">
      <alignment vertical="center"/>
    </xf>
    <xf numFmtId="0" fontId="15" fillId="4" borderId="21" xfId="8" applyFont="1" applyFill="1" applyBorder="1" applyAlignment="1" applyProtection="1">
      <alignment horizontal="left" vertical="center" wrapText="1"/>
    </xf>
    <xf numFmtId="0" fontId="15" fillId="4" borderId="21" xfId="8" applyFont="1" applyFill="1" applyBorder="1" applyAlignment="1" applyProtection="1">
      <alignment horizontal="left" vertical="center" wrapText="1" shrinkToFit="1"/>
    </xf>
    <xf numFmtId="179" fontId="15" fillId="4" borderId="21" xfId="8" applyNumberFormat="1" applyFont="1" applyFill="1" applyBorder="1" applyAlignment="1" applyProtection="1">
      <alignment horizontal="center" vertical="center" shrinkToFit="1"/>
    </xf>
    <xf numFmtId="180" fontId="15" fillId="4" borderId="21" xfId="8" applyNumberFormat="1" applyFont="1" applyFill="1" applyBorder="1" applyAlignment="1" applyProtection="1">
      <alignment horizontal="left" vertical="center"/>
    </xf>
    <xf numFmtId="180" fontId="15" fillId="4" borderId="1" xfId="8" applyNumberFormat="1" applyFont="1" applyFill="1" applyBorder="1" applyAlignment="1" applyProtection="1">
      <alignment horizontal="left" vertical="center"/>
    </xf>
    <xf numFmtId="0" fontId="15" fillId="4" borderId="1" xfId="8" applyFont="1" applyFill="1" applyBorder="1" applyAlignment="1" applyProtection="1">
      <alignment vertical="center"/>
    </xf>
    <xf numFmtId="0" fontId="15" fillId="4" borderId="51" xfId="8" applyFont="1" applyFill="1" applyBorder="1" applyAlignment="1" applyProtection="1">
      <alignment vertical="center" wrapText="1"/>
    </xf>
    <xf numFmtId="0" fontId="15" fillId="4" borderId="51" xfId="8" applyFont="1" applyFill="1" applyBorder="1" applyAlignment="1" applyProtection="1">
      <alignment vertical="center"/>
    </xf>
    <xf numFmtId="176" fontId="15" fillId="4" borderId="3" xfId="4" applyNumberFormat="1" applyFont="1" applyFill="1" applyBorder="1" applyAlignment="1" applyProtection="1">
      <alignment horizontal="center" vertical="center" shrinkToFit="1"/>
    </xf>
    <xf numFmtId="176" fontId="15" fillId="4" borderId="2" xfId="4" applyNumberFormat="1" applyFont="1" applyFill="1" applyBorder="1" applyAlignment="1" applyProtection="1">
      <alignment horizontal="right" vertical="center" shrinkToFit="1"/>
    </xf>
    <xf numFmtId="0" fontId="15" fillId="0" borderId="1" xfId="5" applyFont="1" applyBorder="1" applyAlignment="1" applyProtection="1">
      <alignment horizontal="center" vertical="center"/>
    </xf>
    <xf numFmtId="0" fontId="15" fillId="0" borderId="2" xfId="5" applyFont="1" applyBorder="1" applyAlignment="1" applyProtection="1">
      <alignment horizontal="center" vertical="center"/>
    </xf>
    <xf numFmtId="0" fontId="15" fillId="0" borderId="3" xfId="5" applyFont="1" applyBorder="1" applyAlignment="1" applyProtection="1">
      <alignment horizontal="center" vertical="center"/>
    </xf>
    <xf numFmtId="49" fontId="15" fillId="4" borderId="1" xfId="5" applyNumberFormat="1" applyFont="1" applyFill="1" applyBorder="1" applyAlignment="1" applyProtection="1">
      <alignment horizontal="left" vertical="center"/>
    </xf>
    <xf numFmtId="49" fontId="15" fillId="4" borderId="2" xfId="5" applyNumberFormat="1" applyFont="1" applyFill="1" applyBorder="1" applyAlignment="1" applyProtection="1">
      <alignment horizontal="left" vertical="center"/>
    </xf>
    <xf numFmtId="49" fontId="15" fillId="4" borderId="3" xfId="5" applyNumberFormat="1" applyFont="1" applyFill="1" applyBorder="1" applyAlignment="1" applyProtection="1">
      <alignment horizontal="left" vertical="center"/>
    </xf>
    <xf numFmtId="0" fontId="15" fillId="4" borderId="1" xfId="5" applyFont="1" applyFill="1" applyBorder="1" applyAlignment="1" applyProtection="1">
      <alignment horizontal="left" vertical="center"/>
    </xf>
    <xf numFmtId="0" fontId="15" fillId="4" borderId="2" xfId="5" applyFont="1" applyFill="1" applyBorder="1" applyAlignment="1" applyProtection="1">
      <alignment horizontal="left" vertical="center"/>
    </xf>
    <xf numFmtId="0" fontId="15" fillId="4" borderId="3" xfId="5" applyFont="1" applyFill="1" applyBorder="1" applyAlignment="1" applyProtection="1">
      <alignment horizontal="left" vertical="center"/>
    </xf>
    <xf numFmtId="0" fontId="15" fillId="0" borderId="28" xfId="5" applyFont="1" applyBorder="1" applyAlignment="1" applyProtection="1">
      <alignment horizontal="center" vertical="center"/>
    </xf>
    <xf numFmtId="0" fontId="15" fillId="0" borderId="29" xfId="5" applyFont="1" applyBorder="1" applyAlignment="1" applyProtection="1">
      <alignment horizontal="center" vertical="center"/>
    </xf>
    <xf numFmtId="0" fontId="15" fillId="0" borderId="64" xfId="5" applyFont="1" applyBorder="1" applyAlignment="1" applyProtection="1">
      <alignment horizontal="center" vertical="center"/>
    </xf>
    <xf numFmtId="0" fontId="15" fillId="0" borderId="65" xfId="5" applyFont="1" applyBorder="1" applyAlignment="1" applyProtection="1">
      <alignment horizontal="center" vertical="center"/>
    </xf>
    <xf numFmtId="176" fontId="15" fillId="0" borderId="66" xfId="5" applyNumberFormat="1" applyFont="1" applyBorder="1" applyAlignment="1" applyProtection="1">
      <alignment horizontal="right" vertical="center"/>
    </xf>
    <xf numFmtId="176" fontId="14" fillId="0" borderId="12" xfId="5" applyNumberFormat="1" applyFont="1" applyBorder="1" applyAlignment="1" applyProtection="1">
      <alignment horizontal="center" vertical="center"/>
    </xf>
    <xf numFmtId="176" fontId="14" fillId="0" borderId="20" xfId="5" applyNumberFormat="1" applyFont="1" applyBorder="1" applyAlignment="1" applyProtection="1">
      <alignment horizontal="center" vertical="center"/>
    </xf>
    <xf numFmtId="0" fontId="15" fillId="0" borderId="13" xfId="5" applyFont="1" applyBorder="1" applyAlignment="1" applyProtection="1">
      <alignment horizontal="center" vertical="center"/>
    </xf>
    <xf numFmtId="0" fontId="15" fillId="0" borderId="14" xfId="5" applyFont="1" applyBorder="1" applyAlignment="1" applyProtection="1">
      <alignment horizontal="center" vertical="center"/>
    </xf>
    <xf numFmtId="0" fontId="15" fillId="0" borderId="16" xfId="5" applyFont="1" applyBorder="1" applyAlignment="1" applyProtection="1">
      <alignment horizontal="center" vertical="center"/>
    </xf>
    <xf numFmtId="0" fontId="15" fillId="4" borderId="13" xfId="5" applyFont="1" applyFill="1" applyBorder="1" applyAlignment="1" applyProtection="1">
      <alignment horizontal="left" vertical="center"/>
    </xf>
    <xf numFmtId="0" fontId="15" fillId="4" borderId="14" xfId="5" applyFont="1" applyFill="1" applyBorder="1" applyAlignment="1" applyProtection="1">
      <alignment horizontal="left" vertical="center"/>
    </xf>
    <xf numFmtId="0" fontId="15" fillId="4" borderId="16" xfId="5" applyFont="1" applyFill="1" applyBorder="1" applyAlignment="1" applyProtection="1">
      <alignment horizontal="left" vertical="center"/>
    </xf>
    <xf numFmtId="0" fontId="15" fillId="0" borderId="15" xfId="5" applyFont="1" applyBorder="1" applyAlignment="1" applyProtection="1">
      <alignment horizontal="center" vertical="center"/>
    </xf>
    <xf numFmtId="0" fontId="15" fillId="0" borderId="7" xfId="5" applyFont="1" applyBorder="1" applyAlignment="1" applyProtection="1">
      <alignment horizontal="center" vertical="center"/>
    </xf>
    <xf numFmtId="0" fontId="15" fillId="0" borderId="17" xfId="5" applyFont="1" applyBorder="1" applyAlignment="1" applyProtection="1">
      <alignment horizontal="center" vertical="center"/>
    </xf>
    <xf numFmtId="0" fontId="15" fillId="4" borderId="15" xfId="5" applyFont="1" applyFill="1" applyBorder="1" applyAlignment="1" applyProtection="1">
      <alignment horizontal="left" vertical="center"/>
    </xf>
    <xf numFmtId="0" fontId="15" fillId="4" borderId="7" xfId="5" applyFont="1" applyFill="1" applyBorder="1" applyAlignment="1" applyProtection="1">
      <alignment horizontal="left" vertical="center"/>
    </xf>
    <xf numFmtId="0" fontId="15" fillId="4" borderId="17" xfId="5" applyFont="1" applyFill="1" applyBorder="1" applyAlignment="1" applyProtection="1">
      <alignment horizontal="left" vertical="center"/>
    </xf>
    <xf numFmtId="0" fontId="39" fillId="4" borderId="21" xfId="10" applyFont="1" applyFill="1" applyBorder="1" applyAlignment="1" applyProtection="1">
      <alignment horizontal="left" vertical="center"/>
    </xf>
    <xf numFmtId="0" fontId="15" fillId="4" borderId="21" xfId="5" applyFont="1" applyFill="1" applyBorder="1" applyAlignment="1" applyProtection="1">
      <alignment horizontal="left" vertical="center"/>
    </xf>
    <xf numFmtId="0" fontId="14" fillId="0" borderId="60" xfId="5" applyFont="1" applyBorder="1" applyAlignment="1" applyProtection="1">
      <alignment horizontal="center" vertical="center"/>
    </xf>
    <xf numFmtId="0" fontId="14" fillId="0" borderId="61" xfId="5" applyFont="1" applyBorder="1" applyAlignment="1" applyProtection="1">
      <alignment horizontal="center" vertical="center"/>
    </xf>
    <xf numFmtId="176" fontId="15" fillId="0" borderId="61" xfId="5" applyNumberFormat="1" applyFont="1" applyBorder="1" applyAlignment="1" applyProtection="1">
      <alignment horizontal="right" vertical="center"/>
    </xf>
    <xf numFmtId="176" fontId="14" fillId="0" borderId="3" xfId="5" applyNumberFormat="1" applyFont="1" applyBorder="1" applyAlignment="1" applyProtection="1">
      <alignment horizontal="center" vertical="center"/>
    </xf>
    <xf numFmtId="176" fontId="14" fillId="0" borderId="21" xfId="5" applyNumberFormat="1" applyFont="1" applyBorder="1" applyAlignment="1" applyProtection="1">
      <alignment horizontal="center" vertical="center"/>
    </xf>
    <xf numFmtId="0" fontId="15" fillId="0" borderId="38" xfId="5" applyFont="1" applyBorder="1" applyAlignment="1" applyProtection="1">
      <alignment horizontal="center" vertical="center"/>
    </xf>
    <xf numFmtId="0" fontId="15" fillId="0" borderId="39" xfId="5" applyFont="1" applyBorder="1" applyAlignment="1" applyProtection="1">
      <alignment horizontal="center" vertical="center"/>
    </xf>
    <xf numFmtId="0" fontId="14" fillId="0" borderId="62" xfId="5" applyFont="1" applyBorder="1" applyAlignment="1" applyProtection="1">
      <alignment horizontal="center" vertical="center"/>
    </xf>
    <xf numFmtId="0" fontId="14" fillId="0" borderId="63" xfId="5" applyFont="1" applyBorder="1" applyAlignment="1" applyProtection="1">
      <alignment horizontal="center" vertical="center"/>
    </xf>
    <xf numFmtId="176" fontId="15" fillId="0" borderId="63" xfId="5" applyNumberFormat="1" applyFont="1" applyBorder="1" applyAlignment="1" applyProtection="1">
      <alignment horizontal="right" vertical="center"/>
    </xf>
    <xf numFmtId="176" fontId="14" fillId="0" borderId="40" xfId="5" applyNumberFormat="1" applyFont="1" applyBorder="1" applyAlignment="1" applyProtection="1">
      <alignment horizontal="center" vertical="center"/>
    </xf>
    <xf numFmtId="176" fontId="14" fillId="0" borderId="23" xfId="5" applyNumberFormat="1" applyFont="1" applyBorder="1" applyAlignment="1" applyProtection="1">
      <alignment horizontal="center" vertical="center"/>
    </xf>
    <xf numFmtId="0" fontId="15" fillId="0" borderId="21" xfId="5" applyFont="1" applyBorder="1" applyAlignment="1" applyProtection="1">
      <alignment horizontal="center" vertical="center"/>
    </xf>
    <xf numFmtId="49" fontId="15" fillId="4" borderId="1" xfId="5" applyNumberFormat="1" applyFont="1" applyFill="1" applyBorder="1" applyAlignment="1" applyProtection="1">
      <alignment horizontal="center" vertical="center"/>
    </xf>
    <xf numFmtId="49" fontId="15" fillId="4" borderId="2" xfId="5" applyNumberFormat="1" applyFont="1" applyFill="1" applyBorder="1" applyAlignment="1" applyProtection="1">
      <alignment horizontal="center" vertical="center"/>
    </xf>
    <xf numFmtId="49" fontId="15" fillId="4" borderId="3" xfId="5" applyNumberFormat="1" applyFont="1" applyFill="1" applyBorder="1" applyAlignment="1" applyProtection="1">
      <alignment horizontal="center" vertical="center"/>
    </xf>
    <xf numFmtId="0" fontId="15" fillId="4" borderId="11" xfId="5" applyFont="1" applyFill="1" applyBorder="1" applyAlignment="1" applyProtection="1">
      <alignment horizontal="left" vertical="center" wrapText="1"/>
    </xf>
    <xf numFmtId="0" fontId="15" fillId="4" borderId="8" xfId="5" applyFont="1" applyFill="1" applyBorder="1" applyAlignment="1" applyProtection="1">
      <alignment horizontal="left" vertical="center"/>
    </xf>
    <xf numFmtId="0" fontId="15" fillId="4" borderId="12" xfId="5" applyFont="1" applyFill="1" applyBorder="1" applyAlignment="1" applyProtection="1">
      <alignment horizontal="left" vertical="center"/>
    </xf>
    <xf numFmtId="0" fontId="15" fillId="0" borderId="8" xfId="5" applyFont="1" applyFill="1" applyBorder="1" applyAlignment="1" applyProtection="1">
      <alignment horizontal="left" vertical="center"/>
    </xf>
    <xf numFmtId="0" fontId="15" fillId="0" borderId="18" xfId="5" applyFont="1" applyBorder="1" applyAlignment="1" applyProtection="1">
      <alignment horizontal="center" vertical="center"/>
    </xf>
    <xf numFmtId="0" fontId="15" fillId="4" borderId="18" xfId="5" applyFont="1" applyFill="1" applyBorder="1" applyAlignment="1" applyProtection="1">
      <alignment horizontal="left" vertical="center"/>
    </xf>
    <xf numFmtId="0" fontId="15" fillId="0" borderId="37" xfId="5" applyFont="1" applyBorder="1" applyAlignment="1" applyProtection="1">
      <alignment horizontal="center" vertical="center"/>
    </xf>
    <xf numFmtId="0" fontId="15" fillId="4" borderId="37" xfId="5" applyFont="1" applyFill="1" applyBorder="1" applyAlignment="1" applyProtection="1">
      <alignment horizontal="left" vertical="center"/>
    </xf>
    <xf numFmtId="0" fontId="16" fillId="0" borderId="0" xfId="5" applyFont="1" applyAlignment="1" applyProtection="1">
      <alignment horizontal="center" vertical="center" wrapText="1"/>
    </xf>
    <xf numFmtId="0" fontId="15" fillId="0" borderId="0" xfId="5" applyFont="1" applyAlignment="1" applyProtection="1">
      <alignment horizontal="right" vertical="center"/>
    </xf>
    <xf numFmtId="0" fontId="15" fillId="0" borderId="8" xfId="5" applyFont="1" applyBorder="1" applyAlignment="1" applyProtection="1">
      <alignment horizontal="right" vertical="center"/>
    </xf>
    <xf numFmtId="0" fontId="15" fillId="4" borderId="8" xfId="5" applyFont="1" applyFill="1" applyBorder="1" applyAlignment="1" applyProtection="1">
      <alignment horizontal="center" vertical="center"/>
    </xf>
    <xf numFmtId="0" fontId="21" fillId="4" borderId="52" xfId="7" applyFont="1" applyFill="1" applyBorder="1" applyAlignment="1" applyProtection="1">
      <alignment vertical="center"/>
    </xf>
    <xf numFmtId="0" fontId="21" fillId="4" borderId="53" xfId="7" applyFont="1" applyFill="1" applyBorder="1" applyAlignment="1" applyProtection="1">
      <alignment vertical="center"/>
    </xf>
    <xf numFmtId="0" fontId="21" fillId="4" borderId="54" xfId="7" applyFont="1" applyFill="1" applyBorder="1" applyAlignment="1" applyProtection="1">
      <alignment vertical="center"/>
    </xf>
    <xf numFmtId="0" fontId="21" fillId="4" borderId="55" xfId="7" applyFont="1" applyFill="1" applyBorder="1" applyAlignment="1" applyProtection="1">
      <alignment vertical="center"/>
    </xf>
    <xf numFmtId="0" fontId="21" fillId="4" borderId="0" xfId="7" applyFont="1" applyFill="1" applyBorder="1" applyAlignment="1" applyProtection="1">
      <alignment vertical="center"/>
    </xf>
    <xf numFmtId="0" fontId="21" fillId="4" borderId="56" xfId="7" applyFont="1" applyFill="1" applyBorder="1" applyAlignment="1" applyProtection="1">
      <alignment vertical="center"/>
    </xf>
    <xf numFmtId="0" fontId="21" fillId="4" borderId="57" xfId="7" applyFont="1" applyFill="1" applyBorder="1" applyAlignment="1" applyProtection="1">
      <alignment vertical="center"/>
    </xf>
    <xf numFmtId="0" fontId="21" fillId="4" borderId="58" xfId="7" applyFont="1" applyFill="1" applyBorder="1" applyAlignment="1" applyProtection="1">
      <alignment vertical="center"/>
    </xf>
    <xf numFmtId="0" fontId="21" fillId="4" borderId="59" xfId="7" applyFont="1" applyFill="1" applyBorder="1" applyAlignment="1" applyProtection="1">
      <alignment vertical="center"/>
    </xf>
    <xf numFmtId="0" fontId="16" fillId="5" borderId="43" xfId="8" applyFont="1" applyFill="1" applyBorder="1" applyAlignment="1" applyProtection="1">
      <alignment horizontal="center" vertical="center" wrapText="1"/>
    </xf>
    <xf numFmtId="0" fontId="16" fillId="5" borderId="44" xfId="8" applyFont="1" applyFill="1" applyBorder="1" applyAlignment="1" applyProtection="1">
      <alignment horizontal="center" vertical="center" wrapText="1"/>
    </xf>
    <xf numFmtId="0" fontId="16" fillId="5" borderId="45" xfId="8" applyFont="1" applyFill="1" applyBorder="1" applyAlignment="1" applyProtection="1">
      <alignment horizontal="center" vertical="center" wrapText="1"/>
    </xf>
    <xf numFmtId="0" fontId="16" fillId="5" borderId="46" xfId="8" applyFont="1" applyFill="1" applyBorder="1" applyAlignment="1" applyProtection="1">
      <alignment horizontal="center" vertical="center" wrapText="1"/>
    </xf>
    <xf numFmtId="0" fontId="16" fillId="5" borderId="48" xfId="8" applyFont="1" applyFill="1" applyBorder="1" applyAlignment="1" applyProtection="1">
      <alignment horizontal="center" vertical="center" wrapText="1"/>
    </xf>
    <xf numFmtId="0" fontId="16" fillId="5" borderId="50" xfId="8" applyFont="1" applyFill="1" applyBorder="1" applyAlignment="1" applyProtection="1">
      <alignment horizontal="center" vertical="center" wrapText="1"/>
    </xf>
    <xf numFmtId="0" fontId="16" fillId="5" borderId="4" xfId="8" applyFont="1" applyFill="1" applyBorder="1" applyAlignment="1" applyProtection="1">
      <alignment horizontal="center" vertical="center" wrapText="1"/>
    </xf>
    <xf numFmtId="0" fontId="16" fillId="5" borderId="6" xfId="8" applyFont="1" applyFill="1" applyBorder="1" applyAlignment="1" applyProtection="1">
      <alignment horizontal="center" vertical="center" wrapText="1"/>
    </xf>
    <xf numFmtId="0" fontId="16" fillId="5" borderId="9" xfId="8" applyFont="1" applyFill="1" applyBorder="1" applyAlignment="1" applyProtection="1">
      <alignment horizontal="center" vertical="center" wrapText="1"/>
    </xf>
    <xf numFmtId="0" fontId="16" fillId="5" borderId="10" xfId="8" applyFont="1" applyFill="1" applyBorder="1" applyAlignment="1" applyProtection="1">
      <alignment horizontal="center" vertical="center" wrapText="1"/>
    </xf>
    <xf numFmtId="0" fontId="23" fillId="5" borderId="4" xfId="8" applyFont="1" applyFill="1" applyBorder="1" applyAlignment="1" applyProtection="1">
      <alignment horizontal="center" vertical="center" wrapText="1"/>
    </xf>
    <xf numFmtId="0" fontId="23" fillId="5" borderId="6" xfId="8" applyFont="1" applyFill="1" applyBorder="1" applyAlignment="1" applyProtection="1">
      <alignment horizontal="center" vertical="center" wrapText="1"/>
    </xf>
    <xf numFmtId="0" fontId="23" fillId="5" borderId="15" xfId="8" applyFont="1" applyFill="1" applyBorder="1" applyAlignment="1" applyProtection="1">
      <alignment horizontal="center" vertical="center" wrapText="1"/>
    </xf>
    <xf numFmtId="0" fontId="23" fillId="5" borderId="17" xfId="8" applyFont="1" applyFill="1" applyBorder="1" applyAlignment="1" applyProtection="1">
      <alignment horizontal="center" vertical="center" wrapText="1"/>
    </xf>
    <xf numFmtId="0" fontId="16" fillId="5" borderId="41" xfId="8" applyFont="1" applyFill="1" applyBorder="1" applyAlignment="1" applyProtection="1">
      <alignment horizontal="center" vertical="center"/>
    </xf>
    <xf numFmtId="0" fontId="16" fillId="5" borderId="47" xfId="8" applyFont="1" applyFill="1" applyBorder="1" applyAlignment="1" applyProtection="1">
      <alignment horizontal="center" vertical="center"/>
    </xf>
    <xf numFmtId="0" fontId="16" fillId="5" borderId="49" xfId="8" applyFont="1" applyFill="1" applyBorder="1" applyAlignment="1" applyProtection="1">
      <alignment horizontal="center" vertical="center"/>
    </xf>
    <xf numFmtId="0" fontId="16" fillId="5" borderId="42" xfId="8" applyFont="1" applyFill="1" applyBorder="1" applyAlignment="1" applyProtection="1">
      <alignment horizontal="center" vertical="center" wrapText="1"/>
    </xf>
    <xf numFmtId="0" fontId="16" fillId="5" borderId="19" xfId="8" applyFont="1" applyFill="1" applyBorder="1" applyAlignment="1" applyProtection="1">
      <alignment horizontal="center" vertical="center" wrapText="1"/>
    </xf>
    <xf numFmtId="0" fontId="16" fillId="5" borderId="20" xfId="8" applyFont="1" applyFill="1" applyBorder="1" applyAlignment="1" applyProtection="1">
      <alignment horizontal="center" vertical="center" wrapText="1"/>
    </xf>
    <xf numFmtId="0" fontId="16" fillId="5" borderId="42" xfId="8" applyFont="1" applyFill="1" applyBorder="1" applyAlignment="1" applyProtection="1">
      <alignment horizontal="center" vertical="center"/>
    </xf>
    <xf numFmtId="0" fontId="16" fillId="5" borderId="19" xfId="8" applyFont="1" applyFill="1" applyBorder="1" applyAlignment="1" applyProtection="1">
      <alignment horizontal="center" vertical="center"/>
    </xf>
    <xf numFmtId="0" fontId="16" fillId="5" borderId="20" xfId="8" applyFont="1" applyFill="1" applyBorder="1" applyAlignment="1" applyProtection="1">
      <alignment horizontal="center" vertical="center"/>
    </xf>
    <xf numFmtId="0" fontId="24" fillId="2" borderId="18" xfId="0" applyFont="1" applyFill="1" applyBorder="1" applyAlignment="1" applyProtection="1">
      <alignment horizontal="center" vertical="center" shrinkToFit="1"/>
    </xf>
    <xf numFmtId="0" fontId="24" fillId="2" borderId="19" xfId="0" applyFont="1" applyFill="1" applyBorder="1" applyAlignment="1" applyProtection="1">
      <alignment horizontal="center" vertical="center" shrinkToFit="1"/>
    </xf>
    <xf numFmtId="0" fontId="24" fillId="2" borderId="20" xfId="0" applyFont="1" applyFill="1" applyBorder="1" applyAlignment="1" applyProtection="1">
      <alignment horizontal="center" vertical="center" shrinkToFit="1"/>
    </xf>
    <xf numFmtId="0" fontId="15" fillId="2" borderId="27" xfId="0" applyFont="1" applyFill="1" applyBorder="1" applyAlignment="1" applyProtection="1">
      <alignment horizontal="center" vertical="center"/>
    </xf>
    <xf numFmtId="0" fontId="15" fillId="2" borderId="35" xfId="0" applyFont="1" applyFill="1" applyBorder="1" applyAlignment="1" applyProtection="1">
      <alignment horizontal="center" vertical="center"/>
    </xf>
    <xf numFmtId="0" fontId="15" fillId="2" borderId="26" xfId="0" applyFont="1" applyFill="1" applyBorder="1" applyAlignment="1" applyProtection="1">
      <alignment horizontal="center" vertical="center"/>
    </xf>
    <xf numFmtId="178" fontId="24" fillId="0" borderId="28" xfId="0" applyNumberFormat="1" applyFont="1" applyBorder="1" applyAlignment="1" applyProtection="1">
      <alignment horizontal="center" vertical="center" shrinkToFit="1"/>
    </xf>
    <xf numFmtId="178" fontId="24" fillId="0" borderId="29" xfId="0" applyNumberFormat="1" applyFont="1" applyBorder="1" applyAlignment="1" applyProtection="1">
      <alignment horizontal="center" vertical="center" shrinkToFit="1"/>
    </xf>
    <xf numFmtId="0" fontId="24" fillId="0" borderId="0" xfId="0" applyFont="1" applyAlignment="1" applyProtection="1">
      <alignment horizontal="left" vertical="center"/>
    </xf>
    <xf numFmtId="0" fontId="24" fillId="2" borderId="21" xfId="0" applyFont="1" applyFill="1" applyBorder="1" applyAlignment="1" applyProtection="1">
      <alignment horizontal="center" vertical="center" shrinkToFit="1"/>
    </xf>
    <xf numFmtId="0" fontId="15" fillId="2" borderId="21" xfId="0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/>
    </xf>
    <xf numFmtId="0" fontId="15" fillId="2" borderId="21" xfId="0" applyFont="1" applyFill="1" applyBorder="1" applyAlignment="1" applyProtection="1">
      <alignment horizontal="center" vertical="center"/>
    </xf>
    <xf numFmtId="0" fontId="15" fillId="2" borderId="18" xfId="0" applyFont="1" applyFill="1" applyBorder="1" applyAlignment="1" applyProtection="1">
      <alignment horizontal="center" vertical="center" shrinkToFit="1"/>
    </xf>
    <xf numFmtId="0" fontId="15" fillId="2" borderId="4" xfId="0" applyFont="1" applyFill="1" applyBorder="1" applyAlignment="1" applyProtection="1">
      <alignment horizontal="center" vertical="center" shrinkToFit="1"/>
    </xf>
    <xf numFmtId="0" fontId="16" fillId="2" borderId="1" xfId="0" applyFont="1" applyFill="1" applyBorder="1" applyAlignment="1" applyProtection="1">
      <alignment horizontal="center" vertical="center" shrinkToFit="1"/>
    </xf>
    <xf numFmtId="0" fontId="16" fillId="2" borderId="2" xfId="0" applyFont="1" applyFill="1" applyBorder="1" applyAlignment="1" applyProtection="1">
      <alignment horizontal="center" vertical="center" shrinkToFit="1"/>
    </xf>
    <xf numFmtId="0" fontId="16" fillId="2" borderId="36" xfId="0" applyFont="1" applyFill="1" applyBorder="1" applyAlignment="1" applyProtection="1">
      <alignment horizontal="center" vertical="center" shrinkToFit="1"/>
    </xf>
    <xf numFmtId="0" fontId="16" fillId="2" borderId="4" xfId="0" applyFont="1" applyFill="1" applyBorder="1" applyAlignment="1" applyProtection="1">
      <alignment horizontal="center" vertical="center"/>
    </xf>
    <xf numFmtId="0" fontId="16" fillId="2" borderId="5" xfId="0" applyFont="1" applyFill="1" applyBorder="1" applyAlignment="1" applyProtection="1">
      <alignment horizontal="center" vertical="center"/>
    </xf>
    <xf numFmtId="0" fontId="16" fillId="2" borderId="6" xfId="0" applyFont="1" applyFill="1" applyBorder="1" applyAlignment="1" applyProtection="1">
      <alignment horizontal="center" vertical="center"/>
    </xf>
    <xf numFmtId="0" fontId="16" fillId="2" borderId="9" xfId="0" applyFont="1" applyFill="1" applyBorder="1" applyAlignment="1" applyProtection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</xf>
    <xf numFmtId="0" fontId="16" fillId="2" borderId="10" xfId="0" applyFont="1" applyFill="1" applyBorder="1" applyAlignment="1" applyProtection="1">
      <alignment horizontal="center" vertical="center"/>
    </xf>
    <xf numFmtId="0" fontId="18" fillId="4" borderId="21" xfId="0" applyFont="1" applyFill="1" applyBorder="1" applyAlignment="1" applyProtection="1">
      <alignment vertical="center" shrinkToFit="1"/>
    </xf>
    <xf numFmtId="177" fontId="18" fillId="4" borderId="21" xfId="4" applyNumberFormat="1" applyFont="1" applyFill="1" applyBorder="1" applyAlignment="1" applyProtection="1">
      <alignment vertical="center" shrinkToFit="1"/>
    </xf>
    <xf numFmtId="0" fontId="18" fillId="4" borderId="21" xfId="0" applyFont="1" applyFill="1" applyBorder="1" applyAlignment="1" applyProtection="1">
      <alignment horizontal="center" vertical="center" shrinkToFit="1"/>
    </xf>
    <xf numFmtId="0" fontId="31" fillId="0" borderId="5" xfId="0" applyFont="1" applyFill="1" applyBorder="1" applyAlignment="1" applyProtection="1">
      <alignment horizontal="left" vertical="center" wrapText="1"/>
    </xf>
    <xf numFmtId="0" fontId="31" fillId="0" borderId="6" xfId="0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24" fillId="0" borderId="21" xfId="0" applyFont="1" applyFill="1" applyBorder="1" applyAlignment="1" applyProtection="1">
      <alignment horizontal="center" vertical="center"/>
    </xf>
    <xf numFmtId="49" fontId="14" fillId="0" borderId="28" xfId="0" applyNumberFormat="1" applyFont="1" applyFill="1" applyBorder="1" applyAlignment="1" applyProtection="1">
      <alignment horizontal="center" vertical="center" wrapText="1"/>
    </xf>
    <xf numFmtId="49" fontId="14" fillId="0" borderId="29" xfId="0" applyNumberFormat="1" applyFont="1" applyFill="1" applyBorder="1" applyAlignment="1" applyProtection="1">
      <alignment horizontal="center" vertical="center" wrapText="1"/>
    </xf>
    <xf numFmtId="49" fontId="14" fillId="0" borderId="30" xfId="0" applyNumberFormat="1" applyFont="1" applyFill="1" applyBorder="1" applyAlignment="1" applyProtection="1">
      <alignment horizontal="center" vertical="center" wrapText="1"/>
    </xf>
    <xf numFmtId="177" fontId="24" fillId="0" borderId="28" xfId="4" applyNumberFormat="1" applyFont="1" applyFill="1" applyBorder="1" applyAlignment="1" applyProtection="1">
      <alignment vertical="center" shrinkToFit="1"/>
    </xf>
    <xf numFmtId="177" fontId="24" fillId="0" borderId="29" xfId="4" applyNumberFormat="1" applyFont="1" applyFill="1" applyBorder="1" applyAlignment="1" applyProtection="1">
      <alignment vertical="center" shrinkToFit="1"/>
    </xf>
    <xf numFmtId="0" fontId="24" fillId="0" borderId="34" xfId="0" applyFont="1" applyFill="1" applyBorder="1" applyAlignment="1" applyProtection="1">
      <alignment horizontal="center" vertical="center"/>
    </xf>
    <xf numFmtId="0" fontId="18" fillId="4" borderId="18" xfId="0" applyFont="1" applyFill="1" applyBorder="1" applyAlignment="1" applyProtection="1">
      <alignment vertical="center" shrinkToFit="1"/>
    </xf>
    <xf numFmtId="177" fontId="18" fillId="4" borderId="18" xfId="4" applyNumberFormat="1" applyFont="1" applyFill="1" applyBorder="1" applyAlignment="1" applyProtection="1">
      <alignment vertical="center" shrinkToFit="1"/>
    </xf>
    <xf numFmtId="0" fontId="18" fillId="4" borderId="18" xfId="0" applyFont="1" applyFill="1" applyBorder="1" applyAlignment="1" applyProtection="1">
      <alignment horizontal="center" vertical="center" shrinkToFit="1"/>
    </xf>
    <xf numFmtId="178" fontId="14" fillId="0" borderId="1" xfId="0" applyNumberFormat="1" applyFont="1" applyFill="1" applyBorder="1" applyAlignment="1" applyProtection="1">
      <alignment horizontal="center" vertical="center" shrinkToFit="1"/>
    </xf>
    <xf numFmtId="178" fontId="14" fillId="0" borderId="2" xfId="0" applyNumberFormat="1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/>
    </xf>
    <xf numFmtId="0" fontId="14" fillId="0" borderId="3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176" fontId="14" fillId="0" borderId="1" xfId="0" applyNumberFormat="1" applyFont="1" applyFill="1" applyBorder="1" applyAlignment="1" applyProtection="1">
      <alignment vertical="center" shrinkToFit="1"/>
    </xf>
    <xf numFmtId="176" fontId="14" fillId="0" borderId="2" xfId="0" applyNumberFormat="1" applyFont="1" applyFill="1" applyBorder="1" applyAlignment="1" applyProtection="1">
      <alignment vertical="center" shrinkToFit="1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 applyProtection="1">
      <alignment horizontal="center" vertical="center" wrapText="1"/>
    </xf>
    <xf numFmtId="176" fontId="14" fillId="4" borderId="1" xfId="0" applyNumberFormat="1" applyFont="1" applyFill="1" applyBorder="1" applyAlignment="1" applyProtection="1">
      <alignment horizontal="center" vertical="center" shrinkToFit="1"/>
    </xf>
    <xf numFmtId="176" fontId="14" fillId="4" borderId="2" xfId="0" applyNumberFormat="1" applyFont="1" applyFill="1" applyBorder="1" applyAlignment="1" applyProtection="1">
      <alignment horizontal="center" vertical="center" shrinkToFit="1"/>
    </xf>
    <xf numFmtId="38" fontId="24" fillId="0" borderId="28" xfId="4" applyFont="1" applyFill="1" applyBorder="1" applyAlignment="1" applyProtection="1">
      <alignment horizontal="right" vertical="center" shrinkToFit="1"/>
    </xf>
    <xf numFmtId="38" fontId="24" fillId="0" borderId="29" xfId="4" applyFont="1" applyFill="1" applyBorder="1" applyAlignment="1" applyProtection="1">
      <alignment horizontal="right" vertical="center" shrinkToFit="1"/>
    </xf>
    <xf numFmtId="38" fontId="24" fillId="0" borderId="30" xfId="4" applyFont="1" applyFill="1" applyBorder="1" applyAlignment="1" applyProtection="1">
      <alignment horizontal="right" vertical="center" shrinkToFit="1"/>
    </xf>
    <xf numFmtId="0" fontId="18" fillId="4" borderId="1" xfId="0" applyFont="1" applyFill="1" applyBorder="1" applyAlignment="1" applyProtection="1">
      <alignment vertical="center" shrinkToFit="1"/>
    </xf>
    <xf numFmtId="0" fontId="18" fillId="4" borderId="2" xfId="0" applyFont="1" applyFill="1" applyBorder="1" applyAlignment="1" applyProtection="1">
      <alignment vertical="center" shrinkToFit="1"/>
    </xf>
    <xf numFmtId="0" fontId="18" fillId="4" borderId="3" xfId="0" applyFont="1" applyFill="1" applyBorder="1" applyAlignment="1" applyProtection="1">
      <alignment vertical="center" shrinkToFit="1"/>
    </xf>
    <xf numFmtId="0" fontId="18" fillId="4" borderId="1" xfId="0" applyFont="1" applyFill="1" applyBorder="1" applyAlignment="1" applyProtection="1">
      <alignment horizontal="center" vertical="center" shrinkToFit="1"/>
    </xf>
    <xf numFmtId="0" fontId="18" fillId="4" borderId="2" xfId="0" applyFont="1" applyFill="1" applyBorder="1" applyAlignment="1" applyProtection="1">
      <alignment horizontal="center" vertical="center" shrinkToFit="1"/>
    </xf>
    <xf numFmtId="0" fontId="18" fillId="4" borderId="3" xfId="0" applyFont="1" applyFill="1" applyBorder="1" applyAlignment="1" applyProtection="1">
      <alignment horizontal="center" vertical="center" shrinkToFit="1"/>
    </xf>
    <xf numFmtId="0" fontId="15" fillId="0" borderId="4" xfId="0" applyFont="1" applyFill="1" applyBorder="1" applyAlignment="1" applyProtection="1">
      <alignment horizontal="center" vertical="center"/>
    </xf>
    <xf numFmtId="0" fontId="15" fillId="0" borderId="5" xfId="0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 applyProtection="1">
      <alignment horizontal="center" vertical="center"/>
    </xf>
    <xf numFmtId="0" fontId="15" fillId="0" borderId="11" xfId="0" applyFont="1" applyFill="1" applyBorder="1" applyAlignment="1" applyProtection="1">
      <alignment horizontal="center" vertical="center"/>
    </xf>
    <xf numFmtId="0" fontId="15" fillId="0" borderId="8" xfId="0" applyFont="1" applyFill="1" applyBorder="1" applyAlignment="1" applyProtection="1">
      <alignment horizontal="center" vertical="center"/>
    </xf>
    <xf numFmtId="0" fontId="15" fillId="0" borderId="12" xfId="0" applyFont="1" applyFill="1" applyBorder="1" applyAlignment="1" applyProtection="1">
      <alignment horizontal="center" vertical="center"/>
    </xf>
    <xf numFmtId="0" fontId="14" fillId="0" borderId="11" xfId="0" applyFont="1" applyFill="1" applyBorder="1" applyAlignment="1" applyProtection="1">
      <alignment horizontal="center" vertical="center" wrapText="1"/>
    </xf>
    <xf numFmtId="0" fontId="14" fillId="0" borderId="8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176" fontId="14" fillId="4" borderId="11" xfId="0" applyNumberFormat="1" applyFont="1" applyFill="1" applyBorder="1" applyAlignment="1" applyProtection="1">
      <alignment horizontal="center" vertical="center" shrinkToFit="1"/>
    </xf>
    <xf numFmtId="176" fontId="14" fillId="4" borderId="8" xfId="0" applyNumberFormat="1" applyFont="1" applyFill="1" applyBorder="1" applyAlignment="1" applyProtection="1">
      <alignment horizontal="center" vertical="center" shrinkToFit="1"/>
    </xf>
    <xf numFmtId="0" fontId="14" fillId="0" borderId="8" xfId="0" applyFont="1" applyFill="1" applyBorder="1" applyAlignment="1" applyProtection="1">
      <alignment horizontal="center" vertical="center"/>
    </xf>
    <xf numFmtId="0" fontId="14" fillId="0" borderId="12" xfId="0" applyFont="1" applyFill="1" applyBorder="1" applyAlignment="1" applyProtection="1">
      <alignment horizontal="center" vertical="center"/>
    </xf>
    <xf numFmtId="178" fontId="14" fillId="0" borderId="11" xfId="0" applyNumberFormat="1" applyFont="1" applyFill="1" applyBorder="1" applyAlignment="1" applyProtection="1">
      <alignment horizontal="center" vertical="center" shrinkToFit="1"/>
    </xf>
    <xf numFmtId="178" fontId="14" fillId="0" borderId="8" xfId="0" applyNumberFormat="1" applyFont="1" applyFill="1" applyBorder="1" applyAlignment="1" applyProtection="1">
      <alignment horizontal="center" vertical="center" shrinkToFit="1"/>
    </xf>
    <xf numFmtId="0" fontId="18" fillId="0" borderId="21" xfId="0" applyFont="1" applyFill="1" applyBorder="1" applyAlignment="1" applyProtection="1">
      <alignment vertical="center" shrinkToFit="1"/>
    </xf>
    <xf numFmtId="0" fontId="14" fillId="0" borderId="11" xfId="0" applyFont="1" applyFill="1" applyBorder="1" applyAlignment="1" applyProtection="1">
      <alignment horizontal="center" vertical="center"/>
    </xf>
    <xf numFmtId="176" fontId="14" fillId="0" borderId="11" xfId="0" applyNumberFormat="1" applyFont="1" applyFill="1" applyBorder="1" applyAlignment="1" applyProtection="1">
      <alignment vertical="center" shrinkToFit="1"/>
    </xf>
    <xf numFmtId="176" fontId="14" fillId="0" borderId="8" xfId="0" applyNumberFormat="1" applyFont="1" applyFill="1" applyBorder="1" applyAlignment="1" applyProtection="1">
      <alignment vertical="center" shrinkToFit="1"/>
    </xf>
    <xf numFmtId="0" fontId="30" fillId="0" borderId="0" xfId="0" applyFont="1" applyFill="1" applyBorder="1" applyAlignment="1" applyProtection="1">
      <alignment horizontal="left" vertical="center" wrapText="1"/>
    </xf>
    <xf numFmtId="0" fontId="30" fillId="0" borderId="10" xfId="0" applyFont="1" applyFill="1" applyBorder="1" applyAlignment="1" applyProtection="1">
      <alignment horizontal="left" vertical="center" wrapText="1"/>
    </xf>
    <xf numFmtId="0" fontId="30" fillId="0" borderId="8" xfId="0" applyFont="1" applyFill="1" applyBorder="1" applyAlignment="1" applyProtection="1">
      <alignment horizontal="left" vertical="center" wrapText="1"/>
    </xf>
    <xf numFmtId="0" fontId="30" fillId="0" borderId="12" xfId="0" applyFont="1" applyFill="1" applyBorder="1" applyAlignment="1" applyProtection="1">
      <alignment horizontal="left" vertical="center" wrapText="1"/>
    </xf>
    <xf numFmtId="0" fontId="18" fillId="0" borderId="0" xfId="0" applyFont="1" applyFill="1" applyBorder="1" applyAlignment="1">
      <alignment horizontal="center" vertical="center"/>
    </xf>
    <xf numFmtId="0" fontId="15" fillId="0" borderId="4" xfId="0" applyFont="1" applyFill="1" applyBorder="1" applyAlignment="1" applyProtection="1">
      <alignment vertical="center"/>
    </xf>
    <xf numFmtId="0" fontId="15" fillId="0" borderId="5" xfId="0" applyFont="1" applyFill="1" applyBorder="1" applyAlignment="1" applyProtection="1">
      <alignment vertical="center"/>
    </xf>
    <xf numFmtId="0" fontId="15" fillId="0" borderId="6" xfId="0" applyFont="1" applyFill="1" applyBorder="1" applyAlignment="1" applyProtection="1">
      <alignment vertical="center"/>
    </xf>
    <xf numFmtId="0" fontId="15" fillId="0" borderId="11" xfId="0" applyFont="1" applyFill="1" applyBorder="1" applyAlignment="1" applyProtection="1">
      <alignment vertical="center"/>
    </xf>
    <xf numFmtId="0" fontId="15" fillId="0" borderId="8" xfId="0" applyFont="1" applyFill="1" applyBorder="1" applyAlignment="1" applyProtection="1">
      <alignment vertical="center"/>
    </xf>
    <xf numFmtId="0" fontId="15" fillId="0" borderId="12" xfId="0" applyFont="1" applyFill="1" applyBorder="1" applyAlignment="1" applyProtection="1">
      <alignment vertical="center"/>
    </xf>
    <xf numFmtId="49" fontId="15" fillId="4" borderId="5" xfId="0" applyNumberFormat="1" applyFont="1" applyFill="1" applyBorder="1" applyAlignment="1" applyProtection="1">
      <alignment horizontal="left" vertical="center" shrinkToFit="1"/>
    </xf>
    <xf numFmtId="0" fontId="15" fillId="0" borderId="0" xfId="0" applyFont="1" applyFill="1" applyBorder="1" applyAlignment="1">
      <alignment horizontal="center" vertical="center"/>
    </xf>
    <xf numFmtId="0" fontId="15" fillId="4" borderId="70" xfId="0" applyFont="1" applyFill="1" applyBorder="1" applyAlignment="1" applyProtection="1">
      <alignment horizontal="left" vertical="center" shrinkToFit="1"/>
    </xf>
    <xf numFmtId="0" fontId="15" fillId="4" borderId="58" xfId="0" applyFont="1" applyFill="1" applyBorder="1" applyAlignment="1" applyProtection="1">
      <alignment horizontal="left" vertical="center" shrinkToFit="1"/>
    </xf>
    <xf numFmtId="0" fontId="15" fillId="4" borderId="59" xfId="0" applyFont="1" applyFill="1" applyBorder="1" applyAlignment="1" applyProtection="1">
      <alignment horizontal="left" vertical="center" shrinkToFit="1"/>
    </xf>
    <xf numFmtId="0" fontId="15" fillId="0" borderId="18" xfId="0" applyFont="1" applyFill="1" applyBorder="1" applyAlignment="1" applyProtection="1">
      <alignment horizontal="center" vertical="center" textRotation="255" shrinkToFit="1"/>
    </xf>
    <xf numFmtId="0" fontId="15" fillId="0" borderId="19" xfId="0" applyFont="1" applyFill="1" applyBorder="1" applyAlignment="1" applyProtection="1">
      <alignment horizontal="center" vertical="center" textRotation="255" shrinkToFit="1"/>
    </xf>
    <xf numFmtId="0" fontId="15" fillId="4" borderId="67" xfId="0" applyFont="1" applyFill="1" applyBorder="1" applyAlignment="1" applyProtection="1">
      <alignment horizontal="left" vertical="center" shrinkToFit="1"/>
    </xf>
    <xf numFmtId="0" fontId="15" fillId="4" borderId="68" xfId="0" applyFont="1" applyFill="1" applyBorder="1" applyAlignment="1" applyProtection="1">
      <alignment horizontal="left" vertical="center" shrinkToFit="1"/>
    </xf>
    <xf numFmtId="0" fontId="15" fillId="4" borderId="69" xfId="0" applyFont="1" applyFill="1" applyBorder="1" applyAlignment="1" applyProtection="1">
      <alignment horizontal="left" vertical="center" shrinkToFit="1"/>
    </xf>
    <xf numFmtId="0" fontId="15" fillId="4" borderId="11" xfId="0" applyFont="1" applyFill="1" applyBorder="1" applyAlignment="1" applyProtection="1">
      <alignment horizontal="left" vertical="center" shrinkToFit="1"/>
    </xf>
    <xf numFmtId="0" fontId="15" fillId="4" borderId="8" xfId="0" applyFont="1" applyFill="1" applyBorder="1" applyAlignment="1" applyProtection="1">
      <alignment horizontal="left" vertical="center" shrinkToFit="1"/>
    </xf>
    <xf numFmtId="0" fontId="15" fillId="4" borderId="12" xfId="0" applyFont="1" applyFill="1" applyBorder="1" applyAlignment="1" applyProtection="1">
      <alignment horizontal="left" vertical="center" shrinkToFit="1"/>
    </xf>
    <xf numFmtId="49" fontId="15" fillId="4" borderId="11" xfId="0" applyNumberFormat="1" applyFont="1" applyFill="1" applyBorder="1" applyAlignment="1" applyProtection="1">
      <alignment horizontal="center" vertical="center" shrinkToFit="1"/>
    </xf>
    <xf numFmtId="49" fontId="15" fillId="4" borderId="8" xfId="0" applyNumberFormat="1" applyFont="1" applyFill="1" applyBorder="1" applyAlignment="1" applyProtection="1">
      <alignment horizontal="center" vertical="center" shrinkToFit="1"/>
    </xf>
    <xf numFmtId="49" fontId="15" fillId="4" borderId="71" xfId="0" applyNumberFormat="1" applyFont="1" applyFill="1" applyBorder="1" applyAlignment="1" applyProtection="1">
      <alignment horizontal="center" vertical="center" shrinkToFit="1"/>
    </xf>
    <xf numFmtId="0" fontId="14" fillId="3" borderId="1" xfId="0" applyFont="1" applyFill="1" applyBorder="1" applyAlignment="1" applyProtection="1">
      <alignment vertical="center" shrinkToFit="1"/>
    </xf>
    <xf numFmtId="0" fontId="14" fillId="3" borderId="2" xfId="0" applyFont="1" applyFill="1" applyBorder="1" applyAlignment="1" applyProtection="1">
      <alignment vertical="center" shrinkToFit="1"/>
    </xf>
    <xf numFmtId="0" fontId="14" fillId="3" borderId="3" xfId="0" applyFont="1" applyFill="1" applyBorder="1" applyAlignment="1" applyProtection="1">
      <alignment vertical="center" shrinkToFit="1"/>
    </xf>
    <xf numFmtId="49" fontId="15" fillId="0" borderId="1" xfId="0" applyNumberFormat="1" applyFont="1" applyFill="1" applyBorder="1" applyAlignment="1" applyProtection="1">
      <alignment horizontal="center" vertical="center"/>
    </xf>
    <xf numFmtId="49" fontId="15" fillId="0" borderId="2" xfId="0" applyNumberFormat="1" applyFont="1" applyFill="1" applyBorder="1" applyAlignment="1" applyProtection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</xf>
    <xf numFmtId="0" fontId="15" fillId="4" borderId="8" xfId="0" applyFont="1" applyFill="1" applyBorder="1" applyAlignment="1" applyProtection="1">
      <alignment horizontal="center" vertical="center" shrinkToFit="1"/>
    </xf>
    <xf numFmtId="0" fontId="15" fillId="4" borderId="13" xfId="0" applyFont="1" applyFill="1" applyBorder="1" applyAlignment="1" applyProtection="1">
      <alignment horizontal="left" vertical="center" shrinkToFit="1"/>
    </xf>
    <xf numFmtId="0" fontId="15" fillId="4" borderId="14" xfId="0" applyFont="1" applyFill="1" applyBorder="1" applyAlignment="1" applyProtection="1">
      <alignment horizontal="left" vertical="center" shrinkToFit="1"/>
    </xf>
    <xf numFmtId="0" fontId="15" fillId="4" borderId="16" xfId="0" applyFont="1" applyFill="1" applyBorder="1" applyAlignment="1" applyProtection="1">
      <alignment horizontal="left" vertical="center" shrinkToFit="1"/>
    </xf>
    <xf numFmtId="49" fontId="15" fillId="4" borderId="12" xfId="0" applyNumberFormat="1" applyFont="1" applyFill="1" applyBorder="1" applyAlignment="1" applyProtection="1">
      <alignment horizontal="center" vertical="center" shrinkToFit="1"/>
    </xf>
    <xf numFmtId="0" fontId="15" fillId="2" borderId="18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 shrinkToFit="1"/>
    </xf>
    <xf numFmtId="178" fontId="24" fillId="0" borderId="28" xfId="0" applyNumberFormat="1" applyFont="1" applyBorder="1" applyAlignment="1">
      <alignment horizontal="center" vertical="center" shrinkToFit="1"/>
    </xf>
    <xf numFmtId="178" fontId="24" fillId="0" borderId="29" xfId="0" applyNumberFormat="1" applyFont="1" applyBorder="1" applyAlignment="1">
      <alignment horizontal="center" vertical="center" shrinkToFit="1"/>
    </xf>
    <xf numFmtId="0" fontId="24" fillId="0" borderId="0" xfId="0" applyFont="1" applyAlignment="1">
      <alignment horizontal="left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shrinkToFit="1"/>
    </xf>
    <xf numFmtId="0" fontId="36" fillId="2" borderId="1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/>
    </xf>
    <xf numFmtId="0" fontId="14" fillId="3" borderId="1" xfId="0" applyFont="1" applyFill="1" applyBorder="1" applyAlignment="1" applyProtection="1">
      <alignment vertical="center" shrinkToFit="1"/>
      <protection locked="0"/>
    </xf>
    <xf numFmtId="0" fontId="14" fillId="3" borderId="2" xfId="0" applyFont="1" applyFill="1" applyBorder="1" applyAlignment="1" applyProtection="1">
      <alignment vertical="center" shrinkToFit="1"/>
      <protection locked="0"/>
    </xf>
    <xf numFmtId="0" fontId="14" fillId="3" borderId="3" xfId="0" applyFont="1" applyFill="1" applyBorder="1" applyAlignment="1" applyProtection="1">
      <alignment vertical="center" shrinkToFit="1"/>
      <protection locked="0"/>
    </xf>
    <xf numFmtId="0" fontId="15" fillId="4" borderId="8" xfId="0" applyFont="1" applyFill="1" applyBorder="1" applyAlignment="1" applyProtection="1">
      <alignment horizontal="center" vertical="center" shrinkToFit="1"/>
      <protection locked="0"/>
    </xf>
    <xf numFmtId="0" fontId="15" fillId="4" borderId="13" xfId="0" applyFont="1" applyFill="1" applyBorder="1" applyAlignment="1" applyProtection="1">
      <alignment horizontal="left" vertical="center" shrinkToFit="1"/>
      <protection locked="0"/>
    </xf>
    <xf numFmtId="0" fontId="15" fillId="4" borderId="14" xfId="0" applyFont="1" applyFill="1" applyBorder="1" applyAlignment="1" applyProtection="1">
      <alignment horizontal="left" vertical="center" shrinkToFit="1"/>
      <protection locked="0"/>
    </xf>
    <xf numFmtId="0" fontId="15" fillId="4" borderId="16" xfId="0" applyFont="1" applyFill="1" applyBorder="1" applyAlignment="1" applyProtection="1">
      <alignment horizontal="left" vertical="center" shrinkToFit="1"/>
      <protection locked="0"/>
    </xf>
    <xf numFmtId="0" fontId="15" fillId="4" borderId="11" xfId="0" applyFont="1" applyFill="1" applyBorder="1" applyAlignment="1" applyProtection="1">
      <alignment horizontal="left" vertical="center" shrinkToFit="1"/>
      <protection locked="0"/>
    </xf>
    <xf numFmtId="0" fontId="15" fillId="4" borderId="8" xfId="0" applyFont="1" applyFill="1" applyBorder="1" applyAlignment="1" applyProtection="1">
      <alignment horizontal="left" vertical="center" shrinkToFit="1"/>
      <protection locked="0"/>
    </xf>
    <xf numFmtId="0" fontId="15" fillId="4" borderId="12" xfId="0" applyFont="1" applyFill="1" applyBorder="1" applyAlignment="1" applyProtection="1">
      <alignment horizontal="left" vertical="center" shrinkToFit="1"/>
      <protection locked="0"/>
    </xf>
    <xf numFmtId="49" fontId="15" fillId="4" borderId="11" xfId="0" applyNumberFormat="1" applyFont="1" applyFill="1" applyBorder="1" applyAlignment="1" applyProtection="1">
      <alignment horizontal="center" vertical="center" shrinkToFit="1"/>
      <protection locked="0"/>
    </xf>
    <xf numFmtId="49" fontId="15" fillId="4" borderId="8" xfId="0" applyNumberFormat="1" applyFont="1" applyFill="1" applyBorder="1" applyAlignment="1" applyProtection="1">
      <alignment horizontal="center" vertical="center" shrinkToFit="1"/>
      <protection locked="0"/>
    </xf>
    <xf numFmtId="49" fontId="15" fillId="4" borderId="12" xfId="0" applyNumberFormat="1" applyFont="1" applyFill="1" applyBorder="1" applyAlignment="1" applyProtection="1">
      <alignment horizontal="center" vertical="center" shrinkToFit="1"/>
      <protection locked="0"/>
    </xf>
    <xf numFmtId="49" fontId="15" fillId="4" borderId="5" xfId="0" applyNumberFormat="1" applyFont="1" applyFill="1" applyBorder="1" applyAlignment="1" applyProtection="1">
      <alignment horizontal="left" vertical="center" shrinkToFit="1"/>
      <protection locked="0"/>
    </xf>
    <xf numFmtId="176" fontId="14" fillId="4" borderId="11" xfId="0" applyNumberFormat="1" applyFont="1" applyFill="1" applyBorder="1" applyAlignment="1" applyProtection="1">
      <alignment horizontal="center" vertical="center" shrinkToFit="1"/>
      <protection locked="0"/>
    </xf>
    <xf numFmtId="176" fontId="14" fillId="4" borderId="8" xfId="0" applyNumberFormat="1" applyFont="1" applyFill="1" applyBorder="1" applyAlignment="1" applyProtection="1">
      <alignment horizontal="center" vertical="center" shrinkToFit="1"/>
      <protection locked="0"/>
    </xf>
    <xf numFmtId="0" fontId="18" fillId="4" borderId="21" xfId="0" applyFont="1" applyFill="1" applyBorder="1" applyAlignment="1" applyProtection="1">
      <alignment vertical="center" shrinkToFit="1"/>
      <protection locked="0"/>
    </xf>
    <xf numFmtId="177" fontId="18" fillId="4" borderId="21" xfId="4" applyNumberFormat="1" applyFont="1" applyFill="1" applyBorder="1" applyAlignment="1" applyProtection="1">
      <alignment vertical="center" shrinkToFit="1"/>
      <protection locked="0"/>
    </xf>
    <xf numFmtId="0" fontId="18" fillId="4" borderId="21" xfId="0" applyFont="1" applyFill="1" applyBorder="1" applyAlignment="1" applyProtection="1">
      <alignment horizontal="center" vertical="center" shrinkToFit="1"/>
      <protection locked="0"/>
    </xf>
    <xf numFmtId="176" fontId="14" fillId="4" borderId="1" xfId="0" applyNumberFormat="1" applyFont="1" applyFill="1" applyBorder="1" applyAlignment="1" applyProtection="1">
      <alignment horizontal="center" vertical="center" shrinkToFit="1"/>
      <protection locked="0"/>
    </xf>
    <xf numFmtId="176" fontId="14" fillId="4" borderId="2" xfId="0" applyNumberFormat="1" applyFont="1" applyFill="1" applyBorder="1" applyAlignment="1" applyProtection="1">
      <alignment horizontal="center" vertical="center" shrinkToFit="1"/>
      <protection locked="0"/>
    </xf>
    <xf numFmtId="0" fontId="18" fillId="4" borderId="18" xfId="0" applyFont="1" applyFill="1" applyBorder="1" applyAlignment="1" applyProtection="1">
      <alignment vertical="center" shrinkToFit="1"/>
      <protection locked="0"/>
    </xf>
    <xf numFmtId="177" fontId="18" fillId="4" borderId="18" xfId="4" applyNumberFormat="1" applyFont="1" applyFill="1" applyBorder="1" applyAlignment="1" applyProtection="1">
      <alignment vertical="center" shrinkToFit="1"/>
      <protection locked="0"/>
    </xf>
    <xf numFmtId="0" fontId="18" fillId="4" borderId="18" xfId="0" applyFont="1" applyFill="1" applyBorder="1" applyAlignment="1" applyProtection="1">
      <alignment horizontal="center" vertical="center" shrinkToFit="1"/>
      <protection locked="0"/>
    </xf>
    <xf numFmtId="0" fontId="24" fillId="5" borderId="21" xfId="9" applyFont="1" applyFill="1" applyBorder="1" applyAlignment="1" applyProtection="1">
      <alignment horizontal="center" vertical="center"/>
    </xf>
    <xf numFmtId="0" fontId="24" fillId="5" borderId="1" xfId="9" applyFont="1" applyFill="1" applyBorder="1" applyAlignment="1" applyProtection="1">
      <alignment horizontal="center" vertical="center"/>
    </xf>
    <xf numFmtId="0" fontId="24" fillId="5" borderId="2" xfId="9" applyFont="1" applyFill="1" applyBorder="1" applyAlignment="1" applyProtection="1">
      <alignment horizontal="center" vertical="center"/>
    </xf>
    <xf numFmtId="0" fontId="24" fillId="5" borderId="3" xfId="9" applyFont="1" applyFill="1" applyBorder="1" applyAlignment="1" applyProtection="1">
      <alignment horizontal="center" vertical="center"/>
    </xf>
    <xf numFmtId="0" fontId="24" fillId="5" borderId="11" xfId="9" applyFont="1" applyFill="1" applyBorder="1" applyAlignment="1" applyProtection="1">
      <alignment horizontal="center" vertical="center"/>
    </xf>
    <xf numFmtId="0" fontId="24" fillId="5" borderId="8" xfId="9" applyFont="1" applyFill="1" applyBorder="1" applyAlignment="1" applyProtection="1">
      <alignment horizontal="center" vertical="center"/>
    </xf>
  </cellXfs>
  <cellStyles count="11">
    <cellStyle name="パーセント 2" xfId="2"/>
    <cellStyle name="ハイパーリンク" xfId="10" builtinId="8"/>
    <cellStyle name="ハイパーリンク 2" xfId="6"/>
    <cellStyle name="桁区切り" xfId="4" builtinId="6"/>
    <cellStyle name="桁区切り 2" xfId="1"/>
    <cellStyle name="標準" xfId="0" builtinId="0"/>
    <cellStyle name="標準 2" xfId="3"/>
    <cellStyle name="標準 2 2" xfId="5"/>
    <cellStyle name="標準 2 2 2" xfId="9"/>
    <cellStyle name="標準 3" xfId="8"/>
    <cellStyle name="標準 4" xfId="7"/>
  </cellStyles>
  <dxfs count="0"/>
  <tableStyles count="0" defaultTableStyle="TableStyleMedium2" defaultPivotStyle="PivotStyleLight16"/>
  <colors>
    <mruColors>
      <color rgb="FFFFFFCC"/>
      <color rgb="FF0000FF"/>
      <color rgb="FFCCFFCC"/>
      <color rgb="FFCD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95250</xdr:colOff>
      <xdr:row>10</xdr:row>
      <xdr:rowOff>127000</xdr:rowOff>
    </xdr:from>
    <xdr:to>
      <xdr:col>51</xdr:col>
      <xdr:colOff>96694</xdr:colOff>
      <xdr:row>12</xdr:row>
      <xdr:rowOff>233794</xdr:rowOff>
    </xdr:to>
    <xdr:sp macro="" textlink="">
      <xdr:nvSpPr>
        <xdr:cNvPr id="2" name="四角形吹き出し 1"/>
        <xdr:cNvSpPr/>
      </xdr:nvSpPr>
      <xdr:spPr>
        <a:xfrm>
          <a:off x="6580188" y="2063750"/>
          <a:ext cx="2446194" cy="733857"/>
        </a:xfrm>
        <a:prstGeom prst="wedgeRectCallout">
          <a:avLst>
            <a:gd name="adj1" fmla="val -66478"/>
            <a:gd name="adj2" fmla="val 25132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法人の情報</a:t>
          </a:r>
          <a:r>
            <a:rPr kumimoji="1" lang="ja-JP" altLang="en-US" sz="1100" b="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を記入してください。</a:t>
          </a:r>
          <a:endParaRPr kumimoji="1" lang="en-US" altLang="ja-JP" sz="1100" b="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（施設の情報ではありません）</a:t>
          </a:r>
          <a:endParaRPr kumimoji="1" lang="ja-JP" altLang="en-US" sz="11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7</xdr:row>
          <xdr:rowOff>28575</xdr:rowOff>
        </xdr:from>
        <xdr:to>
          <xdr:col>9</xdr:col>
          <xdr:colOff>0</xdr:colOff>
          <xdr:row>8</xdr:row>
          <xdr:rowOff>57150</xdr:rowOff>
        </xdr:to>
        <xdr:sp macro="" textlink="">
          <xdr:nvSpPr>
            <xdr:cNvPr id="125953" name="Check Box 1" hidden="1">
              <a:extLst>
                <a:ext uri="{63B3BB69-23CF-44E3-9099-C40C66FF867C}">
                  <a14:compatExt spid="_x0000_s125953"/>
                </a:ext>
                <a:ext uri="{FF2B5EF4-FFF2-40B4-BE49-F238E27FC236}">
                  <a16:creationId xmlns:a16="http://schemas.microsoft.com/office/drawing/2014/main" id="{00000000-0008-0000-0400-00000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8</xdr:row>
          <xdr:rowOff>19050</xdr:rowOff>
        </xdr:from>
        <xdr:to>
          <xdr:col>9</xdr:col>
          <xdr:colOff>0</xdr:colOff>
          <xdr:row>9</xdr:row>
          <xdr:rowOff>47625</xdr:rowOff>
        </xdr:to>
        <xdr:sp macro="" textlink="">
          <xdr:nvSpPr>
            <xdr:cNvPr id="125954" name="Check Box 2" hidden="1">
              <a:extLst>
                <a:ext uri="{63B3BB69-23CF-44E3-9099-C40C66FF867C}">
                  <a14:compatExt spid="_x0000_s125954"/>
                </a:ext>
                <a:ext uri="{FF2B5EF4-FFF2-40B4-BE49-F238E27FC236}">
                  <a16:creationId xmlns:a16="http://schemas.microsoft.com/office/drawing/2014/main" id="{00000000-0008-0000-0400-00000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39</xdr:col>
      <xdr:colOff>142875</xdr:colOff>
      <xdr:row>0</xdr:row>
      <xdr:rowOff>79376</xdr:rowOff>
    </xdr:from>
    <xdr:to>
      <xdr:col>60</xdr:col>
      <xdr:colOff>31750</xdr:colOff>
      <xdr:row>4</xdr:row>
      <xdr:rowOff>213736</xdr:rowOff>
    </xdr:to>
    <xdr:sp macro="" textlink="">
      <xdr:nvSpPr>
        <xdr:cNvPr id="5" name="テキスト ボックス 4"/>
        <xdr:cNvSpPr txBox="1"/>
      </xdr:nvSpPr>
      <xdr:spPr>
        <a:xfrm>
          <a:off x="7008813" y="79376"/>
          <a:ext cx="3556000" cy="1015423"/>
        </a:xfrm>
        <a:prstGeom prst="rect">
          <a:avLst/>
        </a:prstGeom>
        <a:solidFill>
          <a:schemeClr val="lt1"/>
        </a:solidFill>
        <a:ln w="19050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游ゴシック" panose="020B0400000000000000" pitchFamily="50" charset="-128"/>
              <a:ea typeface="游ゴシック" panose="020B0400000000000000" pitchFamily="50" charset="-128"/>
            </a:rPr>
            <a:t>＜注意！＞</a:t>
          </a:r>
          <a:endParaRPr kumimoji="1" lang="en-US" altLang="ja-JP" sz="105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050">
              <a:latin typeface="游ゴシック" panose="020B0400000000000000" pitchFamily="50" charset="-128"/>
              <a:ea typeface="游ゴシック" panose="020B0400000000000000" pitchFamily="50" charset="-128"/>
            </a:rPr>
            <a:t>シート名を変更すると、入力した情報が「申請額一覧」に自動反映されなくなります。</a:t>
          </a:r>
          <a:endParaRPr kumimoji="1" lang="en-US" altLang="ja-JP" sz="105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050">
              <a:latin typeface="游ゴシック" panose="020B0400000000000000" pitchFamily="50" charset="-128"/>
              <a:ea typeface="游ゴシック" panose="020B0400000000000000" pitchFamily="50" charset="-128"/>
            </a:rPr>
            <a:t>シート名は「</a:t>
          </a:r>
          <a:r>
            <a:rPr kumimoji="1" lang="en-US" altLang="ja-JP" sz="1050">
              <a:latin typeface="游ゴシック" panose="020B0400000000000000" pitchFamily="50" charset="-128"/>
              <a:ea typeface="游ゴシック" panose="020B0400000000000000" pitchFamily="50" charset="-128"/>
            </a:rPr>
            <a:t>R4</a:t>
          </a:r>
          <a:r>
            <a:rPr kumimoji="1" lang="ja-JP" altLang="en-US" sz="1050">
              <a:latin typeface="游ゴシック" panose="020B0400000000000000" pitchFamily="50" charset="-128"/>
              <a:ea typeface="游ゴシック" panose="020B0400000000000000" pitchFamily="50" charset="-128"/>
            </a:rPr>
            <a:t>個票●」から変更しないでください。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114300</xdr:colOff>
      <xdr:row>3</xdr:row>
      <xdr:rowOff>247649</xdr:rowOff>
    </xdr:from>
    <xdr:to>
      <xdr:col>20</xdr:col>
      <xdr:colOff>180976</xdr:colOff>
      <xdr:row>9</xdr:row>
      <xdr:rowOff>628649</xdr:rowOff>
    </xdr:to>
    <xdr:sp macro="" textlink="">
      <xdr:nvSpPr>
        <xdr:cNvPr id="2" name="テキスト ボックス 1"/>
        <xdr:cNvSpPr txBox="1"/>
      </xdr:nvSpPr>
      <xdr:spPr>
        <a:xfrm>
          <a:off x="12106275" y="990599"/>
          <a:ext cx="3495676" cy="29813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28575" cmpd="sng">
          <a:solidFill>
            <a:schemeClr val="accent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i="0">
              <a:latin typeface="游ゴシック" panose="020B0400000000000000" pitchFamily="50" charset="-128"/>
              <a:ea typeface="游ゴシック" panose="020B0400000000000000" pitchFamily="50" charset="-128"/>
            </a:rPr>
            <a:t>＜感染状況詳細　記載例＞</a:t>
          </a:r>
          <a:endParaRPr kumimoji="1" lang="en-US" altLang="ja-JP" sz="1100" b="1" i="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 b="1" i="0">
              <a:latin typeface="游ゴシック" panose="020B0400000000000000" pitchFamily="50" charset="-128"/>
              <a:ea typeface="游ゴシック" panose="020B0400000000000000" pitchFamily="50" charset="-128"/>
            </a:rPr>
            <a:t>・</a:t>
          </a:r>
          <a:r>
            <a:rPr kumimoji="1" lang="ja-JP" altLang="en-US" sz="1100" b="0" i="0">
              <a:latin typeface="游ゴシック" panose="020B0400000000000000" pitchFamily="50" charset="-128"/>
              <a:ea typeface="游ゴシック" panose="020B0400000000000000" pitchFamily="50" charset="-128"/>
            </a:rPr>
            <a:t>〇月〇日に利用者〇名の感染が確認された。その後利用者○名、職員〇名に感染が拡大し、〇月〇日に感染終息するまで対応を行った。</a:t>
          </a:r>
          <a:endParaRPr kumimoji="1" lang="en-US" altLang="ja-JP" sz="1100" b="0" i="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endParaRPr kumimoji="1" lang="en-US" altLang="ja-JP" sz="1100" b="1" i="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 b="1" i="0">
              <a:latin typeface="游ゴシック" panose="020B0400000000000000" pitchFamily="50" charset="-128"/>
              <a:ea typeface="游ゴシック" panose="020B0400000000000000" pitchFamily="50" charset="-128"/>
            </a:rPr>
            <a:t>・</a:t>
          </a:r>
          <a:r>
            <a:rPr kumimoji="1" lang="ja-JP" altLang="en-US" sz="1100" b="0" i="0">
              <a:latin typeface="游ゴシック" panose="020B0400000000000000" pitchFamily="50" charset="-128"/>
              <a:ea typeface="游ゴシック" panose="020B0400000000000000" pitchFamily="50" charset="-128"/>
            </a:rPr>
            <a:t>感染者が発生した施設</a:t>
          </a:r>
          <a:r>
            <a:rPr kumimoji="1" lang="en-US" altLang="ja-JP" sz="1100" b="0" i="0">
              <a:latin typeface="游ゴシック" panose="020B0400000000000000" pitchFamily="50" charset="-128"/>
              <a:ea typeface="游ゴシック" panose="020B0400000000000000" pitchFamily="50" charset="-128"/>
            </a:rPr>
            <a:t>A</a:t>
          </a:r>
          <a:r>
            <a:rPr kumimoji="1" lang="ja-JP" altLang="en-US" sz="1100" b="0" i="0">
              <a:latin typeface="游ゴシック" panose="020B0400000000000000" pitchFamily="50" charset="-128"/>
              <a:ea typeface="游ゴシック" panose="020B0400000000000000" pitchFamily="50" charset="-128"/>
            </a:rPr>
            <a:t>（感染発生：○月○日、感染終息：○月○日）への応援として、〇月〇日から〇月〇日にかけて職員を派遣した。</a:t>
          </a:r>
          <a:endParaRPr kumimoji="1" lang="en-US" altLang="ja-JP" sz="1100" b="0" i="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endParaRPr kumimoji="1" lang="en-US" altLang="ja-JP" sz="1100" b="1" i="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100" b="1" i="0">
              <a:latin typeface="游ゴシック" panose="020B0400000000000000" pitchFamily="50" charset="-128"/>
              <a:ea typeface="游ゴシック" panose="020B0400000000000000" pitchFamily="50" charset="-128"/>
            </a:rPr>
            <a:t>・</a:t>
          </a:r>
          <a:r>
            <a:rPr kumimoji="1" lang="ja-JP" altLang="en-US" sz="1100" b="0" i="0">
              <a:latin typeface="游ゴシック" panose="020B0400000000000000" pitchFamily="50" charset="-128"/>
              <a:ea typeface="游ゴシック" panose="020B0400000000000000" pitchFamily="50" charset="-128"/>
            </a:rPr>
            <a:t>施設</a:t>
          </a:r>
          <a:r>
            <a:rPr kumimoji="1" lang="en-US" altLang="ja-JP" sz="1100" b="0" i="0">
              <a:latin typeface="游ゴシック" panose="020B0400000000000000" pitchFamily="50" charset="-128"/>
              <a:ea typeface="游ゴシック" panose="020B0400000000000000" pitchFamily="50" charset="-128"/>
            </a:rPr>
            <a:t>B</a:t>
          </a:r>
          <a:r>
            <a:rPr kumimoji="1" lang="ja-JP" altLang="en-US" sz="1100" b="0" i="0">
              <a:latin typeface="游ゴシック" panose="020B0400000000000000" pitchFamily="50" charset="-128"/>
              <a:ea typeface="游ゴシック" panose="020B0400000000000000" pitchFamily="50" charset="-128"/>
            </a:rPr>
            <a:t>の</a:t>
          </a:r>
          <a:r>
            <a:rPr kumimoji="1" lang="en-US" altLang="ja-JP" sz="1100" b="0" i="0">
              <a:latin typeface="游ゴシック" panose="020B0400000000000000" pitchFamily="50" charset="-128"/>
              <a:ea typeface="游ゴシック" panose="020B0400000000000000" pitchFamily="50" charset="-128"/>
            </a:rPr>
            <a:t>a</a:t>
          </a:r>
          <a:r>
            <a:rPr kumimoji="1" lang="ja-JP" altLang="en-US" sz="1100" b="0" i="0">
              <a:latin typeface="游ゴシック" panose="020B0400000000000000" pitchFamily="50" charset="-128"/>
              <a:ea typeface="游ゴシック" panose="020B0400000000000000" pitchFamily="50" charset="-128"/>
            </a:rPr>
            <a:t>サービスで利用者○名の感染が確認された。併設している</a:t>
          </a:r>
          <a:r>
            <a:rPr kumimoji="1" lang="en-US" altLang="ja-JP" sz="1100" b="0" i="0">
              <a:latin typeface="游ゴシック" panose="020B0400000000000000" pitchFamily="50" charset="-128"/>
              <a:ea typeface="游ゴシック" panose="020B0400000000000000" pitchFamily="50" charset="-128"/>
            </a:rPr>
            <a:t>b</a:t>
          </a:r>
          <a:r>
            <a:rPr kumimoji="1" lang="ja-JP" altLang="en-US" sz="1100" b="0" i="0">
              <a:latin typeface="游ゴシック" panose="020B0400000000000000" pitchFamily="50" charset="-128"/>
              <a:ea typeface="游ゴシック" panose="020B0400000000000000" pitchFamily="50" charset="-128"/>
            </a:rPr>
            <a:t>サービスから</a:t>
          </a:r>
          <a:r>
            <a:rPr kumimoji="1" lang="en-US" altLang="ja-JP" sz="1100" b="0" i="0">
              <a:latin typeface="游ゴシック" panose="020B0400000000000000" pitchFamily="50" charset="-128"/>
              <a:ea typeface="游ゴシック" panose="020B0400000000000000" pitchFamily="50" charset="-128"/>
            </a:rPr>
            <a:t>a</a:t>
          </a:r>
          <a:r>
            <a:rPr kumimoji="1" lang="ja-JP" altLang="en-US" sz="1100" b="0" i="0">
              <a:latin typeface="游ゴシック" panose="020B0400000000000000" pitchFamily="50" charset="-128"/>
              <a:ea typeface="游ゴシック" panose="020B0400000000000000" pitchFamily="50" charset="-128"/>
            </a:rPr>
            <a:t>サービスへ職員を応援派遣した。</a:t>
          </a:r>
          <a:endParaRPr kumimoji="1" lang="en-US" altLang="ja-JP" sz="1100" b="0" i="0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8</xdr:col>
      <xdr:colOff>190500</xdr:colOff>
      <xdr:row>13</xdr:row>
      <xdr:rowOff>67235</xdr:rowOff>
    </xdr:from>
    <xdr:to>
      <xdr:col>14</xdr:col>
      <xdr:colOff>1046629</xdr:colOff>
      <xdr:row>17</xdr:row>
      <xdr:rowOff>43144</xdr:rowOff>
    </xdr:to>
    <xdr:sp macro="" textlink="">
      <xdr:nvSpPr>
        <xdr:cNvPr id="3" name="角丸四角形吹き出し 2"/>
        <xdr:cNvSpPr/>
      </xdr:nvSpPr>
      <xdr:spPr>
        <a:xfrm>
          <a:off x="6577853" y="6196853"/>
          <a:ext cx="2895600" cy="962026"/>
        </a:xfrm>
        <a:prstGeom prst="wedgeRoundRectCallout">
          <a:avLst>
            <a:gd name="adj1" fmla="val -72732"/>
            <a:gd name="adj2" fmla="val 50438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複数の事業所が同一の建物や同一の敷地に所在しており、感染者が同一空間を利用している場合は記載してください。</a:t>
          </a:r>
          <a:endParaRPr kumimoji="1" lang="ja-JP" altLang="en-US" sz="10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649941</xdr:colOff>
      <xdr:row>11</xdr:row>
      <xdr:rowOff>123264</xdr:rowOff>
    </xdr:from>
    <xdr:to>
      <xdr:col>5</xdr:col>
      <xdr:colOff>553011</xdr:colOff>
      <xdr:row>12</xdr:row>
      <xdr:rowOff>224118</xdr:rowOff>
    </xdr:to>
    <xdr:sp macro="" textlink="">
      <xdr:nvSpPr>
        <xdr:cNvPr id="4" name="角丸四角形吹き出し 3"/>
        <xdr:cNvSpPr/>
      </xdr:nvSpPr>
      <xdr:spPr>
        <a:xfrm>
          <a:off x="2274794" y="5177117"/>
          <a:ext cx="3343276" cy="851648"/>
        </a:xfrm>
        <a:prstGeom prst="wedgeRoundRectCallout">
          <a:avLst>
            <a:gd name="adj1" fmla="val 36530"/>
            <a:gd name="adj2" fmla="val -63423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感染者が発生した事業所（ア）は自事業所の感染発症日・終息日を、応援派遣した事業所（ウ）は応援先事業所の感染発生日・終息日を記載してください。</a:t>
          </a:r>
          <a:endParaRPr kumimoji="1" lang="ja-JP" altLang="en-US" sz="10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571498</xdr:colOff>
      <xdr:row>9</xdr:row>
      <xdr:rowOff>481853</xdr:rowOff>
    </xdr:from>
    <xdr:to>
      <xdr:col>14</xdr:col>
      <xdr:colOff>219635</xdr:colOff>
      <xdr:row>12</xdr:row>
      <xdr:rowOff>100853</xdr:rowOff>
    </xdr:to>
    <xdr:grpSp>
      <xdr:nvGrpSpPr>
        <xdr:cNvPr id="5" name="グループ化 4"/>
        <xdr:cNvGrpSpPr/>
      </xdr:nvGrpSpPr>
      <xdr:grpSpPr>
        <a:xfrm>
          <a:off x="5636557" y="4034118"/>
          <a:ext cx="3009902" cy="1871382"/>
          <a:chOff x="11963731" y="2425771"/>
          <a:chExt cx="4030743" cy="2267806"/>
        </a:xfrm>
      </xdr:grpSpPr>
      <xdr:sp macro="" textlink="">
        <xdr:nvSpPr>
          <xdr:cNvPr id="6" name="角丸四角形 5"/>
          <xdr:cNvSpPr/>
        </xdr:nvSpPr>
        <xdr:spPr>
          <a:xfrm>
            <a:off x="12876237" y="3427503"/>
            <a:ext cx="3118237" cy="1266074"/>
          </a:xfrm>
          <a:prstGeom prst="roundRect">
            <a:avLst/>
          </a:prstGeom>
          <a:solidFill>
            <a:sysClr val="window" lastClr="FF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000">
                <a:solidFill>
                  <a:sysClr val="windowText" lastClr="000000"/>
                </a:solidFill>
                <a:latin typeface="游ゴシック" panose="020B0400000000000000" pitchFamily="50" charset="-128"/>
                <a:ea typeface="游ゴシック" panose="020B0400000000000000" pitchFamily="50" charset="-128"/>
              </a:rPr>
              <a:t>一度感染が終息し、日を空けて感染者等が再度発生した場合は、行を分けて記載してください。</a:t>
            </a:r>
            <a:endParaRPr kumimoji="1" lang="en-US" altLang="ja-JP" sz="10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</xdr:txBody>
      </xdr:sp>
      <xdr:cxnSp macro="">
        <xdr:nvCxnSpPr>
          <xdr:cNvPr id="7" name="直線矢印コネクタ 6"/>
          <xdr:cNvCxnSpPr/>
        </xdr:nvCxnSpPr>
        <xdr:spPr>
          <a:xfrm flipH="1" flipV="1">
            <a:off x="12001998" y="2425771"/>
            <a:ext cx="973052" cy="1025279"/>
          </a:xfrm>
          <a:prstGeom prst="straightConnector1">
            <a:avLst/>
          </a:prstGeom>
          <a:ln w="5715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直線矢印コネクタ 7"/>
          <xdr:cNvCxnSpPr/>
        </xdr:nvCxnSpPr>
        <xdr:spPr>
          <a:xfrm flipH="1" flipV="1">
            <a:off x="11963731" y="3065765"/>
            <a:ext cx="963529" cy="424450"/>
          </a:xfrm>
          <a:prstGeom prst="straightConnector1">
            <a:avLst/>
          </a:prstGeom>
          <a:ln w="57150">
            <a:solidFill>
              <a:schemeClr val="accent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224117</xdr:colOff>
      <xdr:row>0</xdr:row>
      <xdr:rowOff>168088</xdr:rowOff>
    </xdr:from>
    <xdr:to>
      <xdr:col>14</xdr:col>
      <xdr:colOff>3119717</xdr:colOff>
      <xdr:row>3</xdr:row>
      <xdr:rowOff>171451</xdr:rowOff>
    </xdr:to>
    <xdr:sp macro="" textlink="">
      <xdr:nvSpPr>
        <xdr:cNvPr id="9" name="角丸四角形吹き出し 8"/>
        <xdr:cNvSpPr/>
      </xdr:nvSpPr>
      <xdr:spPr>
        <a:xfrm>
          <a:off x="8650941" y="168088"/>
          <a:ext cx="2895600" cy="742951"/>
        </a:xfrm>
        <a:prstGeom prst="wedgeRoundRectCallout">
          <a:avLst>
            <a:gd name="adj1" fmla="val 2925"/>
            <a:gd name="adj2" fmla="val 71230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感染発生日、終息日、感染者数等に相違が無いように記載してください。</a:t>
          </a:r>
          <a:endParaRPr kumimoji="1" lang="ja-JP" altLang="en-US" sz="10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11</xdr:row>
      <xdr:rowOff>190500</xdr:rowOff>
    </xdr:from>
    <xdr:to>
      <xdr:col>24</xdr:col>
      <xdr:colOff>342899</xdr:colOff>
      <xdr:row>15</xdr:row>
      <xdr:rowOff>161925</xdr:rowOff>
    </xdr:to>
    <xdr:sp macro="" textlink="">
      <xdr:nvSpPr>
        <xdr:cNvPr id="2" name="テキスト ボックス 1"/>
        <xdr:cNvSpPr txBox="1"/>
      </xdr:nvSpPr>
      <xdr:spPr>
        <a:xfrm>
          <a:off x="514350" y="3343275"/>
          <a:ext cx="15363824" cy="1114425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200" b="1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■個票に必要事項を入力すると、自動的に金額が反映されます</a:t>
          </a:r>
          <a:endParaRPr kumimoji="1" lang="en-US" altLang="ja-JP" sz="1200" b="1" u="none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200" b="1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■「基準単価残額」と「所要額」を比べて少ない金額が「申請額」になります。ただし、個別協議を「希望する」を選択した場合は、「所要額」が「申請額」となります。</a:t>
          </a:r>
          <a:endParaRPr kumimoji="1" lang="en-US" altLang="ja-JP" sz="1200" b="1" u="none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200" b="0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・①の個別協議を希望する場合→個別協議様式（県）を提出</a:t>
          </a:r>
          <a:endParaRPr kumimoji="1" lang="en-US" altLang="ja-JP" sz="1200" b="0" u="none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200" b="0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・②の個別協議を希望する場合→個別協議様式（国）を提出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7</xdr:row>
          <xdr:rowOff>28575</xdr:rowOff>
        </xdr:from>
        <xdr:to>
          <xdr:col>9</xdr:col>
          <xdr:colOff>9525</xdr:colOff>
          <xdr:row>8</xdr:row>
          <xdr:rowOff>57150</xdr:rowOff>
        </xdr:to>
        <xdr:sp macro="" textlink="">
          <xdr:nvSpPr>
            <xdr:cNvPr id="55297" name="Check Box 1" hidden="1">
              <a:extLst>
                <a:ext uri="{63B3BB69-23CF-44E3-9099-C40C66FF867C}">
                  <a14:compatExt spid="_x0000_s55297"/>
                </a:ext>
                <a:ext uri="{FF2B5EF4-FFF2-40B4-BE49-F238E27FC236}">
                  <a16:creationId xmlns:a16="http://schemas.microsoft.com/office/drawing/2014/main" id="{00000000-0008-0000-0400-00000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8</xdr:row>
          <xdr:rowOff>19050</xdr:rowOff>
        </xdr:from>
        <xdr:to>
          <xdr:col>9</xdr:col>
          <xdr:colOff>9525</xdr:colOff>
          <xdr:row>9</xdr:row>
          <xdr:rowOff>47625</xdr:rowOff>
        </xdr:to>
        <xdr:sp macro="" textlink="">
          <xdr:nvSpPr>
            <xdr:cNvPr id="55298" name="Check Box 2" hidden="1">
              <a:extLst>
                <a:ext uri="{63B3BB69-23CF-44E3-9099-C40C66FF867C}">
                  <a14:compatExt spid="_x0000_s55298"/>
                </a:ext>
                <a:ext uri="{FF2B5EF4-FFF2-40B4-BE49-F238E27FC236}">
                  <a16:creationId xmlns:a16="http://schemas.microsoft.com/office/drawing/2014/main" id="{00000000-0008-0000-0400-00000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7938</xdr:colOff>
      <xdr:row>8</xdr:row>
      <xdr:rowOff>7938</xdr:rowOff>
    </xdr:from>
    <xdr:to>
      <xdr:col>36</xdr:col>
      <xdr:colOff>119063</xdr:colOff>
      <xdr:row>10</xdr:row>
      <xdr:rowOff>158750</xdr:rowOff>
    </xdr:to>
    <xdr:sp macro="" textlink="">
      <xdr:nvSpPr>
        <xdr:cNvPr id="6" name="四角形吹き出し 5"/>
        <xdr:cNvSpPr/>
      </xdr:nvSpPr>
      <xdr:spPr>
        <a:xfrm>
          <a:off x="4079876" y="1809751"/>
          <a:ext cx="2381250" cy="523874"/>
        </a:xfrm>
        <a:prstGeom prst="wedgeRectCallout">
          <a:avLst>
            <a:gd name="adj1" fmla="val -39326"/>
            <a:gd name="adj2" fmla="val 75331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本年度の補助金で</a:t>
          </a:r>
          <a:r>
            <a:rPr kumimoji="1" lang="ja-JP" altLang="en-US" sz="8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「令和</a:t>
          </a:r>
          <a:r>
            <a:rPr kumimoji="1" lang="en-US" altLang="ja-JP" sz="8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5</a:t>
          </a:r>
          <a:r>
            <a:rPr kumimoji="1" lang="ja-JP" altLang="en-US" sz="8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年度に生じた費用分」</a:t>
          </a:r>
          <a:r>
            <a:rPr kumimoji="1" lang="ja-JP" altLang="en-US" sz="8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として交付された</a:t>
          </a:r>
          <a:r>
            <a:rPr kumimoji="1" lang="ja-JP" altLang="en-US" sz="800" b="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金額を入力</a:t>
          </a:r>
          <a:endParaRPr kumimoji="1" lang="en-US" altLang="ja-JP" sz="800" b="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12</xdr:col>
      <xdr:colOff>119063</xdr:colOff>
      <xdr:row>8</xdr:row>
      <xdr:rowOff>7936</xdr:rowOff>
    </xdr:from>
    <xdr:to>
      <xdr:col>22</xdr:col>
      <xdr:colOff>95250</xdr:colOff>
      <xdr:row>10</xdr:row>
      <xdr:rowOff>214311</xdr:rowOff>
    </xdr:to>
    <xdr:sp macro="" textlink="">
      <xdr:nvSpPr>
        <xdr:cNvPr id="7" name="四角形吹き出し 6"/>
        <xdr:cNvSpPr/>
      </xdr:nvSpPr>
      <xdr:spPr>
        <a:xfrm>
          <a:off x="2270126" y="1801811"/>
          <a:ext cx="1722437" cy="579438"/>
        </a:xfrm>
        <a:prstGeom prst="wedgeRectCallout">
          <a:avLst>
            <a:gd name="adj1" fmla="val -34914"/>
            <a:gd name="adj2" fmla="val 73793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「基準単価」は、サービス種別と定員を入力すると表示されます。</a:t>
          </a:r>
        </a:p>
      </xdr:txBody>
    </xdr:sp>
    <xdr:clientData/>
  </xdr:twoCellAnchor>
  <xdr:twoCellAnchor>
    <xdr:from>
      <xdr:col>7</xdr:col>
      <xdr:colOff>95251</xdr:colOff>
      <xdr:row>6</xdr:row>
      <xdr:rowOff>253998</xdr:rowOff>
    </xdr:from>
    <xdr:to>
      <xdr:col>8</xdr:col>
      <xdr:colOff>132051</xdr:colOff>
      <xdr:row>9</xdr:row>
      <xdr:rowOff>29584</xdr:rowOff>
    </xdr:to>
    <xdr:sp macro="" textlink="">
      <xdr:nvSpPr>
        <xdr:cNvPr id="8" name="角丸四角形 7"/>
        <xdr:cNvSpPr/>
      </xdr:nvSpPr>
      <xdr:spPr>
        <a:xfrm>
          <a:off x="1365251" y="1563686"/>
          <a:ext cx="219363" cy="489961"/>
        </a:xfrm>
        <a:prstGeom prst="roundRect">
          <a:avLst>
            <a:gd name="adj" fmla="val 4692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142877</xdr:colOff>
      <xdr:row>1</xdr:row>
      <xdr:rowOff>7937</xdr:rowOff>
    </xdr:from>
    <xdr:to>
      <xdr:col>59</xdr:col>
      <xdr:colOff>55563</xdr:colOff>
      <xdr:row>3</xdr:row>
      <xdr:rowOff>246062</xdr:rowOff>
    </xdr:to>
    <xdr:sp macro="" textlink="">
      <xdr:nvSpPr>
        <xdr:cNvPr id="9" name="テキスト ボックス 8"/>
        <xdr:cNvSpPr txBox="1"/>
      </xdr:nvSpPr>
      <xdr:spPr>
        <a:xfrm>
          <a:off x="6834190" y="246062"/>
          <a:ext cx="3579811" cy="627063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50" b="1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施設ごと、サービス種別ごとに個票を作成してください</a:t>
          </a:r>
          <a:endParaRPr kumimoji="1" lang="ja-JP" altLang="en-US" sz="1050" u="none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10</xdr:col>
      <xdr:colOff>79375</xdr:colOff>
      <xdr:row>1</xdr:row>
      <xdr:rowOff>222248</xdr:rowOff>
    </xdr:from>
    <xdr:to>
      <xdr:col>27</xdr:col>
      <xdr:colOff>7939</xdr:colOff>
      <xdr:row>4</xdr:row>
      <xdr:rowOff>190498</xdr:rowOff>
    </xdr:to>
    <xdr:sp macro="" textlink="">
      <xdr:nvSpPr>
        <xdr:cNvPr id="10" name="四角形吹き出し 9"/>
        <xdr:cNvSpPr/>
      </xdr:nvSpPr>
      <xdr:spPr>
        <a:xfrm>
          <a:off x="1881188" y="460373"/>
          <a:ext cx="2897189" cy="619125"/>
        </a:xfrm>
        <a:prstGeom prst="wedgeRectCallout">
          <a:avLst>
            <a:gd name="adj1" fmla="val -56384"/>
            <a:gd name="adj2" fmla="val 27505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該当する区分にチェックを入れてください。</a:t>
          </a: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・感染者等に対応した事業所</a:t>
          </a:r>
          <a:r>
            <a:rPr kumimoji="1" lang="en-US" altLang="ja-JP" sz="8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…</a:t>
          </a:r>
          <a:r>
            <a:rPr kumimoji="1" lang="ja-JP" altLang="en-US" sz="8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（ア）　</a:t>
          </a:r>
          <a:endParaRPr kumimoji="1" lang="en-US" altLang="ja-JP" sz="8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・感染事業所に応援職員の派遣をした事業所</a:t>
          </a:r>
          <a:r>
            <a:rPr kumimoji="1" lang="en-US" altLang="ja-JP" sz="8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…</a:t>
          </a:r>
          <a:r>
            <a:rPr kumimoji="1" lang="ja-JP" altLang="en-US" sz="8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（ウ）</a:t>
          </a:r>
        </a:p>
      </xdr:txBody>
    </xdr:sp>
    <xdr:clientData/>
  </xdr:twoCellAnchor>
  <xdr:twoCellAnchor>
    <xdr:from>
      <xdr:col>38</xdr:col>
      <xdr:colOff>142876</xdr:colOff>
      <xdr:row>4</xdr:row>
      <xdr:rowOff>103185</xdr:rowOff>
    </xdr:from>
    <xdr:to>
      <xdr:col>64</xdr:col>
      <xdr:colOff>142876</xdr:colOff>
      <xdr:row>9</xdr:row>
      <xdr:rowOff>23812</xdr:rowOff>
    </xdr:to>
    <xdr:sp macro="" textlink="">
      <xdr:nvSpPr>
        <xdr:cNvPr id="11" name="テキスト ボックス 10"/>
        <xdr:cNvSpPr txBox="1"/>
      </xdr:nvSpPr>
      <xdr:spPr>
        <a:xfrm>
          <a:off x="6834189" y="984248"/>
          <a:ext cx="4540250" cy="1063627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50" b="1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以下の区分ごとに金額等を入力してください</a:t>
          </a:r>
          <a:endParaRPr kumimoji="1" lang="en-US" altLang="ja-JP" sz="1050" b="1" u="none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000" b="0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①施設内療養費の補助</a:t>
          </a:r>
          <a:endParaRPr kumimoji="1" lang="en-US" altLang="ja-JP" sz="1000" b="0" u="none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000" b="0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②施設内療養費を除く補助（ア）、（イ）　</a:t>
          </a:r>
          <a:r>
            <a:rPr kumimoji="1" lang="en-US" altLang="ja-JP" sz="1000" b="0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kumimoji="1" lang="ja-JP" altLang="en-US" sz="1000" b="0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感染者等に対応した事業所等</a:t>
          </a:r>
          <a:endParaRPr kumimoji="1" lang="en-US" altLang="ja-JP" sz="1000" b="0" u="none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000" b="0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②施設内療養費を除く補助（ウ）　</a:t>
          </a:r>
          <a:r>
            <a:rPr kumimoji="1" lang="en-US" altLang="ja-JP" sz="1000" b="0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kumimoji="1" lang="ja-JP" altLang="en-US" sz="1000" b="0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感染事業所に応援職員の派遣をした事業所</a:t>
          </a:r>
        </a:p>
      </xdr:txBody>
    </xdr:sp>
    <xdr:clientData/>
  </xdr:twoCellAnchor>
  <xdr:twoCellAnchor>
    <xdr:from>
      <xdr:col>25</xdr:col>
      <xdr:colOff>111124</xdr:colOff>
      <xdr:row>23</xdr:row>
      <xdr:rowOff>182563</xdr:rowOff>
    </xdr:from>
    <xdr:to>
      <xdr:col>37</xdr:col>
      <xdr:colOff>47625</xdr:colOff>
      <xdr:row>26</xdr:row>
      <xdr:rowOff>47625</xdr:rowOff>
    </xdr:to>
    <xdr:sp macro="" textlink="">
      <xdr:nvSpPr>
        <xdr:cNvPr id="12" name="四角形吹き出し 11"/>
        <xdr:cNvSpPr/>
      </xdr:nvSpPr>
      <xdr:spPr>
        <a:xfrm>
          <a:off x="4532312" y="5484813"/>
          <a:ext cx="2032001" cy="436562"/>
        </a:xfrm>
        <a:prstGeom prst="wedgeRectCallout">
          <a:avLst>
            <a:gd name="adj1" fmla="val -65709"/>
            <a:gd name="adj2" fmla="val 39061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専用のチェック表が無い経費の場合は、</a:t>
          </a:r>
          <a:endParaRPr kumimoji="1" lang="en-US" altLang="ja-JP" sz="8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概要を記入してください。</a:t>
          </a:r>
        </a:p>
      </xdr:txBody>
    </xdr:sp>
    <xdr:clientData/>
  </xdr:twoCellAnchor>
  <xdr:twoCellAnchor>
    <xdr:from>
      <xdr:col>8</xdr:col>
      <xdr:colOff>39687</xdr:colOff>
      <xdr:row>27</xdr:row>
      <xdr:rowOff>127000</xdr:rowOff>
    </xdr:from>
    <xdr:to>
      <xdr:col>23</xdr:col>
      <xdr:colOff>47623</xdr:colOff>
      <xdr:row>32</xdr:row>
      <xdr:rowOff>190499</xdr:rowOff>
    </xdr:to>
    <xdr:sp macro="" textlink="">
      <xdr:nvSpPr>
        <xdr:cNvPr id="13" name="円形吹き出し 12"/>
        <xdr:cNvSpPr/>
      </xdr:nvSpPr>
      <xdr:spPr>
        <a:xfrm>
          <a:off x="1492250" y="6191250"/>
          <a:ext cx="2627311" cy="1015999"/>
        </a:xfrm>
        <a:prstGeom prst="wedgeEllipseCallout">
          <a:avLst>
            <a:gd name="adj1" fmla="val -44025"/>
            <a:gd name="adj2" fmla="val -62576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積算内訳には</a:t>
          </a:r>
          <a:r>
            <a:rPr kumimoji="1" lang="en-US" altLang="ja-JP" sz="105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1</a:t>
          </a:r>
          <a:r>
            <a:rPr kumimoji="1" lang="ja-JP" altLang="en-US" sz="105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円単位で入力してください。</a:t>
          </a:r>
          <a:endParaRPr kumimoji="1" lang="en-US" altLang="ja-JP" sz="105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en-US" altLang="ja-JP" sz="8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kumimoji="1" lang="ja-JP" altLang="en-US" sz="8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交付金額は千円未満切捨て</a:t>
          </a:r>
          <a:endParaRPr kumimoji="1" lang="en-US" altLang="ja-JP" sz="8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ja-JP" altLang="en-US" sz="105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7</xdr:row>
          <xdr:rowOff>28575</xdr:rowOff>
        </xdr:from>
        <xdr:to>
          <xdr:col>9</xdr:col>
          <xdr:colOff>9525</xdr:colOff>
          <xdr:row>8</xdr:row>
          <xdr:rowOff>57150</xdr:rowOff>
        </xdr:to>
        <xdr:sp macro="" textlink="">
          <xdr:nvSpPr>
            <xdr:cNvPr id="107521" name="Check Box 1" hidden="1">
              <a:extLst>
                <a:ext uri="{63B3BB69-23CF-44E3-9099-C40C66FF867C}">
                  <a14:compatExt spid="_x0000_s107521"/>
                </a:ext>
                <a:ext uri="{FF2B5EF4-FFF2-40B4-BE49-F238E27FC236}">
                  <a16:creationId xmlns:a16="http://schemas.microsoft.com/office/drawing/2014/main" id="{00000000-0008-0000-0400-00000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8</xdr:row>
          <xdr:rowOff>19050</xdr:rowOff>
        </xdr:from>
        <xdr:to>
          <xdr:col>9</xdr:col>
          <xdr:colOff>9525</xdr:colOff>
          <xdr:row>9</xdr:row>
          <xdr:rowOff>47625</xdr:rowOff>
        </xdr:to>
        <xdr:sp macro="" textlink="">
          <xdr:nvSpPr>
            <xdr:cNvPr id="107522" name="Check Box 2" hidden="1">
              <a:extLst>
                <a:ext uri="{63B3BB69-23CF-44E3-9099-C40C66FF867C}">
                  <a14:compatExt spid="_x0000_s107522"/>
                </a:ext>
                <a:ext uri="{FF2B5EF4-FFF2-40B4-BE49-F238E27FC236}">
                  <a16:creationId xmlns:a16="http://schemas.microsoft.com/office/drawing/2014/main" id="{00000000-0008-0000-0400-00000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7</xdr:row>
          <xdr:rowOff>28575</xdr:rowOff>
        </xdr:from>
        <xdr:to>
          <xdr:col>9</xdr:col>
          <xdr:colOff>9525</xdr:colOff>
          <xdr:row>8</xdr:row>
          <xdr:rowOff>57150</xdr:rowOff>
        </xdr:to>
        <xdr:sp macro="" textlink="">
          <xdr:nvSpPr>
            <xdr:cNvPr id="108545" name="Check Box 1" hidden="1">
              <a:extLst>
                <a:ext uri="{63B3BB69-23CF-44E3-9099-C40C66FF867C}">
                  <a14:compatExt spid="_x0000_s108545"/>
                </a:ext>
                <a:ext uri="{FF2B5EF4-FFF2-40B4-BE49-F238E27FC236}">
                  <a16:creationId xmlns:a16="http://schemas.microsoft.com/office/drawing/2014/main" id="{00000000-0008-0000-0400-00000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8</xdr:row>
          <xdr:rowOff>19050</xdr:rowOff>
        </xdr:from>
        <xdr:to>
          <xdr:col>9</xdr:col>
          <xdr:colOff>9525</xdr:colOff>
          <xdr:row>9</xdr:row>
          <xdr:rowOff>47625</xdr:rowOff>
        </xdr:to>
        <xdr:sp macro="" textlink="">
          <xdr:nvSpPr>
            <xdr:cNvPr id="108546" name="Check Box 2" hidden="1">
              <a:extLst>
                <a:ext uri="{63B3BB69-23CF-44E3-9099-C40C66FF867C}">
                  <a14:compatExt spid="_x0000_s108546"/>
                </a:ext>
                <a:ext uri="{FF2B5EF4-FFF2-40B4-BE49-F238E27FC236}">
                  <a16:creationId xmlns:a16="http://schemas.microsoft.com/office/drawing/2014/main" id="{00000000-0008-0000-0400-00000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31</xdr:col>
      <xdr:colOff>134937</xdr:colOff>
      <xdr:row>0</xdr:row>
      <xdr:rowOff>15875</xdr:rowOff>
    </xdr:from>
    <xdr:to>
      <xdr:col>38</xdr:col>
      <xdr:colOff>166687</xdr:colOff>
      <xdr:row>1</xdr:row>
      <xdr:rowOff>95251</xdr:rowOff>
    </xdr:to>
    <xdr:sp macro="" textlink="">
      <xdr:nvSpPr>
        <xdr:cNvPr id="6" name="正方形/長方形 5"/>
        <xdr:cNvSpPr/>
      </xdr:nvSpPr>
      <xdr:spPr>
        <a:xfrm>
          <a:off x="5603875" y="15875"/>
          <a:ext cx="1254125" cy="317501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（ウ）の申請書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10</xdr:row>
      <xdr:rowOff>133350</xdr:rowOff>
    </xdr:from>
    <xdr:to>
      <xdr:col>16</xdr:col>
      <xdr:colOff>38100</xdr:colOff>
      <xdr:row>14</xdr:row>
      <xdr:rowOff>104775</xdr:rowOff>
    </xdr:to>
    <xdr:sp macro="" textlink="">
      <xdr:nvSpPr>
        <xdr:cNvPr id="2" name="テキスト ボックス 1"/>
        <xdr:cNvSpPr txBox="1"/>
      </xdr:nvSpPr>
      <xdr:spPr>
        <a:xfrm>
          <a:off x="581025" y="2790825"/>
          <a:ext cx="11763375" cy="1114425"/>
        </a:xfrm>
        <a:prstGeom prst="rect">
          <a:avLst/>
        </a:prstGeom>
        <a:solidFill>
          <a:schemeClr val="lt1"/>
        </a:solidFill>
        <a:ln w="2857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200" b="1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■個票に必要事項を入力すると、自動的に金額が反映されます</a:t>
          </a:r>
          <a:endParaRPr kumimoji="1" lang="en-US" altLang="ja-JP" sz="1200" b="1" u="none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200" b="1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■「基準単価残額」と「所要額」を比べて少ない金額が「申請額」になります。</a:t>
          </a:r>
          <a:endParaRPr kumimoji="1" lang="en-US" altLang="ja-JP" sz="1200" b="0" u="none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200" b="0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en-US" altLang="ja-JP" sz="1200" b="0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kumimoji="1" lang="ja-JP" altLang="en-US" sz="1200" b="0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令和４年度に生じた費用分については個別協議を受け付けておりません。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7</xdr:row>
          <xdr:rowOff>28575</xdr:rowOff>
        </xdr:from>
        <xdr:to>
          <xdr:col>9</xdr:col>
          <xdr:colOff>9525</xdr:colOff>
          <xdr:row>8</xdr:row>
          <xdr:rowOff>57150</xdr:rowOff>
        </xdr:to>
        <xdr:sp macro="" textlink="">
          <xdr:nvSpPr>
            <xdr:cNvPr id="114689" name="Check Box 1" hidden="1">
              <a:extLst>
                <a:ext uri="{63B3BB69-23CF-44E3-9099-C40C66FF867C}">
                  <a14:compatExt spid="_x0000_s114689"/>
                </a:ext>
                <a:ext uri="{FF2B5EF4-FFF2-40B4-BE49-F238E27FC236}">
                  <a16:creationId xmlns:a16="http://schemas.microsoft.com/office/drawing/2014/main" id="{00000000-0008-0000-0400-00000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8</xdr:row>
          <xdr:rowOff>19050</xdr:rowOff>
        </xdr:from>
        <xdr:to>
          <xdr:col>9</xdr:col>
          <xdr:colOff>9525</xdr:colOff>
          <xdr:row>9</xdr:row>
          <xdr:rowOff>47625</xdr:rowOff>
        </xdr:to>
        <xdr:sp macro="" textlink="">
          <xdr:nvSpPr>
            <xdr:cNvPr id="114690" name="Check Box 2" hidden="1">
              <a:extLst>
                <a:ext uri="{63B3BB69-23CF-44E3-9099-C40C66FF867C}">
                  <a14:compatExt spid="_x0000_s114690"/>
                </a:ext>
                <a:ext uri="{FF2B5EF4-FFF2-40B4-BE49-F238E27FC236}">
                  <a16:creationId xmlns:a16="http://schemas.microsoft.com/office/drawing/2014/main" id="{00000000-0008-0000-0400-00000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79375</xdr:colOff>
      <xdr:row>7</xdr:row>
      <xdr:rowOff>174625</xdr:rowOff>
    </xdr:from>
    <xdr:to>
      <xdr:col>35</xdr:col>
      <xdr:colOff>23813</xdr:colOff>
      <xdr:row>10</xdr:row>
      <xdr:rowOff>142876</xdr:rowOff>
    </xdr:to>
    <xdr:sp macro="" textlink="">
      <xdr:nvSpPr>
        <xdr:cNvPr id="5" name="四角形吹き出し 4"/>
        <xdr:cNvSpPr/>
      </xdr:nvSpPr>
      <xdr:spPr>
        <a:xfrm>
          <a:off x="4500563" y="1738313"/>
          <a:ext cx="1690688" cy="658813"/>
        </a:xfrm>
        <a:prstGeom prst="wedgeRectCallout">
          <a:avLst>
            <a:gd name="adj1" fmla="val -39326"/>
            <a:gd name="adj2" fmla="val 75331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本年度または昨年度の補助金で</a:t>
          </a:r>
          <a:r>
            <a:rPr kumimoji="1" lang="ja-JP" altLang="en-US" sz="800" b="1">
              <a:solidFill>
                <a:srgbClr val="0000FF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「令和４年度に生じた費用分」</a:t>
          </a:r>
          <a:r>
            <a:rPr kumimoji="1" lang="ja-JP" altLang="en-US" sz="8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として交付された金額を入力</a:t>
          </a:r>
        </a:p>
      </xdr:txBody>
    </xdr:sp>
    <xdr:clientData/>
  </xdr:twoCellAnchor>
  <xdr:twoCellAnchor>
    <xdr:from>
      <xdr:col>39</xdr:col>
      <xdr:colOff>134938</xdr:colOff>
      <xdr:row>0</xdr:row>
      <xdr:rowOff>71437</xdr:rowOff>
    </xdr:from>
    <xdr:to>
      <xdr:col>60</xdr:col>
      <xdr:colOff>127000</xdr:colOff>
      <xdr:row>3</xdr:row>
      <xdr:rowOff>47623</xdr:rowOff>
    </xdr:to>
    <xdr:sp macro="" textlink="">
      <xdr:nvSpPr>
        <xdr:cNvPr id="8" name="テキスト ボックス 7"/>
        <xdr:cNvSpPr txBox="1"/>
      </xdr:nvSpPr>
      <xdr:spPr>
        <a:xfrm>
          <a:off x="7000876" y="71437"/>
          <a:ext cx="3659187" cy="603249"/>
        </a:xfrm>
        <a:prstGeom prst="rect">
          <a:avLst/>
        </a:prstGeom>
        <a:solidFill>
          <a:schemeClr val="lt1"/>
        </a:solidFill>
        <a:ln w="2857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50" b="1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施設ごと、サービス種別ごとに個票を作成してください</a:t>
          </a:r>
          <a:endParaRPr kumimoji="1" lang="ja-JP" altLang="en-US" sz="1050" u="none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39</xdr:col>
      <xdr:colOff>126999</xdr:colOff>
      <xdr:row>3</xdr:row>
      <xdr:rowOff>238125</xdr:rowOff>
    </xdr:from>
    <xdr:to>
      <xdr:col>67</xdr:col>
      <xdr:colOff>174624</xdr:colOff>
      <xdr:row>10</xdr:row>
      <xdr:rowOff>55566</xdr:rowOff>
    </xdr:to>
    <xdr:sp macro="" textlink="">
      <xdr:nvSpPr>
        <xdr:cNvPr id="10" name="テキスト ボックス 9"/>
        <xdr:cNvSpPr txBox="1"/>
      </xdr:nvSpPr>
      <xdr:spPr>
        <a:xfrm>
          <a:off x="6992937" y="865188"/>
          <a:ext cx="4937125" cy="1444628"/>
        </a:xfrm>
        <a:prstGeom prst="rect">
          <a:avLst/>
        </a:prstGeom>
        <a:solidFill>
          <a:schemeClr val="lt1"/>
        </a:solidFill>
        <a:ln w="2857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50" b="1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以下の区分ごとに金額等を入力してください</a:t>
          </a:r>
          <a:endParaRPr kumimoji="1" lang="en-US" altLang="ja-JP" sz="1050" b="1" u="none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000" b="0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・施設内療養費を除く補助（ア）、（イ）　</a:t>
          </a:r>
          <a:r>
            <a:rPr kumimoji="1" lang="en-US" altLang="ja-JP" sz="1000" b="0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kumimoji="1" lang="ja-JP" altLang="en-US" sz="1000" b="0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感染者等に対応した事業所等</a:t>
          </a:r>
          <a:endParaRPr kumimoji="1" lang="en-US" altLang="ja-JP" sz="1000" b="0" u="none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000" b="0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・施設内療養費を除く補助（ウ）　</a:t>
          </a:r>
          <a:r>
            <a:rPr kumimoji="1" lang="en-US" altLang="ja-JP" sz="1000" b="0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kumimoji="1" lang="ja-JP" altLang="en-US" sz="1000" b="0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感染事業所に応援職員の派遣をした事業所</a:t>
          </a:r>
          <a:endParaRPr kumimoji="1" lang="en-US" altLang="ja-JP" sz="1000" b="0" u="none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000" b="0" u="none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000" b="0" u="sng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令和</a:t>
          </a:r>
          <a:r>
            <a:rPr kumimoji="1" lang="en-US" altLang="ja-JP" sz="1000" b="0" u="sng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4</a:t>
          </a:r>
          <a:r>
            <a:rPr kumimoji="1" lang="ja-JP" altLang="en-US" sz="1000" b="0" u="sng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年度に生じた費用分については、施設内療養費とそれ以外の経費を分ける</a:t>
          </a:r>
          <a:endParaRPr kumimoji="1" lang="en-US" altLang="ja-JP" sz="1000" b="0" u="sng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000" b="0" u="sng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必要はありません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7</xdr:row>
          <xdr:rowOff>28575</xdr:rowOff>
        </xdr:from>
        <xdr:to>
          <xdr:col>9</xdr:col>
          <xdr:colOff>0</xdr:colOff>
          <xdr:row>8</xdr:row>
          <xdr:rowOff>57150</xdr:rowOff>
        </xdr:to>
        <xdr:sp macro="" textlink="">
          <xdr:nvSpPr>
            <xdr:cNvPr id="124929" name="Check Box 1" hidden="1">
              <a:extLst>
                <a:ext uri="{63B3BB69-23CF-44E3-9099-C40C66FF867C}">
                  <a14:compatExt spid="_x0000_s124929"/>
                </a:ext>
                <a:ext uri="{FF2B5EF4-FFF2-40B4-BE49-F238E27FC236}">
                  <a16:creationId xmlns:a16="http://schemas.microsoft.com/office/drawing/2014/main" id="{00000000-0008-0000-0400-00000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8</xdr:row>
          <xdr:rowOff>19050</xdr:rowOff>
        </xdr:from>
        <xdr:to>
          <xdr:col>9</xdr:col>
          <xdr:colOff>0</xdr:colOff>
          <xdr:row>9</xdr:row>
          <xdr:rowOff>47625</xdr:rowOff>
        </xdr:to>
        <xdr:sp macro="" textlink="">
          <xdr:nvSpPr>
            <xdr:cNvPr id="124930" name="Check Box 2" hidden="1">
              <a:extLst>
                <a:ext uri="{63B3BB69-23CF-44E3-9099-C40C66FF867C}">
                  <a14:compatExt spid="_x0000_s124930"/>
                </a:ext>
                <a:ext uri="{FF2B5EF4-FFF2-40B4-BE49-F238E27FC236}">
                  <a16:creationId xmlns:a16="http://schemas.microsoft.com/office/drawing/2014/main" id="{00000000-0008-0000-0400-00000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39</xdr:col>
      <xdr:colOff>142875</xdr:colOff>
      <xdr:row>0</xdr:row>
      <xdr:rowOff>103188</xdr:rowOff>
    </xdr:from>
    <xdr:to>
      <xdr:col>60</xdr:col>
      <xdr:colOff>31750</xdr:colOff>
      <xdr:row>4</xdr:row>
      <xdr:rowOff>237548</xdr:rowOff>
    </xdr:to>
    <xdr:sp macro="" textlink="">
      <xdr:nvSpPr>
        <xdr:cNvPr id="5" name="テキスト ボックス 4"/>
        <xdr:cNvSpPr txBox="1"/>
      </xdr:nvSpPr>
      <xdr:spPr>
        <a:xfrm>
          <a:off x="7008813" y="103188"/>
          <a:ext cx="3556000" cy="1015423"/>
        </a:xfrm>
        <a:prstGeom prst="rect">
          <a:avLst/>
        </a:prstGeom>
        <a:solidFill>
          <a:schemeClr val="lt1"/>
        </a:solidFill>
        <a:ln w="19050" cmpd="sng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游ゴシック" panose="020B0400000000000000" pitchFamily="50" charset="-128"/>
              <a:ea typeface="游ゴシック" panose="020B0400000000000000" pitchFamily="50" charset="-128"/>
            </a:rPr>
            <a:t>＜注意！＞</a:t>
          </a:r>
          <a:endParaRPr kumimoji="1" lang="en-US" altLang="ja-JP" sz="105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050">
              <a:latin typeface="游ゴシック" panose="020B0400000000000000" pitchFamily="50" charset="-128"/>
              <a:ea typeface="游ゴシック" panose="020B0400000000000000" pitchFamily="50" charset="-128"/>
            </a:rPr>
            <a:t>シート名を変更すると、入力した情報が「申請額一覧」に自動反映されなくなります。</a:t>
          </a:r>
          <a:endParaRPr kumimoji="1" lang="en-US" altLang="ja-JP" sz="105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050">
              <a:latin typeface="游ゴシック" panose="020B0400000000000000" pitchFamily="50" charset="-128"/>
              <a:ea typeface="游ゴシック" panose="020B0400000000000000" pitchFamily="50" charset="-128"/>
            </a:rPr>
            <a:t>シート名は「</a:t>
          </a:r>
          <a:r>
            <a:rPr kumimoji="1" lang="en-US" altLang="ja-JP" sz="1050">
              <a:latin typeface="游ゴシック" panose="020B0400000000000000" pitchFamily="50" charset="-128"/>
              <a:ea typeface="游ゴシック" panose="020B0400000000000000" pitchFamily="50" charset="-128"/>
            </a:rPr>
            <a:t>R4</a:t>
          </a:r>
          <a:r>
            <a:rPr kumimoji="1" lang="ja-JP" altLang="en-US" sz="1050">
              <a:latin typeface="游ゴシック" panose="020B0400000000000000" pitchFamily="50" charset="-128"/>
              <a:ea typeface="游ゴシック" panose="020B0400000000000000" pitchFamily="50" charset="-128"/>
            </a:rPr>
            <a:t>個票●」から変更しないでください。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xxxx@pref.ibaraki.lg.jp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O35"/>
  <sheetViews>
    <sheetView showGridLines="0" tabSelected="1" view="pageBreakPreview" zoomScale="120" zoomScaleNormal="120" zoomScaleSheetLayoutView="120" workbookViewId="0">
      <selection activeCell="A25" sqref="A25"/>
    </sheetView>
  </sheetViews>
  <sheetFormatPr defaultColWidth="2.25" defaultRowHeight="16.5" x14ac:dyDescent="0.15"/>
  <cols>
    <col min="1" max="1" width="2.625" style="15" customWidth="1"/>
    <col min="2" max="25" width="2.25" style="15"/>
    <col min="26" max="26" width="2.25" style="15" customWidth="1"/>
    <col min="27" max="35" width="2.25" style="15"/>
    <col min="36" max="38" width="2.25" style="15" customWidth="1"/>
    <col min="39" max="41" width="2.25" style="15"/>
    <col min="42" max="16384" width="2.25" style="6"/>
  </cols>
  <sheetData>
    <row r="1" spans="1:39" s="15" customFormat="1" ht="13.5" customHeight="1" x14ac:dyDescent="0.15">
      <c r="A1" s="12" t="s">
        <v>208</v>
      </c>
      <c r="B1" s="13"/>
      <c r="C1" s="14"/>
      <c r="D1" s="14"/>
    </row>
    <row r="2" spans="1:39" s="15" customFormat="1" ht="8.25" customHeight="1" x14ac:dyDescent="0.15">
      <c r="A2" s="12"/>
      <c r="B2" s="13"/>
      <c r="C2" s="14"/>
      <c r="D2" s="14"/>
    </row>
    <row r="3" spans="1:39" s="15" customFormat="1" ht="35.25" customHeight="1" x14ac:dyDescent="0.15">
      <c r="A3" s="240" t="s">
        <v>181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</row>
    <row r="4" spans="1:39" s="15" customFormat="1" ht="8.25" customHeight="1" x14ac:dyDescent="0.1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</row>
    <row r="5" spans="1:39" s="15" customFormat="1" ht="18.75" customHeight="1" x14ac:dyDescent="0.15">
      <c r="B5" s="13"/>
      <c r="C5" s="14"/>
      <c r="D5" s="14"/>
      <c r="X5" s="241" t="s">
        <v>119</v>
      </c>
      <c r="Y5" s="241"/>
      <c r="Z5" s="241"/>
      <c r="AA5" s="241"/>
      <c r="AB5" s="242" t="s">
        <v>120</v>
      </c>
      <c r="AC5" s="242"/>
      <c r="AD5" s="243">
        <v>5</v>
      </c>
      <c r="AE5" s="243"/>
      <c r="AF5" s="17" t="s">
        <v>121</v>
      </c>
      <c r="AG5" s="243">
        <v>9</v>
      </c>
      <c r="AH5" s="243"/>
      <c r="AI5" s="17" t="s">
        <v>122</v>
      </c>
      <c r="AJ5" s="243">
        <v>1</v>
      </c>
      <c r="AK5" s="243"/>
      <c r="AL5" s="17" t="s">
        <v>123</v>
      </c>
      <c r="AM5" s="16"/>
    </row>
    <row r="6" spans="1:39" s="15" customFormat="1" ht="18" customHeight="1" x14ac:dyDescent="0.15">
      <c r="A6" s="235" t="s">
        <v>124</v>
      </c>
      <c r="B6" s="235"/>
      <c r="C6" s="235"/>
      <c r="D6" s="235"/>
      <c r="E6" s="235"/>
      <c r="F6" s="235"/>
      <c r="G6" s="235"/>
    </row>
    <row r="7" spans="1:39" s="15" customFormat="1" ht="8.25" customHeight="1" x14ac:dyDescent="0.15">
      <c r="B7" s="13"/>
      <c r="C7" s="14"/>
      <c r="D7" s="14"/>
    </row>
    <row r="8" spans="1:39" s="15" customFormat="1" x14ac:dyDescent="0.15">
      <c r="A8" s="15" t="s">
        <v>125</v>
      </c>
      <c r="B8" s="13"/>
      <c r="C8" s="14"/>
      <c r="D8" s="14"/>
    </row>
    <row r="9" spans="1:39" s="15" customFormat="1" ht="11.25" customHeight="1" x14ac:dyDescent="0.15">
      <c r="B9" s="13"/>
      <c r="C9" s="14"/>
      <c r="D9" s="14"/>
    </row>
    <row r="10" spans="1:39" s="15" customFormat="1" ht="15" customHeight="1" x14ac:dyDescent="0.15">
      <c r="A10" s="18" t="s">
        <v>126</v>
      </c>
      <c r="B10" s="13"/>
      <c r="C10" s="14"/>
      <c r="D10" s="14"/>
    </row>
    <row r="11" spans="1:39" s="15" customFormat="1" ht="19.5" customHeight="1" x14ac:dyDescent="0.15">
      <c r="A11" s="236" t="s">
        <v>127</v>
      </c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37" t="s">
        <v>215</v>
      </c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  <c r="X11" s="237"/>
      <c r="Y11" s="237"/>
      <c r="Z11" s="237"/>
      <c r="AA11" s="237"/>
      <c r="AB11" s="237"/>
      <c r="AC11" s="237"/>
      <c r="AD11" s="237"/>
      <c r="AE11" s="237"/>
      <c r="AF11" s="237"/>
      <c r="AG11" s="237"/>
      <c r="AH11" s="237"/>
      <c r="AI11" s="237"/>
      <c r="AJ11" s="237"/>
      <c r="AK11" s="237"/>
      <c r="AL11" s="237"/>
      <c r="AM11" s="237"/>
    </row>
    <row r="12" spans="1:39" s="15" customFormat="1" ht="30" customHeight="1" x14ac:dyDescent="0.15">
      <c r="A12" s="238" t="s">
        <v>128</v>
      </c>
      <c r="B12" s="238"/>
      <c r="C12" s="238"/>
      <c r="D12" s="238"/>
      <c r="E12" s="238"/>
      <c r="F12" s="238"/>
      <c r="G12" s="238"/>
      <c r="H12" s="238"/>
      <c r="I12" s="238"/>
      <c r="J12" s="238"/>
      <c r="K12" s="238"/>
      <c r="L12" s="239" t="s">
        <v>216</v>
      </c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239"/>
      <c r="X12" s="239"/>
      <c r="Y12" s="239"/>
      <c r="Z12" s="239"/>
      <c r="AA12" s="239"/>
      <c r="AB12" s="239"/>
      <c r="AC12" s="239"/>
      <c r="AD12" s="239"/>
      <c r="AE12" s="239"/>
      <c r="AF12" s="239"/>
      <c r="AG12" s="239"/>
      <c r="AH12" s="239"/>
      <c r="AI12" s="239"/>
      <c r="AJ12" s="239"/>
      <c r="AK12" s="239"/>
      <c r="AL12" s="239"/>
      <c r="AM12" s="239"/>
    </row>
    <row r="13" spans="1:39" s="15" customFormat="1" ht="30" customHeight="1" x14ac:dyDescent="0.15">
      <c r="A13" s="228" t="s">
        <v>129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28" t="s">
        <v>130</v>
      </c>
      <c r="M13" s="228"/>
      <c r="N13" s="228"/>
      <c r="O13" s="228"/>
      <c r="P13" s="215" t="s">
        <v>217</v>
      </c>
      <c r="Q13" s="215"/>
      <c r="R13" s="215"/>
      <c r="S13" s="215"/>
      <c r="T13" s="215"/>
      <c r="U13" s="215"/>
      <c r="V13" s="215"/>
      <c r="W13" s="215"/>
      <c r="X13" s="215"/>
      <c r="Y13" s="228" t="s">
        <v>131</v>
      </c>
      <c r="Z13" s="228"/>
      <c r="AA13" s="228"/>
      <c r="AB13" s="228"/>
      <c r="AC13" s="228"/>
      <c r="AD13" s="215" t="s">
        <v>218</v>
      </c>
      <c r="AE13" s="215"/>
      <c r="AF13" s="215"/>
      <c r="AG13" s="215"/>
      <c r="AH13" s="215"/>
      <c r="AI13" s="215"/>
      <c r="AJ13" s="215"/>
      <c r="AK13" s="215"/>
      <c r="AL13" s="215"/>
      <c r="AM13" s="215"/>
    </row>
    <row r="14" spans="1:39" s="15" customFormat="1" ht="18.75" customHeight="1" x14ac:dyDescent="0.15">
      <c r="A14" s="228" t="s">
        <v>132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28"/>
      <c r="L14" s="228" t="s">
        <v>133</v>
      </c>
      <c r="M14" s="228"/>
      <c r="N14" s="228"/>
      <c r="O14" s="228"/>
      <c r="P14" s="189" t="s">
        <v>219</v>
      </c>
      <c r="Q14" s="190"/>
      <c r="R14" s="190"/>
      <c r="S14" s="19" t="s">
        <v>134</v>
      </c>
      <c r="T14" s="190" t="s">
        <v>220</v>
      </c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  <c r="AL14" s="190"/>
      <c r="AM14" s="191"/>
    </row>
    <row r="15" spans="1:39" s="15" customFormat="1" ht="30" customHeight="1" x14ac:dyDescent="0.15">
      <c r="A15" s="228"/>
      <c r="B15" s="228"/>
      <c r="C15" s="228"/>
      <c r="D15" s="228"/>
      <c r="E15" s="228"/>
      <c r="F15" s="228"/>
      <c r="G15" s="228"/>
      <c r="H15" s="228"/>
      <c r="I15" s="228"/>
      <c r="J15" s="228"/>
      <c r="K15" s="228"/>
      <c r="L15" s="232" t="s">
        <v>221</v>
      </c>
      <c r="M15" s="233"/>
      <c r="N15" s="233"/>
      <c r="O15" s="233"/>
      <c r="P15" s="233"/>
      <c r="Q15" s="233"/>
      <c r="R15" s="233"/>
      <c r="S15" s="233"/>
      <c r="T15" s="233"/>
      <c r="U15" s="233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3"/>
      <c r="AG15" s="233"/>
      <c r="AH15" s="233"/>
      <c r="AI15" s="233"/>
      <c r="AJ15" s="233"/>
      <c r="AK15" s="233"/>
      <c r="AL15" s="233"/>
      <c r="AM15" s="234"/>
    </row>
    <row r="16" spans="1:39" s="15" customFormat="1" ht="27" customHeight="1" x14ac:dyDescent="0.1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</row>
    <row r="17" spans="1:41" s="15" customFormat="1" ht="15" customHeight="1" x14ac:dyDescent="0.15">
      <c r="A17" s="18" t="s">
        <v>135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</row>
    <row r="18" spans="1:41" s="15" customFormat="1" ht="30" customHeight="1" x14ac:dyDescent="0.15">
      <c r="A18" s="228" t="s">
        <v>136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28"/>
      <c r="L18" s="228" t="s">
        <v>137</v>
      </c>
      <c r="M18" s="228"/>
      <c r="N18" s="228"/>
      <c r="O18" s="228"/>
      <c r="P18" s="215" t="s">
        <v>222</v>
      </c>
      <c r="Q18" s="215"/>
      <c r="R18" s="215"/>
      <c r="S18" s="215"/>
      <c r="T18" s="215"/>
      <c r="U18" s="215"/>
      <c r="V18" s="215"/>
      <c r="W18" s="215"/>
      <c r="X18" s="215"/>
      <c r="Y18" s="228" t="s">
        <v>131</v>
      </c>
      <c r="Z18" s="228"/>
      <c r="AA18" s="228"/>
      <c r="AB18" s="228"/>
      <c r="AC18" s="228"/>
      <c r="AD18" s="215" t="s">
        <v>223</v>
      </c>
      <c r="AE18" s="215"/>
      <c r="AF18" s="215"/>
      <c r="AG18" s="215"/>
      <c r="AH18" s="215"/>
      <c r="AI18" s="215"/>
      <c r="AJ18" s="215"/>
      <c r="AK18" s="215"/>
      <c r="AL18" s="215"/>
      <c r="AM18" s="215"/>
    </row>
    <row r="19" spans="1:41" s="15" customFormat="1" ht="30" customHeight="1" x14ac:dyDescent="0.15">
      <c r="A19" s="228" t="s">
        <v>138</v>
      </c>
      <c r="B19" s="228"/>
      <c r="C19" s="228"/>
      <c r="D19" s="228"/>
      <c r="E19" s="228"/>
      <c r="F19" s="228"/>
      <c r="G19" s="228"/>
      <c r="H19" s="228"/>
      <c r="I19" s="228"/>
      <c r="J19" s="228"/>
      <c r="K19" s="228"/>
      <c r="L19" s="228" t="s">
        <v>139</v>
      </c>
      <c r="M19" s="228"/>
      <c r="N19" s="228"/>
      <c r="O19" s="228"/>
      <c r="P19" s="229" t="s">
        <v>225</v>
      </c>
      <c r="Q19" s="230"/>
      <c r="R19" s="20" t="s">
        <v>134</v>
      </c>
      <c r="S19" s="230" t="s">
        <v>226</v>
      </c>
      <c r="T19" s="230"/>
      <c r="U19" s="20" t="s">
        <v>134</v>
      </c>
      <c r="V19" s="230" t="s">
        <v>227</v>
      </c>
      <c r="W19" s="230"/>
      <c r="X19" s="231"/>
      <c r="Y19" s="228" t="s">
        <v>140</v>
      </c>
      <c r="Z19" s="228"/>
      <c r="AA19" s="228"/>
      <c r="AB19" s="228"/>
      <c r="AC19" s="228"/>
      <c r="AD19" s="214" t="s">
        <v>224</v>
      </c>
      <c r="AE19" s="215"/>
      <c r="AF19" s="215"/>
      <c r="AG19" s="215"/>
      <c r="AH19" s="215"/>
      <c r="AI19" s="215"/>
      <c r="AJ19" s="215"/>
      <c r="AK19" s="215"/>
      <c r="AL19" s="215"/>
      <c r="AM19" s="215"/>
    </row>
    <row r="20" spans="1:41" s="15" customFormat="1" ht="27" customHeight="1" x14ac:dyDescent="0.15">
      <c r="B20" s="13"/>
      <c r="C20" s="14"/>
      <c r="D20" s="14"/>
    </row>
    <row r="21" spans="1:41" s="13" customFormat="1" ht="18" customHeight="1" x14ac:dyDescent="0.15">
      <c r="A21" s="21" t="s">
        <v>209</v>
      </c>
      <c r="G21" s="22"/>
    </row>
    <row r="22" spans="1:41" s="15" customFormat="1" ht="30" customHeight="1" x14ac:dyDescent="0.15">
      <c r="A22" s="186" t="s">
        <v>141</v>
      </c>
      <c r="B22" s="187"/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216" t="s">
        <v>142</v>
      </c>
      <c r="O22" s="217"/>
      <c r="P22" s="217"/>
      <c r="Q22" s="218">
        <f ca="1">'R4申請額一覧'!$P$22*1000</f>
        <v>0</v>
      </c>
      <c r="R22" s="218"/>
      <c r="S22" s="218"/>
      <c r="T22" s="218"/>
      <c r="U22" s="218"/>
      <c r="V22" s="218"/>
      <c r="W22" s="218"/>
      <c r="X22" s="218"/>
      <c r="Y22" s="218"/>
      <c r="Z22" s="218"/>
      <c r="AA22" s="219" t="s">
        <v>143</v>
      </c>
      <c r="AB22" s="220"/>
      <c r="AC22" s="220"/>
      <c r="AD22" s="23"/>
      <c r="AE22" s="23"/>
      <c r="AF22" s="23"/>
      <c r="AG22" s="24"/>
      <c r="AH22" s="24"/>
      <c r="AI22" s="24"/>
      <c r="AJ22" s="24"/>
      <c r="AK22" s="24"/>
      <c r="AL22" s="23"/>
      <c r="AM22" s="23"/>
      <c r="AN22" s="25"/>
      <c r="AO22" s="26"/>
    </row>
    <row r="23" spans="1:41" s="15" customFormat="1" ht="30" customHeight="1" thickBot="1" x14ac:dyDescent="0.2">
      <c r="A23" s="221" t="s">
        <v>144</v>
      </c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3" t="s">
        <v>142</v>
      </c>
      <c r="O23" s="224"/>
      <c r="P23" s="224"/>
      <c r="Q23" s="225">
        <f ca="1">'R5申請額一覧'!$Y$22*1000</f>
        <v>4593000</v>
      </c>
      <c r="R23" s="225"/>
      <c r="S23" s="225"/>
      <c r="T23" s="225"/>
      <c r="U23" s="225"/>
      <c r="V23" s="225"/>
      <c r="W23" s="225"/>
      <c r="X23" s="225"/>
      <c r="Y23" s="225"/>
      <c r="Z23" s="225"/>
      <c r="AA23" s="226" t="s">
        <v>143</v>
      </c>
      <c r="AB23" s="227"/>
      <c r="AC23" s="227"/>
      <c r="AD23" s="23"/>
      <c r="AE23" s="23"/>
      <c r="AF23" s="23"/>
      <c r="AG23" s="24"/>
      <c r="AH23" s="24"/>
      <c r="AI23" s="24"/>
      <c r="AJ23" s="24"/>
      <c r="AK23" s="24"/>
      <c r="AL23" s="23"/>
      <c r="AM23" s="23"/>
    </row>
    <row r="24" spans="1:41" s="15" customFormat="1" ht="30" customHeight="1" thickTop="1" x14ac:dyDescent="0.15">
      <c r="A24" s="195" t="s">
        <v>145</v>
      </c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7" t="s">
        <v>142</v>
      </c>
      <c r="O24" s="198"/>
      <c r="P24" s="198"/>
      <c r="Q24" s="199">
        <f ca="1">SUM(Q22,Q23)</f>
        <v>4593000</v>
      </c>
      <c r="R24" s="199"/>
      <c r="S24" s="199"/>
      <c r="T24" s="199"/>
      <c r="U24" s="199"/>
      <c r="V24" s="199"/>
      <c r="W24" s="199"/>
      <c r="X24" s="199"/>
      <c r="Y24" s="199"/>
      <c r="Z24" s="199"/>
      <c r="AA24" s="200" t="s">
        <v>143</v>
      </c>
      <c r="AB24" s="201"/>
      <c r="AC24" s="201"/>
      <c r="AD24" s="14"/>
      <c r="AE24" s="14"/>
      <c r="AF24" s="14"/>
      <c r="AG24" s="24"/>
      <c r="AH24" s="24"/>
      <c r="AI24" s="24"/>
      <c r="AJ24" s="24"/>
      <c r="AK24" s="24"/>
      <c r="AL24" s="23"/>
      <c r="AM24" s="23"/>
    </row>
    <row r="25" spans="1:41" s="28" customFormat="1" ht="27" customHeight="1" x14ac:dyDescent="0.1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</row>
    <row r="26" spans="1:41" s="15" customFormat="1" x14ac:dyDescent="0.15">
      <c r="A26" s="18" t="s">
        <v>175</v>
      </c>
    </row>
    <row r="27" spans="1:41" s="28" customFormat="1" ht="30" customHeight="1" x14ac:dyDescent="0.15">
      <c r="A27" s="186" t="s">
        <v>146</v>
      </c>
      <c r="B27" s="187"/>
      <c r="C27" s="187"/>
      <c r="D27" s="187"/>
      <c r="E27" s="187"/>
      <c r="F27" s="187"/>
      <c r="G27" s="187"/>
      <c r="H27" s="187"/>
      <c r="I27" s="188"/>
      <c r="J27" s="192" t="s">
        <v>228</v>
      </c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4"/>
      <c r="W27" s="186" t="s">
        <v>147</v>
      </c>
      <c r="X27" s="187"/>
      <c r="Y27" s="187"/>
      <c r="Z27" s="187"/>
      <c r="AA27" s="187"/>
      <c r="AB27" s="187"/>
      <c r="AC27" s="187"/>
      <c r="AD27" s="188"/>
      <c r="AE27" s="192" t="s">
        <v>229</v>
      </c>
      <c r="AF27" s="193"/>
      <c r="AG27" s="193"/>
      <c r="AH27" s="193"/>
      <c r="AI27" s="193"/>
      <c r="AJ27" s="193"/>
      <c r="AK27" s="193"/>
      <c r="AL27" s="193"/>
      <c r="AM27" s="194"/>
      <c r="AN27" s="29"/>
    </row>
    <row r="28" spans="1:41" s="28" customFormat="1" ht="19.5" customHeight="1" x14ac:dyDescent="0.15">
      <c r="A28" s="202" t="s">
        <v>127</v>
      </c>
      <c r="B28" s="203"/>
      <c r="C28" s="203"/>
      <c r="D28" s="203"/>
      <c r="E28" s="203"/>
      <c r="F28" s="203"/>
      <c r="G28" s="203"/>
      <c r="H28" s="203"/>
      <c r="I28" s="204"/>
      <c r="J28" s="205" t="s">
        <v>230</v>
      </c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7"/>
    </row>
    <row r="29" spans="1:41" s="15" customFormat="1" ht="30" customHeight="1" x14ac:dyDescent="0.15">
      <c r="A29" s="208" t="s">
        <v>148</v>
      </c>
      <c r="B29" s="209"/>
      <c r="C29" s="209"/>
      <c r="D29" s="209"/>
      <c r="E29" s="209"/>
      <c r="F29" s="209"/>
      <c r="G29" s="209"/>
      <c r="H29" s="209"/>
      <c r="I29" s="210"/>
      <c r="J29" s="211" t="s">
        <v>231</v>
      </c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2"/>
      <c r="X29" s="212"/>
      <c r="Y29" s="212"/>
      <c r="Z29" s="212"/>
      <c r="AA29" s="212"/>
      <c r="AB29" s="212"/>
      <c r="AC29" s="212"/>
      <c r="AD29" s="212"/>
      <c r="AE29" s="212"/>
      <c r="AF29" s="212"/>
      <c r="AG29" s="212"/>
      <c r="AH29" s="212"/>
      <c r="AI29" s="212"/>
      <c r="AJ29" s="212"/>
      <c r="AK29" s="212"/>
      <c r="AL29" s="212"/>
      <c r="AM29" s="213"/>
    </row>
    <row r="30" spans="1:41" s="15" customFormat="1" ht="30" customHeight="1" x14ac:dyDescent="0.15">
      <c r="A30" s="186" t="s">
        <v>149</v>
      </c>
      <c r="B30" s="187"/>
      <c r="C30" s="187"/>
      <c r="D30" s="187"/>
      <c r="E30" s="187"/>
      <c r="F30" s="187"/>
      <c r="G30" s="187"/>
      <c r="H30" s="187"/>
      <c r="I30" s="188"/>
      <c r="J30" s="189" t="s">
        <v>232</v>
      </c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191"/>
      <c r="W30" s="186" t="s">
        <v>150</v>
      </c>
      <c r="X30" s="187"/>
      <c r="Y30" s="187"/>
      <c r="Z30" s="187"/>
      <c r="AA30" s="187"/>
      <c r="AB30" s="187"/>
      <c r="AC30" s="187"/>
      <c r="AD30" s="188"/>
      <c r="AE30" s="192" t="s">
        <v>233</v>
      </c>
      <c r="AF30" s="193"/>
      <c r="AG30" s="193"/>
      <c r="AH30" s="193"/>
      <c r="AI30" s="193"/>
      <c r="AJ30" s="193"/>
      <c r="AK30" s="193"/>
      <c r="AL30" s="193"/>
      <c r="AM30" s="194"/>
    </row>
    <row r="31" spans="1:41" s="28" customFormat="1" ht="12.75" x14ac:dyDescent="0.1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</row>
    <row r="32" spans="1:41" s="15" customFormat="1" x14ac:dyDescent="0.15"/>
    <row r="33" spans="1:1" s="15" customFormat="1" hidden="1" x14ac:dyDescent="0.35">
      <c r="A33" s="53" t="s">
        <v>150</v>
      </c>
    </row>
    <row r="34" spans="1:1" s="15" customFormat="1" hidden="1" x14ac:dyDescent="0.35">
      <c r="A34" s="54" t="s">
        <v>163</v>
      </c>
    </row>
    <row r="35" spans="1:1" s="15" customFormat="1" hidden="1" x14ac:dyDescent="0.35">
      <c r="A35" s="54" t="s">
        <v>164</v>
      </c>
    </row>
  </sheetData>
  <sheetProtection password="D2DD" sheet="1" objects="1" scenarios="1" selectLockedCells="1" selectUnlockedCells="1"/>
  <mergeCells count="57">
    <mergeCell ref="A3:AM3"/>
    <mergeCell ref="X5:AA5"/>
    <mergeCell ref="AB5:AC5"/>
    <mergeCell ref="AD5:AE5"/>
    <mergeCell ref="AG5:AH5"/>
    <mergeCell ref="AJ5:AK5"/>
    <mergeCell ref="A13:K13"/>
    <mergeCell ref="L13:O13"/>
    <mergeCell ref="P13:X13"/>
    <mergeCell ref="Y13:AC13"/>
    <mergeCell ref="AD13:AM13"/>
    <mergeCell ref="A6:G6"/>
    <mergeCell ref="A11:K11"/>
    <mergeCell ref="L11:AM11"/>
    <mergeCell ref="A12:K12"/>
    <mergeCell ref="L12:AM12"/>
    <mergeCell ref="A18:K18"/>
    <mergeCell ref="L18:O18"/>
    <mergeCell ref="P18:X18"/>
    <mergeCell ref="Y18:AC18"/>
    <mergeCell ref="AD18:AM18"/>
    <mergeCell ref="A14:K15"/>
    <mergeCell ref="L14:O14"/>
    <mergeCell ref="P14:R14"/>
    <mergeCell ref="T14:AM14"/>
    <mergeCell ref="L15:AM15"/>
    <mergeCell ref="A23:M23"/>
    <mergeCell ref="N23:P23"/>
    <mergeCell ref="Q23:Z23"/>
    <mergeCell ref="AA23:AC23"/>
    <mergeCell ref="A19:K19"/>
    <mergeCell ref="L19:O19"/>
    <mergeCell ref="P19:Q19"/>
    <mergeCell ref="S19:T19"/>
    <mergeCell ref="V19:X19"/>
    <mergeCell ref="Y19:AC19"/>
    <mergeCell ref="AD19:AM19"/>
    <mergeCell ref="A22:M22"/>
    <mergeCell ref="N22:P22"/>
    <mergeCell ref="Q22:Z22"/>
    <mergeCell ref="AA22:AC22"/>
    <mergeCell ref="A30:I30"/>
    <mergeCell ref="J30:V30"/>
    <mergeCell ref="W30:AD30"/>
    <mergeCell ref="AE30:AM30"/>
    <mergeCell ref="A24:M24"/>
    <mergeCell ref="N24:P24"/>
    <mergeCell ref="Q24:Z24"/>
    <mergeCell ref="AA24:AC24"/>
    <mergeCell ref="A27:I27"/>
    <mergeCell ref="J27:V27"/>
    <mergeCell ref="W27:AD27"/>
    <mergeCell ref="AE27:AM27"/>
    <mergeCell ref="A28:I28"/>
    <mergeCell ref="J28:AM28"/>
    <mergeCell ref="A29:I29"/>
    <mergeCell ref="J29:AM29"/>
  </mergeCells>
  <phoneticPr fontId="3"/>
  <dataValidations count="1">
    <dataValidation type="list" allowBlank="1" showInputMessage="1" showErrorMessage="1" sqref="AE30:AM30">
      <formula1>$A$34:$A$35</formula1>
    </dataValidation>
  </dataValidations>
  <hyperlinks>
    <hyperlink ref="AD19" r:id="rId1"/>
  </hyperlinks>
  <pageMargins left="0.7" right="0.7" top="0.75" bottom="0.75" header="0.3" footer="0.3"/>
  <pageSetup paperSize="9" fitToHeight="0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FF"/>
  </sheetPr>
  <dimension ref="A1:BP115"/>
  <sheetViews>
    <sheetView showGridLines="0" view="pageBreakPreview" zoomScale="120" zoomScaleNormal="120" zoomScaleSheetLayoutView="120" workbookViewId="0">
      <selection activeCell="L3" sqref="L3:AF3"/>
    </sheetView>
  </sheetViews>
  <sheetFormatPr defaultColWidth="2.25" defaultRowHeight="18.75" x14ac:dyDescent="0.15"/>
  <cols>
    <col min="1" max="1" width="2.25" style="56" customWidth="1"/>
    <col min="2" max="5" width="2.375" style="56" customWidth="1"/>
    <col min="6" max="7" width="2.375" style="56" bestFit="1" customWidth="1"/>
    <col min="8" max="8" width="2.375" style="56" customWidth="1"/>
    <col min="9" max="40" width="2.25" style="56"/>
    <col min="41" max="47" width="2.25" style="57" customWidth="1"/>
    <col min="48" max="68" width="2.25" style="57"/>
    <col min="69" max="16384" width="2.25" style="1"/>
  </cols>
  <sheetData>
    <row r="1" spans="1:68" x14ac:dyDescent="0.15">
      <c r="A1" s="55" t="s">
        <v>211</v>
      </c>
    </row>
    <row r="3" spans="1:68" s="2" customFormat="1" ht="12" customHeight="1" x14ac:dyDescent="0.15">
      <c r="A3" s="374" t="s">
        <v>74</v>
      </c>
      <c r="B3" s="58" t="s">
        <v>0</v>
      </c>
      <c r="C3" s="59"/>
      <c r="D3" s="59"/>
      <c r="E3" s="60"/>
      <c r="F3" s="60"/>
      <c r="G3" s="60"/>
      <c r="H3" s="60"/>
      <c r="I3" s="60"/>
      <c r="J3" s="60"/>
      <c r="K3" s="61"/>
      <c r="L3" s="413"/>
      <c r="M3" s="414"/>
      <c r="N3" s="414"/>
      <c r="O3" s="414"/>
      <c r="P3" s="414"/>
      <c r="Q3" s="414"/>
      <c r="R3" s="414"/>
      <c r="S3" s="414"/>
      <c r="T3" s="414"/>
      <c r="U3" s="414"/>
      <c r="V3" s="414"/>
      <c r="W3" s="414"/>
      <c r="X3" s="414"/>
      <c r="Y3" s="414"/>
      <c r="Z3" s="414"/>
      <c r="AA3" s="414"/>
      <c r="AB3" s="414"/>
      <c r="AC3" s="414"/>
      <c r="AD3" s="414"/>
      <c r="AE3" s="414"/>
      <c r="AF3" s="415"/>
      <c r="AG3" s="322" t="s">
        <v>26</v>
      </c>
      <c r="AH3" s="320"/>
      <c r="AI3" s="320"/>
      <c r="AJ3" s="320"/>
      <c r="AK3" s="320"/>
      <c r="AL3" s="320"/>
      <c r="AM3" s="321"/>
      <c r="AN3" s="62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</row>
    <row r="4" spans="1:68" s="2" customFormat="1" ht="20.25" customHeight="1" x14ac:dyDescent="0.15">
      <c r="A4" s="375"/>
      <c r="B4" s="64" t="s">
        <v>75</v>
      </c>
      <c r="C4" s="65"/>
      <c r="D4" s="65"/>
      <c r="E4" s="66"/>
      <c r="F4" s="66"/>
      <c r="G4" s="66"/>
      <c r="H4" s="66"/>
      <c r="I4" s="66"/>
      <c r="J4" s="66"/>
      <c r="K4" s="67"/>
      <c r="L4" s="416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417"/>
      <c r="X4" s="417"/>
      <c r="Y4" s="417"/>
      <c r="Z4" s="417"/>
      <c r="AA4" s="417"/>
      <c r="AB4" s="417"/>
      <c r="AC4" s="417"/>
      <c r="AD4" s="417"/>
      <c r="AE4" s="417"/>
      <c r="AF4" s="418"/>
      <c r="AG4" s="419"/>
      <c r="AH4" s="420"/>
      <c r="AI4" s="420"/>
      <c r="AJ4" s="420"/>
      <c r="AK4" s="420"/>
      <c r="AL4" s="420"/>
      <c r="AM4" s="421"/>
      <c r="AN4" s="62"/>
      <c r="AO4" s="63"/>
      <c r="AP4" s="362"/>
      <c r="AQ4" s="362"/>
      <c r="AR4" s="362"/>
      <c r="AS4" s="362"/>
      <c r="AT4" s="362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</row>
    <row r="5" spans="1:68" s="2" customFormat="1" ht="20.25" customHeight="1" x14ac:dyDescent="0.15">
      <c r="A5" s="375"/>
      <c r="B5" s="68" t="s">
        <v>32</v>
      </c>
      <c r="C5" s="69"/>
      <c r="D5" s="69"/>
      <c r="E5" s="70"/>
      <c r="F5" s="70"/>
      <c r="G5" s="70"/>
      <c r="H5" s="70"/>
      <c r="I5" s="70"/>
      <c r="J5" s="70"/>
      <c r="K5" s="71"/>
      <c r="L5" s="409"/>
      <c r="M5" s="410"/>
      <c r="N5" s="410"/>
      <c r="O5" s="410"/>
      <c r="P5" s="410"/>
      <c r="Q5" s="410"/>
      <c r="R5" s="410"/>
      <c r="S5" s="410"/>
      <c r="T5" s="410"/>
      <c r="U5" s="410"/>
      <c r="V5" s="410"/>
      <c r="W5" s="410"/>
      <c r="X5" s="410"/>
      <c r="Y5" s="410"/>
      <c r="Z5" s="410"/>
      <c r="AA5" s="410"/>
      <c r="AB5" s="411"/>
      <c r="AC5" s="388" t="s">
        <v>27</v>
      </c>
      <c r="AD5" s="389"/>
      <c r="AE5" s="389"/>
      <c r="AF5" s="390"/>
      <c r="AG5" s="412"/>
      <c r="AH5" s="412"/>
      <c r="AI5" s="412"/>
      <c r="AJ5" s="412"/>
      <c r="AK5" s="412"/>
      <c r="AL5" s="306" t="s">
        <v>28</v>
      </c>
      <c r="AM5" s="307"/>
      <c r="AN5" s="62"/>
      <c r="AO5" s="63"/>
      <c r="AP5" s="362"/>
      <c r="AQ5" s="362"/>
      <c r="AR5" s="362"/>
      <c r="AS5" s="362"/>
      <c r="AT5" s="362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</row>
    <row r="6" spans="1:68" s="2" customFormat="1" ht="13.5" customHeight="1" x14ac:dyDescent="0.15">
      <c r="A6" s="375"/>
      <c r="B6" s="363" t="s">
        <v>76</v>
      </c>
      <c r="C6" s="364"/>
      <c r="D6" s="364"/>
      <c r="E6" s="364"/>
      <c r="F6" s="364"/>
      <c r="G6" s="364"/>
      <c r="H6" s="364"/>
      <c r="I6" s="364"/>
      <c r="J6" s="364"/>
      <c r="K6" s="365"/>
      <c r="L6" s="72" t="s">
        <v>1</v>
      </c>
      <c r="M6" s="72"/>
      <c r="N6" s="72"/>
      <c r="O6" s="72"/>
      <c r="P6" s="72"/>
      <c r="Q6" s="422"/>
      <c r="R6" s="422"/>
      <c r="S6" s="72" t="s">
        <v>2</v>
      </c>
      <c r="T6" s="422"/>
      <c r="U6" s="422"/>
      <c r="V6" s="422"/>
      <c r="W6" s="72" t="s">
        <v>3</v>
      </c>
      <c r="X6" s="72"/>
      <c r="Y6" s="72"/>
      <c r="Z6" s="72"/>
      <c r="AA6" s="72"/>
      <c r="AB6" s="72"/>
      <c r="AC6" s="73" t="s">
        <v>29</v>
      </c>
      <c r="AD6" s="72"/>
      <c r="AE6" s="72"/>
      <c r="AF6" s="72"/>
      <c r="AG6" s="72"/>
      <c r="AH6" s="72"/>
      <c r="AI6" s="72"/>
      <c r="AJ6" s="72"/>
      <c r="AK6" s="72"/>
      <c r="AL6" s="72"/>
      <c r="AM6" s="74"/>
      <c r="AN6" s="62"/>
      <c r="AO6" s="63"/>
      <c r="AP6" s="75"/>
      <c r="AQ6" s="76"/>
      <c r="AR6" s="76"/>
      <c r="AS6" s="76"/>
      <c r="AT6" s="370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</row>
    <row r="7" spans="1:68" s="2" customFormat="1" ht="20.25" customHeight="1" x14ac:dyDescent="0.15">
      <c r="A7" s="375"/>
      <c r="B7" s="366"/>
      <c r="C7" s="367"/>
      <c r="D7" s="367"/>
      <c r="E7" s="367"/>
      <c r="F7" s="367"/>
      <c r="G7" s="367"/>
      <c r="H7" s="367"/>
      <c r="I7" s="367"/>
      <c r="J7" s="367"/>
      <c r="K7" s="368"/>
      <c r="L7" s="416"/>
      <c r="M7" s="417"/>
      <c r="N7" s="417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7"/>
      <c r="Z7" s="417"/>
      <c r="AA7" s="417"/>
      <c r="AB7" s="417"/>
      <c r="AC7" s="417"/>
      <c r="AD7" s="417"/>
      <c r="AE7" s="417"/>
      <c r="AF7" s="417"/>
      <c r="AG7" s="417"/>
      <c r="AH7" s="417"/>
      <c r="AI7" s="417"/>
      <c r="AJ7" s="417"/>
      <c r="AK7" s="417"/>
      <c r="AL7" s="417"/>
      <c r="AM7" s="418"/>
      <c r="AN7" s="62"/>
      <c r="AO7" s="63"/>
      <c r="AP7" s="76"/>
      <c r="AQ7" s="76"/>
      <c r="AR7" s="76"/>
      <c r="AS7" s="76"/>
      <c r="AT7" s="370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</row>
    <row r="8" spans="1:68" s="2" customFormat="1" ht="18" customHeight="1" x14ac:dyDescent="0.15">
      <c r="A8" s="339" t="s">
        <v>38</v>
      </c>
      <c r="B8" s="340"/>
      <c r="C8" s="340"/>
      <c r="D8" s="340"/>
      <c r="E8" s="340"/>
      <c r="F8" s="340"/>
      <c r="G8" s="340"/>
      <c r="H8" s="341"/>
      <c r="I8" s="77"/>
      <c r="J8" s="78" t="s">
        <v>37</v>
      </c>
      <c r="K8" s="72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80"/>
      <c r="AN8" s="62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</row>
    <row r="9" spans="1:68" s="2" customFormat="1" ht="18" customHeight="1" x14ac:dyDescent="0.15">
      <c r="A9" s="342"/>
      <c r="B9" s="343"/>
      <c r="C9" s="343"/>
      <c r="D9" s="343"/>
      <c r="E9" s="343"/>
      <c r="F9" s="343"/>
      <c r="G9" s="343"/>
      <c r="H9" s="344"/>
      <c r="I9" s="81"/>
      <c r="J9" s="82" t="s">
        <v>39</v>
      </c>
      <c r="K9" s="66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83"/>
      <c r="AN9" s="62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</row>
    <row r="10" spans="1:68" s="2" customFormat="1" ht="18" customHeight="1" x14ac:dyDescent="0.15">
      <c r="A10" s="79"/>
      <c r="B10" s="79"/>
      <c r="C10" s="79"/>
      <c r="D10" s="79"/>
      <c r="E10" s="79"/>
      <c r="F10" s="79"/>
      <c r="G10" s="79"/>
      <c r="H10" s="79"/>
      <c r="I10" s="78"/>
      <c r="J10" s="78"/>
      <c r="K10" s="72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62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</row>
    <row r="11" spans="1:68" s="2" customFormat="1" ht="20.25" customHeight="1" x14ac:dyDescent="0.15">
      <c r="A11" s="84" t="s">
        <v>191</v>
      </c>
      <c r="B11" s="85"/>
      <c r="C11" s="85"/>
      <c r="D11" s="85"/>
      <c r="E11" s="85"/>
      <c r="F11" s="85"/>
      <c r="G11" s="85"/>
      <c r="H11" s="85"/>
      <c r="I11" s="86"/>
      <c r="J11" s="85"/>
      <c r="K11" s="66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2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</row>
    <row r="12" spans="1:68" s="2" customFormat="1" ht="20.25" customHeight="1" x14ac:dyDescent="0.15">
      <c r="A12" s="87" t="s">
        <v>37</v>
      </c>
      <c r="B12" s="66"/>
      <c r="C12" s="88"/>
      <c r="D12" s="88"/>
      <c r="E12" s="88"/>
      <c r="F12" s="88"/>
      <c r="G12" s="88"/>
      <c r="H12" s="88"/>
      <c r="I12" s="82"/>
      <c r="J12" s="88"/>
      <c r="K12" s="322" t="s">
        <v>30</v>
      </c>
      <c r="L12" s="320"/>
      <c r="M12" s="320"/>
      <c r="N12" s="321"/>
      <c r="O12" s="323" t="str">
        <f>IF($L$5="","",VLOOKUP($L$5,$A$45:$B$79,2,0))</f>
        <v/>
      </c>
      <c r="P12" s="324"/>
      <c r="Q12" s="324"/>
      <c r="R12" s="320" t="s">
        <v>25</v>
      </c>
      <c r="S12" s="321"/>
      <c r="T12" s="345" t="s">
        <v>79</v>
      </c>
      <c r="U12" s="346"/>
      <c r="V12" s="346"/>
      <c r="W12" s="346"/>
      <c r="X12" s="347"/>
      <c r="Y12" s="423"/>
      <c r="Z12" s="424"/>
      <c r="AA12" s="424"/>
      <c r="AB12" s="350" t="s">
        <v>25</v>
      </c>
      <c r="AC12" s="351"/>
      <c r="AD12" s="345" t="s">
        <v>23</v>
      </c>
      <c r="AE12" s="346"/>
      <c r="AF12" s="346"/>
      <c r="AG12" s="346"/>
      <c r="AH12" s="347"/>
      <c r="AI12" s="352">
        <f>ROUNDDOWN($F$27/1000,0)</f>
        <v>0</v>
      </c>
      <c r="AJ12" s="353"/>
      <c r="AK12" s="353"/>
      <c r="AL12" s="350" t="s">
        <v>25</v>
      </c>
      <c r="AM12" s="351"/>
      <c r="AN12" s="62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</row>
    <row r="13" spans="1:68" s="2" customFormat="1" ht="21" customHeight="1" x14ac:dyDescent="0.15">
      <c r="A13" s="89"/>
      <c r="B13" s="70"/>
      <c r="C13" s="358" t="s">
        <v>78</v>
      </c>
      <c r="D13" s="358"/>
      <c r="E13" s="358"/>
      <c r="F13" s="358"/>
      <c r="G13" s="358"/>
      <c r="H13" s="358"/>
      <c r="I13" s="358"/>
      <c r="J13" s="358"/>
      <c r="K13" s="358"/>
      <c r="L13" s="358"/>
      <c r="M13" s="358"/>
      <c r="N13" s="358"/>
      <c r="O13" s="358"/>
      <c r="P13" s="358"/>
      <c r="Q13" s="358"/>
      <c r="R13" s="358"/>
      <c r="S13" s="358"/>
      <c r="T13" s="358"/>
      <c r="U13" s="358"/>
      <c r="V13" s="358"/>
      <c r="W13" s="358"/>
      <c r="X13" s="358"/>
      <c r="Y13" s="358"/>
      <c r="Z13" s="358"/>
      <c r="AA13" s="358"/>
      <c r="AB13" s="358"/>
      <c r="AC13" s="358"/>
      <c r="AD13" s="358"/>
      <c r="AE13" s="358"/>
      <c r="AF13" s="358"/>
      <c r="AG13" s="358"/>
      <c r="AH13" s="358"/>
      <c r="AI13" s="358"/>
      <c r="AJ13" s="358"/>
      <c r="AK13" s="358"/>
      <c r="AL13" s="358"/>
      <c r="AM13" s="359"/>
      <c r="AN13" s="62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</row>
    <row r="14" spans="1:68" s="2" customFormat="1" ht="21" customHeight="1" x14ac:dyDescent="0.15">
      <c r="A14" s="90"/>
      <c r="B14" s="91"/>
      <c r="C14" s="360"/>
      <c r="D14" s="360"/>
      <c r="E14" s="360"/>
      <c r="F14" s="360"/>
      <c r="G14" s="360"/>
      <c r="H14" s="360"/>
      <c r="I14" s="360"/>
      <c r="J14" s="360"/>
      <c r="K14" s="360"/>
      <c r="L14" s="360"/>
      <c r="M14" s="360"/>
      <c r="N14" s="360"/>
      <c r="O14" s="360"/>
      <c r="P14" s="360"/>
      <c r="Q14" s="360"/>
      <c r="R14" s="360"/>
      <c r="S14" s="360"/>
      <c r="T14" s="360"/>
      <c r="U14" s="360"/>
      <c r="V14" s="360"/>
      <c r="W14" s="360"/>
      <c r="X14" s="360"/>
      <c r="Y14" s="360"/>
      <c r="Z14" s="360"/>
      <c r="AA14" s="360"/>
      <c r="AB14" s="360"/>
      <c r="AC14" s="360"/>
      <c r="AD14" s="360"/>
      <c r="AE14" s="360"/>
      <c r="AF14" s="360"/>
      <c r="AG14" s="360"/>
      <c r="AH14" s="360"/>
      <c r="AI14" s="360"/>
      <c r="AJ14" s="360"/>
      <c r="AK14" s="360"/>
      <c r="AL14" s="360"/>
      <c r="AM14" s="361"/>
      <c r="AN14" s="62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</row>
    <row r="15" spans="1:68" s="2" customFormat="1" ht="18.75" customHeight="1" x14ac:dyDescent="0.15">
      <c r="A15" s="92" t="s">
        <v>71</v>
      </c>
      <c r="B15" s="93"/>
      <c r="C15" s="93"/>
      <c r="D15" s="93"/>
      <c r="E15" s="93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5"/>
      <c r="AN15" s="62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</row>
    <row r="16" spans="1:68" ht="18" customHeight="1" x14ac:dyDescent="0.15">
      <c r="A16" s="305" t="s">
        <v>22</v>
      </c>
      <c r="B16" s="306"/>
      <c r="C16" s="306"/>
      <c r="D16" s="306"/>
      <c r="E16" s="307"/>
      <c r="F16" s="305" t="s">
        <v>24</v>
      </c>
      <c r="G16" s="306"/>
      <c r="H16" s="306"/>
      <c r="I16" s="306"/>
      <c r="J16" s="306"/>
      <c r="K16" s="308" t="s">
        <v>210</v>
      </c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8"/>
      <c r="W16" s="308"/>
      <c r="X16" s="308"/>
      <c r="Y16" s="308"/>
      <c r="Z16" s="308"/>
      <c r="AA16" s="308"/>
      <c r="AB16" s="308"/>
      <c r="AC16" s="308"/>
      <c r="AD16" s="308"/>
      <c r="AE16" s="308"/>
      <c r="AF16" s="308"/>
      <c r="AG16" s="308"/>
      <c r="AH16" s="308"/>
      <c r="AI16" s="308"/>
      <c r="AJ16" s="308"/>
      <c r="AK16" s="308"/>
      <c r="AL16" s="308"/>
      <c r="AM16" s="308"/>
    </row>
    <row r="17" spans="1:39" ht="15" customHeight="1" x14ac:dyDescent="0.15">
      <c r="A17" s="425"/>
      <c r="B17" s="425"/>
      <c r="C17" s="425"/>
      <c r="D17" s="425"/>
      <c r="E17" s="425"/>
      <c r="F17" s="426"/>
      <c r="G17" s="426"/>
      <c r="H17" s="426"/>
      <c r="I17" s="426"/>
      <c r="J17" s="426"/>
      <c r="K17" s="427"/>
      <c r="L17" s="427"/>
      <c r="M17" s="427"/>
      <c r="N17" s="427"/>
      <c r="O17" s="427"/>
      <c r="P17" s="427"/>
      <c r="Q17" s="427"/>
      <c r="R17" s="427"/>
      <c r="S17" s="427"/>
      <c r="T17" s="427"/>
      <c r="U17" s="427"/>
      <c r="V17" s="427"/>
      <c r="W17" s="427"/>
      <c r="X17" s="427"/>
      <c r="Y17" s="427"/>
      <c r="Z17" s="427"/>
      <c r="AA17" s="427"/>
      <c r="AB17" s="427"/>
      <c r="AC17" s="427"/>
      <c r="AD17" s="427"/>
      <c r="AE17" s="427"/>
      <c r="AF17" s="427"/>
      <c r="AG17" s="427"/>
      <c r="AH17" s="427"/>
      <c r="AI17" s="427"/>
      <c r="AJ17" s="427"/>
      <c r="AK17" s="427"/>
      <c r="AL17" s="427"/>
      <c r="AM17" s="427"/>
    </row>
    <row r="18" spans="1:39" ht="15" customHeight="1" x14ac:dyDescent="0.15">
      <c r="A18" s="425"/>
      <c r="B18" s="425"/>
      <c r="C18" s="425"/>
      <c r="D18" s="425"/>
      <c r="E18" s="425"/>
      <c r="F18" s="426"/>
      <c r="G18" s="426"/>
      <c r="H18" s="426"/>
      <c r="I18" s="426"/>
      <c r="J18" s="426"/>
      <c r="K18" s="427"/>
      <c r="L18" s="427"/>
      <c r="M18" s="427"/>
      <c r="N18" s="427"/>
      <c r="O18" s="427"/>
      <c r="P18" s="427"/>
      <c r="Q18" s="427"/>
      <c r="R18" s="427"/>
      <c r="S18" s="427"/>
      <c r="T18" s="427"/>
      <c r="U18" s="427"/>
      <c r="V18" s="427"/>
      <c r="W18" s="427"/>
      <c r="X18" s="427"/>
      <c r="Y18" s="427"/>
      <c r="Z18" s="427"/>
      <c r="AA18" s="427"/>
      <c r="AB18" s="427"/>
      <c r="AC18" s="427"/>
      <c r="AD18" s="427"/>
      <c r="AE18" s="427"/>
      <c r="AF18" s="427"/>
      <c r="AG18" s="427"/>
      <c r="AH18" s="427"/>
      <c r="AI18" s="427"/>
      <c r="AJ18" s="427"/>
      <c r="AK18" s="427"/>
      <c r="AL18" s="427"/>
      <c r="AM18" s="427"/>
    </row>
    <row r="19" spans="1:39" ht="15" customHeight="1" x14ac:dyDescent="0.15">
      <c r="A19" s="425"/>
      <c r="B19" s="425"/>
      <c r="C19" s="425"/>
      <c r="D19" s="425"/>
      <c r="E19" s="425"/>
      <c r="F19" s="426"/>
      <c r="G19" s="426"/>
      <c r="H19" s="426"/>
      <c r="I19" s="426"/>
      <c r="J19" s="426"/>
      <c r="K19" s="427"/>
      <c r="L19" s="427"/>
      <c r="M19" s="427"/>
      <c r="N19" s="427"/>
      <c r="O19" s="427"/>
      <c r="P19" s="427"/>
      <c r="Q19" s="427"/>
      <c r="R19" s="427"/>
      <c r="S19" s="427"/>
      <c r="T19" s="427"/>
      <c r="U19" s="427"/>
      <c r="V19" s="427"/>
      <c r="W19" s="427"/>
      <c r="X19" s="427"/>
      <c r="Y19" s="427"/>
      <c r="Z19" s="427"/>
      <c r="AA19" s="427"/>
      <c r="AB19" s="427"/>
      <c r="AC19" s="427"/>
      <c r="AD19" s="427"/>
      <c r="AE19" s="427"/>
      <c r="AF19" s="427"/>
      <c r="AG19" s="427"/>
      <c r="AH19" s="427"/>
      <c r="AI19" s="427"/>
      <c r="AJ19" s="427"/>
      <c r="AK19" s="427"/>
      <c r="AL19" s="427"/>
      <c r="AM19" s="427"/>
    </row>
    <row r="20" spans="1:39" ht="15" customHeight="1" x14ac:dyDescent="0.15">
      <c r="A20" s="425"/>
      <c r="B20" s="425"/>
      <c r="C20" s="425"/>
      <c r="D20" s="425"/>
      <c r="E20" s="425"/>
      <c r="F20" s="426"/>
      <c r="G20" s="426"/>
      <c r="H20" s="426"/>
      <c r="I20" s="426"/>
      <c r="J20" s="426"/>
      <c r="K20" s="427"/>
      <c r="L20" s="427"/>
      <c r="M20" s="427"/>
      <c r="N20" s="427"/>
      <c r="O20" s="427"/>
      <c r="P20" s="427"/>
      <c r="Q20" s="427"/>
      <c r="R20" s="427"/>
      <c r="S20" s="427"/>
      <c r="T20" s="427"/>
      <c r="U20" s="427"/>
      <c r="V20" s="427"/>
      <c r="W20" s="427"/>
      <c r="X20" s="427"/>
      <c r="Y20" s="427"/>
      <c r="Z20" s="427"/>
      <c r="AA20" s="427"/>
      <c r="AB20" s="427"/>
      <c r="AC20" s="427"/>
      <c r="AD20" s="427"/>
      <c r="AE20" s="427"/>
      <c r="AF20" s="427"/>
      <c r="AG20" s="427"/>
      <c r="AH20" s="427"/>
      <c r="AI20" s="427"/>
      <c r="AJ20" s="427"/>
      <c r="AK20" s="427"/>
      <c r="AL20" s="427"/>
      <c r="AM20" s="427"/>
    </row>
    <row r="21" spans="1:39" ht="15" customHeight="1" x14ac:dyDescent="0.15">
      <c r="A21" s="425"/>
      <c r="B21" s="425"/>
      <c r="C21" s="425"/>
      <c r="D21" s="425"/>
      <c r="E21" s="425"/>
      <c r="F21" s="426"/>
      <c r="G21" s="426"/>
      <c r="H21" s="426"/>
      <c r="I21" s="426"/>
      <c r="J21" s="426"/>
      <c r="K21" s="427"/>
      <c r="L21" s="427"/>
      <c r="M21" s="427"/>
      <c r="N21" s="427"/>
      <c r="O21" s="427"/>
      <c r="P21" s="427"/>
      <c r="Q21" s="427"/>
      <c r="R21" s="427"/>
      <c r="S21" s="427"/>
      <c r="T21" s="427"/>
      <c r="U21" s="427"/>
      <c r="V21" s="427"/>
      <c r="W21" s="427"/>
      <c r="X21" s="427"/>
      <c r="Y21" s="427"/>
      <c r="Z21" s="427"/>
      <c r="AA21" s="427"/>
      <c r="AB21" s="427"/>
      <c r="AC21" s="427"/>
      <c r="AD21" s="427"/>
      <c r="AE21" s="427"/>
      <c r="AF21" s="427"/>
      <c r="AG21" s="427"/>
      <c r="AH21" s="427"/>
      <c r="AI21" s="427"/>
      <c r="AJ21" s="427"/>
      <c r="AK21" s="427"/>
      <c r="AL21" s="427"/>
      <c r="AM21" s="427"/>
    </row>
    <row r="22" spans="1:39" ht="15" customHeight="1" x14ac:dyDescent="0.15">
      <c r="A22" s="425"/>
      <c r="B22" s="425"/>
      <c r="C22" s="425"/>
      <c r="D22" s="425"/>
      <c r="E22" s="425"/>
      <c r="F22" s="426"/>
      <c r="G22" s="426"/>
      <c r="H22" s="426"/>
      <c r="I22" s="426"/>
      <c r="J22" s="426"/>
      <c r="K22" s="427"/>
      <c r="L22" s="427"/>
      <c r="M22" s="427"/>
      <c r="N22" s="427"/>
      <c r="O22" s="427"/>
      <c r="P22" s="427"/>
      <c r="Q22" s="427"/>
      <c r="R22" s="427"/>
      <c r="S22" s="427"/>
      <c r="T22" s="427"/>
      <c r="U22" s="427"/>
      <c r="V22" s="427"/>
      <c r="W22" s="427"/>
      <c r="X22" s="427"/>
      <c r="Y22" s="427"/>
      <c r="Z22" s="427"/>
      <c r="AA22" s="427"/>
      <c r="AB22" s="427"/>
      <c r="AC22" s="427"/>
      <c r="AD22" s="427"/>
      <c r="AE22" s="427"/>
      <c r="AF22" s="427"/>
      <c r="AG22" s="427"/>
      <c r="AH22" s="427"/>
      <c r="AI22" s="427"/>
      <c r="AJ22" s="427"/>
      <c r="AK22" s="427"/>
      <c r="AL22" s="427"/>
      <c r="AM22" s="427"/>
    </row>
    <row r="23" spans="1:39" ht="15" customHeight="1" x14ac:dyDescent="0.15">
      <c r="A23" s="425"/>
      <c r="B23" s="425"/>
      <c r="C23" s="425"/>
      <c r="D23" s="425"/>
      <c r="E23" s="425"/>
      <c r="F23" s="426"/>
      <c r="G23" s="426"/>
      <c r="H23" s="426"/>
      <c r="I23" s="426"/>
      <c r="J23" s="426"/>
      <c r="K23" s="427"/>
      <c r="L23" s="427"/>
      <c r="M23" s="427"/>
      <c r="N23" s="427"/>
      <c r="O23" s="427"/>
      <c r="P23" s="427"/>
      <c r="Q23" s="427"/>
      <c r="R23" s="427"/>
      <c r="S23" s="427"/>
      <c r="T23" s="427"/>
      <c r="U23" s="427"/>
      <c r="V23" s="427"/>
      <c r="W23" s="427"/>
      <c r="X23" s="427"/>
      <c r="Y23" s="427"/>
      <c r="Z23" s="427"/>
      <c r="AA23" s="427"/>
      <c r="AB23" s="427"/>
      <c r="AC23" s="427"/>
      <c r="AD23" s="427"/>
      <c r="AE23" s="427"/>
      <c r="AF23" s="427"/>
      <c r="AG23" s="427"/>
      <c r="AH23" s="427"/>
      <c r="AI23" s="427"/>
      <c r="AJ23" s="427"/>
      <c r="AK23" s="427"/>
      <c r="AL23" s="427"/>
      <c r="AM23" s="427"/>
    </row>
    <row r="24" spans="1:39" ht="15" customHeight="1" x14ac:dyDescent="0.15">
      <c r="A24" s="425"/>
      <c r="B24" s="425"/>
      <c r="C24" s="425"/>
      <c r="D24" s="425"/>
      <c r="E24" s="425"/>
      <c r="F24" s="426"/>
      <c r="G24" s="426"/>
      <c r="H24" s="426"/>
      <c r="I24" s="426"/>
      <c r="J24" s="426"/>
      <c r="K24" s="427"/>
      <c r="L24" s="427"/>
      <c r="M24" s="427"/>
      <c r="N24" s="427"/>
      <c r="O24" s="427"/>
      <c r="P24" s="427"/>
      <c r="Q24" s="427"/>
      <c r="R24" s="427"/>
      <c r="S24" s="427"/>
      <c r="T24" s="427"/>
      <c r="U24" s="427"/>
      <c r="V24" s="427"/>
      <c r="W24" s="427"/>
      <c r="X24" s="427"/>
      <c r="Y24" s="427"/>
      <c r="Z24" s="427"/>
      <c r="AA24" s="427"/>
      <c r="AB24" s="427"/>
      <c r="AC24" s="427"/>
      <c r="AD24" s="427"/>
      <c r="AE24" s="427"/>
      <c r="AF24" s="427"/>
      <c r="AG24" s="427"/>
      <c r="AH24" s="427"/>
      <c r="AI24" s="427"/>
      <c r="AJ24" s="427"/>
      <c r="AK24" s="427"/>
      <c r="AL24" s="427"/>
      <c r="AM24" s="427"/>
    </row>
    <row r="25" spans="1:39" ht="15" customHeight="1" x14ac:dyDescent="0.15">
      <c r="A25" s="425"/>
      <c r="B25" s="425"/>
      <c r="C25" s="425"/>
      <c r="D25" s="425"/>
      <c r="E25" s="425"/>
      <c r="F25" s="426"/>
      <c r="G25" s="426"/>
      <c r="H25" s="426"/>
      <c r="I25" s="426"/>
      <c r="J25" s="426"/>
      <c r="K25" s="427"/>
      <c r="L25" s="427"/>
      <c r="M25" s="427"/>
      <c r="N25" s="427"/>
      <c r="O25" s="427"/>
      <c r="P25" s="427"/>
      <c r="Q25" s="427"/>
      <c r="R25" s="427"/>
      <c r="S25" s="427"/>
      <c r="T25" s="427"/>
      <c r="U25" s="427"/>
      <c r="V25" s="427"/>
      <c r="W25" s="427"/>
      <c r="X25" s="427"/>
      <c r="Y25" s="427"/>
      <c r="Z25" s="427"/>
      <c r="AA25" s="427"/>
      <c r="AB25" s="427"/>
      <c r="AC25" s="427"/>
      <c r="AD25" s="427"/>
      <c r="AE25" s="427"/>
      <c r="AF25" s="427"/>
      <c r="AG25" s="427"/>
      <c r="AH25" s="427"/>
      <c r="AI25" s="427"/>
      <c r="AJ25" s="427"/>
      <c r="AK25" s="427"/>
      <c r="AL25" s="427"/>
      <c r="AM25" s="427"/>
    </row>
    <row r="26" spans="1:39" ht="15" customHeight="1" thickBot="1" x14ac:dyDescent="0.2">
      <c r="A26" s="425"/>
      <c r="B26" s="425"/>
      <c r="C26" s="425"/>
      <c r="D26" s="425"/>
      <c r="E26" s="425"/>
      <c r="F26" s="426"/>
      <c r="G26" s="426"/>
      <c r="H26" s="426"/>
      <c r="I26" s="426"/>
      <c r="J26" s="426"/>
      <c r="K26" s="427"/>
      <c r="L26" s="427"/>
      <c r="M26" s="427"/>
      <c r="N26" s="427"/>
      <c r="O26" s="427"/>
      <c r="P26" s="427"/>
      <c r="Q26" s="427"/>
      <c r="R26" s="427"/>
      <c r="S26" s="427"/>
      <c r="T26" s="427"/>
      <c r="U26" s="427"/>
      <c r="V26" s="427"/>
      <c r="W26" s="427"/>
      <c r="X26" s="427"/>
      <c r="Y26" s="427"/>
      <c r="Z26" s="427"/>
      <c r="AA26" s="427"/>
      <c r="AB26" s="427"/>
      <c r="AC26" s="427"/>
      <c r="AD26" s="427"/>
      <c r="AE26" s="427"/>
      <c r="AF26" s="427"/>
      <c r="AG26" s="427"/>
      <c r="AH26" s="427"/>
      <c r="AI26" s="427"/>
      <c r="AJ26" s="427"/>
      <c r="AK26" s="427"/>
      <c r="AL26" s="427"/>
      <c r="AM26" s="427"/>
    </row>
    <row r="27" spans="1:39" ht="18.75" customHeight="1" thickTop="1" x14ac:dyDescent="0.15">
      <c r="A27" s="309" t="s">
        <v>34</v>
      </c>
      <c r="B27" s="310"/>
      <c r="C27" s="310"/>
      <c r="D27" s="310"/>
      <c r="E27" s="310"/>
      <c r="F27" s="330">
        <f>SUM(F17:J26)</f>
        <v>0</v>
      </c>
      <c r="G27" s="331"/>
      <c r="H27" s="331"/>
      <c r="I27" s="331"/>
      <c r="J27" s="332"/>
      <c r="K27" s="314"/>
      <c r="L27" s="314"/>
      <c r="M27" s="314"/>
      <c r="N27" s="314"/>
      <c r="O27" s="314"/>
      <c r="P27" s="314"/>
      <c r="Q27" s="314"/>
      <c r="R27" s="314"/>
      <c r="S27" s="314"/>
      <c r="T27" s="314"/>
      <c r="U27" s="314"/>
      <c r="V27" s="314"/>
      <c r="W27" s="314"/>
      <c r="X27" s="314"/>
      <c r="Y27" s="314"/>
      <c r="Z27" s="314"/>
      <c r="AA27" s="314"/>
      <c r="AB27" s="314"/>
      <c r="AC27" s="314"/>
      <c r="AD27" s="314"/>
      <c r="AE27" s="314"/>
      <c r="AF27" s="314"/>
      <c r="AG27" s="314"/>
      <c r="AH27" s="314"/>
      <c r="AI27" s="314"/>
      <c r="AJ27" s="314"/>
      <c r="AK27" s="314"/>
      <c r="AL27" s="314"/>
      <c r="AM27" s="314"/>
    </row>
    <row r="28" spans="1:39" ht="22.5" customHeight="1" x14ac:dyDescent="0.15">
      <c r="A28" s="96"/>
      <c r="B28" s="96"/>
      <c r="C28" s="96"/>
      <c r="D28" s="96"/>
      <c r="E28" s="96"/>
      <c r="F28" s="97"/>
      <c r="G28" s="97"/>
      <c r="H28" s="97"/>
      <c r="I28" s="97"/>
      <c r="J28" s="97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9"/>
    </row>
    <row r="29" spans="1:39" ht="18.75" customHeight="1" x14ac:dyDescent="0.15">
      <c r="A29" s="100" t="s">
        <v>36</v>
      </c>
      <c r="B29" s="88"/>
      <c r="C29" s="101"/>
      <c r="D29" s="88"/>
      <c r="E29" s="102"/>
      <c r="F29" s="88"/>
      <c r="G29" s="88"/>
      <c r="H29" s="88"/>
      <c r="I29" s="88"/>
      <c r="J29" s="103"/>
      <c r="K29" s="322" t="s">
        <v>30</v>
      </c>
      <c r="L29" s="320"/>
      <c r="M29" s="320"/>
      <c r="N29" s="321"/>
      <c r="O29" s="323" t="str">
        <f>IF($L$5="","",VLOOKUP($L$5,$A$45:$C$79,3,FALSE))</f>
        <v/>
      </c>
      <c r="P29" s="324"/>
      <c r="Q29" s="324"/>
      <c r="R29" s="320" t="s">
        <v>25</v>
      </c>
      <c r="S29" s="321"/>
      <c r="T29" s="325" t="s">
        <v>79</v>
      </c>
      <c r="U29" s="326"/>
      <c r="V29" s="326"/>
      <c r="W29" s="326"/>
      <c r="X29" s="327"/>
      <c r="Y29" s="428"/>
      <c r="Z29" s="429"/>
      <c r="AA29" s="429"/>
      <c r="AB29" s="320" t="s">
        <v>25</v>
      </c>
      <c r="AC29" s="321"/>
      <c r="AD29" s="322" t="s">
        <v>23</v>
      </c>
      <c r="AE29" s="320"/>
      <c r="AF29" s="320"/>
      <c r="AG29" s="320"/>
      <c r="AH29" s="321"/>
      <c r="AI29" s="318">
        <f>ROUNDDOWN($F$38/1000,0)</f>
        <v>0</v>
      </c>
      <c r="AJ29" s="319"/>
      <c r="AK29" s="319"/>
      <c r="AL29" s="320" t="s">
        <v>25</v>
      </c>
      <c r="AM29" s="321"/>
    </row>
    <row r="30" spans="1:39" ht="25.5" customHeight="1" x14ac:dyDescent="0.15">
      <c r="A30" s="89"/>
      <c r="B30" s="70"/>
      <c r="C30" s="303" t="s">
        <v>80</v>
      </c>
      <c r="D30" s="303"/>
      <c r="E30" s="303"/>
      <c r="F30" s="303"/>
      <c r="G30" s="303"/>
      <c r="H30" s="303"/>
      <c r="I30" s="303"/>
      <c r="J30" s="303"/>
      <c r="K30" s="303"/>
      <c r="L30" s="303"/>
      <c r="M30" s="303"/>
      <c r="N30" s="303"/>
      <c r="O30" s="303"/>
      <c r="P30" s="303"/>
      <c r="Q30" s="303"/>
      <c r="R30" s="303"/>
      <c r="S30" s="303"/>
      <c r="T30" s="303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303"/>
      <c r="AJ30" s="303"/>
      <c r="AK30" s="303"/>
      <c r="AL30" s="303"/>
      <c r="AM30" s="304"/>
    </row>
    <row r="31" spans="1:39" ht="18.75" customHeight="1" x14ac:dyDescent="0.15">
      <c r="A31" s="305" t="s">
        <v>71</v>
      </c>
      <c r="B31" s="306"/>
      <c r="C31" s="306"/>
      <c r="D31" s="306"/>
      <c r="E31" s="306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5"/>
    </row>
    <row r="32" spans="1:39" ht="18" customHeight="1" x14ac:dyDescent="0.15">
      <c r="A32" s="305" t="s">
        <v>22</v>
      </c>
      <c r="B32" s="306"/>
      <c r="C32" s="306"/>
      <c r="D32" s="306"/>
      <c r="E32" s="307"/>
      <c r="F32" s="305" t="s">
        <v>24</v>
      </c>
      <c r="G32" s="306"/>
      <c r="H32" s="306"/>
      <c r="I32" s="306"/>
      <c r="J32" s="306"/>
      <c r="K32" s="308" t="s">
        <v>210</v>
      </c>
      <c r="L32" s="308"/>
      <c r="M32" s="308"/>
      <c r="N32" s="308"/>
      <c r="O32" s="308"/>
      <c r="P32" s="308"/>
      <c r="Q32" s="308"/>
      <c r="R32" s="308"/>
      <c r="S32" s="308"/>
      <c r="T32" s="308"/>
      <c r="U32" s="308"/>
      <c r="V32" s="308"/>
      <c r="W32" s="308"/>
      <c r="X32" s="308"/>
      <c r="Y32" s="308"/>
      <c r="Z32" s="308"/>
      <c r="AA32" s="308"/>
      <c r="AB32" s="308"/>
      <c r="AC32" s="308"/>
      <c r="AD32" s="308"/>
      <c r="AE32" s="308"/>
      <c r="AF32" s="308"/>
      <c r="AG32" s="308"/>
      <c r="AH32" s="308"/>
      <c r="AI32" s="308"/>
      <c r="AJ32" s="308"/>
      <c r="AK32" s="308"/>
      <c r="AL32" s="308"/>
      <c r="AM32" s="308"/>
    </row>
    <row r="33" spans="1:68" ht="15" customHeight="1" x14ac:dyDescent="0.15">
      <c r="A33" s="425"/>
      <c r="B33" s="425"/>
      <c r="C33" s="425"/>
      <c r="D33" s="425"/>
      <c r="E33" s="425"/>
      <c r="F33" s="426"/>
      <c r="G33" s="426"/>
      <c r="H33" s="426"/>
      <c r="I33" s="426"/>
      <c r="J33" s="426"/>
      <c r="K33" s="427"/>
      <c r="L33" s="427"/>
      <c r="M33" s="427"/>
      <c r="N33" s="427"/>
      <c r="O33" s="427"/>
      <c r="P33" s="427"/>
      <c r="Q33" s="427"/>
      <c r="R33" s="427"/>
      <c r="S33" s="427"/>
      <c r="T33" s="427"/>
      <c r="U33" s="427"/>
      <c r="V33" s="427"/>
      <c r="W33" s="427"/>
      <c r="X33" s="427"/>
      <c r="Y33" s="427"/>
      <c r="Z33" s="427"/>
      <c r="AA33" s="427"/>
      <c r="AB33" s="427"/>
      <c r="AC33" s="427"/>
      <c r="AD33" s="427"/>
      <c r="AE33" s="427"/>
      <c r="AF33" s="427"/>
      <c r="AG33" s="427"/>
      <c r="AH33" s="427"/>
      <c r="AI33" s="427"/>
      <c r="AJ33" s="427"/>
      <c r="AK33" s="427"/>
      <c r="AL33" s="427"/>
      <c r="AM33" s="427"/>
    </row>
    <row r="34" spans="1:68" ht="15" customHeight="1" x14ac:dyDescent="0.15">
      <c r="A34" s="425"/>
      <c r="B34" s="425"/>
      <c r="C34" s="425"/>
      <c r="D34" s="425"/>
      <c r="E34" s="425"/>
      <c r="F34" s="426"/>
      <c r="G34" s="426"/>
      <c r="H34" s="426"/>
      <c r="I34" s="426"/>
      <c r="J34" s="426"/>
      <c r="K34" s="427"/>
      <c r="L34" s="427"/>
      <c r="M34" s="427"/>
      <c r="N34" s="427"/>
      <c r="O34" s="427"/>
      <c r="P34" s="427"/>
      <c r="Q34" s="427"/>
      <c r="R34" s="427"/>
      <c r="S34" s="427"/>
      <c r="T34" s="427"/>
      <c r="U34" s="427"/>
      <c r="V34" s="427"/>
      <c r="W34" s="427"/>
      <c r="X34" s="427"/>
      <c r="Y34" s="427"/>
      <c r="Z34" s="427"/>
      <c r="AA34" s="427"/>
      <c r="AB34" s="427"/>
      <c r="AC34" s="427"/>
      <c r="AD34" s="427"/>
      <c r="AE34" s="427"/>
      <c r="AF34" s="427"/>
      <c r="AG34" s="427"/>
      <c r="AH34" s="427"/>
      <c r="AI34" s="427"/>
      <c r="AJ34" s="427"/>
      <c r="AK34" s="427"/>
      <c r="AL34" s="427"/>
      <c r="AM34" s="427"/>
    </row>
    <row r="35" spans="1:68" ht="15" customHeight="1" x14ac:dyDescent="0.15">
      <c r="A35" s="425"/>
      <c r="B35" s="425"/>
      <c r="C35" s="425"/>
      <c r="D35" s="425"/>
      <c r="E35" s="425"/>
      <c r="F35" s="426"/>
      <c r="G35" s="426"/>
      <c r="H35" s="426"/>
      <c r="I35" s="426"/>
      <c r="J35" s="426"/>
      <c r="K35" s="427"/>
      <c r="L35" s="427"/>
      <c r="M35" s="427"/>
      <c r="N35" s="427"/>
      <c r="O35" s="427"/>
      <c r="P35" s="427"/>
      <c r="Q35" s="427"/>
      <c r="R35" s="427"/>
      <c r="S35" s="427"/>
      <c r="T35" s="427"/>
      <c r="U35" s="427"/>
      <c r="V35" s="427"/>
      <c r="W35" s="427"/>
      <c r="X35" s="427"/>
      <c r="Y35" s="427"/>
      <c r="Z35" s="427"/>
      <c r="AA35" s="427"/>
      <c r="AB35" s="427"/>
      <c r="AC35" s="427"/>
      <c r="AD35" s="427"/>
      <c r="AE35" s="427"/>
      <c r="AF35" s="427"/>
      <c r="AG35" s="427"/>
      <c r="AH35" s="427"/>
      <c r="AI35" s="427"/>
      <c r="AJ35" s="427"/>
      <c r="AK35" s="427"/>
      <c r="AL35" s="427"/>
      <c r="AM35" s="427"/>
    </row>
    <row r="36" spans="1:68" ht="15" customHeight="1" x14ac:dyDescent="0.15">
      <c r="A36" s="425"/>
      <c r="B36" s="425"/>
      <c r="C36" s="425"/>
      <c r="D36" s="425"/>
      <c r="E36" s="425"/>
      <c r="F36" s="426"/>
      <c r="G36" s="426"/>
      <c r="H36" s="426"/>
      <c r="I36" s="426"/>
      <c r="J36" s="426"/>
      <c r="K36" s="427"/>
      <c r="L36" s="427"/>
      <c r="M36" s="427"/>
      <c r="N36" s="427"/>
      <c r="O36" s="427"/>
      <c r="P36" s="427"/>
      <c r="Q36" s="427"/>
      <c r="R36" s="427"/>
      <c r="S36" s="427"/>
      <c r="T36" s="427"/>
      <c r="U36" s="427"/>
      <c r="V36" s="427"/>
      <c r="W36" s="427"/>
      <c r="X36" s="427"/>
      <c r="Y36" s="427"/>
      <c r="Z36" s="427"/>
      <c r="AA36" s="427"/>
      <c r="AB36" s="427"/>
      <c r="AC36" s="427"/>
      <c r="AD36" s="427"/>
      <c r="AE36" s="427"/>
      <c r="AF36" s="427"/>
      <c r="AG36" s="427"/>
      <c r="AH36" s="427"/>
      <c r="AI36" s="427"/>
      <c r="AJ36" s="427"/>
      <c r="AK36" s="427"/>
      <c r="AL36" s="427"/>
      <c r="AM36" s="427"/>
    </row>
    <row r="37" spans="1:68" ht="15" customHeight="1" thickBot="1" x14ac:dyDescent="0.2">
      <c r="A37" s="430"/>
      <c r="B37" s="430"/>
      <c r="C37" s="430"/>
      <c r="D37" s="430"/>
      <c r="E37" s="430"/>
      <c r="F37" s="431"/>
      <c r="G37" s="431"/>
      <c r="H37" s="431"/>
      <c r="I37" s="431"/>
      <c r="J37" s="431"/>
      <c r="K37" s="432"/>
      <c r="L37" s="432"/>
      <c r="M37" s="432"/>
      <c r="N37" s="432"/>
      <c r="O37" s="432"/>
      <c r="P37" s="432"/>
      <c r="Q37" s="432"/>
      <c r="R37" s="432"/>
      <c r="S37" s="432"/>
      <c r="T37" s="432"/>
      <c r="U37" s="432"/>
      <c r="V37" s="432"/>
      <c r="W37" s="432"/>
      <c r="X37" s="432"/>
      <c r="Y37" s="432"/>
      <c r="Z37" s="432"/>
      <c r="AA37" s="432"/>
      <c r="AB37" s="432"/>
      <c r="AC37" s="432"/>
      <c r="AD37" s="432"/>
      <c r="AE37" s="432"/>
      <c r="AF37" s="432"/>
      <c r="AG37" s="432"/>
      <c r="AH37" s="432"/>
      <c r="AI37" s="432"/>
      <c r="AJ37" s="432"/>
      <c r="AK37" s="432"/>
      <c r="AL37" s="432"/>
      <c r="AM37" s="432"/>
    </row>
    <row r="38" spans="1:68" ht="18.75" customHeight="1" thickTop="1" x14ac:dyDescent="0.15">
      <c r="A38" s="309" t="s">
        <v>77</v>
      </c>
      <c r="B38" s="310"/>
      <c r="C38" s="310"/>
      <c r="D38" s="310"/>
      <c r="E38" s="311"/>
      <c r="F38" s="312">
        <f>SUM(F33:J37)</f>
        <v>0</v>
      </c>
      <c r="G38" s="313"/>
      <c r="H38" s="313"/>
      <c r="I38" s="313"/>
      <c r="J38" s="313"/>
      <c r="K38" s="314"/>
      <c r="L38" s="314"/>
      <c r="M38" s="314"/>
      <c r="N38" s="314"/>
      <c r="O38" s="314"/>
      <c r="P38" s="314"/>
      <c r="Q38" s="314"/>
      <c r="R38" s="314"/>
      <c r="S38" s="314"/>
      <c r="T38" s="314"/>
      <c r="U38" s="314"/>
      <c r="V38" s="314"/>
      <c r="W38" s="314"/>
      <c r="X38" s="314"/>
      <c r="Y38" s="314"/>
      <c r="Z38" s="314"/>
      <c r="AA38" s="314"/>
      <c r="AB38" s="314"/>
      <c r="AC38" s="314"/>
      <c r="AD38" s="314"/>
      <c r="AE38" s="314"/>
      <c r="AF38" s="314"/>
      <c r="AG38" s="314"/>
      <c r="AH38" s="314"/>
      <c r="AI38" s="314"/>
      <c r="AJ38" s="314"/>
      <c r="AK38" s="314"/>
      <c r="AL38" s="314"/>
      <c r="AM38" s="314"/>
    </row>
    <row r="39" spans="1:68" ht="4.5" customHeight="1" x14ac:dyDescent="0.15">
      <c r="A39" s="98"/>
      <c r="B39" s="98"/>
      <c r="C39" s="98"/>
      <c r="D39" s="98"/>
      <c r="E39" s="98"/>
      <c r="F39" s="98"/>
      <c r="G39" s="98"/>
      <c r="H39" s="98"/>
      <c r="I39" s="98"/>
      <c r="J39" s="98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7"/>
      <c r="AL39" s="107"/>
      <c r="AM39" s="107"/>
    </row>
    <row r="44" spans="1:68" s="5" customFormat="1" ht="9" hidden="1" x14ac:dyDescent="0.15">
      <c r="A44" s="108"/>
      <c r="B44" s="108" t="s">
        <v>40</v>
      </c>
      <c r="C44" s="108" t="s">
        <v>41</v>
      </c>
      <c r="D44" s="108" t="s">
        <v>50</v>
      </c>
      <c r="E44" s="108" t="s">
        <v>51</v>
      </c>
      <c r="F44" s="108"/>
      <c r="G44" s="108"/>
      <c r="H44" s="108" t="s">
        <v>110</v>
      </c>
      <c r="I44" s="108" t="s">
        <v>111</v>
      </c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09"/>
      <c r="BG44" s="109"/>
      <c r="BH44" s="109"/>
      <c r="BI44" s="109"/>
      <c r="BJ44" s="109"/>
      <c r="BK44" s="109"/>
      <c r="BL44" s="109"/>
      <c r="BM44" s="109"/>
      <c r="BN44" s="109"/>
      <c r="BO44" s="109"/>
      <c r="BP44" s="109"/>
    </row>
    <row r="45" spans="1:68" s="5" customFormat="1" ht="9" hidden="1" x14ac:dyDescent="0.15">
      <c r="A45" s="108" t="s">
        <v>52</v>
      </c>
      <c r="B45" s="110">
        <v>537</v>
      </c>
      <c r="C45" s="110">
        <v>268</v>
      </c>
      <c r="D45" s="110">
        <v>537</v>
      </c>
      <c r="E45" s="110">
        <v>268</v>
      </c>
      <c r="F45" s="108" t="s">
        <v>53</v>
      </c>
      <c r="G45" s="110"/>
      <c r="H45" s="108">
        <f>$AG$5*$I45</f>
        <v>0</v>
      </c>
      <c r="I45" s="108">
        <v>0</v>
      </c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09"/>
      <c r="BA45" s="109"/>
      <c r="BB45" s="109"/>
      <c r="BC45" s="109"/>
      <c r="BD45" s="109"/>
      <c r="BE45" s="109"/>
      <c r="BF45" s="109"/>
      <c r="BG45" s="109"/>
      <c r="BH45" s="109"/>
      <c r="BI45" s="109"/>
      <c r="BJ45" s="109"/>
      <c r="BK45" s="109"/>
      <c r="BL45" s="109"/>
      <c r="BM45" s="109"/>
      <c r="BN45" s="109"/>
      <c r="BO45" s="109"/>
      <c r="BP45" s="109"/>
    </row>
    <row r="46" spans="1:68" s="5" customFormat="1" ht="9" hidden="1" x14ac:dyDescent="0.15">
      <c r="A46" s="108" t="s">
        <v>54</v>
      </c>
      <c r="B46" s="110">
        <v>684</v>
      </c>
      <c r="C46" s="110">
        <v>342</v>
      </c>
      <c r="D46" s="110">
        <v>684</v>
      </c>
      <c r="E46" s="110">
        <v>342</v>
      </c>
      <c r="F46" s="108" t="s">
        <v>53</v>
      </c>
      <c r="G46" s="110"/>
      <c r="H46" s="108">
        <f t="shared" ref="H46:H79" si="0">$AG$5*$I46</f>
        <v>0</v>
      </c>
      <c r="I46" s="108">
        <v>0</v>
      </c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108"/>
      <c r="AK46" s="108"/>
      <c r="AL46" s="108"/>
      <c r="AM46" s="108"/>
      <c r="AN46" s="108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  <c r="BA46" s="109"/>
      <c r="BB46" s="109"/>
      <c r="BC46" s="109"/>
      <c r="BD46" s="109"/>
      <c r="BE46" s="109"/>
      <c r="BF46" s="109"/>
      <c r="BG46" s="109"/>
      <c r="BH46" s="109"/>
      <c r="BI46" s="109"/>
      <c r="BJ46" s="109"/>
      <c r="BK46" s="109"/>
      <c r="BL46" s="109"/>
      <c r="BM46" s="109"/>
      <c r="BN46" s="109"/>
      <c r="BO46" s="109"/>
      <c r="BP46" s="109"/>
    </row>
    <row r="47" spans="1:68" s="5" customFormat="1" ht="9" hidden="1" x14ac:dyDescent="0.15">
      <c r="A47" s="108" t="s">
        <v>55</v>
      </c>
      <c r="B47" s="110">
        <v>889</v>
      </c>
      <c r="C47" s="110">
        <v>445</v>
      </c>
      <c r="D47" s="110">
        <v>889</v>
      </c>
      <c r="E47" s="110">
        <v>445</v>
      </c>
      <c r="F47" s="108" t="s">
        <v>53</v>
      </c>
      <c r="G47" s="110"/>
      <c r="H47" s="108">
        <f t="shared" si="0"/>
        <v>0</v>
      </c>
      <c r="I47" s="108">
        <v>0</v>
      </c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09"/>
      <c r="BC47" s="109"/>
      <c r="BD47" s="109"/>
      <c r="BE47" s="109"/>
      <c r="BF47" s="109"/>
      <c r="BG47" s="109"/>
      <c r="BH47" s="109"/>
      <c r="BI47" s="109"/>
      <c r="BJ47" s="109"/>
      <c r="BK47" s="109"/>
      <c r="BL47" s="109"/>
      <c r="BM47" s="109"/>
      <c r="BN47" s="109"/>
      <c r="BO47" s="109"/>
      <c r="BP47" s="109"/>
    </row>
    <row r="48" spans="1:68" s="5" customFormat="1" ht="9" hidden="1" x14ac:dyDescent="0.15">
      <c r="A48" s="108" t="s">
        <v>56</v>
      </c>
      <c r="B48" s="110">
        <v>231</v>
      </c>
      <c r="C48" s="110">
        <v>115</v>
      </c>
      <c r="D48" s="110">
        <v>231</v>
      </c>
      <c r="E48" s="110">
        <v>115</v>
      </c>
      <c r="F48" s="108" t="s">
        <v>53</v>
      </c>
      <c r="G48" s="110"/>
      <c r="H48" s="108">
        <f t="shared" si="0"/>
        <v>0</v>
      </c>
      <c r="I48" s="108">
        <v>0</v>
      </c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9"/>
      <c r="AP48" s="109"/>
      <c r="AQ48" s="109"/>
      <c r="AR48" s="109"/>
      <c r="AS48" s="109"/>
      <c r="AT48" s="109"/>
      <c r="AU48" s="109"/>
      <c r="AV48" s="109"/>
      <c r="AW48" s="109"/>
      <c r="AX48" s="109"/>
      <c r="AY48" s="109"/>
      <c r="AZ48" s="109"/>
      <c r="BA48" s="109"/>
      <c r="BB48" s="109"/>
      <c r="BC48" s="109"/>
      <c r="BD48" s="109"/>
      <c r="BE48" s="109"/>
      <c r="BF48" s="109"/>
      <c r="BG48" s="109"/>
      <c r="BH48" s="109"/>
      <c r="BI48" s="109"/>
      <c r="BJ48" s="109"/>
      <c r="BK48" s="109"/>
      <c r="BL48" s="109"/>
      <c r="BM48" s="109"/>
      <c r="BN48" s="109"/>
      <c r="BO48" s="109"/>
      <c r="BP48" s="109"/>
    </row>
    <row r="49" spans="1:68" s="5" customFormat="1" ht="9" hidden="1" x14ac:dyDescent="0.15">
      <c r="A49" s="108" t="s">
        <v>5</v>
      </c>
      <c r="B49" s="110">
        <v>226</v>
      </c>
      <c r="C49" s="110">
        <v>113</v>
      </c>
      <c r="D49" s="110">
        <v>226</v>
      </c>
      <c r="E49" s="110">
        <v>113</v>
      </c>
      <c r="F49" s="108" t="s">
        <v>53</v>
      </c>
      <c r="G49" s="110"/>
      <c r="H49" s="108">
        <f t="shared" si="0"/>
        <v>0</v>
      </c>
      <c r="I49" s="108">
        <v>0</v>
      </c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AY49" s="109"/>
      <c r="AZ49" s="109"/>
      <c r="BA49" s="109"/>
      <c r="BB49" s="109"/>
      <c r="BC49" s="109"/>
      <c r="BD49" s="109"/>
      <c r="BE49" s="109"/>
      <c r="BF49" s="109"/>
      <c r="BG49" s="109"/>
      <c r="BH49" s="109"/>
      <c r="BI49" s="109"/>
      <c r="BJ49" s="109"/>
      <c r="BK49" s="109"/>
      <c r="BL49" s="109"/>
      <c r="BM49" s="109"/>
      <c r="BN49" s="109"/>
      <c r="BO49" s="109"/>
      <c r="BP49" s="109"/>
    </row>
    <row r="50" spans="1:68" s="5" customFormat="1" ht="9" hidden="1" x14ac:dyDescent="0.15">
      <c r="A50" s="108" t="s">
        <v>57</v>
      </c>
      <c r="B50" s="110">
        <v>564</v>
      </c>
      <c r="C50" s="110">
        <v>113</v>
      </c>
      <c r="D50" s="110">
        <v>564</v>
      </c>
      <c r="E50" s="110">
        <v>282</v>
      </c>
      <c r="F50" s="108" t="s">
        <v>53</v>
      </c>
      <c r="G50" s="110"/>
      <c r="H50" s="108">
        <f t="shared" si="0"/>
        <v>0</v>
      </c>
      <c r="I50" s="108">
        <v>0</v>
      </c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  <c r="BM50" s="109"/>
      <c r="BN50" s="109"/>
      <c r="BO50" s="109"/>
      <c r="BP50" s="109"/>
    </row>
    <row r="51" spans="1:68" s="5" customFormat="1" ht="9" hidden="1" x14ac:dyDescent="0.15">
      <c r="A51" s="108" t="s">
        <v>58</v>
      </c>
      <c r="B51" s="110">
        <v>710</v>
      </c>
      <c r="C51" s="110">
        <v>355</v>
      </c>
      <c r="D51" s="110">
        <v>710</v>
      </c>
      <c r="E51" s="110">
        <v>355</v>
      </c>
      <c r="F51" s="108" t="s">
        <v>53</v>
      </c>
      <c r="G51" s="110"/>
      <c r="H51" s="108">
        <f t="shared" si="0"/>
        <v>0</v>
      </c>
      <c r="I51" s="108">
        <v>0</v>
      </c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109"/>
      <c r="BA51" s="109"/>
      <c r="BB51" s="109"/>
      <c r="BC51" s="109"/>
      <c r="BD51" s="109"/>
      <c r="BE51" s="109"/>
      <c r="BF51" s="109"/>
      <c r="BG51" s="109"/>
      <c r="BH51" s="109"/>
      <c r="BI51" s="109"/>
      <c r="BJ51" s="109"/>
      <c r="BK51" s="109"/>
      <c r="BL51" s="109"/>
      <c r="BM51" s="109"/>
      <c r="BN51" s="109"/>
      <c r="BO51" s="109"/>
      <c r="BP51" s="109"/>
    </row>
    <row r="52" spans="1:68" s="5" customFormat="1" ht="9" hidden="1" x14ac:dyDescent="0.15">
      <c r="A52" s="108" t="s">
        <v>59</v>
      </c>
      <c r="B52" s="110">
        <v>1133</v>
      </c>
      <c r="C52" s="110">
        <v>567</v>
      </c>
      <c r="D52" s="110">
        <v>1133</v>
      </c>
      <c r="E52" s="110">
        <v>567</v>
      </c>
      <c r="F52" s="108" t="s">
        <v>53</v>
      </c>
      <c r="G52" s="110"/>
      <c r="H52" s="108">
        <f t="shared" si="0"/>
        <v>0</v>
      </c>
      <c r="I52" s="108">
        <v>0</v>
      </c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108"/>
      <c r="AN52" s="108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/>
      <c r="BH52" s="109"/>
      <c r="BI52" s="109"/>
      <c r="BJ52" s="109"/>
      <c r="BK52" s="109"/>
      <c r="BL52" s="109"/>
      <c r="BM52" s="109"/>
      <c r="BN52" s="109"/>
      <c r="BO52" s="109"/>
      <c r="BP52" s="109"/>
    </row>
    <row r="53" spans="1:68" s="5" customFormat="1" ht="9" hidden="1" x14ac:dyDescent="0.15">
      <c r="A53" s="108" t="s">
        <v>105</v>
      </c>
      <c r="B53" s="111">
        <f t="shared" ref="B53:C54" si="1">D53*$AG$5</f>
        <v>0</v>
      </c>
      <c r="C53" s="111">
        <f t="shared" si="1"/>
        <v>0</v>
      </c>
      <c r="D53" s="110">
        <v>27</v>
      </c>
      <c r="E53" s="110">
        <v>13</v>
      </c>
      <c r="F53" s="108" t="s">
        <v>60</v>
      </c>
      <c r="G53" s="110"/>
      <c r="H53" s="108">
        <f t="shared" si="0"/>
        <v>0</v>
      </c>
      <c r="I53" s="108">
        <v>50</v>
      </c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/>
      <c r="BH53" s="109"/>
      <c r="BI53" s="109"/>
      <c r="BJ53" s="109"/>
      <c r="BK53" s="109"/>
      <c r="BL53" s="109"/>
      <c r="BM53" s="109"/>
      <c r="BN53" s="109"/>
      <c r="BO53" s="109"/>
      <c r="BP53" s="109"/>
    </row>
    <row r="54" spans="1:68" s="5" customFormat="1" ht="9" hidden="1" x14ac:dyDescent="0.15">
      <c r="A54" s="108" t="s">
        <v>106</v>
      </c>
      <c r="B54" s="111">
        <f t="shared" si="1"/>
        <v>0</v>
      </c>
      <c r="C54" s="111">
        <f t="shared" si="1"/>
        <v>0</v>
      </c>
      <c r="D54" s="110">
        <v>27</v>
      </c>
      <c r="E54" s="110">
        <v>13</v>
      </c>
      <c r="F54" s="108" t="s">
        <v>60</v>
      </c>
      <c r="G54" s="110"/>
      <c r="H54" s="108">
        <f t="shared" si="0"/>
        <v>0</v>
      </c>
      <c r="I54" s="108">
        <v>50</v>
      </c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  <c r="AG54" s="108"/>
      <c r="AH54" s="108"/>
      <c r="AI54" s="108"/>
      <c r="AJ54" s="108"/>
      <c r="AK54" s="108"/>
      <c r="AL54" s="108"/>
      <c r="AM54" s="108"/>
      <c r="AN54" s="108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  <c r="AZ54" s="109"/>
      <c r="BA54" s="109"/>
      <c r="BB54" s="109"/>
      <c r="BC54" s="109"/>
      <c r="BD54" s="109"/>
      <c r="BE54" s="109"/>
      <c r="BF54" s="109"/>
      <c r="BG54" s="109"/>
      <c r="BH54" s="109"/>
      <c r="BI54" s="109"/>
      <c r="BJ54" s="109"/>
      <c r="BK54" s="109"/>
      <c r="BL54" s="109"/>
      <c r="BM54" s="109"/>
      <c r="BN54" s="109"/>
      <c r="BO54" s="109"/>
      <c r="BP54" s="109"/>
    </row>
    <row r="55" spans="1:68" s="5" customFormat="1" ht="9" hidden="1" x14ac:dyDescent="0.15">
      <c r="A55" s="108" t="s">
        <v>6</v>
      </c>
      <c r="B55" s="111">
        <v>320</v>
      </c>
      <c r="C55" s="111">
        <v>160</v>
      </c>
      <c r="D55" s="110">
        <v>320</v>
      </c>
      <c r="E55" s="110">
        <v>160</v>
      </c>
      <c r="F55" s="108" t="s">
        <v>53</v>
      </c>
      <c r="G55" s="110"/>
      <c r="H55" s="108">
        <f t="shared" si="0"/>
        <v>0</v>
      </c>
      <c r="I55" s="108">
        <v>0</v>
      </c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9"/>
      <c r="AZ55" s="109"/>
      <c r="BA55" s="109"/>
      <c r="BB55" s="109"/>
      <c r="BC55" s="109"/>
      <c r="BD55" s="109"/>
      <c r="BE55" s="109"/>
      <c r="BF55" s="109"/>
      <c r="BG55" s="109"/>
      <c r="BH55" s="109"/>
      <c r="BI55" s="109"/>
      <c r="BJ55" s="109"/>
      <c r="BK55" s="109"/>
      <c r="BL55" s="109"/>
      <c r="BM55" s="109"/>
      <c r="BN55" s="109"/>
      <c r="BO55" s="109"/>
      <c r="BP55" s="109"/>
    </row>
    <row r="56" spans="1:68" s="5" customFormat="1" ht="9" hidden="1" x14ac:dyDescent="0.15">
      <c r="A56" s="108" t="s">
        <v>7</v>
      </c>
      <c r="B56" s="110">
        <v>339</v>
      </c>
      <c r="C56" s="110">
        <v>169</v>
      </c>
      <c r="D56" s="110">
        <v>339</v>
      </c>
      <c r="E56" s="110">
        <v>169</v>
      </c>
      <c r="F56" s="108" t="s">
        <v>53</v>
      </c>
      <c r="G56" s="110"/>
      <c r="H56" s="108">
        <f t="shared" si="0"/>
        <v>0</v>
      </c>
      <c r="I56" s="108">
        <v>0</v>
      </c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  <c r="AM56" s="108"/>
      <c r="AN56" s="108"/>
      <c r="AO56" s="109"/>
      <c r="AP56" s="109"/>
      <c r="AQ56" s="109"/>
      <c r="AR56" s="109"/>
      <c r="AS56" s="109"/>
      <c r="AT56" s="109"/>
      <c r="AU56" s="109"/>
      <c r="AV56" s="109"/>
      <c r="AW56" s="109"/>
      <c r="AX56" s="109"/>
      <c r="AY56" s="109"/>
      <c r="AZ56" s="109"/>
      <c r="BA56" s="109"/>
      <c r="BB56" s="109"/>
      <c r="BC56" s="109"/>
      <c r="BD56" s="109"/>
      <c r="BE56" s="109"/>
      <c r="BF56" s="109"/>
      <c r="BG56" s="109"/>
      <c r="BH56" s="109"/>
      <c r="BI56" s="109"/>
      <c r="BJ56" s="109"/>
      <c r="BK56" s="109"/>
      <c r="BL56" s="109"/>
      <c r="BM56" s="109"/>
      <c r="BN56" s="109"/>
      <c r="BO56" s="109"/>
      <c r="BP56" s="109"/>
    </row>
    <row r="57" spans="1:68" s="5" customFormat="1" ht="9" hidden="1" x14ac:dyDescent="0.15">
      <c r="A57" s="108" t="s">
        <v>8</v>
      </c>
      <c r="B57" s="110">
        <v>311</v>
      </c>
      <c r="C57" s="110">
        <v>156</v>
      </c>
      <c r="D57" s="110">
        <v>311</v>
      </c>
      <c r="E57" s="110">
        <v>156</v>
      </c>
      <c r="F57" s="108" t="s">
        <v>53</v>
      </c>
      <c r="G57" s="110"/>
      <c r="H57" s="108">
        <f t="shared" si="0"/>
        <v>0</v>
      </c>
      <c r="I57" s="108">
        <v>0</v>
      </c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9"/>
      <c r="AP57" s="109"/>
      <c r="AQ57" s="109"/>
      <c r="AR57" s="109"/>
      <c r="AS57" s="109"/>
      <c r="AT57" s="109"/>
      <c r="AU57" s="109"/>
      <c r="AV57" s="109"/>
      <c r="AW57" s="109"/>
      <c r="AX57" s="109"/>
      <c r="AY57" s="109"/>
      <c r="AZ57" s="109"/>
      <c r="BA57" s="109"/>
      <c r="BB57" s="109"/>
      <c r="BC57" s="109"/>
      <c r="BD57" s="109"/>
      <c r="BE57" s="109"/>
      <c r="BF57" s="109"/>
      <c r="BG57" s="109"/>
      <c r="BH57" s="109"/>
      <c r="BI57" s="109"/>
      <c r="BJ57" s="109"/>
      <c r="BK57" s="109"/>
      <c r="BL57" s="109"/>
      <c r="BM57" s="109"/>
      <c r="BN57" s="109"/>
      <c r="BO57" s="109"/>
      <c r="BP57" s="109"/>
    </row>
    <row r="58" spans="1:68" s="5" customFormat="1" ht="9" hidden="1" x14ac:dyDescent="0.15">
      <c r="A58" s="108" t="s">
        <v>9</v>
      </c>
      <c r="B58" s="110">
        <v>137</v>
      </c>
      <c r="C58" s="110">
        <v>68</v>
      </c>
      <c r="D58" s="110">
        <v>137</v>
      </c>
      <c r="E58" s="110">
        <v>68</v>
      </c>
      <c r="F58" s="108" t="s">
        <v>53</v>
      </c>
      <c r="G58" s="110"/>
      <c r="H58" s="108">
        <f t="shared" si="0"/>
        <v>0</v>
      </c>
      <c r="I58" s="108">
        <v>0</v>
      </c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108"/>
      <c r="AJ58" s="108"/>
      <c r="AK58" s="108"/>
      <c r="AL58" s="108"/>
      <c r="AM58" s="108"/>
      <c r="AN58" s="108"/>
      <c r="AO58" s="109"/>
      <c r="AP58" s="109"/>
      <c r="AQ58" s="109"/>
      <c r="AR58" s="109"/>
      <c r="AS58" s="109"/>
      <c r="AT58" s="109"/>
      <c r="AU58" s="109"/>
      <c r="AV58" s="109"/>
      <c r="AW58" s="109"/>
      <c r="AX58" s="109"/>
      <c r="AY58" s="109"/>
      <c r="AZ58" s="109"/>
      <c r="BA58" s="109"/>
      <c r="BB58" s="109"/>
      <c r="BC58" s="109"/>
      <c r="BD58" s="109"/>
      <c r="BE58" s="109"/>
      <c r="BF58" s="109"/>
      <c r="BG58" s="109"/>
      <c r="BH58" s="109"/>
      <c r="BI58" s="109"/>
      <c r="BJ58" s="109"/>
      <c r="BK58" s="109"/>
      <c r="BL58" s="109"/>
      <c r="BM58" s="109"/>
      <c r="BN58" s="109"/>
      <c r="BO58" s="109"/>
      <c r="BP58" s="109"/>
    </row>
    <row r="59" spans="1:68" s="5" customFormat="1" ht="9" hidden="1" x14ac:dyDescent="0.15">
      <c r="A59" s="108" t="s">
        <v>10</v>
      </c>
      <c r="B59" s="110">
        <v>508</v>
      </c>
      <c r="C59" s="110">
        <v>254</v>
      </c>
      <c r="D59" s="110">
        <v>508</v>
      </c>
      <c r="E59" s="110">
        <v>254</v>
      </c>
      <c r="F59" s="108" t="s">
        <v>53</v>
      </c>
      <c r="G59" s="110"/>
      <c r="H59" s="108">
        <f t="shared" si="0"/>
        <v>0</v>
      </c>
      <c r="I59" s="108">
        <v>0</v>
      </c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108"/>
      <c r="AG59" s="108"/>
      <c r="AH59" s="108"/>
      <c r="AI59" s="108"/>
      <c r="AJ59" s="108"/>
      <c r="AK59" s="108"/>
      <c r="AL59" s="108"/>
      <c r="AM59" s="108"/>
      <c r="AN59" s="108"/>
      <c r="AO59" s="109"/>
      <c r="AP59" s="109"/>
      <c r="AQ59" s="109"/>
      <c r="AR59" s="109"/>
      <c r="AS59" s="109"/>
      <c r="AT59" s="109"/>
      <c r="AU59" s="109"/>
      <c r="AV59" s="109"/>
      <c r="AW59" s="109"/>
      <c r="AX59" s="109"/>
      <c r="AY59" s="109"/>
      <c r="AZ59" s="109"/>
      <c r="BA59" s="109"/>
      <c r="BB59" s="109"/>
      <c r="BC59" s="109"/>
      <c r="BD59" s="109"/>
      <c r="BE59" s="109"/>
      <c r="BF59" s="109"/>
      <c r="BG59" s="109"/>
      <c r="BH59" s="109"/>
      <c r="BI59" s="109"/>
      <c r="BJ59" s="109"/>
      <c r="BK59" s="109"/>
      <c r="BL59" s="109"/>
      <c r="BM59" s="109"/>
      <c r="BN59" s="109"/>
      <c r="BO59" s="109"/>
      <c r="BP59" s="109"/>
    </row>
    <row r="60" spans="1:68" s="5" customFormat="1" ht="9" hidden="1" x14ac:dyDescent="0.15">
      <c r="A60" s="108" t="s">
        <v>11</v>
      </c>
      <c r="B60" s="110">
        <v>204</v>
      </c>
      <c r="C60" s="110">
        <v>102</v>
      </c>
      <c r="D60" s="110">
        <v>204</v>
      </c>
      <c r="E60" s="110">
        <v>102</v>
      </c>
      <c r="F60" s="108" t="s">
        <v>53</v>
      </c>
      <c r="G60" s="110"/>
      <c r="H60" s="108">
        <f t="shared" si="0"/>
        <v>0</v>
      </c>
      <c r="I60" s="108">
        <v>0</v>
      </c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  <c r="AI60" s="108"/>
      <c r="AJ60" s="108"/>
      <c r="AK60" s="108"/>
      <c r="AL60" s="108"/>
      <c r="AM60" s="108"/>
      <c r="AN60" s="108"/>
      <c r="AO60" s="109"/>
      <c r="AP60" s="109"/>
      <c r="AQ60" s="109"/>
      <c r="AR60" s="109"/>
      <c r="AS60" s="109"/>
      <c r="AT60" s="109"/>
      <c r="AU60" s="109"/>
      <c r="AV60" s="109"/>
      <c r="AW60" s="109"/>
      <c r="AX60" s="109"/>
      <c r="AY60" s="109"/>
      <c r="AZ60" s="109"/>
      <c r="BA60" s="109"/>
      <c r="BB60" s="109"/>
      <c r="BC60" s="109"/>
      <c r="BD60" s="109"/>
      <c r="BE60" s="109"/>
      <c r="BF60" s="109"/>
      <c r="BG60" s="109"/>
      <c r="BH60" s="109"/>
      <c r="BI60" s="109"/>
      <c r="BJ60" s="109"/>
      <c r="BK60" s="109"/>
      <c r="BL60" s="109"/>
      <c r="BM60" s="109"/>
      <c r="BN60" s="109"/>
      <c r="BO60" s="109"/>
      <c r="BP60" s="109"/>
    </row>
    <row r="61" spans="1:68" s="5" customFormat="1" ht="9" hidden="1" x14ac:dyDescent="0.15">
      <c r="A61" s="108" t="s">
        <v>12</v>
      </c>
      <c r="B61" s="110">
        <v>148</v>
      </c>
      <c r="C61" s="110">
        <v>74</v>
      </c>
      <c r="D61" s="110">
        <v>148</v>
      </c>
      <c r="E61" s="110">
        <v>74</v>
      </c>
      <c r="F61" s="108" t="s">
        <v>53</v>
      </c>
      <c r="G61" s="110"/>
      <c r="H61" s="108">
        <f t="shared" si="0"/>
        <v>0</v>
      </c>
      <c r="I61" s="108">
        <v>0</v>
      </c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  <c r="AG61" s="108"/>
      <c r="AH61" s="108"/>
      <c r="AI61" s="108"/>
      <c r="AJ61" s="108"/>
      <c r="AK61" s="108"/>
      <c r="AL61" s="108"/>
      <c r="AM61" s="108"/>
      <c r="AN61" s="108"/>
      <c r="AO61" s="109"/>
      <c r="AP61" s="109"/>
      <c r="AQ61" s="109"/>
      <c r="AR61" s="109"/>
      <c r="AS61" s="109"/>
      <c r="AT61" s="109"/>
      <c r="AU61" s="109"/>
      <c r="AV61" s="109"/>
      <c r="AW61" s="109"/>
      <c r="AX61" s="109"/>
      <c r="AY61" s="109"/>
      <c r="AZ61" s="109"/>
      <c r="BA61" s="109"/>
      <c r="BB61" s="109"/>
      <c r="BC61" s="109"/>
      <c r="BD61" s="109"/>
      <c r="BE61" s="109"/>
      <c r="BF61" s="109"/>
      <c r="BG61" s="109"/>
      <c r="BH61" s="109"/>
      <c r="BI61" s="109"/>
      <c r="BJ61" s="109"/>
      <c r="BK61" s="109"/>
      <c r="BL61" s="109"/>
      <c r="BM61" s="109"/>
      <c r="BN61" s="109"/>
      <c r="BO61" s="109"/>
      <c r="BP61" s="109"/>
    </row>
    <row r="62" spans="1:68" s="5" customFormat="1" ht="9" hidden="1" x14ac:dyDescent="0.15">
      <c r="A62" s="108" t="s">
        <v>13</v>
      </c>
      <c r="B62" s="110"/>
      <c r="C62" s="110">
        <v>282</v>
      </c>
      <c r="D62" s="110"/>
      <c r="E62" s="110">
        <v>282</v>
      </c>
      <c r="F62" s="108" t="s">
        <v>53</v>
      </c>
      <c r="G62" s="110"/>
      <c r="H62" s="108">
        <f t="shared" si="0"/>
        <v>0</v>
      </c>
      <c r="I62" s="108">
        <v>0</v>
      </c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  <c r="AG62" s="108"/>
      <c r="AH62" s="108"/>
      <c r="AI62" s="108"/>
      <c r="AJ62" s="108"/>
      <c r="AK62" s="108"/>
      <c r="AL62" s="108"/>
      <c r="AM62" s="108"/>
      <c r="AN62" s="108"/>
      <c r="AO62" s="109"/>
      <c r="AP62" s="109"/>
      <c r="AQ62" s="109"/>
      <c r="AR62" s="109"/>
      <c r="AS62" s="109"/>
      <c r="AT62" s="109"/>
      <c r="AU62" s="109"/>
      <c r="AV62" s="109"/>
      <c r="AW62" s="109"/>
      <c r="AX62" s="109"/>
      <c r="AY62" s="109"/>
      <c r="AZ62" s="109"/>
      <c r="BA62" s="109"/>
      <c r="BB62" s="109"/>
      <c r="BC62" s="109"/>
      <c r="BD62" s="109"/>
      <c r="BE62" s="109"/>
      <c r="BF62" s="109"/>
      <c r="BG62" s="109"/>
      <c r="BH62" s="109"/>
      <c r="BI62" s="109"/>
      <c r="BJ62" s="109"/>
      <c r="BK62" s="109"/>
      <c r="BL62" s="109"/>
      <c r="BM62" s="109"/>
      <c r="BN62" s="109"/>
      <c r="BO62" s="109"/>
      <c r="BP62" s="109"/>
    </row>
    <row r="63" spans="1:68" s="5" customFormat="1" ht="9" hidden="1" x14ac:dyDescent="0.15">
      <c r="A63" s="108" t="s">
        <v>61</v>
      </c>
      <c r="B63" s="110">
        <v>33</v>
      </c>
      <c r="C63" s="110">
        <v>16</v>
      </c>
      <c r="D63" s="110">
        <v>33</v>
      </c>
      <c r="E63" s="110">
        <v>16</v>
      </c>
      <c r="F63" s="108" t="s">
        <v>53</v>
      </c>
      <c r="G63" s="110"/>
      <c r="H63" s="108">
        <f t="shared" si="0"/>
        <v>0</v>
      </c>
      <c r="I63" s="108">
        <v>0</v>
      </c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  <c r="AG63" s="108"/>
      <c r="AH63" s="108"/>
      <c r="AI63" s="108"/>
      <c r="AJ63" s="108"/>
      <c r="AK63" s="108"/>
      <c r="AL63" s="108"/>
      <c r="AM63" s="108"/>
      <c r="AN63" s="108"/>
      <c r="AO63" s="109"/>
      <c r="AP63" s="109"/>
      <c r="AQ63" s="109"/>
      <c r="AR63" s="109"/>
      <c r="AS63" s="109"/>
      <c r="AT63" s="109"/>
      <c r="AU63" s="109"/>
      <c r="AV63" s="109"/>
      <c r="AW63" s="109"/>
      <c r="AX63" s="109"/>
      <c r="AY63" s="109"/>
      <c r="AZ63" s="109"/>
      <c r="BA63" s="109"/>
      <c r="BB63" s="109"/>
      <c r="BC63" s="109"/>
      <c r="BD63" s="109"/>
      <c r="BE63" s="109"/>
      <c r="BF63" s="109"/>
      <c r="BG63" s="109"/>
      <c r="BH63" s="109"/>
      <c r="BI63" s="109"/>
      <c r="BJ63" s="109"/>
      <c r="BK63" s="109"/>
      <c r="BL63" s="109"/>
      <c r="BM63" s="109"/>
      <c r="BN63" s="109"/>
      <c r="BO63" s="109"/>
      <c r="BP63" s="109"/>
    </row>
    <row r="64" spans="1:68" s="5" customFormat="1" ht="9" hidden="1" x14ac:dyDescent="0.15">
      <c r="A64" s="108" t="s">
        <v>14</v>
      </c>
      <c r="B64" s="110">
        <v>475</v>
      </c>
      <c r="C64" s="110">
        <v>237</v>
      </c>
      <c r="D64" s="110">
        <v>475</v>
      </c>
      <c r="E64" s="110">
        <v>237</v>
      </c>
      <c r="F64" s="108" t="s">
        <v>53</v>
      </c>
      <c r="G64" s="110"/>
      <c r="H64" s="108">
        <f t="shared" si="0"/>
        <v>0</v>
      </c>
      <c r="I64" s="108">
        <v>0</v>
      </c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09"/>
      <c r="AP64" s="109"/>
      <c r="AQ64" s="109"/>
      <c r="AR64" s="109"/>
      <c r="AS64" s="109"/>
      <c r="AT64" s="109"/>
      <c r="AU64" s="109"/>
      <c r="AV64" s="109"/>
      <c r="AW64" s="109"/>
      <c r="AX64" s="109"/>
      <c r="AY64" s="109"/>
      <c r="AZ64" s="109"/>
      <c r="BA64" s="109"/>
      <c r="BB64" s="109"/>
      <c r="BC64" s="109"/>
      <c r="BD64" s="109"/>
      <c r="BE64" s="109"/>
      <c r="BF64" s="109"/>
      <c r="BG64" s="109"/>
      <c r="BH64" s="109"/>
      <c r="BI64" s="109"/>
      <c r="BJ64" s="109"/>
      <c r="BK64" s="109"/>
      <c r="BL64" s="109"/>
      <c r="BM64" s="109"/>
      <c r="BN64" s="109"/>
      <c r="BO64" s="109"/>
      <c r="BP64" s="109"/>
    </row>
    <row r="65" spans="1:68" s="5" customFormat="1" ht="9" hidden="1" x14ac:dyDescent="0.15">
      <c r="A65" s="108" t="s">
        <v>15</v>
      </c>
      <c r="B65" s="110">
        <v>638</v>
      </c>
      <c r="C65" s="110">
        <v>319</v>
      </c>
      <c r="D65" s="110">
        <v>638</v>
      </c>
      <c r="E65" s="110">
        <v>319</v>
      </c>
      <c r="F65" s="108" t="s">
        <v>53</v>
      </c>
      <c r="G65" s="110"/>
      <c r="H65" s="108">
        <f t="shared" si="0"/>
        <v>0</v>
      </c>
      <c r="I65" s="108">
        <v>0</v>
      </c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  <c r="AH65" s="108"/>
      <c r="AI65" s="108"/>
      <c r="AJ65" s="108"/>
      <c r="AK65" s="108"/>
      <c r="AL65" s="108"/>
      <c r="AM65" s="108"/>
      <c r="AN65" s="108"/>
      <c r="AO65" s="109"/>
      <c r="AP65" s="109"/>
      <c r="AQ65" s="109"/>
      <c r="AR65" s="109"/>
      <c r="AS65" s="109"/>
      <c r="AT65" s="109"/>
      <c r="AU65" s="109"/>
      <c r="AV65" s="109"/>
      <c r="AW65" s="109"/>
      <c r="AX65" s="109"/>
      <c r="AY65" s="109"/>
      <c r="AZ65" s="109"/>
      <c r="BA65" s="109"/>
      <c r="BB65" s="109"/>
      <c r="BC65" s="109"/>
      <c r="BD65" s="109"/>
      <c r="BE65" s="109"/>
      <c r="BF65" s="109"/>
      <c r="BG65" s="109"/>
      <c r="BH65" s="109"/>
      <c r="BI65" s="109"/>
      <c r="BJ65" s="109"/>
      <c r="BK65" s="109"/>
      <c r="BL65" s="109"/>
      <c r="BM65" s="109"/>
      <c r="BN65" s="109"/>
      <c r="BO65" s="109"/>
      <c r="BP65" s="109"/>
    </row>
    <row r="66" spans="1:68" s="5" customFormat="1" ht="9" hidden="1" x14ac:dyDescent="0.15">
      <c r="A66" s="108" t="s">
        <v>16</v>
      </c>
      <c r="B66" s="110">
        <f>D66*$AG$5</f>
        <v>0</v>
      </c>
      <c r="C66" s="110">
        <f>E66*$AG$5</f>
        <v>0</v>
      </c>
      <c r="D66" s="110">
        <v>38</v>
      </c>
      <c r="E66" s="110">
        <v>19</v>
      </c>
      <c r="F66" s="108" t="s">
        <v>60</v>
      </c>
      <c r="G66" s="110"/>
      <c r="H66" s="108">
        <f t="shared" si="0"/>
        <v>0</v>
      </c>
      <c r="I66" s="108">
        <v>50</v>
      </c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  <c r="AD66" s="108"/>
      <c r="AE66" s="108"/>
      <c r="AF66" s="108"/>
      <c r="AG66" s="108"/>
      <c r="AH66" s="108"/>
      <c r="AI66" s="108"/>
      <c r="AJ66" s="108"/>
      <c r="AK66" s="108"/>
      <c r="AL66" s="108"/>
      <c r="AM66" s="108"/>
      <c r="AN66" s="108"/>
      <c r="AO66" s="109"/>
      <c r="AP66" s="109"/>
      <c r="AQ66" s="109"/>
      <c r="AR66" s="109"/>
      <c r="AS66" s="109"/>
      <c r="AT66" s="109"/>
      <c r="AU66" s="109"/>
      <c r="AV66" s="109"/>
      <c r="AW66" s="109"/>
      <c r="AX66" s="109"/>
      <c r="AY66" s="109"/>
      <c r="AZ66" s="109"/>
      <c r="BA66" s="109"/>
      <c r="BB66" s="109"/>
      <c r="BC66" s="109"/>
      <c r="BD66" s="109"/>
      <c r="BE66" s="109"/>
      <c r="BF66" s="109"/>
      <c r="BG66" s="109"/>
      <c r="BH66" s="109"/>
      <c r="BI66" s="109"/>
      <c r="BJ66" s="109"/>
      <c r="BK66" s="109"/>
      <c r="BL66" s="109"/>
      <c r="BM66" s="109"/>
      <c r="BN66" s="109"/>
      <c r="BO66" s="109"/>
      <c r="BP66" s="109"/>
    </row>
    <row r="67" spans="1:68" s="5" customFormat="1" ht="9" hidden="1" x14ac:dyDescent="0.15">
      <c r="A67" s="108" t="s">
        <v>17</v>
      </c>
      <c r="B67" s="110">
        <f>D67*$AG$5</f>
        <v>0</v>
      </c>
      <c r="C67" s="110">
        <f t="shared" ref="C67:C79" si="2">E67*$AG$5</f>
        <v>0</v>
      </c>
      <c r="D67" s="110">
        <v>40</v>
      </c>
      <c r="E67" s="110">
        <v>20</v>
      </c>
      <c r="F67" s="108" t="s">
        <v>60</v>
      </c>
      <c r="G67" s="110"/>
      <c r="H67" s="108">
        <f t="shared" si="0"/>
        <v>0</v>
      </c>
      <c r="I67" s="108">
        <v>50</v>
      </c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  <c r="AD67" s="108"/>
      <c r="AE67" s="108"/>
      <c r="AF67" s="108"/>
      <c r="AG67" s="108"/>
      <c r="AH67" s="108"/>
      <c r="AI67" s="108"/>
      <c r="AJ67" s="108"/>
      <c r="AK67" s="108"/>
      <c r="AL67" s="108"/>
      <c r="AM67" s="108"/>
      <c r="AN67" s="108"/>
      <c r="AO67" s="109"/>
      <c r="AP67" s="109"/>
      <c r="AQ67" s="109"/>
      <c r="AR67" s="109"/>
      <c r="AS67" s="109"/>
      <c r="AT67" s="109"/>
      <c r="AU67" s="109"/>
      <c r="AV67" s="109"/>
      <c r="AW67" s="109"/>
      <c r="AX67" s="109"/>
      <c r="AY67" s="109"/>
      <c r="AZ67" s="109"/>
      <c r="BA67" s="109"/>
      <c r="BB67" s="109"/>
      <c r="BC67" s="109"/>
      <c r="BD67" s="109"/>
      <c r="BE67" s="109"/>
      <c r="BF67" s="109"/>
      <c r="BG67" s="109"/>
      <c r="BH67" s="109"/>
      <c r="BI67" s="109"/>
      <c r="BJ67" s="109"/>
      <c r="BK67" s="109"/>
      <c r="BL67" s="109"/>
      <c r="BM67" s="109"/>
      <c r="BN67" s="109"/>
      <c r="BO67" s="109"/>
      <c r="BP67" s="109"/>
    </row>
    <row r="68" spans="1:68" s="5" customFormat="1" ht="9" hidden="1" x14ac:dyDescent="0.15">
      <c r="A68" s="108" t="s">
        <v>18</v>
      </c>
      <c r="B68" s="110">
        <f t="shared" ref="B68:B79" si="3">D68*$AG$5</f>
        <v>0</v>
      </c>
      <c r="C68" s="110">
        <f t="shared" si="2"/>
        <v>0</v>
      </c>
      <c r="D68" s="110">
        <v>38</v>
      </c>
      <c r="E68" s="110">
        <v>19</v>
      </c>
      <c r="F68" s="108" t="s">
        <v>60</v>
      </c>
      <c r="G68" s="110"/>
      <c r="H68" s="108">
        <f t="shared" si="0"/>
        <v>0</v>
      </c>
      <c r="I68" s="108">
        <v>50</v>
      </c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  <c r="AA68" s="108"/>
      <c r="AB68" s="108"/>
      <c r="AC68" s="108"/>
      <c r="AD68" s="108"/>
      <c r="AE68" s="108"/>
      <c r="AF68" s="108"/>
      <c r="AG68" s="108"/>
      <c r="AH68" s="108"/>
      <c r="AI68" s="108"/>
      <c r="AJ68" s="108"/>
      <c r="AK68" s="108"/>
      <c r="AL68" s="108"/>
      <c r="AM68" s="108"/>
      <c r="AN68" s="108"/>
      <c r="AO68" s="109"/>
      <c r="AP68" s="109"/>
      <c r="AQ68" s="109"/>
      <c r="AR68" s="109"/>
      <c r="AS68" s="109"/>
      <c r="AT68" s="109"/>
      <c r="AU68" s="109"/>
      <c r="AV68" s="109"/>
      <c r="AW68" s="109"/>
      <c r="AX68" s="109"/>
      <c r="AY68" s="109"/>
      <c r="AZ68" s="109"/>
      <c r="BA68" s="109"/>
      <c r="BB68" s="109"/>
      <c r="BC68" s="109"/>
      <c r="BD68" s="109"/>
      <c r="BE68" s="109"/>
      <c r="BF68" s="109"/>
      <c r="BG68" s="109"/>
      <c r="BH68" s="109"/>
      <c r="BI68" s="109"/>
      <c r="BJ68" s="109"/>
      <c r="BK68" s="109"/>
      <c r="BL68" s="109"/>
      <c r="BM68" s="109"/>
      <c r="BN68" s="109"/>
      <c r="BO68" s="109"/>
      <c r="BP68" s="109"/>
    </row>
    <row r="69" spans="1:68" s="5" customFormat="1" ht="9" hidden="1" x14ac:dyDescent="0.15">
      <c r="A69" s="108" t="s">
        <v>19</v>
      </c>
      <c r="B69" s="110">
        <f t="shared" si="3"/>
        <v>0</v>
      </c>
      <c r="C69" s="110">
        <f t="shared" si="2"/>
        <v>0</v>
      </c>
      <c r="D69" s="110">
        <v>48</v>
      </c>
      <c r="E69" s="110">
        <v>24</v>
      </c>
      <c r="F69" s="108" t="s">
        <v>60</v>
      </c>
      <c r="G69" s="110"/>
      <c r="H69" s="108">
        <f t="shared" si="0"/>
        <v>0</v>
      </c>
      <c r="I69" s="108">
        <v>50</v>
      </c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08"/>
      <c r="AG69" s="108"/>
      <c r="AH69" s="108"/>
      <c r="AI69" s="108"/>
      <c r="AJ69" s="108"/>
      <c r="AK69" s="108"/>
      <c r="AL69" s="108"/>
      <c r="AM69" s="108"/>
      <c r="AN69" s="108"/>
      <c r="AO69" s="109"/>
      <c r="AP69" s="109"/>
      <c r="AQ69" s="109"/>
      <c r="AR69" s="109"/>
      <c r="AS69" s="109"/>
      <c r="AT69" s="109"/>
      <c r="AU69" s="109"/>
      <c r="AV69" s="109"/>
      <c r="AW69" s="109"/>
      <c r="AX69" s="109"/>
      <c r="AY69" s="109"/>
      <c r="AZ69" s="109"/>
      <c r="BA69" s="109"/>
      <c r="BB69" s="109"/>
      <c r="BC69" s="109"/>
      <c r="BD69" s="109"/>
      <c r="BE69" s="109"/>
      <c r="BF69" s="109"/>
      <c r="BG69" s="109"/>
      <c r="BH69" s="109"/>
      <c r="BI69" s="109"/>
      <c r="BJ69" s="109"/>
      <c r="BK69" s="109"/>
      <c r="BL69" s="109"/>
      <c r="BM69" s="109"/>
      <c r="BN69" s="109"/>
      <c r="BO69" s="109"/>
      <c r="BP69" s="109"/>
    </row>
    <row r="70" spans="1:68" s="5" customFormat="1" ht="9" hidden="1" x14ac:dyDescent="0.15">
      <c r="A70" s="108" t="s">
        <v>20</v>
      </c>
      <c r="B70" s="110">
        <f t="shared" si="3"/>
        <v>0</v>
      </c>
      <c r="C70" s="110">
        <f t="shared" si="2"/>
        <v>0</v>
      </c>
      <c r="D70" s="110">
        <v>43</v>
      </c>
      <c r="E70" s="110">
        <v>21</v>
      </c>
      <c r="F70" s="108" t="s">
        <v>60</v>
      </c>
      <c r="G70" s="110"/>
      <c r="H70" s="108">
        <f t="shared" si="0"/>
        <v>0</v>
      </c>
      <c r="I70" s="108">
        <v>50</v>
      </c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  <c r="AA70" s="108"/>
      <c r="AB70" s="108"/>
      <c r="AC70" s="108"/>
      <c r="AD70" s="108"/>
      <c r="AE70" s="108"/>
      <c r="AF70" s="108"/>
      <c r="AG70" s="108"/>
      <c r="AH70" s="108"/>
      <c r="AI70" s="108"/>
      <c r="AJ70" s="108"/>
      <c r="AK70" s="108"/>
      <c r="AL70" s="108"/>
      <c r="AM70" s="108"/>
      <c r="AN70" s="108"/>
      <c r="AO70" s="109"/>
      <c r="AP70" s="109"/>
      <c r="AQ70" s="109"/>
      <c r="AR70" s="109"/>
      <c r="AS70" s="109"/>
      <c r="AT70" s="109"/>
      <c r="AU70" s="109"/>
      <c r="AV70" s="109"/>
      <c r="AW70" s="109"/>
      <c r="AX70" s="109"/>
      <c r="AY70" s="109"/>
      <c r="AZ70" s="109"/>
      <c r="BA70" s="109"/>
      <c r="BB70" s="109"/>
      <c r="BC70" s="109"/>
      <c r="BD70" s="109"/>
      <c r="BE70" s="109"/>
      <c r="BF70" s="109"/>
      <c r="BG70" s="109"/>
      <c r="BH70" s="109"/>
      <c r="BI70" s="109"/>
      <c r="BJ70" s="109"/>
      <c r="BK70" s="109"/>
      <c r="BL70" s="109"/>
      <c r="BM70" s="109"/>
      <c r="BN70" s="109"/>
      <c r="BO70" s="109"/>
      <c r="BP70" s="109"/>
    </row>
    <row r="71" spans="1:68" s="5" customFormat="1" ht="9" hidden="1" x14ac:dyDescent="0.15">
      <c r="A71" s="108" t="s">
        <v>21</v>
      </c>
      <c r="B71" s="110">
        <f t="shared" si="3"/>
        <v>0</v>
      </c>
      <c r="C71" s="110">
        <f t="shared" si="2"/>
        <v>0</v>
      </c>
      <c r="D71" s="110">
        <v>36</v>
      </c>
      <c r="E71" s="110">
        <v>18</v>
      </c>
      <c r="F71" s="108" t="s">
        <v>60</v>
      </c>
      <c r="G71" s="110"/>
      <c r="H71" s="108">
        <f t="shared" si="0"/>
        <v>0</v>
      </c>
      <c r="I71" s="108">
        <v>50</v>
      </c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8"/>
      <c r="AB71" s="108"/>
      <c r="AC71" s="108"/>
      <c r="AD71" s="108"/>
      <c r="AE71" s="108"/>
      <c r="AF71" s="108"/>
      <c r="AG71" s="108"/>
      <c r="AH71" s="108"/>
      <c r="AI71" s="108"/>
      <c r="AJ71" s="108"/>
      <c r="AK71" s="108"/>
      <c r="AL71" s="108"/>
      <c r="AM71" s="108"/>
      <c r="AN71" s="108"/>
      <c r="AO71" s="109"/>
      <c r="AP71" s="109"/>
      <c r="AQ71" s="109"/>
      <c r="AR71" s="109"/>
      <c r="AS71" s="109"/>
      <c r="AT71" s="109"/>
      <c r="AU71" s="109"/>
      <c r="AV71" s="109"/>
      <c r="AW71" s="109"/>
      <c r="AX71" s="109"/>
      <c r="AY71" s="109"/>
      <c r="AZ71" s="109"/>
      <c r="BA71" s="109"/>
      <c r="BB71" s="109"/>
      <c r="BC71" s="109"/>
      <c r="BD71" s="109"/>
      <c r="BE71" s="109"/>
      <c r="BF71" s="109"/>
      <c r="BG71" s="109"/>
      <c r="BH71" s="109"/>
      <c r="BI71" s="109"/>
      <c r="BJ71" s="109"/>
      <c r="BK71" s="109"/>
      <c r="BL71" s="109"/>
      <c r="BM71" s="109"/>
      <c r="BN71" s="109"/>
      <c r="BO71" s="109"/>
      <c r="BP71" s="109"/>
    </row>
    <row r="72" spans="1:68" s="5" customFormat="1" ht="9" hidden="1" x14ac:dyDescent="0.15">
      <c r="A72" s="108" t="s">
        <v>62</v>
      </c>
      <c r="B72" s="110">
        <f t="shared" si="3"/>
        <v>0</v>
      </c>
      <c r="C72" s="110">
        <f t="shared" si="2"/>
        <v>0</v>
      </c>
      <c r="D72" s="110">
        <v>37</v>
      </c>
      <c r="E72" s="110">
        <v>19</v>
      </c>
      <c r="F72" s="108" t="s">
        <v>60</v>
      </c>
      <c r="G72" s="110"/>
      <c r="H72" s="108">
        <f t="shared" si="0"/>
        <v>0</v>
      </c>
      <c r="I72" s="108">
        <v>50</v>
      </c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  <c r="AC72" s="108"/>
      <c r="AD72" s="108"/>
      <c r="AE72" s="108"/>
      <c r="AF72" s="108"/>
      <c r="AG72" s="108"/>
      <c r="AH72" s="108"/>
      <c r="AI72" s="108"/>
      <c r="AJ72" s="108"/>
      <c r="AK72" s="108"/>
      <c r="AL72" s="108"/>
      <c r="AM72" s="108"/>
      <c r="AN72" s="108"/>
      <c r="AO72" s="109"/>
      <c r="AP72" s="109"/>
      <c r="AQ72" s="109"/>
      <c r="AR72" s="109"/>
      <c r="AS72" s="109"/>
      <c r="AT72" s="109"/>
      <c r="AU72" s="109"/>
      <c r="AV72" s="109"/>
      <c r="AW72" s="109"/>
      <c r="AX72" s="109"/>
      <c r="AY72" s="109"/>
      <c r="AZ72" s="109"/>
      <c r="BA72" s="109"/>
      <c r="BB72" s="109"/>
      <c r="BC72" s="109"/>
      <c r="BD72" s="109"/>
      <c r="BE72" s="109"/>
      <c r="BF72" s="109"/>
      <c r="BG72" s="109"/>
      <c r="BH72" s="109"/>
      <c r="BI72" s="109"/>
      <c r="BJ72" s="109"/>
      <c r="BK72" s="109"/>
      <c r="BL72" s="109"/>
      <c r="BM72" s="109"/>
      <c r="BN72" s="109"/>
      <c r="BO72" s="109"/>
      <c r="BP72" s="109"/>
    </row>
    <row r="73" spans="1:68" s="5" customFormat="1" ht="9" hidden="1" x14ac:dyDescent="0.15">
      <c r="A73" s="108" t="s">
        <v>63</v>
      </c>
      <c r="B73" s="110">
        <f t="shared" si="3"/>
        <v>0</v>
      </c>
      <c r="C73" s="110">
        <f t="shared" si="2"/>
        <v>0</v>
      </c>
      <c r="D73" s="110">
        <v>35</v>
      </c>
      <c r="E73" s="110">
        <v>18</v>
      </c>
      <c r="F73" s="108" t="s">
        <v>60</v>
      </c>
      <c r="G73" s="110"/>
      <c r="H73" s="108">
        <f t="shared" si="0"/>
        <v>0</v>
      </c>
      <c r="I73" s="108">
        <v>50</v>
      </c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  <c r="AC73" s="108"/>
      <c r="AD73" s="108"/>
      <c r="AE73" s="108"/>
      <c r="AF73" s="108"/>
      <c r="AG73" s="108"/>
      <c r="AH73" s="108"/>
      <c r="AI73" s="108"/>
      <c r="AJ73" s="108"/>
      <c r="AK73" s="108"/>
      <c r="AL73" s="108"/>
      <c r="AM73" s="108"/>
      <c r="AN73" s="108"/>
      <c r="AO73" s="109"/>
      <c r="AP73" s="109"/>
      <c r="AQ73" s="109"/>
      <c r="AR73" s="109"/>
      <c r="AS73" s="109"/>
      <c r="AT73" s="109"/>
      <c r="AU73" s="109"/>
      <c r="AV73" s="109"/>
      <c r="AW73" s="109"/>
      <c r="AX73" s="109"/>
      <c r="AY73" s="109"/>
      <c r="AZ73" s="109"/>
      <c r="BA73" s="109"/>
      <c r="BB73" s="109"/>
      <c r="BC73" s="109"/>
      <c r="BD73" s="109"/>
      <c r="BE73" s="109"/>
      <c r="BF73" s="109"/>
      <c r="BG73" s="109"/>
      <c r="BH73" s="109"/>
      <c r="BI73" s="109"/>
      <c r="BJ73" s="109"/>
      <c r="BK73" s="109"/>
      <c r="BL73" s="109"/>
      <c r="BM73" s="109"/>
      <c r="BN73" s="109"/>
      <c r="BO73" s="109"/>
      <c r="BP73" s="109"/>
    </row>
    <row r="74" spans="1:68" s="5" customFormat="1" ht="9" hidden="1" x14ac:dyDescent="0.15">
      <c r="A74" s="108" t="s">
        <v>64</v>
      </c>
      <c r="B74" s="110">
        <f t="shared" si="3"/>
        <v>0</v>
      </c>
      <c r="C74" s="110">
        <f t="shared" si="2"/>
        <v>0</v>
      </c>
      <c r="D74" s="110">
        <v>37</v>
      </c>
      <c r="E74" s="110">
        <v>19</v>
      </c>
      <c r="F74" s="108" t="s">
        <v>60</v>
      </c>
      <c r="G74" s="110"/>
      <c r="H74" s="108">
        <f t="shared" si="0"/>
        <v>0</v>
      </c>
      <c r="I74" s="108">
        <v>50</v>
      </c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  <c r="AC74" s="108"/>
      <c r="AD74" s="108"/>
      <c r="AE74" s="108"/>
      <c r="AF74" s="108"/>
      <c r="AG74" s="108"/>
      <c r="AH74" s="108"/>
      <c r="AI74" s="108"/>
      <c r="AJ74" s="108"/>
      <c r="AK74" s="108"/>
      <c r="AL74" s="108"/>
      <c r="AM74" s="108"/>
      <c r="AN74" s="108"/>
      <c r="AO74" s="109"/>
      <c r="AP74" s="109"/>
      <c r="AQ74" s="109"/>
      <c r="AR74" s="109"/>
      <c r="AS74" s="109"/>
      <c r="AT74" s="109"/>
      <c r="AU74" s="109"/>
      <c r="AV74" s="109"/>
      <c r="AW74" s="109"/>
      <c r="AX74" s="109"/>
      <c r="AY74" s="109"/>
      <c r="AZ74" s="109"/>
      <c r="BA74" s="109"/>
      <c r="BB74" s="109"/>
      <c r="BC74" s="109"/>
      <c r="BD74" s="109"/>
      <c r="BE74" s="109"/>
      <c r="BF74" s="109"/>
      <c r="BG74" s="109"/>
      <c r="BH74" s="109"/>
      <c r="BI74" s="109"/>
      <c r="BJ74" s="109"/>
      <c r="BK74" s="109"/>
      <c r="BL74" s="109"/>
      <c r="BM74" s="109"/>
      <c r="BN74" s="109"/>
      <c r="BO74" s="109"/>
      <c r="BP74" s="109"/>
    </row>
    <row r="75" spans="1:68" s="5" customFormat="1" ht="9" hidden="1" x14ac:dyDescent="0.15">
      <c r="A75" s="108" t="s">
        <v>65</v>
      </c>
      <c r="B75" s="110">
        <f t="shared" si="3"/>
        <v>0</v>
      </c>
      <c r="C75" s="110">
        <f t="shared" si="2"/>
        <v>0</v>
      </c>
      <c r="D75" s="110">
        <v>35</v>
      </c>
      <c r="E75" s="110">
        <v>18</v>
      </c>
      <c r="F75" s="108" t="s">
        <v>60</v>
      </c>
      <c r="G75" s="110"/>
      <c r="H75" s="108">
        <f t="shared" si="0"/>
        <v>0</v>
      </c>
      <c r="I75" s="108">
        <v>50</v>
      </c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8"/>
      <c r="AD75" s="108"/>
      <c r="AE75" s="108"/>
      <c r="AF75" s="108"/>
      <c r="AG75" s="108"/>
      <c r="AH75" s="108"/>
      <c r="AI75" s="108"/>
      <c r="AJ75" s="108"/>
      <c r="AK75" s="108"/>
      <c r="AL75" s="108"/>
      <c r="AM75" s="108"/>
      <c r="AN75" s="108"/>
      <c r="AO75" s="109"/>
      <c r="AP75" s="109"/>
      <c r="AQ75" s="109"/>
      <c r="AR75" s="109"/>
      <c r="AS75" s="109"/>
      <c r="AT75" s="109"/>
      <c r="AU75" s="109"/>
      <c r="AV75" s="109"/>
      <c r="AW75" s="109"/>
      <c r="AX75" s="109"/>
      <c r="AY75" s="109"/>
      <c r="AZ75" s="109"/>
      <c r="BA75" s="109"/>
      <c r="BB75" s="109"/>
      <c r="BC75" s="109"/>
      <c r="BD75" s="109"/>
      <c r="BE75" s="109"/>
      <c r="BF75" s="109"/>
      <c r="BG75" s="109"/>
      <c r="BH75" s="109"/>
      <c r="BI75" s="109"/>
      <c r="BJ75" s="109"/>
      <c r="BK75" s="109"/>
      <c r="BL75" s="109"/>
      <c r="BM75" s="109"/>
      <c r="BN75" s="109"/>
      <c r="BO75" s="109"/>
      <c r="BP75" s="109"/>
    </row>
    <row r="76" spans="1:68" s="5" customFormat="1" ht="9" hidden="1" x14ac:dyDescent="0.15">
      <c r="A76" s="108" t="s">
        <v>66</v>
      </c>
      <c r="B76" s="110">
        <f t="shared" si="3"/>
        <v>0</v>
      </c>
      <c r="C76" s="110">
        <f t="shared" si="2"/>
        <v>0</v>
      </c>
      <c r="D76" s="110">
        <v>37</v>
      </c>
      <c r="E76" s="110">
        <v>19</v>
      </c>
      <c r="F76" s="108" t="s">
        <v>60</v>
      </c>
      <c r="G76" s="110"/>
      <c r="H76" s="108">
        <f t="shared" si="0"/>
        <v>0</v>
      </c>
      <c r="I76" s="108">
        <v>50</v>
      </c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  <c r="AD76" s="108"/>
      <c r="AE76" s="108"/>
      <c r="AF76" s="108"/>
      <c r="AG76" s="108"/>
      <c r="AH76" s="108"/>
      <c r="AI76" s="108"/>
      <c r="AJ76" s="108"/>
      <c r="AK76" s="108"/>
      <c r="AL76" s="108"/>
      <c r="AM76" s="108"/>
      <c r="AN76" s="108"/>
      <c r="AO76" s="109"/>
      <c r="AP76" s="109"/>
      <c r="AQ76" s="109"/>
      <c r="AR76" s="109"/>
      <c r="AS76" s="109"/>
      <c r="AT76" s="109"/>
      <c r="AU76" s="109"/>
      <c r="AV76" s="109"/>
      <c r="AW76" s="109"/>
      <c r="AX76" s="109"/>
      <c r="AY76" s="109"/>
      <c r="AZ76" s="109"/>
      <c r="BA76" s="109"/>
      <c r="BB76" s="109"/>
      <c r="BC76" s="109"/>
      <c r="BD76" s="109"/>
      <c r="BE76" s="109"/>
      <c r="BF76" s="109"/>
      <c r="BG76" s="109"/>
      <c r="BH76" s="109"/>
      <c r="BI76" s="109"/>
      <c r="BJ76" s="109"/>
      <c r="BK76" s="109"/>
      <c r="BL76" s="109"/>
      <c r="BM76" s="109"/>
      <c r="BN76" s="109"/>
      <c r="BO76" s="109"/>
      <c r="BP76" s="109"/>
    </row>
    <row r="77" spans="1:68" s="5" customFormat="1" ht="9" hidden="1" x14ac:dyDescent="0.15">
      <c r="A77" s="108" t="s">
        <v>67</v>
      </c>
      <c r="B77" s="110">
        <f t="shared" si="3"/>
        <v>0</v>
      </c>
      <c r="C77" s="110">
        <f t="shared" si="2"/>
        <v>0</v>
      </c>
      <c r="D77" s="110">
        <v>35</v>
      </c>
      <c r="E77" s="110">
        <v>18</v>
      </c>
      <c r="F77" s="108" t="s">
        <v>60</v>
      </c>
      <c r="G77" s="110"/>
      <c r="H77" s="108">
        <f t="shared" si="0"/>
        <v>0</v>
      </c>
      <c r="I77" s="108">
        <v>50</v>
      </c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9"/>
      <c r="AP77" s="109"/>
      <c r="AQ77" s="109"/>
      <c r="AR77" s="109"/>
      <c r="AS77" s="109"/>
      <c r="AT77" s="109"/>
      <c r="AU77" s="109"/>
      <c r="AV77" s="109"/>
      <c r="AW77" s="109"/>
      <c r="AX77" s="109"/>
      <c r="AY77" s="109"/>
      <c r="AZ77" s="109"/>
      <c r="BA77" s="109"/>
      <c r="BB77" s="109"/>
      <c r="BC77" s="109"/>
      <c r="BD77" s="109"/>
      <c r="BE77" s="109"/>
      <c r="BF77" s="109"/>
      <c r="BG77" s="109"/>
      <c r="BH77" s="109"/>
      <c r="BI77" s="109"/>
      <c r="BJ77" s="109"/>
      <c r="BK77" s="109"/>
      <c r="BL77" s="109"/>
      <c r="BM77" s="109"/>
      <c r="BN77" s="109"/>
      <c r="BO77" s="109"/>
      <c r="BP77" s="109"/>
    </row>
    <row r="78" spans="1:68" s="5" customFormat="1" ht="9" hidden="1" x14ac:dyDescent="0.15">
      <c r="A78" s="108" t="s">
        <v>68</v>
      </c>
      <c r="B78" s="110">
        <f t="shared" si="3"/>
        <v>0</v>
      </c>
      <c r="C78" s="110">
        <f t="shared" si="2"/>
        <v>0</v>
      </c>
      <c r="D78" s="110">
        <v>37</v>
      </c>
      <c r="E78" s="110">
        <v>19</v>
      </c>
      <c r="F78" s="108" t="s">
        <v>60</v>
      </c>
      <c r="G78" s="110"/>
      <c r="H78" s="108">
        <f t="shared" si="0"/>
        <v>0</v>
      </c>
      <c r="I78" s="108">
        <v>50</v>
      </c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9"/>
      <c r="AP78" s="109"/>
      <c r="AQ78" s="109"/>
      <c r="AR78" s="109"/>
      <c r="AS78" s="109"/>
      <c r="AT78" s="109"/>
      <c r="AU78" s="109"/>
      <c r="AV78" s="109"/>
      <c r="AW78" s="109"/>
      <c r="AX78" s="109"/>
      <c r="AY78" s="109"/>
      <c r="AZ78" s="109"/>
      <c r="BA78" s="109"/>
      <c r="BB78" s="109"/>
      <c r="BC78" s="109"/>
      <c r="BD78" s="109"/>
      <c r="BE78" s="109"/>
      <c r="BF78" s="109"/>
      <c r="BG78" s="109"/>
      <c r="BH78" s="109"/>
      <c r="BI78" s="109"/>
      <c r="BJ78" s="109"/>
      <c r="BK78" s="109"/>
      <c r="BL78" s="109"/>
      <c r="BM78" s="109"/>
      <c r="BN78" s="109"/>
      <c r="BO78" s="109"/>
      <c r="BP78" s="109"/>
    </row>
    <row r="79" spans="1:68" s="5" customFormat="1" ht="9" hidden="1" x14ac:dyDescent="0.15">
      <c r="A79" s="108" t="s">
        <v>69</v>
      </c>
      <c r="B79" s="110">
        <f t="shared" si="3"/>
        <v>0</v>
      </c>
      <c r="C79" s="110">
        <f t="shared" si="2"/>
        <v>0</v>
      </c>
      <c r="D79" s="110">
        <v>35</v>
      </c>
      <c r="E79" s="110">
        <v>18</v>
      </c>
      <c r="F79" s="108" t="s">
        <v>60</v>
      </c>
      <c r="G79" s="110"/>
      <c r="H79" s="108">
        <f t="shared" si="0"/>
        <v>0</v>
      </c>
      <c r="I79" s="108">
        <v>50</v>
      </c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9"/>
      <c r="AP79" s="109"/>
      <c r="AQ79" s="109"/>
      <c r="AR79" s="109"/>
      <c r="AS79" s="109"/>
      <c r="AT79" s="109"/>
      <c r="AU79" s="109"/>
      <c r="AV79" s="109"/>
      <c r="AW79" s="109"/>
      <c r="AX79" s="109"/>
      <c r="AY79" s="109"/>
      <c r="AZ79" s="109"/>
      <c r="BA79" s="109"/>
      <c r="BB79" s="109"/>
      <c r="BC79" s="109"/>
      <c r="BD79" s="109"/>
      <c r="BE79" s="109"/>
      <c r="BF79" s="109"/>
      <c r="BG79" s="109"/>
      <c r="BH79" s="109"/>
      <c r="BI79" s="109"/>
      <c r="BJ79" s="109"/>
      <c r="BK79" s="109"/>
      <c r="BL79" s="109"/>
      <c r="BM79" s="109"/>
      <c r="BN79" s="109"/>
      <c r="BO79" s="109"/>
      <c r="BP79" s="109"/>
    </row>
    <row r="80" spans="1:68" s="5" customFormat="1" ht="9" hidden="1" x14ac:dyDescent="0.15">
      <c r="A80" s="108"/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9"/>
      <c r="AP80" s="109"/>
      <c r="AQ80" s="109"/>
      <c r="AR80" s="109"/>
      <c r="AS80" s="109"/>
      <c r="AT80" s="109"/>
      <c r="AU80" s="109"/>
      <c r="AV80" s="109"/>
      <c r="AW80" s="109"/>
      <c r="AX80" s="109"/>
      <c r="AY80" s="109"/>
      <c r="AZ80" s="109"/>
      <c r="BA80" s="109"/>
      <c r="BB80" s="109"/>
      <c r="BC80" s="109"/>
      <c r="BD80" s="109"/>
      <c r="BE80" s="109"/>
      <c r="BF80" s="109"/>
      <c r="BG80" s="109"/>
      <c r="BH80" s="109"/>
      <c r="BI80" s="109"/>
      <c r="BJ80" s="109"/>
      <c r="BK80" s="109"/>
      <c r="BL80" s="109"/>
      <c r="BM80" s="109"/>
      <c r="BN80" s="109"/>
      <c r="BO80" s="109"/>
      <c r="BP80" s="109"/>
    </row>
    <row r="81" spans="1:68" s="5" customFormat="1" ht="9" hidden="1" x14ac:dyDescent="0.15">
      <c r="A81" s="112" t="s">
        <v>42</v>
      </c>
      <c r="B81" s="108" t="s">
        <v>70</v>
      </c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9"/>
      <c r="AP81" s="109"/>
      <c r="AQ81" s="109"/>
      <c r="AR81" s="109"/>
      <c r="AS81" s="109"/>
      <c r="AT81" s="109"/>
      <c r="AU81" s="109"/>
      <c r="AV81" s="109"/>
      <c r="AW81" s="109"/>
      <c r="AX81" s="109"/>
      <c r="AY81" s="109"/>
      <c r="AZ81" s="109"/>
      <c r="BA81" s="109"/>
      <c r="BB81" s="109"/>
      <c r="BC81" s="109"/>
      <c r="BD81" s="109"/>
      <c r="BE81" s="109"/>
      <c r="BF81" s="109"/>
      <c r="BG81" s="109"/>
      <c r="BH81" s="109"/>
      <c r="BI81" s="109"/>
      <c r="BJ81" s="109"/>
      <c r="BK81" s="109"/>
      <c r="BL81" s="109"/>
      <c r="BM81" s="109"/>
      <c r="BN81" s="109"/>
      <c r="BO81" s="109"/>
      <c r="BP81" s="109"/>
    </row>
    <row r="82" spans="1:68" s="5" customFormat="1" ht="9" hidden="1" x14ac:dyDescent="0.15">
      <c r="A82" s="112" t="s">
        <v>43</v>
      </c>
      <c r="B82" s="108">
        <v>0</v>
      </c>
      <c r="C82" s="108" t="b">
        <v>0</v>
      </c>
      <c r="D82" s="108" t="b">
        <v>0</v>
      </c>
      <c r="E82" s="108" t="b">
        <v>0</v>
      </c>
      <c r="F82" s="108">
        <v>0</v>
      </c>
      <c r="G82" s="108">
        <v>0</v>
      </c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9"/>
      <c r="AP82" s="109"/>
      <c r="AQ82" s="109"/>
      <c r="AR82" s="109"/>
      <c r="AS82" s="109"/>
      <c r="AT82" s="109"/>
      <c r="AU82" s="109"/>
      <c r="AV82" s="109"/>
      <c r="AW82" s="109"/>
      <c r="AX82" s="109"/>
      <c r="AY82" s="109"/>
      <c r="AZ82" s="109"/>
      <c r="BA82" s="109"/>
      <c r="BB82" s="109"/>
      <c r="BC82" s="109"/>
      <c r="BD82" s="109"/>
      <c r="BE82" s="109"/>
      <c r="BF82" s="109"/>
      <c r="BG82" s="109"/>
      <c r="BH82" s="109"/>
      <c r="BI82" s="109"/>
      <c r="BJ82" s="109"/>
      <c r="BK82" s="109"/>
      <c r="BL82" s="109"/>
      <c r="BM82" s="109"/>
      <c r="BN82" s="109"/>
      <c r="BO82" s="109"/>
      <c r="BP82" s="109"/>
    </row>
    <row r="83" spans="1:68" s="5" customFormat="1" ht="9" hidden="1" x14ac:dyDescent="0.15">
      <c r="A83" s="112" t="s">
        <v>44</v>
      </c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9"/>
      <c r="AP83" s="109"/>
      <c r="AQ83" s="109"/>
      <c r="AR83" s="109"/>
      <c r="AS83" s="109"/>
      <c r="AT83" s="109"/>
      <c r="AU83" s="109"/>
      <c r="AV83" s="109"/>
      <c r="AW83" s="109"/>
      <c r="AX83" s="109"/>
      <c r="AY83" s="109"/>
      <c r="AZ83" s="109"/>
      <c r="BA83" s="109"/>
      <c r="BB83" s="109"/>
      <c r="BC83" s="109"/>
      <c r="BD83" s="109"/>
      <c r="BE83" s="109"/>
      <c r="BF83" s="109"/>
      <c r="BG83" s="109"/>
      <c r="BH83" s="109"/>
      <c r="BI83" s="109"/>
      <c r="BJ83" s="109"/>
      <c r="BK83" s="109"/>
      <c r="BL83" s="109"/>
      <c r="BM83" s="109"/>
      <c r="BN83" s="109"/>
      <c r="BO83" s="109"/>
      <c r="BP83" s="109"/>
    </row>
    <row r="84" spans="1:68" s="5" customFormat="1" ht="9" hidden="1" x14ac:dyDescent="0.15">
      <c r="A84" s="112" t="s">
        <v>45</v>
      </c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9"/>
      <c r="AP84" s="109"/>
      <c r="AQ84" s="109"/>
      <c r="AR84" s="109"/>
      <c r="AS84" s="109"/>
      <c r="AT84" s="109"/>
      <c r="AU84" s="109"/>
      <c r="AV84" s="109"/>
      <c r="AW84" s="109"/>
      <c r="AX84" s="109"/>
      <c r="AY84" s="109"/>
      <c r="AZ84" s="109"/>
      <c r="BA84" s="109"/>
      <c r="BB84" s="109"/>
      <c r="BC84" s="109"/>
      <c r="BD84" s="109"/>
      <c r="BE84" s="109"/>
      <c r="BF84" s="109"/>
      <c r="BG84" s="109"/>
      <c r="BH84" s="109"/>
      <c r="BI84" s="109"/>
      <c r="BJ84" s="109"/>
      <c r="BK84" s="109"/>
      <c r="BL84" s="109"/>
      <c r="BM84" s="109"/>
      <c r="BN84" s="109"/>
      <c r="BO84" s="109"/>
      <c r="BP84" s="109"/>
    </row>
    <row r="85" spans="1:68" s="5" customFormat="1" ht="9" hidden="1" x14ac:dyDescent="0.15">
      <c r="A85" s="112" t="s">
        <v>46</v>
      </c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9"/>
      <c r="AP85" s="109"/>
      <c r="AQ85" s="109"/>
      <c r="AR85" s="109"/>
      <c r="AS85" s="109"/>
      <c r="AT85" s="109"/>
      <c r="AU85" s="109"/>
      <c r="AV85" s="109"/>
      <c r="AW85" s="109"/>
      <c r="AX85" s="109"/>
      <c r="AY85" s="109"/>
      <c r="AZ85" s="109"/>
      <c r="BA85" s="109"/>
      <c r="BB85" s="109"/>
      <c r="BC85" s="109"/>
      <c r="BD85" s="109"/>
      <c r="BE85" s="109"/>
      <c r="BF85" s="109"/>
      <c r="BG85" s="109"/>
      <c r="BH85" s="109"/>
      <c r="BI85" s="109"/>
      <c r="BJ85" s="109"/>
      <c r="BK85" s="109"/>
      <c r="BL85" s="109"/>
      <c r="BM85" s="109"/>
      <c r="BN85" s="109"/>
      <c r="BO85" s="109"/>
      <c r="BP85" s="109"/>
    </row>
    <row r="86" spans="1:68" s="5" customFormat="1" ht="9" hidden="1" x14ac:dyDescent="0.15">
      <c r="A86" s="112" t="s">
        <v>47</v>
      </c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08"/>
      <c r="AI86" s="108"/>
      <c r="AJ86" s="108"/>
      <c r="AK86" s="108"/>
      <c r="AL86" s="108"/>
      <c r="AM86" s="108"/>
      <c r="AN86" s="108"/>
      <c r="AO86" s="109"/>
      <c r="AP86" s="109"/>
      <c r="AQ86" s="109"/>
      <c r="AR86" s="109"/>
      <c r="AS86" s="109"/>
      <c r="AT86" s="109"/>
      <c r="AU86" s="109"/>
      <c r="AV86" s="109"/>
      <c r="AW86" s="109"/>
      <c r="AX86" s="109"/>
      <c r="AY86" s="109"/>
      <c r="AZ86" s="109"/>
      <c r="BA86" s="109"/>
      <c r="BB86" s="109"/>
      <c r="BC86" s="109"/>
      <c r="BD86" s="109"/>
      <c r="BE86" s="109"/>
      <c r="BF86" s="109"/>
      <c r="BG86" s="109"/>
      <c r="BH86" s="109"/>
      <c r="BI86" s="109"/>
      <c r="BJ86" s="109"/>
      <c r="BK86" s="109"/>
      <c r="BL86" s="109"/>
      <c r="BM86" s="109"/>
      <c r="BN86" s="109"/>
      <c r="BO86" s="109"/>
      <c r="BP86" s="109"/>
    </row>
    <row r="87" spans="1:68" s="5" customFormat="1" ht="9" hidden="1" x14ac:dyDescent="0.15">
      <c r="A87" s="112" t="s">
        <v>48</v>
      </c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108"/>
      <c r="AL87" s="108"/>
      <c r="AM87" s="108"/>
      <c r="AN87" s="108"/>
      <c r="AO87" s="109"/>
      <c r="AP87" s="109"/>
      <c r="AQ87" s="109"/>
      <c r="AR87" s="109"/>
      <c r="AS87" s="109"/>
      <c r="AT87" s="109"/>
      <c r="AU87" s="109"/>
      <c r="AV87" s="109"/>
      <c r="AW87" s="109"/>
      <c r="AX87" s="109"/>
      <c r="AY87" s="109"/>
      <c r="AZ87" s="109"/>
      <c r="BA87" s="109"/>
      <c r="BB87" s="109"/>
      <c r="BC87" s="109"/>
      <c r="BD87" s="109"/>
      <c r="BE87" s="109"/>
      <c r="BF87" s="109"/>
      <c r="BG87" s="109"/>
      <c r="BH87" s="109"/>
      <c r="BI87" s="109"/>
      <c r="BJ87" s="109"/>
      <c r="BK87" s="109"/>
      <c r="BL87" s="109"/>
      <c r="BM87" s="109"/>
      <c r="BN87" s="109"/>
      <c r="BO87" s="109"/>
      <c r="BP87" s="109"/>
    </row>
    <row r="88" spans="1:68" s="5" customFormat="1" ht="9" hidden="1" x14ac:dyDescent="0.15">
      <c r="A88" s="112" t="s">
        <v>49</v>
      </c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  <c r="AO88" s="109"/>
      <c r="AP88" s="109"/>
      <c r="AQ88" s="109"/>
      <c r="AR88" s="109"/>
      <c r="AS88" s="109"/>
      <c r="AT88" s="109"/>
      <c r="AU88" s="109"/>
      <c r="AV88" s="109"/>
      <c r="AW88" s="109"/>
      <c r="AX88" s="109"/>
      <c r="AY88" s="109"/>
      <c r="AZ88" s="109"/>
      <c r="BA88" s="109"/>
      <c r="BB88" s="109"/>
      <c r="BC88" s="109"/>
      <c r="BD88" s="109"/>
      <c r="BE88" s="109"/>
      <c r="BF88" s="109"/>
      <c r="BG88" s="109"/>
      <c r="BH88" s="109"/>
      <c r="BI88" s="109"/>
      <c r="BJ88" s="109"/>
      <c r="BK88" s="109"/>
      <c r="BL88" s="109"/>
      <c r="BM88" s="109"/>
      <c r="BN88" s="109"/>
      <c r="BO88" s="109"/>
      <c r="BP88" s="109"/>
    </row>
    <row r="89" spans="1:68" s="5" customFormat="1" ht="9" hidden="1" x14ac:dyDescent="0.15">
      <c r="A89" s="108"/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9"/>
      <c r="AP89" s="109"/>
      <c r="AQ89" s="109"/>
      <c r="AR89" s="109"/>
      <c r="AS89" s="109"/>
      <c r="AT89" s="109"/>
      <c r="AU89" s="109"/>
      <c r="AV89" s="109"/>
      <c r="AW89" s="109"/>
      <c r="AX89" s="109"/>
      <c r="AY89" s="109"/>
      <c r="AZ89" s="109"/>
      <c r="BA89" s="109"/>
      <c r="BB89" s="109"/>
      <c r="BC89" s="109"/>
      <c r="BD89" s="109"/>
      <c r="BE89" s="109"/>
      <c r="BF89" s="109"/>
      <c r="BG89" s="109"/>
      <c r="BH89" s="109"/>
      <c r="BI89" s="109"/>
      <c r="BJ89" s="109"/>
      <c r="BK89" s="109"/>
      <c r="BL89" s="109"/>
      <c r="BM89" s="109"/>
      <c r="BN89" s="109"/>
      <c r="BO89" s="109"/>
      <c r="BP89" s="109"/>
    </row>
    <row r="90" spans="1:68" s="5" customFormat="1" ht="9" hidden="1" x14ac:dyDescent="0.15">
      <c r="A90" s="113" t="s">
        <v>93</v>
      </c>
      <c r="B90" s="108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  <c r="AI90" s="108"/>
      <c r="AJ90" s="108"/>
      <c r="AK90" s="108"/>
      <c r="AL90" s="108"/>
      <c r="AM90" s="108"/>
      <c r="AN90" s="108"/>
      <c r="AO90" s="109"/>
      <c r="AP90" s="109"/>
      <c r="AQ90" s="109"/>
      <c r="AR90" s="109"/>
      <c r="AS90" s="109"/>
      <c r="AT90" s="109"/>
      <c r="AU90" s="109"/>
      <c r="AV90" s="109"/>
      <c r="AW90" s="109"/>
      <c r="AX90" s="109"/>
      <c r="AY90" s="109"/>
      <c r="AZ90" s="109"/>
      <c r="BA90" s="109"/>
      <c r="BB90" s="109"/>
      <c r="BC90" s="109"/>
      <c r="BD90" s="109"/>
      <c r="BE90" s="109"/>
      <c r="BF90" s="109"/>
      <c r="BG90" s="109"/>
      <c r="BH90" s="109"/>
      <c r="BI90" s="109"/>
      <c r="BJ90" s="109"/>
      <c r="BK90" s="109"/>
      <c r="BL90" s="109"/>
      <c r="BM90" s="109"/>
      <c r="BN90" s="109"/>
      <c r="BO90" s="109"/>
      <c r="BP90" s="109"/>
    </row>
    <row r="91" spans="1:68" s="5" customFormat="1" ht="9" hidden="1" x14ac:dyDescent="0.15">
      <c r="A91" s="113" t="s">
        <v>91</v>
      </c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  <c r="AI91" s="108"/>
      <c r="AJ91" s="108"/>
      <c r="AK91" s="108"/>
      <c r="AL91" s="108"/>
      <c r="AM91" s="108"/>
      <c r="AN91" s="108"/>
      <c r="AO91" s="109"/>
      <c r="AP91" s="109"/>
      <c r="AQ91" s="109"/>
      <c r="AR91" s="109"/>
      <c r="AS91" s="109"/>
      <c r="AT91" s="109"/>
      <c r="AU91" s="109"/>
      <c r="AV91" s="109"/>
      <c r="AW91" s="109"/>
      <c r="AX91" s="109"/>
      <c r="AY91" s="109"/>
      <c r="AZ91" s="109"/>
      <c r="BA91" s="109"/>
      <c r="BB91" s="109"/>
      <c r="BC91" s="109"/>
      <c r="BD91" s="109"/>
      <c r="BE91" s="109"/>
      <c r="BF91" s="109"/>
      <c r="BG91" s="109"/>
      <c r="BH91" s="109"/>
      <c r="BI91" s="109"/>
      <c r="BJ91" s="109"/>
      <c r="BK91" s="109"/>
      <c r="BL91" s="109"/>
      <c r="BM91" s="109"/>
      <c r="BN91" s="109"/>
      <c r="BO91" s="109"/>
      <c r="BP91" s="109"/>
    </row>
    <row r="92" spans="1:68" s="5" customFormat="1" ht="9" hidden="1" x14ac:dyDescent="0.15">
      <c r="A92" s="113" t="s">
        <v>92</v>
      </c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  <c r="AH92" s="108"/>
      <c r="AI92" s="108"/>
      <c r="AJ92" s="108"/>
      <c r="AK92" s="108"/>
      <c r="AL92" s="108"/>
      <c r="AM92" s="108"/>
      <c r="AN92" s="108"/>
      <c r="AO92" s="109"/>
      <c r="AP92" s="109"/>
      <c r="AQ92" s="109"/>
      <c r="AR92" s="109"/>
      <c r="AS92" s="109"/>
      <c r="AT92" s="109"/>
      <c r="AU92" s="109"/>
      <c r="AV92" s="109"/>
      <c r="AW92" s="109"/>
      <c r="AX92" s="109"/>
      <c r="AY92" s="109"/>
      <c r="AZ92" s="109"/>
      <c r="BA92" s="109"/>
      <c r="BB92" s="109"/>
      <c r="BC92" s="109"/>
      <c r="BD92" s="109"/>
      <c r="BE92" s="109"/>
      <c r="BF92" s="109"/>
      <c r="BG92" s="109"/>
      <c r="BH92" s="109"/>
      <c r="BI92" s="109"/>
      <c r="BJ92" s="109"/>
      <c r="BK92" s="109"/>
      <c r="BL92" s="109"/>
      <c r="BM92" s="109"/>
      <c r="BN92" s="109"/>
      <c r="BO92" s="109"/>
      <c r="BP92" s="109"/>
    </row>
    <row r="93" spans="1:68" s="5" customFormat="1" ht="9" hidden="1" x14ac:dyDescent="0.15">
      <c r="A93" s="113" t="s">
        <v>85</v>
      </c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  <c r="AH93" s="108"/>
      <c r="AI93" s="108"/>
      <c r="AJ93" s="108"/>
      <c r="AK93" s="108"/>
      <c r="AL93" s="108"/>
      <c r="AM93" s="108"/>
      <c r="AN93" s="108"/>
      <c r="AO93" s="109"/>
      <c r="AP93" s="109"/>
      <c r="AQ93" s="109"/>
      <c r="AR93" s="109"/>
      <c r="AS93" s="109"/>
      <c r="AT93" s="109"/>
      <c r="AU93" s="109"/>
      <c r="AV93" s="109"/>
      <c r="AW93" s="109"/>
      <c r="AX93" s="109"/>
      <c r="AY93" s="109"/>
      <c r="AZ93" s="109"/>
      <c r="BA93" s="109"/>
      <c r="BB93" s="109"/>
      <c r="BC93" s="109"/>
      <c r="BD93" s="109"/>
      <c r="BE93" s="109"/>
      <c r="BF93" s="109"/>
      <c r="BG93" s="109"/>
      <c r="BH93" s="109"/>
      <c r="BI93" s="109"/>
      <c r="BJ93" s="109"/>
      <c r="BK93" s="109"/>
      <c r="BL93" s="109"/>
      <c r="BM93" s="109"/>
      <c r="BN93" s="109"/>
      <c r="BO93" s="109"/>
      <c r="BP93" s="109"/>
    </row>
    <row r="94" spans="1:68" s="5" customFormat="1" ht="9" hidden="1" x14ac:dyDescent="0.15">
      <c r="A94" s="113" t="s">
        <v>84</v>
      </c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8"/>
      <c r="AI94" s="108"/>
      <c r="AJ94" s="108"/>
      <c r="AK94" s="108"/>
      <c r="AL94" s="108"/>
      <c r="AM94" s="108"/>
      <c r="AN94" s="108"/>
      <c r="AO94" s="109"/>
      <c r="AP94" s="109"/>
      <c r="AQ94" s="109"/>
      <c r="AR94" s="109"/>
      <c r="AS94" s="109"/>
      <c r="AT94" s="109"/>
      <c r="AU94" s="109"/>
      <c r="AV94" s="109"/>
      <c r="AW94" s="109"/>
      <c r="AX94" s="109"/>
      <c r="AY94" s="109"/>
      <c r="AZ94" s="109"/>
      <c r="BA94" s="109"/>
      <c r="BB94" s="109"/>
      <c r="BC94" s="109"/>
      <c r="BD94" s="109"/>
      <c r="BE94" s="109"/>
      <c r="BF94" s="109"/>
      <c r="BG94" s="109"/>
      <c r="BH94" s="109"/>
      <c r="BI94" s="109"/>
      <c r="BJ94" s="109"/>
      <c r="BK94" s="109"/>
      <c r="BL94" s="109"/>
      <c r="BM94" s="109"/>
      <c r="BN94" s="109"/>
      <c r="BO94" s="109"/>
      <c r="BP94" s="109"/>
    </row>
    <row r="95" spans="1:68" s="5" customFormat="1" ht="9" hidden="1" x14ac:dyDescent="0.15">
      <c r="A95" s="113" t="s">
        <v>86</v>
      </c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8"/>
      <c r="AL95" s="108"/>
      <c r="AM95" s="108"/>
      <c r="AN95" s="108"/>
      <c r="AO95" s="109"/>
      <c r="AP95" s="109"/>
      <c r="AQ95" s="109"/>
      <c r="AR95" s="109"/>
      <c r="AS95" s="109"/>
      <c r="AT95" s="109"/>
      <c r="AU95" s="109"/>
      <c r="AV95" s="109"/>
      <c r="AW95" s="109"/>
      <c r="AX95" s="109"/>
      <c r="AY95" s="109"/>
      <c r="AZ95" s="109"/>
      <c r="BA95" s="109"/>
      <c r="BB95" s="109"/>
      <c r="BC95" s="109"/>
      <c r="BD95" s="109"/>
      <c r="BE95" s="109"/>
      <c r="BF95" s="109"/>
      <c r="BG95" s="109"/>
      <c r="BH95" s="109"/>
      <c r="BI95" s="109"/>
      <c r="BJ95" s="109"/>
      <c r="BK95" s="109"/>
      <c r="BL95" s="109"/>
      <c r="BM95" s="109"/>
      <c r="BN95" s="109"/>
      <c r="BO95" s="109"/>
      <c r="BP95" s="109"/>
    </row>
    <row r="96" spans="1:68" s="5" customFormat="1" ht="9" hidden="1" x14ac:dyDescent="0.15">
      <c r="A96" s="113" t="s">
        <v>88</v>
      </c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  <c r="AH96" s="108"/>
      <c r="AI96" s="108"/>
      <c r="AJ96" s="108"/>
      <c r="AK96" s="108"/>
      <c r="AL96" s="108"/>
      <c r="AM96" s="108"/>
      <c r="AN96" s="108"/>
      <c r="AO96" s="109"/>
      <c r="AP96" s="109"/>
      <c r="AQ96" s="109"/>
      <c r="AR96" s="109"/>
      <c r="AS96" s="109"/>
      <c r="AT96" s="109"/>
      <c r="AU96" s="109"/>
      <c r="AV96" s="109"/>
      <c r="AW96" s="109"/>
      <c r="AX96" s="109"/>
      <c r="AY96" s="109"/>
      <c r="AZ96" s="109"/>
      <c r="BA96" s="109"/>
      <c r="BB96" s="109"/>
      <c r="BC96" s="109"/>
      <c r="BD96" s="109"/>
      <c r="BE96" s="109"/>
      <c r="BF96" s="109"/>
      <c r="BG96" s="109"/>
      <c r="BH96" s="109"/>
      <c r="BI96" s="109"/>
      <c r="BJ96" s="109"/>
      <c r="BK96" s="109"/>
      <c r="BL96" s="109"/>
      <c r="BM96" s="109"/>
      <c r="BN96" s="109"/>
      <c r="BO96" s="109"/>
      <c r="BP96" s="109"/>
    </row>
    <row r="97" spans="1:68" s="5" customFormat="1" ht="9" hidden="1" x14ac:dyDescent="0.15">
      <c r="A97" s="113" t="s">
        <v>90</v>
      </c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  <c r="AI97" s="108"/>
      <c r="AJ97" s="108"/>
      <c r="AK97" s="108"/>
      <c r="AL97" s="108"/>
      <c r="AM97" s="108"/>
      <c r="AN97" s="108"/>
      <c r="AO97" s="109"/>
      <c r="AP97" s="109"/>
      <c r="AQ97" s="109"/>
      <c r="AR97" s="109"/>
      <c r="AS97" s="109"/>
      <c r="AT97" s="109"/>
      <c r="AU97" s="109"/>
      <c r="AV97" s="109"/>
      <c r="AW97" s="109"/>
      <c r="AX97" s="109"/>
      <c r="AY97" s="109"/>
      <c r="AZ97" s="109"/>
      <c r="BA97" s="109"/>
      <c r="BB97" s="109"/>
      <c r="BC97" s="109"/>
      <c r="BD97" s="109"/>
      <c r="BE97" s="109"/>
      <c r="BF97" s="109"/>
      <c r="BG97" s="109"/>
      <c r="BH97" s="109"/>
      <c r="BI97" s="109"/>
      <c r="BJ97" s="109"/>
      <c r="BK97" s="109"/>
      <c r="BL97" s="109"/>
      <c r="BM97" s="109"/>
      <c r="BN97" s="109"/>
      <c r="BO97" s="109"/>
      <c r="BP97" s="109"/>
    </row>
    <row r="98" spans="1:68" s="5" customFormat="1" ht="9" hidden="1" x14ac:dyDescent="0.15">
      <c r="A98" s="113" t="s">
        <v>192</v>
      </c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8"/>
      <c r="AH98" s="108"/>
      <c r="AI98" s="108"/>
      <c r="AJ98" s="108"/>
      <c r="AK98" s="108"/>
      <c r="AL98" s="108"/>
      <c r="AM98" s="108"/>
      <c r="AN98" s="108"/>
      <c r="AO98" s="109"/>
      <c r="AP98" s="109"/>
      <c r="AQ98" s="109"/>
      <c r="AR98" s="109"/>
      <c r="AS98" s="109"/>
      <c r="AT98" s="109"/>
      <c r="AU98" s="109"/>
      <c r="AV98" s="109"/>
      <c r="AW98" s="109"/>
      <c r="AX98" s="109"/>
      <c r="AY98" s="109"/>
      <c r="AZ98" s="109"/>
      <c r="BA98" s="109"/>
      <c r="BB98" s="109"/>
      <c r="BC98" s="109"/>
      <c r="BD98" s="109"/>
      <c r="BE98" s="109"/>
      <c r="BF98" s="109"/>
      <c r="BG98" s="109"/>
      <c r="BH98" s="109"/>
      <c r="BI98" s="109"/>
      <c r="BJ98" s="109"/>
      <c r="BK98" s="109"/>
      <c r="BL98" s="109"/>
      <c r="BM98" s="109"/>
      <c r="BN98" s="109"/>
      <c r="BO98" s="109"/>
      <c r="BP98" s="109"/>
    </row>
    <row r="99" spans="1:68" s="5" customFormat="1" ht="9" hidden="1" x14ac:dyDescent="0.15">
      <c r="A99" s="113" t="s">
        <v>193</v>
      </c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08"/>
      <c r="AH99" s="108"/>
      <c r="AI99" s="108"/>
      <c r="AJ99" s="108"/>
      <c r="AK99" s="108"/>
      <c r="AL99" s="108"/>
      <c r="AM99" s="108"/>
      <c r="AN99" s="108"/>
      <c r="AO99" s="109"/>
      <c r="AP99" s="109"/>
      <c r="AQ99" s="109"/>
      <c r="AR99" s="109"/>
      <c r="AS99" s="109"/>
      <c r="AT99" s="109"/>
      <c r="AU99" s="109"/>
      <c r="AV99" s="109"/>
      <c r="AW99" s="109"/>
      <c r="AX99" s="109"/>
      <c r="AY99" s="109"/>
      <c r="AZ99" s="109"/>
      <c r="BA99" s="109"/>
      <c r="BB99" s="109"/>
      <c r="BC99" s="109"/>
      <c r="BD99" s="109"/>
      <c r="BE99" s="109"/>
      <c r="BF99" s="109"/>
      <c r="BG99" s="109"/>
      <c r="BH99" s="109"/>
      <c r="BI99" s="109"/>
      <c r="BJ99" s="109"/>
      <c r="BK99" s="109"/>
      <c r="BL99" s="109"/>
      <c r="BM99" s="109"/>
      <c r="BN99" s="109"/>
      <c r="BO99" s="109"/>
      <c r="BP99" s="109"/>
    </row>
    <row r="100" spans="1:68" s="5" customFormat="1" ht="9" hidden="1" x14ac:dyDescent="0.15">
      <c r="A100" s="113" t="s">
        <v>104</v>
      </c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  <c r="AG100" s="108"/>
      <c r="AH100" s="108"/>
      <c r="AI100" s="108"/>
      <c r="AJ100" s="108"/>
      <c r="AK100" s="108"/>
      <c r="AL100" s="108"/>
      <c r="AM100" s="108"/>
      <c r="AN100" s="108"/>
      <c r="AO100" s="109"/>
      <c r="AP100" s="109"/>
      <c r="AQ100" s="109"/>
      <c r="AR100" s="109"/>
      <c r="AS100" s="109"/>
      <c r="AT100" s="109"/>
      <c r="AU100" s="109"/>
      <c r="AV100" s="109"/>
      <c r="AW100" s="109"/>
      <c r="AX100" s="109"/>
      <c r="AY100" s="109"/>
      <c r="AZ100" s="109"/>
      <c r="BA100" s="109"/>
      <c r="BB100" s="109"/>
      <c r="BC100" s="109"/>
      <c r="BD100" s="109"/>
      <c r="BE100" s="109"/>
      <c r="BF100" s="109"/>
      <c r="BG100" s="109"/>
      <c r="BH100" s="109"/>
      <c r="BI100" s="109"/>
      <c r="BJ100" s="109"/>
      <c r="BK100" s="109"/>
      <c r="BL100" s="109"/>
      <c r="BM100" s="109"/>
      <c r="BN100" s="109"/>
      <c r="BO100" s="109"/>
      <c r="BP100" s="109"/>
    </row>
    <row r="101" spans="1:68" s="5" customFormat="1" ht="9" hidden="1" x14ac:dyDescent="0.15">
      <c r="A101" s="114" t="s">
        <v>87</v>
      </c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08"/>
      <c r="AH101" s="108"/>
      <c r="AI101" s="108"/>
      <c r="AJ101" s="108"/>
      <c r="AK101" s="108"/>
      <c r="AL101" s="108"/>
      <c r="AM101" s="108"/>
      <c r="AN101" s="108"/>
      <c r="AO101" s="109"/>
      <c r="AP101" s="109"/>
      <c r="AQ101" s="109"/>
      <c r="AR101" s="109"/>
      <c r="AS101" s="109"/>
      <c r="AT101" s="109"/>
      <c r="AU101" s="109"/>
      <c r="AV101" s="109"/>
      <c r="AW101" s="109"/>
      <c r="AX101" s="109"/>
      <c r="AY101" s="109"/>
      <c r="AZ101" s="109"/>
      <c r="BA101" s="109"/>
      <c r="BB101" s="109"/>
      <c r="BC101" s="109"/>
      <c r="BD101" s="109"/>
      <c r="BE101" s="109"/>
      <c r="BF101" s="109"/>
      <c r="BG101" s="109"/>
      <c r="BH101" s="109"/>
      <c r="BI101" s="109"/>
      <c r="BJ101" s="109"/>
      <c r="BK101" s="109"/>
      <c r="BL101" s="109"/>
      <c r="BM101" s="109"/>
      <c r="BN101" s="109"/>
      <c r="BO101" s="109"/>
      <c r="BP101" s="109"/>
    </row>
    <row r="102" spans="1:68" s="5" customFormat="1" ht="9" hidden="1" x14ac:dyDescent="0.15">
      <c r="A102" s="114" t="s">
        <v>89</v>
      </c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08"/>
      <c r="AH102" s="108"/>
      <c r="AI102" s="108"/>
      <c r="AJ102" s="108"/>
      <c r="AK102" s="108"/>
      <c r="AL102" s="108"/>
      <c r="AM102" s="108"/>
      <c r="AN102" s="108"/>
      <c r="AO102" s="109"/>
      <c r="AP102" s="109"/>
      <c r="AQ102" s="109"/>
      <c r="AR102" s="109"/>
      <c r="AS102" s="109"/>
      <c r="AT102" s="109"/>
      <c r="AU102" s="109"/>
      <c r="AV102" s="109"/>
      <c r="AW102" s="109"/>
      <c r="AX102" s="109"/>
      <c r="AY102" s="109"/>
      <c r="AZ102" s="109"/>
      <c r="BA102" s="109"/>
      <c r="BB102" s="109"/>
      <c r="BC102" s="109"/>
      <c r="BD102" s="109"/>
      <c r="BE102" s="109"/>
      <c r="BF102" s="109"/>
      <c r="BG102" s="109"/>
      <c r="BH102" s="109"/>
      <c r="BI102" s="109"/>
      <c r="BJ102" s="109"/>
      <c r="BK102" s="109"/>
      <c r="BL102" s="109"/>
      <c r="BM102" s="109"/>
      <c r="BN102" s="109"/>
      <c r="BO102" s="109"/>
      <c r="BP102" s="109"/>
    </row>
    <row r="103" spans="1:68" s="5" customFormat="1" ht="9" hidden="1" x14ac:dyDescent="0.15">
      <c r="A103" s="114" t="s">
        <v>94</v>
      </c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9"/>
      <c r="AP103" s="109"/>
      <c r="AQ103" s="109"/>
      <c r="AR103" s="109"/>
      <c r="AS103" s="109"/>
      <c r="AT103" s="109"/>
      <c r="AU103" s="109"/>
      <c r="AV103" s="109"/>
      <c r="AW103" s="109"/>
      <c r="AX103" s="109"/>
      <c r="AY103" s="109"/>
      <c r="AZ103" s="109"/>
      <c r="BA103" s="109"/>
      <c r="BB103" s="109"/>
      <c r="BC103" s="109"/>
      <c r="BD103" s="109"/>
      <c r="BE103" s="109"/>
      <c r="BF103" s="109"/>
      <c r="BG103" s="109"/>
      <c r="BH103" s="109"/>
      <c r="BI103" s="109"/>
      <c r="BJ103" s="109"/>
      <c r="BK103" s="109"/>
      <c r="BL103" s="109"/>
      <c r="BM103" s="109"/>
      <c r="BN103" s="109"/>
      <c r="BO103" s="109"/>
      <c r="BP103" s="109"/>
    </row>
    <row r="104" spans="1:68" s="5" customFormat="1" ht="9" hidden="1" x14ac:dyDescent="0.15">
      <c r="A104" s="114" t="s">
        <v>95</v>
      </c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09"/>
      <c r="AZ104" s="109"/>
      <c r="BA104" s="109"/>
      <c r="BB104" s="109"/>
      <c r="BC104" s="109"/>
      <c r="BD104" s="109"/>
      <c r="BE104" s="109"/>
      <c r="BF104" s="109"/>
      <c r="BG104" s="109"/>
      <c r="BH104" s="109"/>
      <c r="BI104" s="109"/>
      <c r="BJ104" s="109"/>
      <c r="BK104" s="109"/>
      <c r="BL104" s="109"/>
      <c r="BM104" s="109"/>
      <c r="BN104" s="109"/>
      <c r="BO104" s="109"/>
      <c r="BP104" s="109"/>
    </row>
    <row r="105" spans="1:68" s="5" customFormat="1" ht="9" hidden="1" x14ac:dyDescent="0.15">
      <c r="A105" s="114" t="s">
        <v>96</v>
      </c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D105" s="108"/>
      <c r="AE105" s="108"/>
      <c r="AF105" s="108"/>
      <c r="AG105" s="108"/>
      <c r="AH105" s="108"/>
      <c r="AI105" s="108"/>
      <c r="AJ105" s="108"/>
      <c r="AK105" s="108"/>
      <c r="AL105" s="108"/>
      <c r="AM105" s="108"/>
      <c r="AN105" s="108"/>
      <c r="AO105" s="109"/>
      <c r="AP105" s="109"/>
      <c r="AQ105" s="109"/>
      <c r="AR105" s="109"/>
      <c r="AS105" s="109"/>
      <c r="AT105" s="109"/>
      <c r="AU105" s="109"/>
      <c r="AV105" s="109"/>
      <c r="AW105" s="109"/>
      <c r="AX105" s="109"/>
      <c r="AY105" s="109"/>
      <c r="AZ105" s="109"/>
      <c r="BA105" s="109"/>
      <c r="BB105" s="109"/>
      <c r="BC105" s="109"/>
      <c r="BD105" s="109"/>
      <c r="BE105" s="109"/>
      <c r="BF105" s="109"/>
      <c r="BG105" s="109"/>
      <c r="BH105" s="109"/>
      <c r="BI105" s="109"/>
      <c r="BJ105" s="109"/>
      <c r="BK105" s="109"/>
      <c r="BL105" s="109"/>
      <c r="BM105" s="109"/>
      <c r="BN105" s="109"/>
      <c r="BO105" s="109"/>
      <c r="BP105" s="109"/>
    </row>
    <row r="106" spans="1:68" s="5" customFormat="1" ht="9" hidden="1" x14ac:dyDescent="0.15">
      <c r="A106" s="114" t="s">
        <v>97</v>
      </c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D106" s="108"/>
      <c r="AE106" s="108"/>
      <c r="AF106" s="108"/>
      <c r="AG106" s="108"/>
      <c r="AH106" s="108"/>
      <c r="AI106" s="108"/>
      <c r="AJ106" s="108"/>
      <c r="AK106" s="108"/>
      <c r="AL106" s="108"/>
      <c r="AM106" s="108"/>
      <c r="AN106" s="108"/>
      <c r="AO106" s="109"/>
      <c r="AP106" s="109"/>
      <c r="AQ106" s="109"/>
      <c r="AR106" s="109"/>
      <c r="AS106" s="109"/>
      <c r="AT106" s="109"/>
      <c r="AU106" s="109"/>
      <c r="AV106" s="109"/>
      <c r="AW106" s="109"/>
      <c r="AX106" s="109"/>
      <c r="AY106" s="109"/>
      <c r="AZ106" s="109"/>
      <c r="BA106" s="109"/>
      <c r="BB106" s="109"/>
      <c r="BC106" s="109"/>
      <c r="BD106" s="109"/>
      <c r="BE106" s="109"/>
      <c r="BF106" s="109"/>
      <c r="BG106" s="109"/>
      <c r="BH106" s="109"/>
      <c r="BI106" s="109"/>
      <c r="BJ106" s="109"/>
      <c r="BK106" s="109"/>
      <c r="BL106" s="109"/>
      <c r="BM106" s="109"/>
      <c r="BN106" s="109"/>
      <c r="BO106" s="109"/>
      <c r="BP106" s="109"/>
    </row>
    <row r="107" spans="1:68" s="5" customFormat="1" ht="9" hidden="1" x14ac:dyDescent="0.15">
      <c r="A107" s="114" t="s">
        <v>98</v>
      </c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  <c r="AD107" s="108"/>
      <c r="AE107" s="108"/>
      <c r="AF107" s="108"/>
      <c r="AG107" s="108"/>
      <c r="AH107" s="108"/>
      <c r="AI107" s="108"/>
      <c r="AJ107" s="108"/>
      <c r="AK107" s="108"/>
      <c r="AL107" s="108"/>
      <c r="AM107" s="108"/>
      <c r="AN107" s="108"/>
      <c r="AO107" s="109"/>
      <c r="AP107" s="109"/>
      <c r="AQ107" s="109"/>
      <c r="AR107" s="109"/>
      <c r="AS107" s="109"/>
      <c r="AT107" s="109"/>
      <c r="AU107" s="109"/>
      <c r="AV107" s="109"/>
      <c r="AW107" s="109"/>
      <c r="AX107" s="109"/>
      <c r="AY107" s="109"/>
      <c r="AZ107" s="109"/>
      <c r="BA107" s="109"/>
      <c r="BB107" s="109"/>
      <c r="BC107" s="109"/>
      <c r="BD107" s="109"/>
      <c r="BE107" s="109"/>
      <c r="BF107" s="109"/>
      <c r="BG107" s="109"/>
      <c r="BH107" s="109"/>
      <c r="BI107" s="109"/>
      <c r="BJ107" s="109"/>
      <c r="BK107" s="109"/>
      <c r="BL107" s="109"/>
      <c r="BM107" s="109"/>
      <c r="BN107" s="109"/>
      <c r="BO107" s="109"/>
      <c r="BP107" s="109"/>
    </row>
    <row r="108" spans="1:68" s="5" customFormat="1" ht="9" hidden="1" x14ac:dyDescent="0.15">
      <c r="A108" s="113"/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  <c r="AD108" s="108"/>
      <c r="AE108" s="108"/>
      <c r="AF108" s="108"/>
      <c r="AG108" s="108"/>
      <c r="AH108" s="108"/>
      <c r="AI108" s="108"/>
      <c r="AJ108" s="108"/>
      <c r="AK108" s="108"/>
      <c r="AL108" s="108"/>
      <c r="AM108" s="108"/>
      <c r="AN108" s="108"/>
      <c r="AO108" s="109"/>
      <c r="AP108" s="109"/>
      <c r="AQ108" s="109"/>
      <c r="AR108" s="109"/>
      <c r="AS108" s="109"/>
      <c r="AT108" s="109"/>
      <c r="AU108" s="109"/>
      <c r="AV108" s="109"/>
      <c r="AW108" s="109"/>
      <c r="AX108" s="109"/>
      <c r="AY108" s="109"/>
      <c r="AZ108" s="109"/>
      <c r="BA108" s="109"/>
      <c r="BB108" s="109"/>
      <c r="BC108" s="109"/>
      <c r="BD108" s="109"/>
      <c r="BE108" s="109"/>
      <c r="BF108" s="109"/>
      <c r="BG108" s="109"/>
      <c r="BH108" s="109"/>
      <c r="BI108" s="109"/>
      <c r="BJ108" s="109"/>
      <c r="BK108" s="109"/>
      <c r="BL108" s="109"/>
      <c r="BM108" s="109"/>
      <c r="BN108" s="109"/>
      <c r="BO108" s="109"/>
      <c r="BP108" s="109"/>
    </row>
    <row r="109" spans="1:68" s="5" customFormat="1" ht="9" hidden="1" x14ac:dyDescent="0.15">
      <c r="A109" s="113"/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  <c r="AA109" s="108"/>
      <c r="AB109" s="108"/>
      <c r="AC109" s="108"/>
      <c r="AD109" s="108"/>
      <c r="AE109" s="108"/>
      <c r="AF109" s="108"/>
      <c r="AG109" s="108"/>
      <c r="AH109" s="108"/>
      <c r="AI109" s="108"/>
      <c r="AJ109" s="108"/>
      <c r="AK109" s="108"/>
      <c r="AL109" s="108"/>
      <c r="AM109" s="108"/>
      <c r="AN109" s="108"/>
      <c r="AO109" s="109"/>
      <c r="AP109" s="109"/>
      <c r="AQ109" s="109"/>
      <c r="AR109" s="109"/>
      <c r="AS109" s="109"/>
      <c r="AT109" s="109"/>
      <c r="AU109" s="109"/>
      <c r="AV109" s="109"/>
      <c r="AW109" s="109"/>
      <c r="AX109" s="109"/>
      <c r="AY109" s="109"/>
      <c r="AZ109" s="109"/>
      <c r="BA109" s="109"/>
      <c r="BB109" s="109"/>
      <c r="BC109" s="109"/>
      <c r="BD109" s="109"/>
      <c r="BE109" s="109"/>
      <c r="BF109" s="109"/>
      <c r="BG109" s="109"/>
      <c r="BH109" s="109"/>
      <c r="BI109" s="109"/>
      <c r="BJ109" s="109"/>
      <c r="BK109" s="109"/>
      <c r="BL109" s="109"/>
      <c r="BM109" s="109"/>
      <c r="BN109" s="109"/>
      <c r="BO109" s="109"/>
      <c r="BP109" s="109"/>
    </row>
    <row r="110" spans="1:68" s="5" customFormat="1" ht="9" hidden="1" x14ac:dyDescent="0.15">
      <c r="A110" s="113" t="s">
        <v>100</v>
      </c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  <c r="AA110" s="108"/>
      <c r="AB110" s="108"/>
      <c r="AC110" s="108"/>
      <c r="AD110" s="108"/>
      <c r="AE110" s="108"/>
      <c r="AF110" s="108"/>
      <c r="AG110" s="108"/>
      <c r="AH110" s="108"/>
      <c r="AI110" s="108"/>
      <c r="AJ110" s="108"/>
      <c r="AK110" s="108"/>
      <c r="AL110" s="108"/>
      <c r="AM110" s="108"/>
      <c r="AN110" s="108"/>
      <c r="AO110" s="109"/>
      <c r="AP110" s="109"/>
      <c r="AQ110" s="109"/>
      <c r="AR110" s="109"/>
      <c r="AS110" s="109"/>
      <c r="AT110" s="109"/>
      <c r="AU110" s="109"/>
      <c r="AV110" s="109"/>
      <c r="AW110" s="109"/>
      <c r="AX110" s="109"/>
      <c r="AY110" s="109"/>
      <c r="AZ110" s="109"/>
      <c r="BA110" s="109"/>
      <c r="BB110" s="109"/>
      <c r="BC110" s="109"/>
      <c r="BD110" s="109"/>
      <c r="BE110" s="109"/>
      <c r="BF110" s="109"/>
      <c r="BG110" s="109"/>
      <c r="BH110" s="109"/>
      <c r="BI110" s="109"/>
      <c r="BJ110" s="109"/>
      <c r="BK110" s="109"/>
      <c r="BL110" s="109"/>
      <c r="BM110" s="109"/>
      <c r="BN110" s="109"/>
      <c r="BO110" s="109"/>
      <c r="BP110" s="109"/>
    </row>
    <row r="111" spans="1:68" s="5" customFormat="1" ht="9" hidden="1" x14ac:dyDescent="0.15">
      <c r="A111" s="113" t="s">
        <v>103</v>
      </c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8"/>
      <c r="Z111" s="108"/>
      <c r="AA111" s="108"/>
      <c r="AB111" s="108"/>
      <c r="AC111" s="108"/>
      <c r="AD111" s="108"/>
      <c r="AE111" s="108"/>
      <c r="AF111" s="108"/>
      <c r="AG111" s="108"/>
      <c r="AH111" s="108"/>
      <c r="AI111" s="108"/>
      <c r="AJ111" s="108"/>
      <c r="AK111" s="108"/>
      <c r="AL111" s="108"/>
      <c r="AM111" s="108"/>
      <c r="AN111" s="108"/>
      <c r="AO111" s="109"/>
      <c r="AP111" s="109"/>
      <c r="AQ111" s="109"/>
      <c r="AR111" s="109"/>
      <c r="AS111" s="109"/>
      <c r="AT111" s="109"/>
      <c r="AU111" s="109"/>
      <c r="AV111" s="109"/>
      <c r="AW111" s="109"/>
      <c r="AX111" s="109"/>
      <c r="AY111" s="109"/>
      <c r="AZ111" s="109"/>
      <c r="BA111" s="109"/>
      <c r="BB111" s="109"/>
      <c r="BC111" s="109"/>
      <c r="BD111" s="109"/>
      <c r="BE111" s="109"/>
      <c r="BF111" s="109"/>
      <c r="BG111" s="109"/>
      <c r="BH111" s="109"/>
      <c r="BI111" s="109"/>
      <c r="BJ111" s="109"/>
      <c r="BK111" s="109"/>
      <c r="BL111" s="109"/>
      <c r="BM111" s="109"/>
      <c r="BN111" s="109"/>
      <c r="BO111" s="109"/>
      <c r="BP111" s="109"/>
    </row>
    <row r="112" spans="1:68" s="5" customFormat="1" ht="9" hidden="1" x14ac:dyDescent="0.15">
      <c r="A112" s="113" t="s">
        <v>104</v>
      </c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  <c r="AA112" s="108"/>
      <c r="AB112" s="108"/>
      <c r="AC112" s="108"/>
      <c r="AD112" s="108"/>
      <c r="AE112" s="108"/>
      <c r="AF112" s="108"/>
      <c r="AG112" s="108"/>
      <c r="AH112" s="108"/>
      <c r="AI112" s="108"/>
      <c r="AJ112" s="108"/>
      <c r="AK112" s="108"/>
      <c r="AL112" s="108"/>
      <c r="AM112" s="108"/>
      <c r="AN112" s="108"/>
      <c r="AO112" s="109"/>
      <c r="AP112" s="109"/>
      <c r="AQ112" s="109"/>
      <c r="AR112" s="109"/>
      <c r="AS112" s="109"/>
      <c r="AT112" s="109"/>
      <c r="AU112" s="109"/>
      <c r="AV112" s="109"/>
      <c r="AW112" s="109"/>
      <c r="AX112" s="109"/>
      <c r="AY112" s="109"/>
      <c r="AZ112" s="109"/>
      <c r="BA112" s="109"/>
      <c r="BB112" s="109"/>
      <c r="BC112" s="109"/>
      <c r="BD112" s="109"/>
      <c r="BE112" s="109"/>
      <c r="BF112" s="109"/>
      <c r="BG112" s="109"/>
      <c r="BH112" s="109"/>
      <c r="BI112" s="109"/>
      <c r="BJ112" s="109"/>
      <c r="BK112" s="109"/>
      <c r="BL112" s="109"/>
      <c r="BM112" s="109"/>
      <c r="BN112" s="109"/>
      <c r="BO112" s="109"/>
      <c r="BP112" s="109"/>
    </row>
    <row r="113" spans="1:68" s="5" customFormat="1" ht="9" hidden="1" x14ac:dyDescent="0.15">
      <c r="A113" s="114" t="s">
        <v>99</v>
      </c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  <c r="AD113" s="108"/>
      <c r="AE113" s="108"/>
      <c r="AF113" s="108"/>
      <c r="AG113" s="108"/>
      <c r="AH113" s="108"/>
      <c r="AI113" s="108"/>
      <c r="AJ113" s="108"/>
      <c r="AK113" s="108"/>
      <c r="AL113" s="108"/>
      <c r="AM113" s="108"/>
      <c r="AN113" s="108"/>
      <c r="AO113" s="109"/>
      <c r="AP113" s="109"/>
      <c r="AQ113" s="109"/>
      <c r="AR113" s="109"/>
      <c r="AS113" s="109"/>
      <c r="AT113" s="109"/>
      <c r="AU113" s="109"/>
      <c r="AV113" s="109"/>
      <c r="AW113" s="109"/>
      <c r="AX113" s="109"/>
      <c r="AY113" s="109"/>
      <c r="AZ113" s="109"/>
      <c r="BA113" s="109"/>
      <c r="BB113" s="109"/>
      <c r="BC113" s="109"/>
      <c r="BD113" s="109"/>
      <c r="BE113" s="109"/>
      <c r="BF113" s="109"/>
      <c r="BG113" s="109"/>
      <c r="BH113" s="109"/>
      <c r="BI113" s="109"/>
      <c r="BJ113" s="109"/>
      <c r="BK113" s="109"/>
      <c r="BL113" s="109"/>
      <c r="BM113" s="109"/>
      <c r="BN113" s="109"/>
      <c r="BO113" s="109"/>
      <c r="BP113" s="109"/>
    </row>
    <row r="114" spans="1:68" s="5" customFormat="1" ht="9" hidden="1" x14ac:dyDescent="0.15">
      <c r="A114" s="114" t="s">
        <v>101</v>
      </c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8"/>
      <c r="AH114" s="108"/>
      <c r="AI114" s="108"/>
      <c r="AJ114" s="108"/>
      <c r="AK114" s="108"/>
      <c r="AL114" s="108"/>
      <c r="AM114" s="108"/>
      <c r="AN114" s="108"/>
      <c r="AO114" s="109"/>
      <c r="AP114" s="109"/>
      <c r="AQ114" s="109"/>
      <c r="AR114" s="109"/>
      <c r="AS114" s="109"/>
      <c r="AT114" s="109"/>
      <c r="AU114" s="109"/>
      <c r="AV114" s="109"/>
      <c r="AW114" s="109"/>
      <c r="AX114" s="109"/>
      <c r="AY114" s="109"/>
      <c r="AZ114" s="109"/>
      <c r="BA114" s="109"/>
      <c r="BB114" s="109"/>
      <c r="BC114" s="109"/>
      <c r="BD114" s="109"/>
      <c r="BE114" s="109"/>
      <c r="BF114" s="109"/>
      <c r="BG114" s="109"/>
      <c r="BH114" s="109"/>
      <c r="BI114" s="109"/>
      <c r="BJ114" s="109"/>
      <c r="BK114" s="109"/>
      <c r="BL114" s="109"/>
      <c r="BM114" s="109"/>
      <c r="BN114" s="109"/>
      <c r="BO114" s="109"/>
      <c r="BP114" s="109"/>
    </row>
    <row r="115" spans="1:68" s="5" customFormat="1" ht="9" hidden="1" x14ac:dyDescent="0.15">
      <c r="A115" s="114" t="s">
        <v>102</v>
      </c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108"/>
      <c r="Y115" s="108"/>
      <c r="Z115" s="108"/>
      <c r="AA115" s="108"/>
      <c r="AB115" s="108"/>
      <c r="AC115" s="108"/>
      <c r="AD115" s="108"/>
      <c r="AE115" s="108"/>
      <c r="AF115" s="108"/>
      <c r="AG115" s="108"/>
      <c r="AH115" s="108"/>
      <c r="AI115" s="108"/>
      <c r="AJ115" s="108"/>
      <c r="AK115" s="108"/>
      <c r="AL115" s="108"/>
      <c r="AM115" s="108"/>
      <c r="AN115" s="108"/>
      <c r="AO115" s="109"/>
      <c r="AP115" s="109"/>
      <c r="AQ115" s="109"/>
      <c r="AR115" s="109"/>
      <c r="AS115" s="109"/>
      <c r="AT115" s="109"/>
      <c r="AU115" s="109"/>
      <c r="AV115" s="109"/>
      <c r="AW115" s="109"/>
      <c r="AX115" s="109"/>
      <c r="AY115" s="109"/>
      <c r="AZ115" s="109"/>
      <c r="BA115" s="109"/>
      <c r="BB115" s="109"/>
      <c r="BC115" s="109"/>
      <c r="BD115" s="109"/>
      <c r="BE115" s="109"/>
      <c r="BF115" s="109"/>
      <c r="BG115" s="109"/>
      <c r="BH115" s="109"/>
      <c r="BI115" s="109"/>
      <c r="BJ115" s="109"/>
      <c r="BK115" s="109"/>
      <c r="BL115" s="109"/>
      <c r="BM115" s="109"/>
      <c r="BN115" s="109"/>
      <c r="BO115" s="109"/>
      <c r="BP115" s="109"/>
    </row>
  </sheetData>
  <sheetProtection password="D2DD" sheet="1" objects="1" scenarios="1" selectLockedCells="1" selectUnlockedCells="1"/>
  <mergeCells count="95">
    <mergeCell ref="A37:E37"/>
    <mergeCell ref="F37:J37"/>
    <mergeCell ref="K37:AM37"/>
    <mergeCell ref="A38:E38"/>
    <mergeCell ref="F38:J38"/>
    <mergeCell ref="K38:AM38"/>
    <mergeCell ref="A35:E35"/>
    <mergeCell ref="F35:J35"/>
    <mergeCell ref="K35:AM35"/>
    <mergeCell ref="A36:E36"/>
    <mergeCell ref="F36:J36"/>
    <mergeCell ref="K36:AM36"/>
    <mergeCell ref="A33:E33"/>
    <mergeCell ref="F33:J33"/>
    <mergeCell ref="K33:AM33"/>
    <mergeCell ref="A34:E34"/>
    <mergeCell ref="F34:J34"/>
    <mergeCell ref="K34:AM34"/>
    <mergeCell ref="C30:AM30"/>
    <mergeCell ref="A31:E31"/>
    <mergeCell ref="A32:E32"/>
    <mergeCell ref="F32:J32"/>
    <mergeCell ref="K32:AM32"/>
    <mergeCell ref="A27:E27"/>
    <mergeCell ref="F27:J27"/>
    <mergeCell ref="K27:AM27"/>
    <mergeCell ref="K29:N29"/>
    <mergeCell ref="O29:Q29"/>
    <mergeCell ref="R29:S29"/>
    <mergeCell ref="T29:X29"/>
    <mergeCell ref="Y29:AA29"/>
    <mergeCell ref="AB29:AC29"/>
    <mergeCell ref="AD29:AH29"/>
    <mergeCell ref="AI29:AK29"/>
    <mergeCell ref="AL29:AM29"/>
    <mergeCell ref="A25:E25"/>
    <mergeCell ref="F25:J25"/>
    <mergeCell ref="K25:AM25"/>
    <mergeCell ref="A26:E26"/>
    <mergeCell ref="F26:J26"/>
    <mergeCell ref="K26:AM26"/>
    <mergeCell ref="A23:E23"/>
    <mergeCell ref="F23:J23"/>
    <mergeCell ref="K23:AM23"/>
    <mergeCell ref="A24:E24"/>
    <mergeCell ref="F24:J24"/>
    <mergeCell ref="K24:AM24"/>
    <mergeCell ref="A21:E21"/>
    <mergeCell ref="F21:J21"/>
    <mergeCell ref="K21:AM21"/>
    <mergeCell ref="A22:E22"/>
    <mergeCell ref="F22:J22"/>
    <mergeCell ref="K22:AM22"/>
    <mergeCell ref="A19:E19"/>
    <mergeCell ref="F19:J19"/>
    <mergeCell ref="K19:AM19"/>
    <mergeCell ref="A20:E20"/>
    <mergeCell ref="F20:J20"/>
    <mergeCell ref="K20:AM20"/>
    <mergeCell ref="A17:E17"/>
    <mergeCell ref="F17:J17"/>
    <mergeCell ref="K17:AM17"/>
    <mergeCell ref="A18:E18"/>
    <mergeCell ref="F18:J18"/>
    <mergeCell ref="K18:AM18"/>
    <mergeCell ref="AT6:AT7"/>
    <mergeCell ref="L7:AM7"/>
    <mergeCell ref="A16:E16"/>
    <mergeCell ref="F16:J16"/>
    <mergeCell ref="K16:AM16"/>
    <mergeCell ref="A8:H9"/>
    <mergeCell ref="K12:N12"/>
    <mergeCell ref="O12:Q12"/>
    <mergeCell ref="R12:S12"/>
    <mergeCell ref="T12:X12"/>
    <mergeCell ref="Y12:AA12"/>
    <mergeCell ref="AB12:AC12"/>
    <mergeCell ref="AD12:AH12"/>
    <mergeCell ref="AI12:AK12"/>
    <mergeCell ref="AL12:AM12"/>
    <mergeCell ref="C13:AM14"/>
    <mergeCell ref="A3:A7"/>
    <mergeCell ref="L3:AF3"/>
    <mergeCell ref="AG3:AM3"/>
    <mergeCell ref="L4:AF4"/>
    <mergeCell ref="AG4:AM4"/>
    <mergeCell ref="B6:K7"/>
    <mergeCell ref="Q6:R6"/>
    <mergeCell ref="T6:V6"/>
    <mergeCell ref="AP4:AT4"/>
    <mergeCell ref="L5:AB5"/>
    <mergeCell ref="AC5:AF5"/>
    <mergeCell ref="AG5:AK5"/>
    <mergeCell ref="AL5:AM5"/>
    <mergeCell ref="AP5:AT5"/>
  </mergeCells>
  <phoneticPr fontId="3"/>
  <dataValidations count="4">
    <dataValidation type="list" allowBlank="1" showInputMessage="1" showErrorMessage="1" sqref="A17:E26">
      <formula1>$A$90:$A$100</formula1>
    </dataValidation>
    <dataValidation type="list" allowBlank="1" showInputMessage="1" showErrorMessage="1" sqref="A33:E37">
      <formula1>$A$110:$A$112</formula1>
    </dataValidation>
    <dataValidation imeMode="halfAlpha" allowBlank="1" showInputMessage="1" showErrorMessage="1" sqref="J29"/>
    <dataValidation type="list" allowBlank="1" showInputMessage="1" showErrorMessage="1" sqref="L5:AB5">
      <formula1>$A$45:$A$79</formula1>
    </dataValidation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9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5953" r:id="rId4" name="Check Box 1">
              <controlPr defaultSize="0" autoFill="0" autoLine="0" autoPict="0">
                <anchor moveWithCells="1">
                  <from>
                    <xdr:col>7</xdr:col>
                    <xdr:colOff>95250</xdr:colOff>
                    <xdr:row>7</xdr:row>
                    <xdr:rowOff>28575</xdr:rowOff>
                  </from>
                  <to>
                    <xdr:col>9</xdr:col>
                    <xdr:colOff>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54" r:id="rId5" name="Check Box 2">
              <controlPr defaultSize="0" autoFill="0" autoLine="0" autoPict="0">
                <anchor moveWithCells="1">
                  <from>
                    <xdr:col>7</xdr:col>
                    <xdr:colOff>95250</xdr:colOff>
                    <xdr:row>8</xdr:row>
                    <xdr:rowOff>19050</xdr:rowOff>
                  </from>
                  <to>
                    <xdr:col>9</xdr:col>
                    <xdr:colOff>0</xdr:colOff>
                    <xdr:row>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R5"/>
  <sheetViews>
    <sheetView view="pageBreakPreview" zoomScale="90" zoomScaleNormal="90" zoomScaleSheetLayoutView="90" workbookViewId="0">
      <selection sqref="A1:A2"/>
    </sheetView>
  </sheetViews>
  <sheetFormatPr defaultRowHeight="18.75" x14ac:dyDescent="0.15"/>
  <cols>
    <col min="1" max="1" width="4" style="10" customWidth="1"/>
    <col min="2" max="2" width="23.625" style="10" customWidth="1"/>
    <col min="3" max="3" width="22.625" style="10" customWidth="1"/>
    <col min="4" max="5" width="14.875" style="10" customWidth="1"/>
    <col min="6" max="6" width="14.25" style="10" customWidth="1"/>
    <col min="7" max="8" width="16.5" style="10" customWidth="1"/>
    <col min="9" max="10" width="18.75" style="10" customWidth="1"/>
    <col min="11" max="12" width="15.25" style="10" customWidth="1"/>
    <col min="13" max="16384" width="9" style="10"/>
  </cols>
  <sheetData>
    <row r="1" spans="1:18" x14ac:dyDescent="0.15">
      <c r="A1" s="433" t="s">
        <v>151</v>
      </c>
      <c r="B1" s="433" t="s">
        <v>166</v>
      </c>
      <c r="C1" s="433"/>
      <c r="D1" s="434" t="s">
        <v>167</v>
      </c>
      <c r="E1" s="435"/>
      <c r="F1" s="435"/>
      <c r="G1" s="436"/>
      <c r="H1" s="437" t="s">
        <v>168</v>
      </c>
      <c r="I1" s="438"/>
      <c r="J1" s="438"/>
      <c r="K1" s="438"/>
      <c r="L1" s="438"/>
      <c r="M1" s="33"/>
      <c r="N1" s="33"/>
      <c r="O1" s="33"/>
      <c r="P1" s="33"/>
      <c r="Q1" s="33"/>
      <c r="R1" s="33"/>
    </row>
    <row r="2" spans="1:18" x14ac:dyDescent="0.15">
      <c r="A2" s="433"/>
      <c r="B2" s="40" t="s">
        <v>169</v>
      </c>
      <c r="C2" s="40" t="s">
        <v>170</v>
      </c>
      <c r="D2" s="40" t="s">
        <v>190</v>
      </c>
      <c r="E2" s="40" t="s">
        <v>171</v>
      </c>
      <c r="F2" s="40" t="s">
        <v>172</v>
      </c>
      <c r="G2" s="40" t="s">
        <v>173</v>
      </c>
      <c r="H2" s="40" t="s">
        <v>174</v>
      </c>
      <c r="I2" s="40" t="s">
        <v>176</v>
      </c>
      <c r="J2" s="40" t="s">
        <v>177</v>
      </c>
      <c r="K2" s="40" t="s">
        <v>178</v>
      </c>
      <c r="L2" s="40" t="s">
        <v>179</v>
      </c>
      <c r="M2" s="33"/>
      <c r="N2" s="33"/>
      <c r="O2" s="33"/>
      <c r="P2" s="33"/>
      <c r="Q2" s="33"/>
      <c r="R2" s="33"/>
    </row>
    <row r="3" spans="1:18" s="11" customFormat="1" x14ac:dyDescent="0.15">
      <c r="A3" s="34"/>
      <c r="B3" s="34" t="str">
        <f>IF(【共通】交付申請書!$L$12&lt;&gt;"",【共通】交付申請書!$L$12,"")</f>
        <v>社会福祉法人茨城会</v>
      </c>
      <c r="C3" s="34" t="str">
        <f>【共通】交付申請書!$P$13&amp;"　"&amp;【共通】交付申請書!$AD$13</f>
        <v>理事長　茨城　太郎</v>
      </c>
      <c r="D3" s="34" t="str">
        <f>IF(【共通】交付申請書!P18&lt;&gt;"",【共通】交付申請書!P18,"")</f>
        <v>事務局</v>
      </c>
      <c r="E3" s="34" t="str">
        <f>IF(【共通】交付申請書!$AD$18&lt;&gt;"",【共通】交付申請書!$AD$18,"")</f>
        <v>茨城　次郎</v>
      </c>
      <c r="F3" s="34" t="str">
        <f>【共通】交付申請書!$P$19&amp;"-"&amp;【共通】交付申請書!$S$19&amp;"-"&amp;【共通】交付申請書!$V$19</f>
        <v>029-301-1111</v>
      </c>
      <c r="G3" s="34" t="str">
        <f>IF(【共通】交付申請書!$AD$19&lt;&gt;"",【共通】交付申請書!$AD$19,"")</f>
        <v>xxxx@pref.ibaraki.lg.jp</v>
      </c>
      <c r="H3" s="35" t="str">
        <f>"令和"&amp;【共通】交付申請書!$AD$5&amp;"年"&amp;【共通】交付申請書!$AG$5&amp;"月"&amp;【共通】交付申請書!$AJ$5&amp;"日"</f>
        <v>令和5年9月1日</v>
      </c>
      <c r="I3" s="36">
        <f ca="1">【共通】交付申請書!$Q$22</f>
        <v>0</v>
      </c>
      <c r="J3" s="36">
        <f ca="1">【共通】交付申請書!$Q$23</f>
        <v>4593000</v>
      </c>
      <c r="K3" s="34" t="str">
        <f>'R5申請額一覧'!$L$25</f>
        <v>希望する</v>
      </c>
      <c r="L3" s="37" t="str">
        <f>'R5申請額一覧'!$R$26</f>
        <v>希望しない</v>
      </c>
      <c r="M3" s="37"/>
      <c r="N3" s="37"/>
      <c r="O3" s="37"/>
      <c r="P3" s="37"/>
      <c r="Q3" s="37"/>
      <c r="R3" s="37"/>
    </row>
    <row r="4" spans="1:18" x14ac:dyDescent="0.15">
      <c r="A4" s="33"/>
      <c r="B4" s="33"/>
      <c r="C4" s="33"/>
      <c r="D4" s="33"/>
      <c r="E4" s="33"/>
      <c r="F4" s="38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</row>
    <row r="5" spans="1:18" x14ac:dyDescent="0.15">
      <c r="A5" s="33"/>
      <c r="B5" s="33"/>
      <c r="C5" s="33"/>
      <c r="D5" s="33"/>
      <c r="E5" s="33"/>
      <c r="F5" s="38"/>
      <c r="G5" s="33"/>
      <c r="H5" s="33"/>
      <c r="I5" s="39"/>
      <c r="J5" s="39"/>
      <c r="K5" s="33"/>
      <c r="L5" s="33"/>
      <c r="M5" s="33"/>
      <c r="N5" s="33"/>
      <c r="O5" s="33"/>
      <c r="P5" s="33"/>
      <c r="Q5" s="33"/>
      <c r="R5" s="33"/>
    </row>
  </sheetData>
  <sheetProtection selectLockedCells="1"/>
  <mergeCells count="4">
    <mergeCell ref="A1:A2"/>
    <mergeCell ref="B1:C1"/>
    <mergeCell ref="D1:G1"/>
    <mergeCell ref="H1:L1"/>
  </mergeCells>
  <phoneticPr fontId="3"/>
  <pageMargins left="0.7" right="0.7" top="0.75" bottom="0.75" header="0.3" footer="0.3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51"/>
  <sheetViews>
    <sheetView showGridLines="0" view="pageBreakPreview" zoomScale="85" zoomScaleNormal="100" zoomScaleSheetLayoutView="85" workbookViewId="0"/>
  </sheetViews>
  <sheetFormatPr defaultRowHeight="19.5" customHeight="1" x14ac:dyDescent="0.15"/>
  <cols>
    <col min="1" max="1" width="4.875" style="43" customWidth="1"/>
    <col min="2" max="2" width="16.5" style="42" customWidth="1"/>
    <col min="3" max="3" width="24.5" style="42" customWidth="1"/>
    <col min="4" max="4" width="11.125" style="43" customWidth="1"/>
    <col min="5" max="6" width="9.375" style="43" customWidth="1"/>
    <col min="7" max="8" width="4" style="43" customWidth="1"/>
    <col min="9" max="10" width="4.75" style="43" customWidth="1"/>
    <col min="11" max="12" width="4" style="43" customWidth="1"/>
    <col min="13" max="14" width="4.75" style="43" customWidth="1"/>
    <col min="15" max="15" width="46.625" style="43" customWidth="1"/>
    <col min="16" max="26" width="9" style="43"/>
    <col min="27" max="16384" width="9" style="7"/>
  </cols>
  <sheetData>
    <row r="1" spans="1:26" ht="19.5" customHeight="1" x14ac:dyDescent="0.15">
      <c r="A1" s="41" t="s">
        <v>182</v>
      </c>
    </row>
    <row r="2" spans="1:26" ht="19.5" customHeight="1" x14ac:dyDescent="0.15">
      <c r="A2" s="41" t="s">
        <v>206</v>
      </c>
    </row>
    <row r="3" spans="1:26" ht="19.5" customHeight="1" x14ac:dyDescent="0.15">
      <c r="A3" s="44" t="s">
        <v>205</v>
      </c>
    </row>
    <row r="4" spans="1:26" ht="19.5" customHeight="1" thickBot="1" x14ac:dyDescent="0.2">
      <c r="A4" s="44" t="s">
        <v>204</v>
      </c>
    </row>
    <row r="5" spans="1:26" s="9" customFormat="1" ht="18.75" customHeight="1" x14ac:dyDescent="0.15">
      <c r="A5" s="267" t="s">
        <v>151</v>
      </c>
      <c r="B5" s="270" t="s">
        <v>152</v>
      </c>
      <c r="C5" s="270" t="s">
        <v>153</v>
      </c>
      <c r="D5" s="273" t="s">
        <v>154</v>
      </c>
      <c r="E5" s="273" t="s">
        <v>155</v>
      </c>
      <c r="F5" s="273" t="s">
        <v>183</v>
      </c>
      <c r="G5" s="253" t="s">
        <v>156</v>
      </c>
      <c r="H5" s="254"/>
      <c r="I5" s="254"/>
      <c r="J5" s="255"/>
      <c r="K5" s="253" t="s">
        <v>157</v>
      </c>
      <c r="L5" s="254"/>
      <c r="M5" s="254"/>
      <c r="N5" s="255"/>
      <c r="O5" s="256" t="s">
        <v>158</v>
      </c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</row>
    <row r="6" spans="1:26" s="9" customFormat="1" ht="33" customHeight="1" x14ac:dyDescent="0.15">
      <c r="A6" s="268"/>
      <c r="B6" s="271"/>
      <c r="C6" s="271"/>
      <c r="D6" s="274"/>
      <c r="E6" s="274"/>
      <c r="F6" s="274"/>
      <c r="G6" s="259" t="s">
        <v>159</v>
      </c>
      <c r="H6" s="260"/>
      <c r="I6" s="263" t="s">
        <v>184</v>
      </c>
      <c r="J6" s="264"/>
      <c r="K6" s="259" t="s">
        <v>159</v>
      </c>
      <c r="L6" s="260"/>
      <c r="M6" s="263" t="s">
        <v>184</v>
      </c>
      <c r="N6" s="264"/>
      <c r="O6" s="257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spans="1:26" s="9" customFormat="1" ht="33" customHeight="1" x14ac:dyDescent="0.15">
      <c r="A7" s="269"/>
      <c r="B7" s="272"/>
      <c r="C7" s="272"/>
      <c r="D7" s="275"/>
      <c r="E7" s="275"/>
      <c r="F7" s="275"/>
      <c r="G7" s="261"/>
      <c r="H7" s="262"/>
      <c r="I7" s="265" t="s">
        <v>185</v>
      </c>
      <c r="J7" s="266"/>
      <c r="K7" s="261"/>
      <c r="L7" s="262"/>
      <c r="M7" s="265" t="s">
        <v>185</v>
      </c>
      <c r="N7" s="266"/>
      <c r="O7" s="258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 spans="1:26" s="9" customFormat="1" ht="59.25" customHeight="1" x14ac:dyDescent="0.15">
      <c r="A8" s="46">
        <v>1</v>
      </c>
      <c r="B8" s="176" t="s">
        <v>234</v>
      </c>
      <c r="C8" s="177" t="s">
        <v>235</v>
      </c>
      <c r="D8" s="178">
        <v>800000000</v>
      </c>
      <c r="E8" s="179">
        <v>45056</v>
      </c>
      <c r="F8" s="180">
        <v>45067</v>
      </c>
      <c r="G8" s="181">
        <v>3</v>
      </c>
      <c r="H8" s="47" t="s">
        <v>160</v>
      </c>
      <c r="I8" s="181">
        <v>0</v>
      </c>
      <c r="J8" s="47" t="s">
        <v>160</v>
      </c>
      <c r="K8" s="181">
        <v>2</v>
      </c>
      <c r="L8" s="47" t="s">
        <v>160</v>
      </c>
      <c r="M8" s="181">
        <v>0</v>
      </c>
      <c r="N8" s="47" t="s">
        <v>160</v>
      </c>
      <c r="O8" s="182" t="s">
        <v>262</v>
      </c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spans="1:26" s="9" customFormat="1" ht="59.25" customHeight="1" x14ac:dyDescent="0.15">
      <c r="A9" s="46">
        <v>2</v>
      </c>
      <c r="B9" s="176" t="s">
        <v>236</v>
      </c>
      <c r="C9" s="177" t="s">
        <v>6</v>
      </c>
      <c r="D9" s="178">
        <v>800000000</v>
      </c>
      <c r="E9" s="179">
        <v>45066</v>
      </c>
      <c r="F9" s="180">
        <v>45082</v>
      </c>
      <c r="G9" s="181">
        <v>0</v>
      </c>
      <c r="H9" s="47" t="s">
        <v>160</v>
      </c>
      <c r="I9" s="181">
        <v>0</v>
      </c>
      <c r="J9" s="47" t="s">
        <v>160</v>
      </c>
      <c r="K9" s="181">
        <v>0</v>
      </c>
      <c r="L9" s="47" t="s">
        <v>160</v>
      </c>
      <c r="M9" s="181">
        <v>0</v>
      </c>
      <c r="N9" s="47" t="s">
        <v>160</v>
      </c>
      <c r="O9" s="182" t="s">
        <v>238</v>
      </c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  <row r="10" spans="1:26" s="9" customFormat="1" ht="59.25" customHeight="1" x14ac:dyDescent="0.15">
      <c r="A10" s="46">
        <v>3</v>
      </c>
      <c r="B10" s="176" t="s">
        <v>237</v>
      </c>
      <c r="C10" s="177" t="s">
        <v>16</v>
      </c>
      <c r="D10" s="178">
        <v>800000000</v>
      </c>
      <c r="E10" s="179">
        <v>45066</v>
      </c>
      <c r="F10" s="180">
        <v>45082</v>
      </c>
      <c r="G10" s="181">
        <v>4</v>
      </c>
      <c r="H10" s="47" t="s">
        <v>160</v>
      </c>
      <c r="I10" s="181">
        <v>0</v>
      </c>
      <c r="J10" s="47" t="s">
        <v>160</v>
      </c>
      <c r="K10" s="181">
        <v>5</v>
      </c>
      <c r="L10" s="47" t="s">
        <v>160</v>
      </c>
      <c r="M10" s="181">
        <v>0</v>
      </c>
      <c r="N10" s="47" t="s">
        <v>160</v>
      </c>
      <c r="O10" s="182" t="s">
        <v>265</v>
      </c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</row>
    <row r="11" spans="1:26" s="9" customFormat="1" ht="59.25" customHeight="1" x14ac:dyDescent="0.15">
      <c r="A11" s="46">
        <v>4</v>
      </c>
      <c r="B11" s="176" t="s">
        <v>237</v>
      </c>
      <c r="C11" s="177" t="s">
        <v>16</v>
      </c>
      <c r="D11" s="178">
        <v>800000000</v>
      </c>
      <c r="E11" s="179">
        <v>45086</v>
      </c>
      <c r="F11" s="180">
        <v>45107</v>
      </c>
      <c r="G11" s="181">
        <v>2</v>
      </c>
      <c r="H11" s="47" t="s">
        <v>160</v>
      </c>
      <c r="I11" s="181">
        <v>0</v>
      </c>
      <c r="J11" s="47" t="s">
        <v>160</v>
      </c>
      <c r="K11" s="181">
        <v>10</v>
      </c>
      <c r="L11" s="47" t="s">
        <v>160</v>
      </c>
      <c r="M11" s="181">
        <v>0</v>
      </c>
      <c r="N11" s="47" t="s">
        <v>160</v>
      </c>
      <c r="O11" s="182" t="s">
        <v>263</v>
      </c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spans="1:26" s="9" customFormat="1" ht="59.25" customHeight="1" x14ac:dyDescent="0.15">
      <c r="A12" s="46">
        <v>5</v>
      </c>
      <c r="B12" s="176"/>
      <c r="C12" s="177"/>
      <c r="D12" s="178"/>
      <c r="E12" s="179"/>
      <c r="F12" s="180"/>
      <c r="G12" s="181"/>
      <c r="H12" s="47" t="s">
        <v>160</v>
      </c>
      <c r="I12" s="181"/>
      <c r="J12" s="47" t="s">
        <v>160</v>
      </c>
      <c r="K12" s="181"/>
      <c r="L12" s="47" t="s">
        <v>160</v>
      </c>
      <c r="M12" s="181"/>
      <c r="N12" s="47" t="s">
        <v>160</v>
      </c>
      <c r="O12" s="183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spans="1:26" s="8" customFormat="1" ht="19.5" customHeight="1" x14ac:dyDescent="0.15">
      <c r="A13" s="48" t="s">
        <v>186</v>
      </c>
      <c r="B13" s="49" t="s">
        <v>196</v>
      </c>
      <c r="C13" s="50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26" s="8" customFormat="1" ht="19.5" customHeight="1" x14ac:dyDescent="0.15">
      <c r="A14" s="41" t="s">
        <v>187</v>
      </c>
      <c r="B14" s="51" t="s">
        <v>189</v>
      </c>
      <c r="C14" s="50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 spans="1:26" s="8" customFormat="1" ht="19.5" customHeight="1" x14ac:dyDescent="0.15">
      <c r="A15" s="41" t="s">
        <v>188</v>
      </c>
      <c r="B15" s="52" t="s">
        <v>195</v>
      </c>
      <c r="C15" s="50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7" spans="1:15" ht="19.5" customHeight="1" thickBot="1" x14ac:dyDescent="0.2">
      <c r="A17" s="41" t="s">
        <v>161</v>
      </c>
    </row>
    <row r="18" spans="1:15" ht="19.5" customHeight="1" x14ac:dyDescent="0.15">
      <c r="A18" s="244" t="s">
        <v>239</v>
      </c>
      <c r="B18" s="245"/>
      <c r="C18" s="245"/>
      <c r="D18" s="245"/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6"/>
    </row>
    <row r="19" spans="1:15" ht="19.5" customHeight="1" x14ac:dyDescent="0.15">
      <c r="A19" s="247"/>
      <c r="B19" s="248"/>
      <c r="C19" s="248"/>
      <c r="D19" s="248"/>
      <c r="E19" s="248"/>
      <c r="F19" s="248"/>
      <c r="G19" s="248"/>
      <c r="H19" s="248"/>
      <c r="I19" s="248"/>
      <c r="J19" s="248"/>
      <c r="K19" s="248"/>
      <c r="L19" s="248"/>
      <c r="M19" s="248"/>
      <c r="N19" s="248"/>
      <c r="O19" s="249"/>
    </row>
    <row r="20" spans="1:15" ht="19.5" customHeight="1" thickBot="1" x14ac:dyDescent="0.2">
      <c r="A20" s="250"/>
      <c r="B20" s="251"/>
      <c r="C20" s="251"/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  <c r="O20" s="252"/>
    </row>
    <row r="22" spans="1:15" ht="19.5" hidden="1" customHeight="1" x14ac:dyDescent="0.35">
      <c r="A22" s="168" t="s">
        <v>162</v>
      </c>
      <c r="B22" s="14"/>
    </row>
    <row r="23" spans="1:15" ht="19.5" hidden="1" customHeight="1" x14ac:dyDescent="0.15">
      <c r="A23" s="169" t="s">
        <v>197</v>
      </c>
      <c r="B23" s="15"/>
    </row>
    <row r="24" spans="1:15" ht="19.5" hidden="1" customHeight="1" x14ac:dyDescent="0.15">
      <c r="A24" s="169" t="s">
        <v>56</v>
      </c>
      <c r="B24" s="15"/>
    </row>
    <row r="25" spans="1:15" ht="19.5" hidden="1" customHeight="1" x14ac:dyDescent="0.15">
      <c r="A25" s="169" t="s">
        <v>5</v>
      </c>
      <c r="B25" s="15"/>
    </row>
    <row r="26" spans="1:15" ht="19.5" hidden="1" customHeight="1" x14ac:dyDescent="0.15">
      <c r="A26" s="169" t="s">
        <v>198</v>
      </c>
      <c r="B26" s="15"/>
    </row>
    <row r="27" spans="1:15" ht="19.5" hidden="1" customHeight="1" x14ac:dyDescent="0.15">
      <c r="A27" s="169" t="s">
        <v>105</v>
      </c>
      <c r="B27" s="15"/>
    </row>
    <row r="28" spans="1:15" ht="19.5" hidden="1" customHeight="1" x14ac:dyDescent="0.15">
      <c r="A28" s="169" t="s">
        <v>165</v>
      </c>
      <c r="B28" s="15"/>
    </row>
    <row r="29" spans="1:15" ht="19.5" hidden="1" customHeight="1" x14ac:dyDescent="0.15">
      <c r="A29" s="169" t="s">
        <v>106</v>
      </c>
      <c r="B29" s="15"/>
    </row>
    <row r="30" spans="1:15" ht="19.5" hidden="1" customHeight="1" x14ac:dyDescent="0.15">
      <c r="A30" s="169" t="s">
        <v>199</v>
      </c>
      <c r="B30" s="15"/>
    </row>
    <row r="31" spans="1:15" ht="19.5" hidden="1" customHeight="1" x14ac:dyDescent="0.15">
      <c r="A31" s="169" t="s">
        <v>6</v>
      </c>
      <c r="B31" s="15"/>
    </row>
    <row r="32" spans="1:15" ht="19.5" hidden="1" customHeight="1" x14ac:dyDescent="0.15">
      <c r="A32" s="169" t="s">
        <v>7</v>
      </c>
      <c r="B32" s="15"/>
    </row>
    <row r="33" spans="1:2" ht="19.5" hidden="1" customHeight="1" x14ac:dyDescent="0.15">
      <c r="A33" s="169" t="s">
        <v>8</v>
      </c>
      <c r="B33" s="15"/>
    </row>
    <row r="34" spans="1:2" ht="19.5" hidden="1" customHeight="1" x14ac:dyDescent="0.15">
      <c r="A34" s="169" t="s">
        <v>9</v>
      </c>
      <c r="B34" s="15"/>
    </row>
    <row r="35" spans="1:2" ht="19.5" hidden="1" customHeight="1" x14ac:dyDescent="0.15">
      <c r="A35" s="169" t="s">
        <v>10</v>
      </c>
      <c r="B35" s="15"/>
    </row>
    <row r="36" spans="1:2" ht="19.5" hidden="1" customHeight="1" x14ac:dyDescent="0.15">
      <c r="A36" s="169" t="s">
        <v>11</v>
      </c>
      <c r="B36" s="15"/>
    </row>
    <row r="37" spans="1:2" ht="19.5" hidden="1" customHeight="1" x14ac:dyDescent="0.15">
      <c r="A37" s="169" t="s">
        <v>12</v>
      </c>
      <c r="B37" s="15"/>
    </row>
    <row r="38" spans="1:2" ht="19.5" hidden="1" customHeight="1" x14ac:dyDescent="0.15">
      <c r="A38" s="169" t="s">
        <v>13</v>
      </c>
      <c r="B38" s="15"/>
    </row>
    <row r="39" spans="1:2" ht="19.5" hidden="1" customHeight="1" x14ac:dyDescent="0.15">
      <c r="A39" s="169" t="s">
        <v>61</v>
      </c>
      <c r="B39" s="15"/>
    </row>
    <row r="40" spans="1:2" ht="19.5" hidden="1" customHeight="1" x14ac:dyDescent="0.15">
      <c r="A40" s="169" t="s">
        <v>14</v>
      </c>
      <c r="B40" s="15"/>
    </row>
    <row r="41" spans="1:2" ht="19.5" hidden="1" customHeight="1" x14ac:dyDescent="0.15">
      <c r="A41" s="169" t="s">
        <v>15</v>
      </c>
      <c r="B41" s="15"/>
    </row>
    <row r="42" spans="1:2" ht="19.5" hidden="1" customHeight="1" x14ac:dyDescent="0.15">
      <c r="A42" s="169" t="s">
        <v>16</v>
      </c>
      <c r="B42" s="15"/>
    </row>
    <row r="43" spans="1:2" ht="19.5" hidden="1" customHeight="1" x14ac:dyDescent="0.15">
      <c r="A43" s="169" t="s">
        <v>17</v>
      </c>
      <c r="B43" s="15"/>
    </row>
    <row r="44" spans="1:2" ht="19.5" hidden="1" customHeight="1" x14ac:dyDescent="0.15">
      <c r="A44" s="169" t="s">
        <v>18</v>
      </c>
      <c r="B44" s="15"/>
    </row>
    <row r="45" spans="1:2" ht="19.5" hidden="1" customHeight="1" x14ac:dyDescent="0.15">
      <c r="A45" s="169" t="s">
        <v>19</v>
      </c>
      <c r="B45" s="15"/>
    </row>
    <row r="46" spans="1:2" ht="19.5" hidden="1" customHeight="1" x14ac:dyDescent="0.15">
      <c r="A46" s="169" t="s">
        <v>20</v>
      </c>
      <c r="B46" s="15"/>
    </row>
    <row r="47" spans="1:2" ht="19.5" hidden="1" customHeight="1" x14ac:dyDescent="0.15">
      <c r="A47" s="169" t="s">
        <v>21</v>
      </c>
      <c r="B47" s="15"/>
    </row>
    <row r="48" spans="1:2" ht="19.5" hidden="1" customHeight="1" x14ac:dyDescent="0.15">
      <c r="A48" s="169" t="s">
        <v>200</v>
      </c>
      <c r="B48" s="15"/>
    </row>
    <row r="49" spans="1:1" ht="19.5" hidden="1" customHeight="1" x14ac:dyDescent="0.15">
      <c r="A49" s="169" t="s">
        <v>201</v>
      </c>
    </row>
    <row r="50" spans="1:1" ht="19.5" hidden="1" customHeight="1" x14ac:dyDescent="0.15">
      <c r="A50" s="169" t="s">
        <v>202</v>
      </c>
    </row>
    <row r="51" spans="1:1" ht="19.5" hidden="1" customHeight="1" x14ac:dyDescent="0.15">
      <c r="A51" s="169" t="s">
        <v>203</v>
      </c>
    </row>
  </sheetData>
  <sheetProtection password="D2DD" sheet="1" objects="1" scenarios="1" selectLockedCells="1" selectUnlockedCells="1"/>
  <mergeCells count="16">
    <mergeCell ref="A18:O20"/>
    <mergeCell ref="G5:J5"/>
    <mergeCell ref="K5:N5"/>
    <mergeCell ref="O5:O7"/>
    <mergeCell ref="G6:H7"/>
    <mergeCell ref="I6:J6"/>
    <mergeCell ref="K6:L7"/>
    <mergeCell ref="M6:N6"/>
    <mergeCell ref="I7:J7"/>
    <mergeCell ref="M7:N7"/>
    <mergeCell ref="A5:A7"/>
    <mergeCell ref="B5:B7"/>
    <mergeCell ref="C5:C7"/>
    <mergeCell ref="D5:D7"/>
    <mergeCell ref="E5:E7"/>
    <mergeCell ref="F5:F7"/>
  </mergeCells>
  <phoneticPr fontId="3"/>
  <dataValidations count="1">
    <dataValidation type="list" allowBlank="1" showInputMessage="1" showErrorMessage="1" sqref="C8:C12">
      <formula1>$A$23:$A$51</formula1>
    </dataValidation>
  </dataValidations>
  <pageMargins left="0.59055118110236227" right="0.59055118110236227" top="0.78740157480314965" bottom="0.59055118110236227" header="0.31496062992125984" footer="0.31496062992125984"/>
  <pageSetup paperSize="9" scale="8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P39"/>
  <sheetViews>
    <sheetView showGridLines="0" view="pageBreakPreview" zoomScaleNormal="140" zoomScaleSheetLayoutView="100" workbookViewId="0">
      <selection sqref="A1:P1"/>
    </sheetView>
  </sheetViews>
  <sheetFormatPr defaultColWidth="2.25" defaultRowHeight="18.75" x14ac:dyDescent="0.15"/>
  <cols>
    <col min="1" max="1" width="2.25" style="137"/>
    <col min="2" max="2" width="3.125" style="137" customWidth="1"/>
    <col min="3" max="3" width="14.875" style="137" customWidth="1"/>
    <col min="4" max="4" width="12.875" style="137" customWidth="1"/>
    <col min="5" max="5" width="16.875" style="137" customWidth="1"/>
    <col min="6" max="6" width="18.875" style="137" customWidth="1"/>
    <col min="7" max="25" width="7.5" style="137" customWidth="1"/>
    <col min="26" max="34" width="2.25" style="137"/>
    <col min="35" max="68" width="2.25" style="115"/>
    <col min="69" max="16384" width="2.25" style="3"/>
  </cols>
  <sheetData>
    <row r="1" spans="1:68" s="30" customFormat="1" x14ac:dyDescent="0.15">
      <c r="A1" s="284" t="s">
        <v>214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  <c r="BG1" s="137"/>
      <c r="BH1" s="137"/>
      <c r="BI1" s="137"/>
      <c r="BJ1" s="137"/>
      <c r="BK1" s="137"/>
      <c r="BL1" s="137"/>
      <c r="BM1" s="137"/>
      <c r="BN1" s="137"/>
      <c r="BO1" s="137"/>
      <c r="BP1" s="137"/>
    </row>
    <row r="2" spans="1:68" s="30" customFormat="1" x14ac:dyDescent="0.1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</row>
    <row r="3" spans="1:68" s="30" customFormat="1" ht="18" customHeight="1" thickBot="1" x14ac:dyDescent="0.2">
      <c r="A3" s="137"/>
      <c r="B3" s="138"/>
      <c r="C3" s="138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9" t="s">
        <v>72</v>
      </c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</row>
    <row r="4" spans="1:68" s="30" customFormat="1" ht="18" customHeight="1" x14ac:dyDescent="0.15">
      <c r="A4" s="137"/>
      <c r="B4" s="285" t="s">
        <v>33</v>
      </c>
      <c r="C4" s="276" t="s">
        <v>180</v>
      </c>
      <c r="D4" s="286" t="s">
        <v>31</v>
      </c>
      <c r="E4" s="287" t="s">
        <v>73</v>
      </c>
      <c r="F4" s="288" t="s">
        <v>32</v>
      </c>
      <c r="G4" s="294" t="s">
        <v>115</v>
      </c>
      <c r="H4" s="295"/>
      <c r="I4" s="295"/>
      <c r="J4" s="295"/>
      <c r="K4" s="295"/>
      <c r="L4" s="296"/>
      <c r="M4" s="291" t="s">
        <v>114</v>
      </c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3"/>
      <c r="Y4" s="279" t="s">
        <v>107</v>
      </c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</row>
    <row r="5" spans="1:68" s="30" customFormat="1" ht="18" customHeight="1" thickBot="1" x14ac:dyDescent="0.2">
      <c r="A5" s="137"/>
      <c r="B5" s="285"/>
      <c r="C5" s="277"/>
      <c r="D5" s="286"/>
      <c r="E5" s="287"/>
      <c r="F5" s="288"/>
      <c r="G5" s="297"/>
      <c r="H5" s="298"/>
      <c r="I5" s="298"/>
      <c r="J5" s="298"/>
      <c r="K5" s="298"/>
      <c r="L5" s="299"/>
      <c r="M5" s="289" t="s">
        <v>35</v>
      </c>
      <c r="N5" s="289"/>
      <c r="O5" s="289"/>
      <c r="P5" s="289"/>
      <c r="Q5" s="289"/>
      <c r="R5" s="289"/>
      <c r="S5" s="289" t="s">
        <v>36</v>
      </c>
      <c r="T5" s="289"/>
      <c r="U5" s="289"/>
      <c r="V5" s="289"/>
      <c r="W5" s="289"/>
      <c r="X5" s="290"/>
      <c r="Y5" s="280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</row>
    <row r="6" spans="1:68" s="30" customFormat="1" ht="44.25" customHeight="1" x14ac:dyDescent="0.15">
      <c r="A6" s="137"/>
      <c r="B6" s="285"/>
      <c r="C6" s="278"/>
      <c r="D6" s="286"/>
      <c r="E6" s="287"/>
      <c r="F6" s="288"/>
      <c r="G6" s="140" t="s">
        <v>30</v>
      </c>
      <c r="H6" s="140" t="s">
        <v>81</v>
      </c>
      <c r="I6" s="141" t="s">
        <v>116</v>
      </c>
      <c r="J6" s="142" t="s">
        <v>23</v>
      </c>
      <c r="K6" s="143" t="s">
        <v>4</v>
      </c>
      <c r="L6" s="144" t="s">
        <v>117</v>
      </c>
      <c r="M6" s="140" t="s">
        <v>30</v>
      </c>
      <c r="N6" s="140" t="s">
        <v>81</v>
      </c>
      <c r="O6" s="141" t="s">
        <v>116</v>
      </c>
      <c r="P6" s="142" t="s">
        <v>23</v>
      </c>
      <c r="Q6" s="143" t="s">
        <v>4</v>
      </c>
      <c r="R6" s="144" t="s">
        <v>118</v>
      </c>
      <c r="S6" s="140" t="s">
        <v>30</v>
      </c>
      <c r="T6" s="140" t="s">
        <v>81</v>
      </c>
      <c r="U6" s="141" t="s">
        <v>116</v>
      </c>
      <c r="V6" s="142" t="s">
        <v>23</v>
      </c>
      <c r="W6" s="143" t="s">
        <v>4</v>
      </c>
      <c r="X6" s="144" t="s">
        <v>118</v>
      </c>
      <c r="Y6" s="281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  <c r="BE6" s="137"/>
      <c r="BF6" s="137"/>
      <c r="BG6" s="137"/>
      <c r="BH6" s="137"/>
      <c r="BI6" s="137"/>
      <c r="BJ6" s="137"/>
      <c r="BK6" s="137"/>
      <c r="BL6" s="137"/>
      <c r="BM6" s="137"/>
      <c r="BN6" s="137"/>
      <c r="BO6" s="137"/>
      <c r="BP6" s="137"/>
    </row>
    <row r="7" spans="1:68" s="30" customFormat="1" ht="22.5" customHeight="1" x14ac:dyDescent="0.15">
      <c r="A7" s="137"/>
      <c r="B7" s="145">
        <v>1</v>
      </c>
      <c r="C7" s="146" t="str">
        <f ca="1">IF(E7&lt;&gt;"",【共通】交付申請書!$L$12,"")</f>
        <v>社会福祉法人茨城会</v>
      </c>
      <c r="D7" s="147" t="str">
        <f t="shared" ref="D7:D20" ca="1" si="0">IFERROR(INDIRECT("R⑤個票"&amp;$B7&amp;"！$AG$4"),"")</f>
        <v>0800000000</v>
      </c>
      <c r="E7" s="147" t="str">
        <f t="shared" ref="E7:E21" ca="1" si="1">IFERROR(INDIRECT("R⑤個票"&amp;$B7&amp;"！$L$4"),"")</f>
        <v>特別養護老人ホーム　長寿</v>
      </c>
      <c r="F7" s="148" t="str">
        <f t="shared" ref="F7:F21" ca="1" si="2">IFERROR(INDIRECT("R⑤個票"&amp;$B7&amp;"！$L$5"),"")</f>
        <v>介護老人福祉施設</v>
      </c>
      <c r="G7" s="149">
        <f ca="1">IF($J7&lt;&gt;0,IFERROR(INDIRECT("R⑤個票"&amp;$B7&amp;"！$O$12"),""),"")</f>
        <v>5000</v>
      </c>
      <c r="H7" s="149">
        <f ca="1">IF($J7&lt;&gt;0,IFERROR(INDIRECT("R⑤個票"&amp;$B7&amp;"！$Y$12"),""),"")</f>
        <v>3000</v>
      </c>
      <c r="I7" s="150">
        <f ca="1">IF($G7&lt;&gt;"",$G7-$H7,"")</f>
        <v>2000</v>
      </c>
      <c r="J7" s="151">
        <f ca="1">IFERROR(INDIRECT("R⑤個票"&amp;$B7&amp;"！$AI$12"),"")</f>
        <v>2700</v>
      </c>
      <c r="K7" s="152">
        <f ca="1">IF($G7&lt;&gt;"",IF($L7&lt;&gt;"",$J7,MIN($I7:$J7)),0)</f>
        <v>2700</v>
      </c>
      <c r="L7" s="184" t="s">
        <v>83</v>
      </c>
      <c r="M7" s="149">
        <f ca="1">IF($P7&lt;&gt;0,IFERROR(INDIRECT("R⑤個票"&amp;$B7&amp;"！$O$19"),""),"")</f>
        <v>3800</v>
      </c>
      <c r="N7" s="149">
        <f ca="1">IF($P7&lt;&gt;0,IFERROR(INDIRECT("R⑤個票"&amp;$B7&amp;"！$Y$19"),""),"")</f>
        <v>2000</v>
      </c>
      <c r="O7" s="150">
        <f ca="1">IF($M7&lt;&gt;"",$M7-$N7,"")</f>
        <v>1800</v>
      </c>
      <c r="P7" s="151">
        <f ca="1">IFERROR(INDIRECT("R⑤個票"&amp;$B7&amp;"！$AI$19"),"")</f>
        <v>2308</v>
      </c>
      <c r="Q7" s="152">
        <f ca="1">IF($M7&lt;&gt;"",IF($R7&lt;&gt;"",$P7,MIN($O7:$P7)),0)</f>
        <v>1800</v>
      </c>
      <c r="R7" s="184"/>
      <c r="S7" s="149" t="str">
        <f ca="1">IF($V7&lt;&gt;0,IFERROR(INDIRECT("R⑤個票"&amp;$B7&amp;"！$O$36"),""),"")</f>
        <v/>
      </c>
      <c r="T7" s="149" t="str">
        <f ca="1">IF($V7&lt;&gt;0,IFERROR(INDIRECT("R⑤個票"&amp;$B7&amp;"！$Y$36"),""),"")</f>
        <v/>
      </c>
      <c r="U7" s="149" t="str">
        <f ca="1">IF($S7&lt;&gt;"",$S7-$T7,"")</f>
        <v/>
      </c>
      <c r="V7" s="151">
        <f ca="1">IFERROR(INDIRECT("R⑤個票"&amp;$B7&amp;"！$AI$36"),"")</f>
        <v>0</v>
      </c>
      <c r="W7" s="152">
        <f ca="1">IF($S7&lt;&gt;"",IF($X7&lt;&gt;"",$V7,MIN($U7:$V7)),0)</f>
        <v>0</v>
      </c>
      <c r="X7" s="185"/>
      <c r="Y7" s="152">
        <f ca="1">SUM(K7,Q7,W7)</f>
        <v>4500</v>
      </c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137"/>
      <c r="BK7" s="137"/>
      <c r="BL7" s="137"/>
      <c r="BM7" s="137"/>
      <c r="BN7" s="137"/>
      <c r="BO7" s="137"/>
      <c r="BP7" s="137"/>
    </row>
    <row r="8" spans="1:68" s="30" customFormat="1" ht="22.5" customHeight="1" x14ac:dyDescent="0.15">
      <c r="A8" s="137"/>
      <c r="B8" s="145">
        <v>2</v>
      </c>
      <c r="C8" s="146" t="str">
        <f ca="1">IF(E8&lt;&gt;"",【共通】交付申請書!$L$12,"")</f>
        <v>社会福祉法人茨城会</v>
      </c>
      <c r="D8" s="147" t="str">
        <f t="shared" ca="1" si="0"/>
        <v>0800000000</v>
      </c>
      <c r="E8" s="147" t="str">
        <f t="shared" ca="1" si="1"/>
        <v>デイサービス　長寿</v>
      </c>
      <c r="F8" s="148" t="str">
        <f t="shared" ca="1" si="2"/>
        <v>通所介護事業所（通常規模型）</v>
      </c>
      <c r="G8" s="149" t="str">
        <f t="shared" ref="G8:G21" ca="1" si="3">IF($J8&lt;&gt;0,IFERROR(INDIRECT("R⑤個票"&amp;$B8&amp;"！$O$12"),""),"")</f>
        <v/>
      </c>
      <c r="H8" s="149" t="str">
        <f t="shared" ref="H8:H21" ca="1" si="4">IF($J8&lt;&gt;0,IFERROR(INDIRECT("R⑤個票"&amp;$B8&amp;"！$Y$12"),""),"")</f>
        <v/>
      </c>
      <c r="I8" s="150" t="str">
        <f t="shared" ref="I8:I21" ca="1" si="5">IF($G8&lt;&gt;"",$G8-$H8,"")</f>
        <v/>
      </c>
      <c r="J8" s="151">
        <f t="shared" ref="J8:J21" ca="1" si="6">IFERROR(INDIRECT("R⑤個票"&amp;$B8&amp;"！$AI$12"),"")</f>
        <v>0</v>
      </c>
      <c r="K8" s="152">
        <f t="shared" ref="K8:K21" ca="1" si="7">IF($G8&lt;&gt;"",IF($L8&lt;&gt;"",$J8,MIN($I8:$J8)),0)</f>
        <v>0</v>
      </c>
      <c r="L8" s="184"/>
      <c r="M8" s="149">
        <f t="shared" ref="M8:M21" ca="1" si="8">IF($P8&lt;&gt;0,IFERROR(INDIRECT("R⑤個票"&amp;$B8&amp;"！$O$19"),""),"")</f>
        <v>537</v>
      </c>
      <c r="N8" s="149">
        <f t="shared" ref="N8:N21" ca="1" si="9">IF($P8&lt;&gt;0,IFERROR(INDIRECT("R⑤個票"&amp;$B8&amp;"！$Y$19"),""),"")</f>
        <v>0</v>
      </c>
      <c r="O8" s="150">
        <f t="shared" ref="O8:O21" ca="1" si="10">IF($M8&lt;&gt;"",$M8-$N8,"")</f>
        <v>537</v>
      </c>
      <c r="P8" s="151">
        <f t="shared" ref="P8:P21" ca="1" si="11">IFERROR(INDIRECT("R⑤個票"&amp;$B8&amp;"！$AI$19"),"")</f>
        <v>68</v>
      </c>
      <c r="Q8" s="152">
        <f t="shared" ref="Q8:Q21" ca="1" si="12">IF($M8&lt;&gt;"",IF($R8&lt;&gt;"",$P8,MIN($O8:$P8)),0)</f>
        <v>68</v>
      </c>
      <c r="R8" s="184"/>
      <c r="S8" s="149" t="str">
        <f t="shared" ref="S8:S21" ca="1" si="13">IF($V8&lt;&gt;0,IFERROR(INDIRECT("R⑤個票"&amp;$B8&amp;"！$O$36"),""),"")</f>
        <v/>
      </c>
      <c r="T8" s="149" t="str">
        <f t="shared" ref="T8:T21" ca="1" si="14">IF($V8&lt;&gt;0,IFERROR(INDIRECT("R⑤個票"&amp;$B8&amp;"！$Y$36"),""),"")</f>
        <v/>
      </c>
      <c r="U8" s="149" t="str">
        <f t="shared" ref="U8:U21" ca="1" si="15">IF($S8&lt;&gt;"",$S8-$T8,"")</f>
        <v/>
      </c>
      <c r="V8" s="151">
        <f t="shared" ref="V8:V21" ca="1" si="16">IFERROR(INDIRECT("R⑤個票"&amp;$B8&amp;"！$AI$36"),"")</f>
        <v>0</v>
      </c>
      <c r="W8" s="152">
        <f t="shared" ref="W8:W21" ca="1" si="17">IF($S8&lt;&gt;"",IF($X8&lt;&gt;"",$V8,MIN($U8:$V8)),0)</f>
        <v>0</v>
      </c>
      <c r="X8" s="185"/>
      <c r="Y8" s="152">
        <f t="shared" ref="Y8:Y21" ca="1" si="18">SUM(K8,Q8,W8)</f>
        <v>68</v>
      </c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  <c r="BM8" s="137"/>
      <c r="BN8" s="137"/>
      <c r="BO8" s="137"/>
      <c r="BP8" s="137"/>
    </row>
    <row r="9" spans="1:68" s="30" customFormat="1" ht="22.5" customHeight="1" x14ac:dyDescent="0.15">
      <c r="A9" s="137"/>
      <c r="B9" s="145">
        <v>3</v>
      </c>
      <c r="C9" s="146" t="str">
        <f ca="1">IF(E9&lt;&gt;"",【共通】交付申請書!$L$12,"")</f>
        <v>社会福祉法人茨城会</v>
      </c>
      <c r="D9" s="147">
        <f t="shared" ca="1" si="0"/>
        <v>0</v>
      </c>
      <c r="E9" s="147" t="str">
        <f t="shared" ca="1" si="1"/>
        <v>訪問介護　長寿</v>
      </c>
      <c r="F9" s="148" t="str">
        <f t="shared" ca="1" si="2"/>
        <v>訪問介護事業所</v>
      </c>
      <c r="G9" s="149" t="str">
        <f t="shared" ca="1" si="3"/>
        <v/>
      </c>
      <c r="H9" s="149" t="str">
        <f t="shared" ca="1" si="4"/>
        <v/>
      </c>
      <c r="I9" s="150" t="str">
        <f t="shared" ca="1" si="5"/>
        <v/>
      </c>
      <c r="J9" s="151">
        <f t="shared" ca="1" si="6"/>
        <v>0</v>
      </c>
      <c r="K9" s="152">
        <f t="shared" ca="1" si="7"/>
        <v>0</v>
      </c>
      <c r="L9" s="184"/>
      <c r="M9" s="149" t="str">
        <f t="shared" ca="1" si="8"/>
        <v/>
      </c>
      <c r="N9" s="149" t="str">
        <f t="shared" ca="1" si="9"/>
        <v/>
      </c>
      <c r="O9" s="150" t="str">
        <f t="shared" ca="1" si="10"/>
        <v/>
      </c>
      <c r="P9" s="151">
        <f t="shared" ca="1" si="11"/>
        <v>0</v>
      </c>
      <c r="Q9" s="152">
        <f t="shared" ca="1" si="12"/>
        <v>0</v>
      </c>
      <c r="R9" s="184"/>
      <c r="S9" s="149">
        <f t="shared" ca="1" si="13"/>
        <v>160</v>
      </c>
      <c r="T9" s="149">
        <f t="shared" ca="1" si="14"/>
        <v>0</v>
      </c>
      <c r="U9" s="149">
        <f t="shared" ca="1" si="15"/>
        <v>160</v>
      </c>
      <c r="V9" s="151">
        <f t="shared" ca="1" si="16"/>
        <v>25</v>
      </c>
      <c r="W9" s="152">
        <f t="shared" ca="1" si="17"/>
        <v>25</v>
      </c>
      <c r="X9" s="185"/>
      <c r="Y9" s="152">
        <f t="shared" ca="1" si="18"/>
        <v>25</v>
      </c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137"/>
      <c r="BK9" s="137"/>
      <c r="BL9" s="137"/>
      <c r="BM9" s="137"/>
      <c r="BN9" s="137"/>
      <c r="BO9" s="137"/>
      <c r="BP9" s="137"/>
    </row>
    <row r="10" spans="1:68" s="30" customFormat="1" ht="22.5" customHeight="1" x14ac:dyDescent="0.15">
      <c r="A10" s="137"/>
      <c r="B10" s="145">
        <v>4</v>
      </c>
      <c r="C10" s="146" t="str">
        <f ca="1">IF(E10&lt;&gt;"",【共通】交付申請書!$L$12,"")</f>
        <v/>
      </c>
      <c r="D10" s="147" t="str">
        <f t="shared" ca="1" si="0"/>
        <v/>
      </c>
      <c r="E10" s="147" t="str">
        <f t="shared" ca="1" si="1"/>
        <v/>
      </c>
      <c r="F10" s="148" t="str">
        <f t="shared" ca="1" si="2"/>
        <v/>
      </c>
      <c r="G10" s="149" t="str">
        <f t="shared" ca="1" si="3"/>
        <v/>
      </c>
      <c r="H10" s="149" t="str">
        <f t="shared" ca="1" si="4"/>
        <v/>
      </c>
      <c r="I10" s="150" t="str">
        <f t="shared" ca="1" si="5"/>
        <v/>
      </c>
      <c r="J10" s="151" t="str">
        <f t="shared" ca="1" si="6"/>
        <v/>
      </c>
      <c r="K10" s="152">
        <f t="shared" ca="1" si="7"/>
        <v>0</v>
      </c>
      <c r="L10" s="184"/>
      <c r="M10" s="149" t="str">
        <f t="shared" ca="1" si="8"/>
        <v/>
      </c>
      <c r="N10" s="149" t="str">
        <f t="shared" ca="1" si="9"/>
        <v/>
      </c>
      <c r="O10" s="150" t="str">
        <f t="shared" ca="1" si="10"/>
        <v/>
      </c>
      <c r="P10" s="151" t="str">
        <f t="shared" ca="1" si="11"/>
        <v/>
      </c>
      <c r="Q10" s="152">
        <f t="shared" ca="1" si="12"/>
        <v>0</v>
      </c>
      <c r="R10" s="184"/>
      <c r="S10" s="149" t="str">
        <f t="shared" ca="1" si="13"/>
        <v/>
      </c>
      <c r="T10" s="149" t="str">
        <f t="shared" ca="1" si="14"/>
        <v/>
      </c>
      <c r="U10" s="149" t="str">
        <f t="shared" ca="1" si="15"/>
        <v/>
      </c>
      <c r="V10" s="151" t="str">
        <f t="shared" ca="1" si="16"/>
        <v/>
      </c>
      <c r="W10" s="152">
        <f t="shared" ca="1" si="17"/>
        <v>0</v>
      </c>
      <c r="X10" s="185"/>
      <c r="Y10" s="152">
        <f t="shared" ca="1" si="18"/>
        <v>0</v>
      </c>
      <c r="Z10" s="137"/>
      <c r="AA10" s="137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</row>
    <row r="11" spans="1:68" s="30" customFormat="1" ht="22.5" customHeight="1" x14ac:dyDescent="0.15">
      <c r="A11" s="137"/>
      <c r="B11" s="145">
        <v>5</v>
      </c>
      <c r="C11" s="146" t="str">
        <f ca="1">IF(E11&lt;&gt;"",【共通】交付申請書!$L$12,"")</f>
        <v/>
      </c>
      <c r="D11" s="147" t="str">
        <f t="shared" ca="1" si="0"/>
        <v/>
      </c>
      <c r="E11" s="147" t="str">
        <f t="shared" ca="1" si="1"/>
        <v/>
      </c>
      <c r="F11" s="148" t="str">
        <f t="shared" ca="1" si="2"/>
        <v/>
      </c>
      <c r="G11" s="149" t="str">
        <f t="shared" ca="1" si="3"/>
        <v/>
      </c>
      <c r="H11" s="149" t="str">
        <f t="shared" ca="1" si="4"/>
        <v/>
      </c>
      <c r="I11" s="150" t="str">
        <f t="shared" ca="1" si="5"/>
        <v/>
      </c>
      <c r="J11" s="151" t="str">
        <f t="shared" ca="1" si="6"/>
        <v/>
      </c>
      <c r="K11" s="152">
        <f t="shared" ca="1" si="7"/>
        <v>0</v>
      </c>
      <c r="L11" s="184"/>
      <c r="M11" s="149" t="str">
        <f t="shared" ca="1" si="8"/>
        <v/>
      </c>
      <c r="N11" s="149" t="str">
        <f t="shared" ca="1" si="9"/>
        <v/>
      </c>
      <c r="O11" s="150" t="str">
        <f t="shared" ca="1" si="10"/>
        <v/>
      </c>
      <c r="P11" s="151" t="str">
        <f t="shared" ca="1" si="11"/>
        <v/>
      </c>
      <c r="Q11" s="152">
        <f t="shared" ca="1" si="12"/>
        <v>0</v>
      </c>
      <c r="R11" s="184"/>
      <c r="S11" s="149" t="str">
        <f t="shared" ca="1" si="13"/>
        <v/>
      </c>
      <c r="T11" s="149" t="str">
        <f t="shared" ca="1" si="14"/>
        <v/>
      </c>
      <c r="U11" s="149" t="str">
        <f t="shared" ca="1" si="15"/>
        <v/>
      </c>
      <c r="V11" s="151" t="str">
        <f t="shared" ca="1" si="16"/>
        <v/>
      </c>
      <c r="W11" s="152">
        <f t="shared" ca="1" si="17"/>
        <v>0</v>
      </c>
      <c r="X11" s="185"/>
      <c r="Y11" s="152">
        <f t="shared" ca="1" si="18"/>
        <v>0</v>
      </c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  <c r="BJ11" s="137"/>
      <c r="BK11" s="137"/>
      <c r="BL11" s="137"/>
      <c r="BM11" s="137"/>
      <c r="BN11" s="137"/>
      <c r="BO11" s="137"/>
      <c r="BP11" s="137"/>
    </row>
    <row r="12" spans="1:68" s="30" customFormat="1" ht="22.5" customHeight="1" x14ac:dyDescent="0.15">
      <c r="A12" s="137"/>
      <c r="B12" s="145">
        <v>6</v>
      </c>
      <c r="C12" s="146" t="str">
        <f ca="1">IF(E12&lt;&gt;"",【共通】交付申請書!$L$12,"")</f>
        <v/>
      </c>
      <c r="D12" s="147" t="str">
        <f t="shared" ca="1" si="0"/>
        <v/>
      </c>
      <c r="E12" s="147" t="str">
        <f t="shared" ca="1" si="1"/>
        <v/>
      </c>
      <c r="F12" s="148" t="str">
        <f t="shared" ca="1" si="2"/>
        <v/>
      </c>
      <c r="G12" s="149" t="str">
        <f t="shared" ca="1" si="3"/>
        <v/>
      </c>
      <c r="H12" s="149" t="str">
        <f t="shared" ca="1" si="4"/>
        <v/>
      </c>
      <c r="I12" s="150" t="str">
        <f t="shared" ca="1" si="5"/>
        <v/>
      </c>
      <c r="J12" s="151" t="str">
        <f t="shared" ca="1" si="6"/>
        <v/>
      </c>
      <c r="K12" s="152">
        <f t="shared" ca="1" si="7"/>
        <v>0</v>
      </c>
      <c r="L12" s="184"/>
      <c r="M12" s="149" t="str">
        <f t="shared" ca="1" si="8"/>
        <v/>
      </c>
      <c r="N12" s="149" t="str">
        <f t="shared" ca="1" si="9"/>
        <v/>
      </c>
      <c r="O12" s="150" t="str">
        <f t="shared" ca="1" si="10"/>
        <v/>
      </c>
      <c r="P12" s="151" t="str">
        <f t="shared" ca="1" si="11"/>
        <v/>
      </c>
      <c r="Q12" s="152">
        <f t="shared" ca="1" si="12"/>
        <v>0</v>
      </c>
      <c r="R12" s="184"/>
      <c r="S12" s="149" t="str">
        <f t="shared" ca="1" si="13"/>
        <v/>
      </c>
      <c r="T12" s="149" t="str">
        <f t="shared" ca="1" si="14"/>
        <v/>
      </c>
      <c r="U12" s="149" t="str">
        <f t="shared" ca="1" si="15"/>
        <v/>
      </c>
      <c r="V12" s="151" t="str">
        <f t="shared" ca="1" si="16"/>
        <v/>
      </c>
      <c r="W12" s="152">
        <f t="shared" ca="1" si="17"/>
        <v>0</v>
      </c>
      <c r="X12" s="185"/>
      <c r="Y12" s="152">
        <f t="shared" ca="1" si="18"/>
        <v>0</v>
      </c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  <c r="BJ12" s="137"/>
      <c r="BK12" s="137"/>
      <c r="BL12" s="137"/>
      <c r="BM12" s="137"/>
      <c r="BN12" s="137"/>
      <c r="BO12" s="137"/>
      <c r="BP12" s="137"/>
    </row>
    <row r="13" spans="1:68" s="30" customFormat="1" ht="22.5" customHeight="1" x14ac:dyDescent="0.15">
      <c r="A13" s="137"/>
      <c r="B13" s="145">
        <v>7</v>
      </c>
      <c r="C13" s="146" t="str">
        <f ca="1">IF(E13&lt;&gt;"",【共通】交付申請書!$L$12,"")</f>
        <v/>
      </c>
      <c r="D13" s="147" t="str">
        <f t="shared" ca="1" si="0"/>
        <v/>
      </c>
      <c r="E13" s="147" t="str">
        <f t="shared" ca="1" si="1"/>
        <v/>
      </c>
      <c r="F13" s="148" t="str">
        <f t="shared" ca="1" si="2"/>
        <v/>
      </c>
      <c r="G13" s="149" t="str">
        <f t="shared" ca="1" si="3"/>
        <v/>
      </c>
      <c r="H13" s="149" t="str">
        <f t="shared" ca="1" si="4"/>
        <v/>
      </c>
      <c r="I13" s="150" t="str">
        <f t="shared" ca="1" si="5"/>
        <v/>
      </c>
      <c r="J13" s="151" t="str">
        <f t="shared" ca="1" si="6"/>
        <v/>
      </c>
      <c r="K13" s="152">
        <f t="shared" ca="1" si="7"/>
        <v>0</v>
      </c>
      <c r="L13" s="184"/>
      <c r="M13" s="149" t="str">
        <f t="shared" ca="1" si="8"/>
        <v/>
      </c>
      <c r="N13" s="149" t="str">
        <f t="shared" ca="1" si="9"/>
        <v/>
      </c>
      <c r="O13" s="150" t="str">
        <f t="shared" ca="1" si="10"/>
        <v/>
      </c>
      <c r="P13" s="151" t="str">
        <f t="shared" ca="1" si="11"/>
        <v/>
      </c>
      <c r="Q13" s="152">
        <f t="shared" ca="1" si="12"/>
        <v>0</v>
      </c>
      <c r="R13" s="184"/>
      <c r="S13" s="149" t="str">
        <f t="shared" ca="1" si="13"/>
        <v/>
      </c>
      <c r="T13" s="149" t="str">
        <f t="shared" ca="1" si="14"/>
        <v/>
      </c>
      <c r="U13" s="149" t="str">
        <f t="shared" ca="1" si="15"/>
        <v/>
      </c>
      <c r="V13" s="151" t="str">
        <f t="shared" ca="1" si="16"/>
        <v/>
      </c>
      <c r="W13" s="152">
        <f t="shared" ca="1" si="17"/>
        <v>0</v>
      </c>
      <c r="X13" s="185"/>
      <c r="Y13" s="152">
        <f t="shared" ca="1" si="18"/>
        <v>0</v>
      </c>
      <c r="Z13" s="137"/>
      <c r="AA13" s="137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  <c r="BI13" s="137"/>
      <c r="BJ13" s="137"/>
      <c r="BK13" s="137"/>
      <c r="BL13" s="137"/>
      <c r="BM13" s="137"/>
      <c r="BN13" s="137"/>
      <c r="BO13" s="137"/>
      <c r="BP13" s="137"/>
    </row>
    <row r="14" spans="1:68" s="30" customFormat="1" ht="22.5" customHeight="1" x14ac:dyDescent="0.15">
      <c r="A14" s="137"/>
      <c r="B14" s="145">
        <v>8</v>
      </c>
      <c r="C14" s="146" t="str">
        <f ca="1">IF(E14&lt;&gt;"",【共通】交付申請書!$L$12,"")</f>
        <v/>
      </c>
      <c r="D14" s="147" t="str">
        <f t="shared" ca="1" si="0"/>
        <v/>
      </c>
      <c r="E14" s="147" t="str">
        <f t="shared" ca="1" si="1"/>
        <v/>
      </c>
      <c r="F14" s="148" t="str">
        <f t="shared" ca="1" si="2"/>
        <v/>
      </c>
      <c r="G14" s="149" t="str">
        <f t="shared" ca="1" si="3"/>
        <v/>
      </c>
      <c r="H14" s="149" t="str">
        <f t="shared" ca="1" si="4"/>
        <v/>
      </c>
      <c r="I14" s="150" t="str">
        <f t="shared" ca="1" si="5"/>
        <v/>
      </c>
      <c r="J14" s="151" t="str">
        <f t="shared" ca="1" si="6"/>
        <v/>
      </c>
      <c r="K14" s="152">
        <f t="shared" ca="1" si="7"/>
        <v>0</v>
      </c>
      <c r="L14" s="184"/>
      <c r="M14" s="149" t="str">
        <f t="shared" ca="1" si="8"/>
        <v/>
      </c>
      <c r="N14" s="149" t="str">
        <f t="shared" ca="1" si="9"/>
        <v/>
      </c>
      <c r="O14" s="150" t="str">
        <f t="shared" ca="1" si="10"/>
        <v/>
      </c>
      <c r="P14" s="151" t="str">
        <f t="shared" ca="1" si="11"/>
        <v/>
      </c>
      <c r="Q14" s="152">
        <f t="shared" ca="1" si="12"/>
        <v>0</v>
      </c>
      <c r="R14" s="184"/>
      <c r="S14" s="149" t="str">
        <f t="shared" ca="1" si="13"/>
        <v/>
      </c>
      <c r="T14" s="149" t="str">
        <f t="shared" ca="1" si="14"/>
        <v/>
      </c>
      <c r="U14" s="149" t="str">
        <f t="shared" ca="1" si="15"/>
        <v/>
      </c>
      <c r="V14" s="151" t="str">
        <f t="shared" ca="1" si="16"/>
        <v/>
      </c>
      <c r="W14" s="152">
        <f t="shared" ca="1" si="17"/>
        <v>0</v>
      </c>
      <c r="X14" s="185"/>
      <c r="Y14" s="152">
        <f t="shared" ca="1" si="18"/>
        <v>0</v>
      </c>
      <c r="Z14" s="137"/>
      <c r="AA14" s="137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  <c r="BG14" s="137"/>
      <c r="BH14" s="137"/>
      <c r="BI14" s="137"/>
      <c r="BJ14" s="137"/>
      <c r="BK14" s="137"/>
      <c r="BL14" s="137"/>
      <c r="BM14" s="137"/>
      <c r="BN14" s="137"/>
      <c r="BO14" s="137"/>
      <c r="BP14" s="137"/>
    </row>
    <row r="15" spans="1:68" s="30" customFormat="1" ht="22.5" customHeight="1" x14ac:dyDescent="0.15">
      <c r="A15" s="137"/>
      <c r="B15" s="145">
        <v>9</v>
      </c>
      <c r="C15" s="146" t="str">
        <f ca="1">IF(E15&lt;&gt;"",【共通】交付申請書!$L$12,"")</f>
        <v/>
      </c>
      <c r="D15" s="147" t="str">
        <f t="shared" ca="1" si="0"/>
        <v/>
      </c>
      <c r="E15" s="147" t="str">
        <f t="shared" ca="1" si="1"/>
        <v/>
      </c>
      <c r="F15" s="148" t="str">
        <f t="shared" ca="1" si="2"/>
        <v/>
      </c>
      <c r="G15" s="149" t="str">
        <f t="shared" ca="1" si="3"/>
        <v/>
      </c>
      <c r="H15" s="149" t="str">
        <f t="shared" ca="1" si="4"/>
        <v/>
      </c>
      <c r="I15" s="150" t="str">
        <f t="shared" ca="1" si="5"/>
        <v/>
      </c>
      <c r="J15" s="151" t="str">
        <f t="shared" ca="1" si="6"/>
        <v/>
      </c>
      <c r="K15" s="152">
        <f t="shared" ca="1" si="7"/>
        <v>0</v>
      </c>
      <c r="L15" s="184"/>
      <c r="M15" s="149" t="str">
        <f t="shared" ca="1" si="8"/>
        <v/>
      </c>
      <c r="N15" s="149" t="str">
        <f t="shared" ca="1" si="9"/>
        <v/>
      </c>
      <c r="O15" s="150" t="str">
        <f t="shared" ca="1" si="10"/>
        <v/>
      </c>
      <c r="P15" s="151" t="str">
        <f t="shared" ca="1" si="11"/>
        <v/>
      </c>
      <c r="Q15" s="152">
        <f t="shared" ca="1" si="12"/>
        <v>0</v>
      </c>
      <c r="R15" s="184"/>
      <c r="S15" s="149" t="str">
        <f t="shared" ca="1" si="13"/>
        <v/>
      </c>
      <c r="T15" s="149" t="str">
        <f t="shared" ca="1" si="14"/>
        <v/>
      </c>
      <c r="U15" s="149" t="str">
        <f t="shared" ca="1" si="15"/>
        <v/>
      </c>
      <c r="V15" s="151" t="str">
        <f t="shared" ca="1" si="16"/>
        <v/>
      </c>
      <c r="W15" s="152">
        <f t="shared" ca="1" si="17"/>
        <v>0</v>
      </c>
      <c r="X15" s="185"/>
      <c r="Y15" s="152">
        <f t="shared" ca="1" si="18"/>
        <v>0</v>
      </c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</row>
    <row r="16" spans="1:68" s="30" customFormat="1" ht="22.5" customHeight="1" x14ac:dyDescent="0.15">
      <c r="A16" s="137"/>
      <c r="B16" s="145">
        <v>10</v>
      </c>
      <c r="C16" s="146" t="str">
        <f ca="1">IF(E16&lt;&gt;"",【共通】交付申請書!$L$12,"")</f>
        <v/>
      </c>
      <c r="D16" s="147" t="str">
        <f t="shared" ca="1" si="0"/>
        <v/>
      </c>
      <c r="E16" s="147" t="str">
        <f t="shared" ca="1" si="1"/>
        <v/>
      </c>
      <c r="F16" s="148" t="str">
        <f t="shared" ca="1" si="2"/>
        <v/>
      </c>
      <c r="G16" s="149" t="str">
        <f t="shared" ca="1" si="3"/>
        <v/>
      </c>
      <c r="H16" s="149" t="str">
        <f t="shared" ca="1" si="4"/>
        <v/>
      </c>
      <c r="I16" s="150" t="str">
        <f t="shared" ca="1" si="5"/>
        <v/>
      </c>
      <c r="J16" s="151" t="str">
        <f t="shared" ca="1" si="6"/>
        <v/>
      </c>
      <c r="K16" s="152">
        <f t="shared" ca="1" si="7"/>
        <v>0</v>
      </c>
      <c r="L16" s="184"/>
      <c r="M16" s="149" t="str">
        <f t="shared" ca="1" si="8"/>
        <v/>
      </c>
      <c r="N16" s="149" t="str">
        <f t="shared" ca="1" si="9"/>
        <v/>
      </c>
      <c r="O16" s="150" t="str">
        <f t="shared" ca="1" si="10"/>
        <v/>
      </c>
      <c r="P16" s="151" t="str">
        <f t="shared" ca="1" si="11"/>
        <v/>
      </c>
      <c r="Q16" s="152">
        <f t="shared" ca="1" si="12"/>
        <v>0</v>
      </c>
      <c r="R16" s="184"/>
      <c r="S16" s="149" t="str">
        <f t="shared" ca="1" si="13"/>
        <v/>
      </c>
      <c r="T16" s="149" t="str">
        <f t="shared" ca="1" si="14"/>
        <v/>
      </c>
      <c r="U16" s="149" t="str">
        <f t="shared" ca="1" si="15"/>
        <v/>
      </c>
      <c r="V16" s="151" t="str">
        <f t="shared" ca="1" si="16"/>
        <v/>
      </c>
      <c r="W16" s="152">
        <f t="shared" ca="1" si="17"/>
        <v>0</v>
      </c>
      <c r="X16" s="185"/>
      <c r="Y16" s="152">
        <f t="shared" ca="1" si="18"/>
        <v>0</v>
      </c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  <c r="AV16" s="137"/>
      <c r="AW16" s="137"/>
      <c r="AX16" s="137"/>
      <c r="AY16" s="137"/>
      <c r="AZ16" s="137"/>
      <c r="BA16" s="137"/>
      <c r="BB16" s="137"/>
      <c r="BC16" s="137"/>
      <c r="BD16" s="137"/>
      <c r="BE16" s="137"/>
      <c r="BF16" s="137"/>
      <c r="BG16" s="137"/>
      <c r="BH16" s="137"/>
      <c r="BI16" s="137"/>
      <c r="BJ16" s="137"/>
      <c r="BK16" s="137"/>
      <c r="BL16" s="137"/>
      <c r="BM16" s="137"/>
      <c r="BN16" s="137"/>
      <c r="BO16" s="137"/>
      <c r="BP16" s="137"/>
    </row>
    <row r="17" spans="1:68" s="30" customFormat="1" ht="22.5" customHeight="1" x14ac:dyDescent="0.15">
      <c r="A17" s="137"/>
      <c r="B17" s="145">
        <v>11</v>
      </c>
      <c r="C17" s="146" t="str">
        <f ca="1">IF(E17&lt;&gt;"",【共通】交付申請書!$L$12,"")</f>
        <v/>
      </c>
      <c r="D17" s="147" t="str">
        <f t="shared" ca="1" si="0"/>
        <v/>
      </c>
      <c r="E17" s="147" t="str">
        <f t="shared" ca="1" si="1"/>
        <v/>
      </c>
      <c r="F17" s="148" t="str">
        <f t="shared" ca="1" si="2"/>
        <v/>
      </c>
      <c r="G17" s="149" t="str">
        <f t="shared" ca="1" si="3"/>
        <v/>
      </c>
      <c r="H17" s="149" t="str">
        <f t="shared" ca="1" si="4"/>
        <v/>
      </c>
      <c r="I17" s="150" t="str">
        <f t="shared" ca="1" si="5"/>
        <v/>
      </c>
      <c r="J17" s="151" t="str">
        <f t="shared" ca="1" si="6"/>
        <v/>
      </c>
      <c r="K17" s="152">
        <f t="shared" ca="1" si="7"/>
        <v>0</v>
      </c>
      <c r="L17" s="184"/>
      <c r="M17" s="149" t="str">
        <f t="shared" ca="1" si="8"/>
        <v/>
      </c>
      <c r="N17" s="149" t="str">
        <f t="shared" ca="1" si="9"/>
        <v/>
      </c>
      <c r="O17" s="150" t="str">
        <f t="shared" ca="1" si="10"/>
        <v/>
      </c>
      <c r="P17" s="151" t="str">
        <f t="shared" ca="1" si="11"/>
        <v/>
      </c>
      <c r="Q17" s="152">
        <f t="shared" ca="1" si="12"/>
        <v>0</v>
      </c>
      <c r="R17" s="184"/>
      <c r="S17" s="149" t="str">
        <f t="shared" ca="1" si="13"/>
        <v/>
      </c>
      <c r="T17" s="149" t="str">
        <f t="shared" ca="1" si="14"/>
        <v/>
      </c>
      <c r="U17" s="149" t="str">
        <f t="shared" ca="1" si="15"/>
        <v/>
      </c>
      <c r="V17" s="151" t="str">
        <f t="shared" ca="1" si="16"/>
        <v/>
      </c>
      <c r="W17" s="152">
        <f t="shared" ca="1" si="17"/>
        <v>0</v>
      </c>
      <c r="X17" s="185"/>
      <c r="Y17" s="152">
        <f t="shared" ca="1" si="18"/>
        <v>0</v>
      </c>
      <c r="Z17" s="137"/>
      <c r="AA17" s="137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  <c r="BI17" s="137"/>
      <c r="BJ17" s="137"/>
      <c r="BK17" s="137"/>
      <c r="BL17" s="137"/>
      <c r="BM17" s="137"/>
      <c r="BN17" s="137"/>
      <c r="BO17" s="137"/>
      <c r="BP17" s="137"/>
    </row>
    <row r="18" spans="1:68" s="30" customFormat="1" ht="22.5" customHeight="1" x14ac:dyDescent="0.15">
      <c r="A18" s="137"/>
      <c r="B18" s="145">
        <v>12</v>
      </c>
      <c r="C18" s="146" t="str">
        <f ca="1">IF(E18&lt;&gt;"",【共通】交付申請書!$L$12,"")</f>
        <v/>
      </c>
      <c r="D18" s="147" t="str">
        <f t="shared" ca="1" si="0"/>
        <v/>
      </c>
      <c r="E18" s="147" t="str">
        <f t="shared" ca="1" si="1"/>
        <v/>
      </c>
      <c r="F18" s="148" t="str">
        <f t="shared" ca="1" si="2"/>
        <v/>
      </c>
      <c r="G18" s="149" t="str">
        <f t="shared" ca="1" si="3"/>
        <v/>
      </c>
      <c r="H18" s="149" t="str">
        <f t="shared" ca="1" si="4"/>
        <v/>
      </c>
      <c r="I18" s="150" t="str">
        <f t="shared" ca="1" si="5"/>
        <v/>
      </c>
      <c r="J18" s="151" t="str">
        <f t="shared" ca="1" si="6"/>
        <v/>
      </c>
      <c r="K18" s="152">
        <f t="shared" ca="1" si="7"/>
        <v>0</v>
      </c>
      <c r="L18" s="184"/>
      <c r="M18" s="149" t="str">
        <f t="shared" ca="1" si="8"/>
        <v/>
      </c>
      <c r="N18" s="149" t="str">
        <f t="shared" ca="1" si="9"/>
        <v/>
      </c>
      <c r="O18" s="150" t="str">
        <f t="shared" ca="1" si="10"/>
        <v/>
      </c>
      <c r="P18" s="151" t="str">
        <f t="shared" ca="1" si="11"/>
        <v/>
      </c>
      <c r="Q18" s="152">
        <f t="shared" ca="1" si="12"/>
        <v>0</v>
      </c>
      <c r="R18" s="184"/>
      <c r="S18" s="149" t="str">
        <f t="shared" ca="1" si="13"/>
        <v/>
      </c>
      <c r="T18" s="149" t="str">
        <f t="shared" ca="1" si="14"/>
        <v/>
      </c>
      <c r="U18" s="149" t="str">
        <f t="shared" ca="1" si="15"/>
        <v/>
      </c>
      <c r="V18" s="151" t="str">
        <f t="shared" ca="1" si="16"/>
        <v/>
      </c>
      <c r="W18" s="152">
        <f t="shared" ca="1" si="17"/>
        <v>0</v>
      </c>
      <c r="X18" s="185"/>
      <c r="Y18" s="152">
        <f t="shared" ca="1" si="18"/>
        <v>0</v>
      </c>
      <c r="Z18" s="137"/>
      <c r="AA18" s="137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  <c r="BI18" s="137"/>
      <c r="BJ18" s="137"/>
      <c r="BK18" s="137"/>
      <c r="BL18" s="137"/>
      <c r="BM18" s="137"/>
      <c r="BN18" s="137"/>
      <c r="BO18" s="137"/>
      <c r="BP18" s="137"/>
    </row>
    <row r="19" spans="1:68" s="30" customFormat="1" ht="22.5" customHeight="1" x14ac:dyDescent="0.15">
      <c r="A19" s="137"/>
      <c r="B19" s="145">
        <v>13</v>
      </c>
      <c r="C19" s="146" t="str">
        <f ca="1">IF(E19&lt;&gt;"",【共通】交付申請書!$L$12,"")</f>
        <v/>
      </c>
      <c r="D19" s="147" t="str">
        <f t="shared" ca="1" si="0"/>
        <v/>
      </c>
      <c r="E19" s="147" t="str">
        <f t="shared" ca="1" si="1"/>
        <v/>
      </c>
      <c r="F19" s="148" t="str">
        <f t="shared" ca="1" si="2"/>
        <v/>
      </c>
      <c r="G19" s="149" t="str">
        <f t="shared" ca="1" si="3"/>
        <v/>
      </c>
      <c r="H19" s="149" t="str">
        <f t="shared" ca="1" si="4"/>
        <v/>
      </c>
      <c r="I19" s="150" t="str">
        <f t="shared" ca="1" si="5"/>
        <v/>
      </c>
      <c r="J19" s="151" t="str">
        <f t="shared" ca="1" si="6"/>
        <v/>
      </c>
      <c r="K19" s="152">
        <f t="shared" ca="1" si="7"/>
        <v>0</v>
      </c>
      <c r="L19" s="184"/>
      <c r="M19" s="149" t="str">
        <f t="shared" ca="1" si="8"/>
        <v/>
      </c>
      <c r="N19" s="149" t="str">
        <f t="shared" ca="1" si="9"/>
        <v/>
      </c>
      <c r="O19" s="150" t="str">
        <f t="shared" ca="1" si="10"/>
        <v/>
      </c>
      <c r="P19" s="151" t="str">
        <f t="shared" ca="1" si="11"/>
        <v/>
      </c>
      <c r="Q19" s="152">
        <f t="shared" ca="1" si="12"/>
        <v>0</v>
      </c>
      <c r="R19" s="184"/>
      <c r="S19" s="149" t="str">
        <f t="shared" ca="1" si="13"/>
        <v/>
      </c>
      <c r="T19" s="149" t="str">
        <f t="shared" ca="1" si="14"/>
        <v/>
      </c>
      <c r="U19" s="149" t="str">
        <f t="shared" ca="1" si="15"/>
        <v/>
      </c>
      <c r="V19" s="151" t="str">
        <f t="shared" ca="1" si="16"/>
        <v/>
      </c>
      <c r="W19" s="152">
        <f t="shared" ca="1" si="17"/>
        <v>0</v>
      </c>
      <c r="X19" s="185"/>
      <c r="Y19" s="152">
        <f t="shared" ca="1" si="18"/>
        <v>0</v>
      </c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  <c r="BI19" s="137"/>
      <c r="BJ19" s="137"/>
      <c r="BK19" s="137"/>
      <c r="BL19" s="137"/>
      <c r="BM19" s="137"/>
      <c r="BN19" s="137"/>
      <c r="BO19" s="137"/>
      <c r="BP19" s="137"/>
    </row>
    <row r="20" spans="1:68" s="30" customFormat="1" ht="22.5" customHeight="1" x14ac:dyDescent="0.15">
      <c r="A20" s="137"/>
      <c r="B20" s="145">
        <v>14</v>
      </c>
      <c r="C20" s="146" t="str">
        <f ca="1">IF(E20&lt;&gt;"",【共通】交付申請書!$L$12,"")</f>
        <v/>
      </c>
      <c r="D20" s="147" t="str">
        <f t="shared" ca="1" si="0"/>
        <v/>
      </c>
      <c r="E20" s="147" t="str">
        <f t="shared" ca="1" si="1"/>
        <v/>
      </c>
      <c r="F20" s="148" t="str">
        <f t="shared" ca="1" si="2"/>
        <v/>
      </c>
      <c r="G20" s="149" t="str">
        <f t="shared" ca="1" si="3"/>
        <v/>
      </c>
      <c r="H20" s="149" t="str">
        <f t="shared" ca="1" si="4"/>
        <v/>
      </c>
      <c r="I20" s="150" t="str">
        <f t="shared" ca="1" si="5"/>
        <v/>
      </c>
      <c r="J20" s="151" t="str">
        <f t="shared" ca="1" si="6"/>
        <v/>
      </c>
      <c r="K20" s="152">
        <f t="shared" ca="1" si="7"/>
        <v>0</v>
      </c>
      <c r="L20" s="184"/>
      <c r="M20" s="149" t="str">
        <f t="shared" ca="1" si="8"/>
        <v/>
      </c>
      <c r="N20" s="149" t="str">
        <f t="shared" ca="1" si="9"/>
        <v/>
      </c>
      <c r="O20" s="150" t="str">
        <f t="shared" ca="1" si="10"/>
        <v/>
      </c>
      <c r="P20" s="151" t="str">
        <f t="shared" ca="1" si="11"/>
        <v/>
      </c>
      <c r="Q20" s="152">
        <f t="shared" ca="1" si="12"/>
        <v>0</v>
      </c>
      <c r="R20" s="184"/>
      <c r="S20" s="149" t="str">
        <f t="shared" ca="1" si="13"/>
        <v/>
      </c>
      <c r="T20" s="149" t="str">
        <f t="shared" ca="1" si="14"/>
        <v/>
      </c>
      <c r="U20" s="149" t="str">
        <f t="shared" ca="1" si="15"/>
        <v/>
      </c>
      <c r="V20" s="151" t="str">
        <f t="shared" ca="1" si="16"/>
        <v/>
      </c>
      <c r="W20" s="152">
        <f t="shared" ca="1" si="17"/>
        <v>0</v>
      </c>
      <c r="X20" s="185"/>
      <c r="Y20" s="152">
        <f t="shared" ca="1" si="18"/>
        <v>0</v>
      </c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37"/>
      <c r="BO20" s="137"/>
      <c r="BP20" s="137"/>
    </row>
    <row r="21" spans="1:68" s="30" customFormat="1" ht="22.5" customHeight="1" thickBot="1" x14ac:dyDescent="0.2">
      <c r="A21" s="137"/>
      <c r="B21" s="153">
        <v>15</v>
      </c>
      <c r="C21" s="146" t="str">
        <f ca="1">IF(E21&lt;&gt;"",【共通】交付申請書!$L$12,"")</f>
        <v/>
      </c>
      <c r="D21" s="154" t="str">
        <f ca="1">IFERROR(INDIRECT("R⑥R⑤個票"&amp;$B21&amp;"！$AG$4"),"")</f>
        <v/>
      </c>
      <c r="E21" s="154" t="str">
        <f t="shared" ca="1" si="1"/>
        <v/>
      </c>
      <c r="F21" s="155" t="str">
        <f t="shared" ca="1" si="2"/>
        <v/>
      </c>
      <c r="G21" s="149" t="str">
        <f t="shared" ca="1" si="3"/>
        <v/>
      </c>
      <c r="H21" s="149" t="str">
        <f t="shared" ca="1" si="4"/>
        <v/>
      </c>
      <c r="I21" s="150" t="str">
        <f t="shared" ca="1" si="5"/>
        <v/>
      </c>
      <c r="J21" s="151" t="str">
        <f t="shared" ca="1" si="6"/>
        <v/>
      </c>
      <c r="K21" s="152">
        <f t="shared" ca="1" si="7"/>
        <v>0</v>
      </c>
      <c r="L21" s="184"/>
      <c r="M21" s="149" t="str">
        <f t="shared" ca="1" si="8"/>
        <v/>
      </c>
      <c r="N21" s="149" t="str">
        <f t="shared" ca="1" si="9"/>
        <v/>
      </c>
      <c r="O21" s="150" t="str">
        <f t="shared" ca="1" si="10"/>
        <v/>
      </c>
      <c r="P21" s="151" t="str">
        <f t="shared" ca="1" si="11"/>
        <v/>
      </c>
      <c r="Q21" s="152">
        <f t="shared" ca="1" si="12"/>
        <v>0</v>
      </c>
      <c r="R21" s="184"/>
      <c r="S21" s="149" t="str">
        <f t="shared" ca="1" si="13"/>
        <v/>
      </c>
      <c r="T21" s="149" t="str">
        <f t="shared" ca="1" si="14"/>
        <v/>
      </c>
      <c r="U21" s="149" t="str">
        <f t="shared" ca="1" si="15"/>
        <v/>
      </c>
      <c r="V21" s="151" t="str">
        <f t="shared" ca="1" si="16"/>
        <v/>
      </c>
      <c r="W21" s="152">
        <f t="shared" ca="1" si="17"/>
        <v>0</v>
      </c>
      <c r="X21" s="185"/>
      <c r="Y21" s="152">
        <f t="shared" ca="1" si="18"/>
        <v>0</v>
      </c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  <c r="BE21" s="137"/>
      <c r="BF21" s="137"/>
      <c r="BG21" s="137"/>
      <c r="BH21" s="137"/>
      <c r="BI21" s="137"/>
      <c r="BJ21" s="137"/>
      <c r="BK21" s="137"/>
      <c r="BL21" s="137"/>
      <c r="BM21" s="137"/>
      <c r="BN21" s="137"/>
      <c r="BO21" s="137"/>
      <c r="BP21" s="137"/>
    </row>
    <row r="22" spans="1:68" s="30" customFormat="1" ht="22.5" customHeight="1" thickTop="1" thickBot="1" x14ac:dyDescent="0.2">
      <c r="A22" s="137"/>
      <c r="B22" s="282" t="s">
        <v>34</v>
      </c>
      <c r="C22" s="283"/>
      <c r="D22" s="283"/>
      <c r="E22" s="283"/>
      <c r="F22" s="283"/>
      <c r="G22" s="156"/>
      <c r="H22" s="156"/>
      <c r="I22" s="156"/>
      <c r="J22" s="157"/>
      <c r="K22" s="158">
        <f ca="1">SUM(K7:K21)</f>
        <v>2700</v>
      </c>
      <c r="L22" s="159"/>
      <c r="M22" s="160"/>
      <c r="N22" s="160"/>
      <c r="O22" s="160"/>
      <c r="P22" s="161"/>
      <c r="Q22" s="158">
        <f ca="1">SUM(Q7:Q21)</f>
        <v>1868</v>
      </c>
      <c r="R22" s="159"/>
      <c r="S22" s="160"/>
      <c r="T22" s="160"/>
      <c r="U22" s="160"/>
      <c r="V22" s="161"/>
      <c r="W22" s="158">
        <f ca="1">SUM(W7:W21)</f>
        <v>25</v>
      </c>
      <c r="X22" s="162"/>
      <c r="Y22" s="158">
        <f ca="1">SUM(K22,Q22,W22)</f>
        <v>4593</v>
      </c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  <c r="BE22" s="137"/>
      <c r="BF22" s="137"/>
      <c r="BG22" s="137"/>
      <c r="BH22" s="137"/>
      <c r="BI22" s="137"/>
      <c r="BJ22" s="137"/>
      <c r="BK22" s="137"/>
      <c r="BL22" s="137"/>
      <c r="BM22" s="137"/>
      <c r="BN22" s="137"/>
      <c r="BO22" s="137"/>
      <c r="BP22" s="137"/>
    </row>
    <row r="23" spans="1:68" s="30" customFormat="1" ht="19.5" customHeight="1" x14ac:dyDescent="0.15">
      <c r="A23" s="137"/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  <c r="AO23" s="137"/>
      <c r="AP23" s="137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  <c r="BE23" s="137"/>
      <c r="BF23" s="137"/>
      <c r="BG23" s="137"/>
      <c r="BH23" s="137"/>
      <c r="BI23" s="137"/>
      <c r="BJ23" s="137"/>
      <c r="BK23" s="137"/>
      <c r="BL23" s="137"/>
      <c r="BM23" s="137"/>
      <c r="BN23" s="137"/>
      <c r="BO23" s="137"/>
      <c r="BP23" s="137"/>
    </row>
    <row r="24" spans="1:68" s="31" customFormat="1" ht="18" hidden="1" customHeight="1" x14ac:dyDescent="0.15">
      <c r="A24" s="137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  <c r="BE24" s="137"/>
      <c r="BF24" s="137"/>
      <c r="BG24" s="137"/>
      <c r="BH24" s="137"/>
      <c r="BI24" s="137"/>
      <c r="BJ24" s="137"/>
      <c r="BK24" s="137"/>
      <c r="BL24" s="137"/>
      <c r="BM24" s="137"/>
      <c r="BN24" s="137"/>
      <c r="BO24" s="137"/>
      <c r="BP24" s="137"/>
    </row>
    <row r="25" spans="1:68" s="32" customFormat="1" ht="16.5" hidden="1" customHeight="1" x14ac:dyDescent="0.15">
      <c r="A25" s="56"/>
      <c r="B25" s="163"/>
      <c r="C25" s="163"/>
      <c r="D25" s="62"/>
      <c r="E25" s="56"/>
      <c r="F25" s="56"/>
      <c r="G25" s="56"/>
      <c r="H25" s="56"/>
      <c r="I25" s="56"/>
      <c r="J25" s="56"/>
      <c r="K25" s="56"/>
      <c r="L25" s="164" t="str">
        <f>IF(COUNTIF(L$7:L$21,"希望する"),"希望する","希望しない")</f>
        <v>希望する</v>
      </c>
      <c r="M25" s="56"/>
      <c r="N25" s="56"/>
      <c r="O25" s="56"/>
      <c r="P25" s="56"/>
      <c r="Q25" s="56"/>
      <c r="R25" s="137" t="str">
        <f>IF(COUNTIF(R$7:R$21,"希望する"),"希望する","希望しない")</f>
        <v>希望しない</v>
      </c>
      <c r="S25" s="56"/>
      <c r="T25" s="56"/>
      <c r="U25" s="56"/>
      <c r="V25" s="56"/>
      <c r="W25" s="56"/>
      <c r="X25" s="137" t="str">
        <f>IF(COUNTIF(X$7:X$21,"希望する"),"希望する","希望しない")</f>
        <v>希望しない</v>
      </c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</row>
    <row r="26" spans="1:68" s="32" customFormat="1" ht="16.5" hidden="1" customHeight="1" x14ac:dyDescent="0.15">
      <c r="A26" s="56"/>
      <c r="B26" s="163"/>
      <c r="C26" s="163"/>
      <c r="D26" s="62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165" t="str">
        <f>IF(AND($R$25="希望しない",$X$25="希望しない"),"希望しない","希望する")</f>
        <v>希望しない</v>
      </c>
      <c r="S26" s="56"/>
      <c r="T26" s="165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</row>
    <row r="27" spans="1:68" s="32" customFormat="1" ht="16.5" hidden="1" customHeight="1" x14ac:dyDescent="0.15">
      <c r="A27" s="56"/>
      <c r="B27" s="166"/>
      <c r="C27" s="166"/>
      <c r="D27" s="167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</row>
    <row r="28" spans="1:68" s="32" customFormat="1" ht="16.5" customHeight="1" x14ac:dyDescent="0.15">
      <c r="A28" s="56"/>
      <c r="B28" s="166"/>
      <c r="C28" s="166"/>
      <c r="D28" s="167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</row>
    <row r="29" spans="1:68" s="31" customFormat="1" ht="22.5" hidden="1" customHeight="1" x14ac:dyDescent="0.15">
      <c r="A29" s="137" t="s">
        <v>207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  <c r="BI29" s="137"/>
      <c r="BJ29" s="137"/>
      <c r="BK29" s="137"/>
      <c r="BL29" s="137"/>
      <c r="BM29" s="137"/>
      <c r="BN29" s="137"/>
      <c r="BO29" s="137"/>
      <c r="BP29" s="137"/>
    </row>
    <row r="30" spans="1:68" s="4" customFormat="1" ht="22.5" hidden="1" customHeight="1" x14ac:dyDescent="0.15">
      <c r="A30" s="137"/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115"/>
      <c r="BI30" s="115"/>
      <c r="BJ30" s="115"/>
      <c r="BK30" s="115"/>
      <c r="BL30" s="115"/>
      <c r="BM30" s="115"/>
      <c r="BN30" s="115"/>
      <c r="BO30" s="115"/>
      <c r="BP30" s="115"/>
    </row>
    <row r="31" spans="1:68" s="4" customFormat="1" ht="22.5" hidden="1" customHeight="1" x14ac:dyDescent="0.15">
      <c r="A31" s="137" t="s">
        <v>83</v>
      </c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115"/>
      <c r="BD31" s="115"/>
      <c r="BE31" s="115"/>
      <c r="BF31" s="115"/>
      <c r="BG31" s="115"/>
      <c r="BH31" s="115"/>
      <c r="BI31" s="115"/>
      <c r="BJ31" s="115"/>
      <c r="BK31" s="115"/>
      <c r="BL31" s="115"/>
      <c r="BM31" s="115"/>
      <c r="BN31" s="115"/>
      <c r="BO31" s="115"/>
      <c r="BP31" s="115"/>
    </row>
    <row r="32" spans="1:68" s="4" customFormat="1" ht="22.5" customHeight="1" x14ac:dyDescent="0.15">
      <c r="A32" s="137"/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7"/>
      <c r="AC32" s="137"/>
      <c r="AD32" s="137"/>
      <c r="AE32" s="137"/>
      <c r="AF32" s="137"/>
      <c r="AG32" s="137"/>
      <c r="AH32" s="137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115"/>
      <c r="BD32" s="115"/>
      <c r="BE32" s="115"/>
      <c r="BF32" s="115"/>
      <c r="BG32" s="115"/>
      <c r="BH32" s="115"/>
      <c r="BI32" s="115"/>
      <c r="BJ32" s="115"/>
      <c r="BK32" s="115"/>
      <c r="BL32" s="115"/>
      <c r="BM32" s="115"/>
      <c r="BN32" s="115"/>
      <c r="BO32" s="115"/>
      <c r="BP32" s="115"/>
    </row>
    <row r="33" spans="1:68" s="4" customFormat="1" ht="22.5" customHeight="1" x14ac:dyDescent="0.15">
      <c r="A33" s="137"/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  <c r="AY33" s="115"/>
      <c r="AZ33" s="115"/>
      <c r="BA33" s="115"/>
      <c r="BB33" s="115"/>
      <c r="BC33" s="115"/>
      <c r="BD33" s="115"/>
      <c r="BE33" s="115"/>
      <c r="BF33" s="115"/>
      <c r="BG33" s="115"/>
      <c r="BH33" s="115"/>
      <c r="BI33" s="115"/>
      <c r="BJ33" s="115"/>
      <c r="BK33" s="115"/>
      <c r="BL33" s="115"/>
      <c r="BM33" s="115"/>
      <c r="BN33" s="115"/>
      <c r="BO33" s="115"/>
      <c r="BP33" s="115"/>
    </row>
    <row r="34" spans="1:68" s="4" customFormat="1" ht="22.5" customHeight="1" x14ac:dyDescent="0.15">
      <c r="A34" s="137"/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K34" s="115"/>
      <c r="BL34" s="115"/>
      <c r="BM34" s="115"/>
      <c r="BN34" s="115"/>
      <c r="BO34" s="115"/>
      <c r="BP34" s="115"/>
    </row>
    <row r="35" spans="1:68" s="4" customFormat="1" ht="22.5" customHeight="1" x14ac:dyDescent="0.15">
      <c r="A35" s="137"/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15"/>
      <c r="BD35" s="115"/>
      <c r="BE35" s="115"/>
      <c r="BF35" s="115"/>
      <c r="BG35" s="115"/>
      <c r="BH35" s="115"/>
      <c r="BI35" s="115"/>
      <c r="BJ35" s="115"/>
      <c r="BK35" s="115"/>
      <c r="BL35" s="115"/>
      <c r="BM35" s="115"/>
      <c r="BN35" s="115"/>
      <c r="BO35" s="115"/>
      <c r="BP35" s="115"/>
    </row>
    <row r="36" spans="1:68" s="4" customFormat="1" ht="22.5" customHeight="1" x14ac:dyDescent="0.15">
      <c r="A36" s="137"/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F36" s="115"/>
      <c r="BG36" s="115"/>
      <c r="BH36" s="115"/>
      <c r="BI36" s="115"/>
      <c r="BJ36" s="115"/>
      <c r="BK36" s="115"/>
      <c r="BL36" s="115"/>
      <c r="BM36" s="115"/>
      <c r="BN36" s="115"/>
      <c r="BO36" s="115"/>
      <c r="BP36" s="115"/>
    </row>
    <row r="37" spans="1:68" s="4" customFormat="1" ht="22.5" customHeight="1" x14ac:dyDescent="0.15">
      <c r="A37" s="137"/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5"/>
      <c r="BK37" s="115"/>
      <c r="BL37" s="115"/>
      <c r="BM37" s="115"/>
      <c r="BN37" s="115"/>
      <c r="BO37" s="115"/>
      <c r="BP37" s="115"/>
    </row>
    <row r="38" spans="1:68" s="4" customFormat="1" ht="22.5" customHeight="1" x14ac:dyDescent="0.15">
      <c r="A38" s="137"/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15"/>
      <c r="BL38" s="115"/>
      <c r="BM38" s="115"/>
      <c r="BN38" s="115"/>
      <c r="BO38" s="115"/>
      <c r="BP38" s="115"/>
    </row>
    <row r="39" spans="1:68" s="4" customFormat="1" ht="22.5" customHeight="1" x14ac:dyDescent="0.15">
      <c r="A39" s="137"/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15"/>
      <c r="AJ39" s="115"/>
      <c r="AK39" s="115"/>
      <c r="AL39" s="115"/>
      <c r="AM39" s="115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  <c r="AY39" s="115"/>
      <c r="AZ39" s="115"/>
      <c r="BA39" s="115"/>
      <c r="BB39" s="115"/>
      <c r="BC39" s="115"/>
      <c r="BD39" s="115"/>
      <c r="BE39" s="115"/>
      <c r="BF39" s="115"/>
      <c r="BG39" s="115"/>
      <c r="BH39" s="115"/>
      <c r="BI39" s="115"/>
      <c r="BJ39" s="115"/>
      <c r="BK39" s="115"/>
      <c r="BL39" s="115"/>
      <c r="BM39" s="115"/>
      <c r="BN39" s="115"/>
      <c r="BO39" s="115"/>
      <c r="BP39" s="115"/>
    </row>
  </sheetData>
  <sheetProtection password="D2DD" sheet="1" objects="1" scenarios="1" selectLockedCells="1" selectUnlockedCells="1"/>
  <mergeCells count="12">
    <mergeCell ref="C4:C6"/>
    <mergeCell ref="Y4:Y6"/>
    <mergeCell ref="B22:F22"/>
    <mergeCell ref="A1:P1"/>
    <mergeCell ref="B4:B6"/>
    <mergeCell ref="D4:D6"/>
    <mergeCell ref="E4:E6"/>
    <mergeCell ref="F4:F6"/>
    <mergeCell ref="M5:R5"/>
    <mergeCell ref="S5:X5"/>
    <mergeCell ref="M4:X4"/>
    <mergeCell ref="G4:L5"/>
  </mergeCells>
  <phoneticPr fontId="3"/>
  <dataValidations count="2">
    <dataValidation type="list" errorStyle="warning" allowBlank="1" showDropDown="1" showInputMessage="1" showErrorMessage="1" sqref="F7:F21">
      <formula1>#REF!</formula1>
    </dataValidation>
    <dataValidation type="list" allowBlank="1" showInputMessage="1" showErrorMessage="1" sqref="X7:X21 R7:R21 L7:L21">
      <formula1>$A$30:$A$31</formula1>
    </dataValidation>
  </dataValidations>
  <pageMargins left="0.19685039370078741" right="0.19685039370078741" top="0.39370078740157483" bottom="0.39370078740157483" header="0" footer="0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T122"/>
  <sheetViews>
    <sheetView showGridLines="0" view="pageBreakPreview" zoomScale="120" zoomScaleNormal="120" zoomScaleSheetLayoutView="120" workbookViewId="0">
      <selection activeCell="C20" sqref="C20:AM21"/>
    </sheetView>
  </sheetViews>
  <sheetFormatPr defaultColWidth="2.25" defaultRowHeight="18.75" x14ac:dyDescent="0.15"/>
  <cols>
    <col min="1" max="1" width="2.25" style="56" customWidth="1"/>
    <col min="2" max="5" width="2.375" style="56" customWidth="1"/>
    <col min="6" max="7" width="2.375" style="56" bestFit="1" customWidth="1"/>
    <col min="8" max="8" width="2.375" style="56" customWidth="1"/>
    <col min="9" max="40" width="2.25" style="56"/>
    <col min="41" max="47" width="2.25" style="57" customWidth="1"/>
    <col min="48" max="16384" width="2.25" style="57"/>
  </cols>
  <sheetData>
    <row r="1" spans="1:46" x14ac:dyDescent="0.15">
      <c r="A1" s="55" t="s">
        <v>213</v>
      </c>
    </row>
    <row r="2" spans="1:46" ht="19.5" thickBot="1" x14ac:dyDescent="0.2"/>
    <row r="3" spans="1:46" s="63" customFormat="1" ht="12" customHeight="1" x14ac:dyDescent="0.15">
      <c r="A3" s="374" t="s">
        <v>74</v>
      </c>
      <c r="B3" s="58" t="s">
        <v>0</v>
      </c>
      <c r="C3" s="59"/>
      <c r="D3" s="59"/>
      <c r="E3" s="60"/>
      <c r="F3" s="60"/>
      <c r="G3" s="60"/>
      <c r="H3" s="60"/>
      <c r="I3" s="60"/>
      <c r="J3" s="60"/>
      <c r="K3" s="61"/>
      <c r="L3" s="376" t="s">
        <v>240</v>
      </c>
      <c r="M3" s="377"/>
      <c r="N3" s="377"/>
      <c r="O3" s="377"/>
      <c r="P3" s="377"/>
      <c r="Q3" s="377"/>
      <c r="R3" s="377"/>
      <c r="S3" s="377"/>
      <c r="T3" s="377"/>
      <c r="U3" s="377"/>
      <c r="V3" s="377"/>
      <c r="W3" s="377"/>
      <c r="X3" s="377"/>
      <c r="Y3" s="377"/>
      <c r="Z3" s="377"/>
      <c r="AA3" s="377"/>
      <c r="AB3" s="377"/>
      <c r="AC3" s="377"/>
      <c r="AD3" s="377"/>
      <c r="AE3" s="377"/>
      <c r="AF3" s="378"/>
      <c r="AG3" s="322" t="s">
        <v>26</v>
      </c>
      <c r="AH3" s="320"/>
      <c r="AI3" s="320"/>
      <c r="AJ3" s="320"/>
      <c r="AK3" s="320"/>
      <c r="AL3" s="320"/>
      <c r="AM3" s="321"/>
      <c r="AN3" s="62"/>
    </row>
    <row r="4" spans="1:46" s="63" customFormat="1" ht="20.25" customHeight="1" x14ac:dyDescent="0.15">
      <c r="A4" s="375"/>
      <c r="B4" s="64" t="s">
        <v>75</v>
      </c>
      <c r="C4" s="172"/>
      <c r="D4" s="172"/>
      <c r="E4" s="66"/>
      <c r="F4" s="66"/>
      <c r="G4" s="66"/>
      <c r="H4" s="66"/>
      <c r="I4" s="66"/>
      <c r="J4" s="66"/>
      <c r="K4" s="67"/>
      <c r="L4" s="379" t="s">
        <v>241</v>
      </c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380"/>
      <c r="X4" s="380"/>
      <c r="Y4" s="380"/>
      <c r="Z4" s="380"/>
      <c r="AA4" s="380"/>
      <c r="AB4" s="380"/>
      <c r="AC4" s="380"/>
      <c r="AD4" s="380"/>
      <c r="AE4" s="380"/>
      <c r="AF4" s="381"/>
      <c r="AG4" s="382" t="s">
        <v>245</v>
      </c>
      <c r="AH4" s="383"/>
      <c r="AI4" s="383"/>
      <c r="AJ4" s="383"/>
      <c r="AK4" s="383"/>
      <c r="AL4" s="383"/>
      <c r="AM4" s="384"/>
      <c r="AN4" s="62"/>
      <c r="AP4" s="362"/>
      <c r="AQ4" s="362"/>
      <c r="AR4" s="362"/>
      <c r="AS4" s="362"/>
      <c r="AT4" s="362"/>
    </row>
    <row r="5" spans="1:46" s="63" customFormat="1" ht="20.25" customHeight="1" x14ac:dyDescent="0.15">
      <c r="A5" s="375"/>
      <c r="B5" s="68" t="s">
        <v>32</v>
      </c>
      <c r="C5" s="69"/>
      <c r="D5" s="69"/>
      <c r="E5" s="70"/>
      <c r="F5" s="70"/>
      <c r="G5" s="70"/>
      <c r="H5" s="70"/>
      <c r="I5" s="70"/>
      <c r="J5" s="70"/>
      <c r="K5" s="71"/>
      <c r="L5" s="385" t="s">
        <v>16</v>
      </c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7"/>
      <c r="AC5" s="388" t="s">
        <v>27</v>
      </c>
      <c r="AD5" s="389"/>
      <c r="AE5" s="389"/>
      <c r="AF5" s="390"/>
      <c r="AG5" s="391">
        <v>100</v>
      </c>
      <c r="AH5" s="391"/>
      <c r="AI5" s="391"/>
      <c r="AJ5" s="391"/>
      <c r="AK5" s="391"/>
      <c r="AL5" s="306" t="s">
        <v>28</v>
      </c>
      <c r="AM5" s="307"/>
      <c r="AN5" s="62"/>
      <c r="AP5" s="362"/>
      <c r="AQ5" s="362"/>
      <c r="AR5" s="362"/>
      <c r="AS5" s="362"/>
      <c r="AT5" s="362"/>
    </row>
    <row r="6" spans="1:46" s="63" customFormat="1" ht="13.5" customHeight="1" x14ac:dyDescent="0.15">
      <c r="A6" s="375"/>
      <c r="B6" s="363" t="s">
        <v>76</v>
      </c>
      <c r="C6" s="364"/>
      <c r="D6" s="364"/>
      <c r="E6" s="364"/>
      <c r="F6" s="364"/>
      <c r="G6" s="364"/>
      <c r="H6" s="364"/>
      <c r="I6" s="364"/>
      <c r="J6" s="364"/>
      <c r="K6" s="365"/>
      <c r="L6" s="72" t="s">
        <v>1</v>
      </c>
      <c r="M6" s="72"/>
      <c r="N6" s="72"/>
      <c r="O6" s="72"/>
      <c r="P6" s="72"/>
      <c r="Q6" s="369" t="s">
        <v>242</v>
      </c>
      <c r="R6" s="369"/>
      <c r="S6" s="72" t="s">
        <v>2</v>
      </c>
      <c r="T6" s="369" t="s">
        <v>243</v>
      </c>
      <c r="U6" s="369"/>
      <c r="V6" s="369"/>
      <c r="W6" s="72" t="s">
        <v>3</v>
      </c>
      <c r="X6" s="72"/>
      <c r="Y6" s="72"/>
      <c r="Z6" s="72"/>
      <c r="AA6" s="72"/>
      <c r="AB6" s="72"/>
      <c r="AC6" s="73" t="s">
        <v>29</v>
      </c>
      <c r="AD6" s="72"/>
      <c r="AE6" s="72"/>
      <c r="AF6" s="72"/>
      <c r="AG6" s="72"/>
      <c r="AH6" s="72"/>
      <c r="AI6" s="72"/>
      <c r="AJ6" s="72"/>
      <c r="AK6" s="72"/>
      <c r="AL6" s="72"/>
      <c r="AM6" s="74"/>
      <c r="AN6" s="62"/>
      <c r="AP6" s="75"/>
      <c r="AQ6" s="76"/>
      <c r="AR6" s="76"/>
      <c r="AS6" s="76"/>
      <c r="AT6" s="370"/>
    </row>
    <row r="7" spans="1:46" s="63" customFormat="1" ht="20.25" customHeight="1" thickBot="1" x14ac:dyDescent="0.2">
      <c r="A7" s="375"/>
      <c r="B7" s="366"/>
      <c r="C7" s="367"/>
      <c r="D7" s="367"/>
      <c r="E7" s="367"/>
      <c r="F7" s="367"/>
      <c r="G7" s="367"/>
      <c r="H7" s="367"/>
      <c r="I7" s="367"/>
      <c r="J7" s="367"/>
      <c r="K7" s="368"/>
      <c r="L7" s="371" t="s">
        <v>244</v>
      </c>
      <c r="M7" s="372"/>
      <c r="N7" s="372"/>
      <c r="O7" s="372"/>
      <c r="P7" s="372"/>
      <c r="Q7" s="372"/>
      <c r="R7" s="372"/>
      <c r="S7" s="372"/>
      <c r="T7" s="372"/>
      <c r="U7" s="372"/>
      <c r="V7" s="372"/>
      <c r="W7" s="372"/>
      <c r="X7" s="372"/>
      <c r="Y7" s="372"/>
      <c r="Z7" s="372"/>
      <c r="AA7" s="372"/>
      <c r="AB7" s="372"/>
      <c r="AC7" s="372"/>
      <c r="AD7" s="372"/>
      <c r="AE7" s="372"/>
      <c r="AF7" s="372"/>
      <c r="AG7" s="372"/>
      <c r="AH7" s="372"/>
      <c r="AI7" s="372"/>
      <c r="AJ7" s="372"/>
      <c r="AK7" s="372"/>
      <c r="AL7" s="372"/>
      <c r="AM7" s="373"/>
      <c r="AN7" s="62"/>
      <c r="AP7" s="76"/>
      <c r="AQ7" s="76"/>
      <c r="AR7" s="76"/>
      <c r="AS7" s="76"/>
      <c r="AT7" s="370"/>
    </row>
    <row r="8" spans="1:46" s="63" customFormat="1" ht="18" customHeight="1" x14ac:dyDescent="0.15">
      <c r="A8" s="339" t="s">
        <v>38</v>
      </c>
      <c r="B8" s="340"/>
      <c r="C8" s="340"/>
      <c r="D8" s="340"/>
      <c r="E8" s="340"/>
      <c r="F8" s="340"/>
      <c r="G8" s="340"/>
      <c r="H8" s="341"/>
      <c r="I8" s="77"/>
      <c r="J8" s="78" t="s">
        <v>37</v>
      </c>
      <c r="K8" s="72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1"/>
      <c r="AN8" s="62"/>
    </row>
    <row r="9" spans="1:46" s="63" customFormat="1" ht="18" customHeight="1" x14ac:dyDescent="0.15">
      <c r="A9" s="342"/>
      <c r="B9" s="343"/>
      <c r="C9" s="343"/>
      <c r="D9" s="343"/>
      <c r="E9" s="343"/>
      <c r="F9" s="343"/>
      <c r="G9" s="343"/>
      <c r="H9" s="344"/>
      <c r="I9" s="81"/>
      <c r="J9" s="82" t="s">
        <v>39</v>
      </c>
      <c r="K9" s="66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3"/>
      <c r="AN9" s="62"/>
    </row>
    <row r="10" spans="1:46" s="63" customFormat="1" ht="11.25" customHeight="1" x14ac:dyDescent="0.15">
      <c r="A10" s="174"/>
      <c r="B10" s="174"/>
      <c r="C10" s="174"/>
      <c r="D10" s="174"/>
      <c r="E10" s="174"/>
      <c r="F10" s="174"/>
      <c r="G10" s="174"/>
      <c r="H10" s="174"/>
      <c r="I10" s="78"/>
      <c r="J10" s="174"/>
      <c r="K10" s="72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62"/>
    </row>
    <row r="11" spans="1:46" s="63" customFormat="1" ht="20.25" customHeight="1" x14ac:dyDescent="0.15">
      <c r="A11" s="84" t="s">
        <v>112</v>
      </c>
      <c r="B11" s="85"/>
      <c r="C11" s="85"/>
      <c r="D11" s="85"/>
      <c r="E11" s="85"/>
      <c r="F11" s="85"/>
      <c r="G11" s="85"/>
      <c r="H11" s="85"/>
      <c r="I11" s="86"/>
      <c r="J11" s="85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2"/>
    </row>
    <row r="12" spans="1:46" s="63" customFormat="1" ht="20.25" customHeight="1" x14ac:dyDescent="0.15">
      <c r="A12" s="175" t="s">
        <v>71</v>
      </c>
      <c r="B12" s="175"/>
      <c r="C12" s="175"/>
      <c r="D12" s="175"/>
      <c r="E12" s="175"/>
      <c r="F12" s="94"/>
      <c r="G12" s="94"/>
      <c r="H12" s="94"/>
      <c r="I12" s="94"/>
      <c r="J12" s="95"/>
      <c r="K12" s="355" t="s">
        <v>30</v>
      </c>
      <c r="L12" s="350"/>
      <c r="M12" s="350"/>
      <c r="N12" s="351"/>
      <c r="O12" s="356">
        <f>IF($L$5="","",VLOOKUP($L$5,$A$52:$H$86,8,FALSE))</f>
        <v>5000</v>
      </c>
      <c r="P12" s="357"/>
      <c r="Q12" s="357"/>
      <c r="R12" s="350" t="s">
        <v>25</v>
      </c>
      <c r="S12" s="351"/>
      <c r="T12" s="345" t="s">
        <v>79</v>
      </c>
      <c r="U12" s="346"/>
      <c r="V12" s="346"/>
      <c r="W12" s="346"/>
      <c r="X12" s="347"/>
      <c r="Y12" s="348">
        <v>3000</v>
      </c>
      <c r="Z12" s="349"/>
      <c r="AA12" s="349"/>
      <c r="AB12" s="350" t="s">
        <v>25</v>
      </c>
      <c r="AC12" s="351"/>
      <c r="AD12" s="345" t="s">
        <v>23</v>
      </c>
      <c r="AE12" s="346"/>
      <c r="AF12" s="346"/>
      <c r="AG12" s="346"/>
      <c r="AH12" s="347"/>
      <c r="AI12" s="352">
        <f>ROUNDDOWN($F$16/1000,0)</f>
        <v>2700</v>
      </c>
      <c r="AJ12" s="353"/>
      <c r="AK12" s="353"/>
      <c r="AL12" s="350" t="s">
        <v>25</v>
      </c>
      <c r="AM12" s="351"/>
      <c r="AN12" s="62"/>
    </row>
    <row r="13" spans="1:46" s="63" customFormat="1" ht="18" customHeight="1" x14ac:dyDescent="0.15">
      <c r="A13" s="305" t="s">
        <v>22</v>
      </c>
      <c r="B13" s="306"/>
      <c r="C13" s="306"/>
      <c r="D13" s="306"/>
      <c r="E13" s="307"/>
      <c r="F13" s="305" t="s">
        <v>24</v>
      </c>
      <c r="G13" s="306"/>
      <c r="H13" s="306"/>
      <c r="I13" s="306"/>
      <c r="J13" s="306"/>
      <c r="K13" s="308" t="s">
        <v>210</v>
      </c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08"/>
      <c r="X13" s="308"/>
      <c r="Y13" s="308"/>
      <c r="Z13" s="308"/>
      <c r="AA13" s="308"/>
      <c r="AB13" s="308"/>
      <c r="AC13" s="308"/>
      <c r="AD13" s="308"/>
      <c r="AE13" s="308"/>
      <c r="AF13" s="308"/>
      <c r="AG13" s="308"/>
      <c r="AH13" s="308"/>
      <c r="AI13" s="308"/>
      <c r="AJ13" s="308"/>
      <c r="AK13" s="308"/>
      <c r="AL13" s="308"/>
      <c r="AM13" s="308"/>
      <c r="AN13" s="62"/>
    </row>
    <row r="14" spans="1:46" s="63" customFormat="1" ht="15" customHeight="1" x14ac:dyDescent="0.15">
      <c r="A14" s="354" t="s">
        <v>108</v>
      </c>
      <c r="B14" s="354"/>
      <c r="C14" s="354"/>
      <c r="D14" s="354"/>
      <c r="E14" s="354"/>
      <c r="F14" s="301">
        <v>1500000</v>
      </c>
      <c r="G14" s="301"/>
      <c r="H14" s="301"/>
      <c r="I14" s="301"/>
      <c r="J14" s="301"/>
      <c r="K14" s="300" t="s">
        <v>264</v>
      </c>
      <c r="L14" s="300"/>
      <c r="M14" s="300"/>
      <c r="N14" s="300"/>
      <c r="O14" s="300"/>
      <c r="P14" s="300"/>
      <c r="Q14" s="300"/>
      <c r="R14" s="300"/>
      <c r="S14" s="300"/>
      <c r="T14" s="300"/>
      <c r="U14" s="300"/>
      <c r="V14" s="300"/>
      <c r="W14" s="300"/>
      <c r="X14" s="300"/>
      <c r="Y14" s="300"/>
      <c r="Z14" s="300"/>
      <c r="AA14" s="300"/>
      <c r="AB14" s="300"/>
      <c r="AC14" s="300"/>
      <c r="AD14" s="300"/>
      <c r="AE14" s="300"/>
      <c r="AF14" s="300"/>
      <c r="AG14" s="300"/>
      <c r="AH14" s="300"/>
      <c r="AI14" s="300"/>
      <c r="AJ14" s="300"/>
      <c r="AK14" s="300"/>
      <c r="AL14" s="300"/>
      <c r="AM14" s="300"/>
      <c r="AN14" s="62"/>
    </row>
    <row r="15" spans="1:46" s="63" customFormat="1" ht="15" customHeight="1" thickBot="1" x14ac:dyDescent="0.2">
      <c r="A15" s="354" t="s">
        <v>109</v>
      </c>
      <c r="B15" s="354"/>
      <c r="C15" s="354"/>
      <c r="D15" s="354"/>
      <c r="E15" s="354"/>
      <c r="F15" s="301">
        <v>1200000</v>
      </c>
      <c r="G15" s="301"/>
      <c r="H15" s="301"/>
      <c r="I15" s="301"/>
      <c r="J15" s="301"/>
      <c r="K15" s="300" t="s">
        <v>264</v>
      </c>
      <c r="L15" s="300"/>
      <c r="M15" s="300"/>
      <c r="N15" s="300"/>
      <c r="O15" s="300"/>
      <c r="P15" s="300"/>
      <c r="Q15" s="300"/>
      <c r="R15" s="300"/>
      <c r="S15" s="300"/>
      <c r="T15" s="300"/>
      <c r="U15" s="300"/>
      <c r="V15" s="300"/>
      <c r="W15" s="300"/>
      <c r="X15" s="300"/>
      <c r="Y15" s="300"/>
      <c r="Z15" s="300"/>
      <c r="AA15" s="300"/>
      <c r="AB15" s="300"/>
      <c r="AC15" s="300"/>
      <c r="AD15" s="300"/>
      <c r="AE15" s="300"/>
      <c r="AF15" s="300"/>
      <c r="AG15" s="300"/>
      <c r="AH15" s="300"/>
      <c r="AI15" s="300"/>
      <c r="AJ15" s="300"/>
      <c r="AK15" s="300"/>
      <c r="AL15" s="300"/>
      <c r="AM15" s="300"/>
      <c r="AN15" s="62"/>
    </row>
    <row r="16" spans="1:46" s="63" customFormat="1" ht="18.75" customHeight="1" thickTop="1" x14ac:dyDescent="0.15">
      <c r="A16" s="309" t="s">
        <v>34</v>
      </c>
      <c r="B16" s="310"/>
      <c r="C16" s="310"/>
      <c r="D16" s="310"/>
      <c r="E16" s="310"/>
      <c r="F16" s="330">
        <f>SUM(F14:F15)</f>
        <v>2700000</v>
      </c>
      <c r="G16" s="331"/>
      <c r="H16" s="331"/>
      <c r="I16" s="331"/>
      <c r="J16" s="332"/>
      <c r="K16" s="314"/>
      <c r="L16" s="314"/>
      <c r="M16" s="314"/>
      <c r="N16" s="314"/>
      <c r="O16" s="314"/>
      <c r="P16" s="314"/>
      <c r="Q16" s="314"/>
      <c r="R16" s="314"/>
      <c r="S16" s="314"/>
      <c r="T16" s="314"/>
      <c r="U16" s="314"/>
      <c r="V16" s="314"/>
      <c r="W16" s="314"/>
      <c r="X16" s="314"/>
      <c r="Y16" s="314"/>
      <c r="Z16" s="314"/>
      <c r="AA16" s="314"/>
      <c r="AB16" s="314"/>
      <c r="AC16" s="314"/>
      <c r="AD16" s="314"/>
      <c r="AE16" s="314"/>
      <c r="AF16" s="314"/>
      <c r="AG16" s="314"/>
      <c r="AH16" s="314"/>
      <c r="AI16" s="314"/>
      <c r="AJ16" s="314"/>
      <c r="AK16" s="314"/>
      <c r="AL16" s="314"/>
      <c r="AM16" s="314"/>
      <c r="AN16" s="62"/>
    </row>
    <row r="17" spans="1:40" s="63" customFormat="1" ht="20.25" customHeight="1" x14ac:dyDescent="0.15">
      <c r="A17" s="85"/>
      <c r="B17" s="85"/>
      <c r="C17" s="85"/>
      <c r="D17" s="85"/>
      <c r="E17" s="85"/>
      <c r="F17" s="85"/>
      <c r="G17" s="85"/>
      <c r="H17" s="85"/>
      <c r="I17" s="86"/>
      <c r="J17" s="85"/>
      <c r="K17" s="70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2"/>
    </row>
    <row r="18" spans="1:40" s="63" customFormat="1" ht="20.25" customHeight="1" x14ac:dyDescent="0.15">
      <c r="A18" s="84" t="s">
        <v>113</v>
      </c>
      <c r="B18" s="85"/>
      <c r="C18" s="85"/>
      <c r="D18" s="85"/>
      <c r="E18" s="85"/>
      <c r="F18" s="85"/>
      <c r="G18" s="85"/>
      <c r="H18" s="85"/>
      <c r="I18" s="86"/>
      <c r="J18" s="85"/>
      <c r="K18" s="66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2"/>
      <c r="AK18" s="172"/>
      <c r="AL18" s="172"/>
      <c r="AM18" s="172"/>
      <c r="AN18" s="62"/>
    </row>
    <row r="19" spans="1:40" s="63" customFormat="1" ht="20.25" customHeight="1" x14ac:dyDescent="0.15">
      <c r="A19" s="87" t="s">
        <v>37</v>
      </c>
      <c r="B19" s="66"/>
      <c r="C19" s="175"/>
      <c r="D19" s="175"/>
      <c r="E19" s="175"/>
      <c r="F19" s="175"/>
      <c r="G19" s="175"/>
      <c r="H19" s="175"/>
      <c r="I19" s="82"/>
      <c r="J19" s="175"/>
      <c r="K19" s="322" t="s">
        <v>30</v>
      </c>
      <c r="L19" s="320"/>
      <c r="M19" s="320"/>
      <c r="N19" s="321"/>
      <c r="O19" s="323">
        <f>IF($L$5="","",VLOOKUP($L$5,$A$52:$B$86,2,0))</f>
        <v>3800</v>
      </c>
      <c r="P19" s="324"/>
      <c r="Q19" s="324"/>
      <c r="R19" s="320" t="s">
        <v>25</v>
      </c>
      <c r="S19" s="321"/>
      <c r="T19" s="345" t="s">
        <v>79</v>
      </c>
      <c r="U19" s="346"/>
      <c r="V19" s="346"/>
      <c r="W19" s="346"/>
      <c r="X19" s="347"/>
      <c r="Y19" s="348">
        <v>2000</v>
      </c>
      <c r="Z19" s="349"/>
      <c r="AA19" s="349"/>
      <c r="AB19" s="350" t="s">
        <v>25</v>
      </c>
      <c r="AC19" s="351"/>
      <c r="AD19" s="345" t="s">
        <v>23</v>
      </c>
      <c r="AE19" s="346"/>
      <c r="AF19" s="346"/>
      <c r="AG19" s="346"/>
      <c r="AH19" s="347"/>
      <c r="AI19" s="352">
        <f>ROUNDDOWN($F$34/1000,0)</f>
        <v>2308</v>
      </c>
      <c r="AJ19" s="353"/>
      <c r="AK19" s="353"/>
      <c r="AL19" s="350" t="s">
        <v>25</v>
      </c>
      <c r="AM19" s="351"/>
      <c r="AN19" s="62"/>
    </row>
    <row r="20" spans="1:40" s="63" customFormat="1" ht="21" customHeight="1" x14ac:dyDescent="0.15">
      <c r="A20" s="89"/>
      <c r="B20" s="70"/>
      <c r="C20" s="358" t="s">
        <v>78</v>
      </c>
      <c r="D20" s="358"/>
      <c r="E20" s="358"/>
      <c r="F20" s="358"/>
      <c r="G20" s="358"/>
      <c r="H20" s="358"/>
      <c r="I20" s="358"/>
      <c r="J20" s="358"/>
      <c r="K20" s="358"/>
      <c r="L20" s="358"/>
      <c r="M20" s="358"/>
      <c r="N20" s="358"/>
      <c r="O20" s="358"/>
      <c r="P20" s="358"/>
      <c r="Q20" s="358"/>
      <c r="R20" s="358"/>
      <c r="S20" s="358"/>
      <c r="T20" s="358"/>
      <c r="U20" s="358"/>
      <c r="V20" s="358"/>
      <c r="W20" s="358"/>
      <c r="X20" s="358"/>
      <c r="Y20" s="358"/>
      <c r="Z20" s="358"/>
      <c r="AA20" s="358"/>
      <c r="AB20" s="358"/>
      <c r="AC20" s="358"/>
      <c r="AD20" s="358"/>
      <c r="AE20" s="358"/>
      <c r="AF20" s="358"/>
      <c r="AG20" s="358"/>
      <c r="AH20" s="358"/>
      <c r="AI20" s="358"/>
      <c r="AJ20" s="358"/>
      <c r="AK20" s="358"/>
      <c r="AL20" s="358"/>
      <c r="AM20" s="359"/>
      <c r="AN20" s="62"/>
    </row>
    <row r="21" spans="1:40" s="63" customFormat="1" ht="21" customHeight="1" x14ac:dyDescent="0.15">
      <c r="A21" s="90"/>
      <c r="B21" s="91"/>
      <c r="C21" s="360"/>
      <c r="D21" s="360"/>
      <c r="E21" s="360"/>
      <c r="F21" s="360"/>
      <c r="G21" s="360"/>
      <c r="H21" s="360"/>
      <c r="I21" s="360"/>
      <c r="J21" s="360"/>
      <c r="K21" s="360"/>
      <c r="L21" s="360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360"/>
      <c r="Z21" s="360"/>
      <c r="AA21" s="360"/>
      <c r="AB21" s="360"/>
      <c r="AC21" s="360"/>
      <c r="AD21" s="360"/>
      <c r="AE21" s="360"/>
      <c r="AF21" s="360"/>
      <c r="AG21" s="360"/>
      <c r="AH21" s="360"/>
      <c r="AI21" s="360"/>
      <c r="AJ21" s="360"/>
      <c r="AK21" s="360"/>
      <c r="AL21" s="360"/>
      <c r="AM21" s="361"/>
      <c r="AN21" s="62"/>
    </row>
    <row r="22" spans="1:40" s="63" customFormat="1" ht="18.75" customHeight="1" x14ac:dyDescent="0.15">
      <c r="A22" s="92" t="s">
        <v>71</v>
      </c>
      <c r="B22" s="93"/>
      <c r="C22" s="93"/>
      <c r="D22" s="93"/>
      <c r="E22" s="93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5"/>
      <c r="AN22" s="62"/>
    </row>
    <row r="23" spans="1:40" ht="18" customHeight="1" x14ac:dyDescent="0.15">
      <c r="A23" s="305" t="s">
        <v>22</v>
      </c>
      <c r="B23" s="306"/>
      <c r="C23" s="306"/>
      <c r="D23" s="306"/>
      <c r="E23" s="307"/>
      <c r="F23" s="305" t="s">
        <v>24</v>
      </c>
      <c r="G23" s="306"/>
      <c r="H23" s="306"/>
      <c r="I23" s="306"/>
      <c r="J23" s="306"/>
      <c r="K23" s="308" t="s">
        <v>210</v>
      </c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  <c r="AF23" s="308"/>
      <c r="AG23" s="308"/>
      <c r="AH23" s="308"/>
      <c r="AI23" s="308"/>
      <c r="AJ23" s="308"/>
      <c r="AK23" s="308"/>
      <c r="AL23" s="308"/>
      <c r="AM23" s="308"/>
    </row>
    <row r="24" spans="1:40" ht="15" customHeight="1" x14ac:dyDescent="0.15">
      <c r="A24" s="300" t="s">
        <v>246</v>
      </c>
      <c r="B24" s="300"/>
      <c r="C24" s="300"/>
      <c r="D24" s="300"/>
      <c r="E24" s="300"/>
      <c r="F24" s="301">
        <v>854566</v>
      </c>
      <c r="G24" s="301"/>
      <c r="H24" s="301"/>
      <c r="I24" s="301"/>
      <c r="J24" s="301"/>
      <c r="K24" s="300" t="s">
        <v>250</v>
      </c>
      <c r="L24" s="300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  <c r="Z24" s="300"/>
      <c r="AA24" s="300"/>
      <c r="AB24" s="300"/>
      <c r="AC24" s="300"/>
      <c r="AD24" s="300"/>
      <c r="AE24" s="300"/>
      <c r="AF24" s="300"/>
      <c r="AG24" s="300"/>
      <c r="AH24" s="300"/>
      <c r="AI24" s="300"/>
      <c r="AJ24" s="300"/>
      <c r="AK24" s="300"/>
      <c r="AL24" s="300"/>
      <c r="AM24" s="300"/>
    </row>
    <row r="25" spans="1:40" ht="15" customHeight="1" x14ac:dyDescent="0.15">
      <c r="A25" s="300" t="s">
        <v>247</v>
      </c>
      <c r="B25" s="300"/>
      <c r="C25" s="300"/>
      <c r="D25" s="300"/>
      <c r="E25" s="300"/>
      <c r="F25" s="301">
        <v>498530</v>
      </c>
      <c r="G25" s="301"/>
      <c r="H25" s="301"/>
      <c r="I25" s="301"/>
      <c r="J25" s="301"/>
      <c r="K25" s="333" t="s">
        <v>250</v>
      </c>
      <c r="L25" s="334"/>
      <c r="M25" s="334"/>
      <c r="N25" s="334"/>
      <c r="O25" s="334"/>
      <c r="P25" s="334"/>
      <c r="Q25" s="334"/>
      <c r="R25" s="334"/>
      <c r="S25" s="334"/>
      <c r="T25" s="334"/>
      <c r="U25" s="334"/>
      <c r="V25" s="334"/>
      <c r="W25" s="334"/>
      <c r="X25" s="334"/>
      <c r="Y25" s="334"/>
      <c r="Z25" s="334"/>
      <c r="AA25" s="334"/>
      <c r="AB25" s="334"/>
      <c r="AC25" s="334"/>
      <c r="AD25" s="334"/>
      <c r="AE25" s="334"/>
      <c r="AF25" s="334"/>
      <c r="AG25" s="334"/>
      <c r="AH25" s="334"/>
      <c r="AI25" s="334"/>
      <c r="AJ25" s="334"/>
      <c r="AK25" s="334"/>
      <c r="AL25" s="334"/>
      <c r="AM25" s="335"/>
    </row>
    <row r="26" spans="1:40" ht="15" customHeight="1" x14ac:dyDescent="0.15">
      <c r="A26" s="300" t="s">
        <v>248</v>
      </c>
      <c r="B26" s="300"/>
      <c r="C26" s="300"/>
      <c r="D26" s="300"/>
      <c r="E26" s="300"/>
      <c r="F26" s="301">
        <v>755330</v>
      </c>
      <c r="G26" s="301"/>
      <c r="H26" s="301"/>
      <c r="I26" s="301"/>
      <c r="J26" s="301"/>
      <c r="K26" s="333" t="s">
        <v>251</v>
      </c>
      <c r="L26" s="334"/>
      <c r="M26" s="334"/>
      <c r="N26" s="334"/>
      <c r="O26" s="334"/>
      <c r="P26" s="334"/>
      <c r="Q26" s="334"/>
      <c r="R26" s="334"/>
      <c r="S26" s="334"/>
      <c r="T26" s="334"/>
      <c r="U26" s="334"/>
      <c r="V26" s="334"/>
      <c r="W26" s="334"/>
      <c r="X26" s="334"/>
      <c r="Y26" s="334"/>
      <c r="Z26" s="334"/>
      <c r="AA26" s="334"/>
      <c r="AB26" s="334"/>
      <c r="AC26" s="334"/>
      <c r="AD26" s="334"/>
      <c r="AE26" s="334"/>
      <c r="AF26" s="334"/>
      <c r="AG26" s="334"/>
      <c r="AH26" s="334"/>
      <c r="AI26" s="334"/>
      <c r="AJ26" s="334"/>
      <c r="AK26" s="334"/>
      <c r="AL26" s="334"/>
      <c r="AM26" s="335"/>
    </row>
    <row r="27" spans="1:40" ht="15" customHeight="1" x14ac:dyDescent="0.15">
      <c r="A27" s="300" t="s">
        <v>249</v>
      </c>
      <c r="B27" s="300"/>
      <c r="C27" s="300"/>
      <c r="D27" s="300"/>
      <c r="E27" s="300"/>
      <c r="F27" s="301">
        <v>200000</v>
      </c>
      <c r="G27" s="301"/>
      <c r="H27" s="301"/>
      <c r="I27" s="301"/>
      <c r="J27" s="301"/>
      <c r="K27" s="333" t="s">
        <v>252</v>
      </c>
      <c r="L27" s="334"/>
      <c r="M27" s="334"/>
      <c r="N27" s="334"/>
      <c r="O27" s="334"/>
      <c r="P27" s="334"/>
      <c r="Q27" s="334"/>
      <c r="R27" s="334"/>
      <c r="S27" s="334"/>
      <c r="T27" s="334"/>
      <c r="U27" s="334"/>
      <c r="V27" s="334"/>
      <c r="W27" s="334"/>
      <c r="X27" s="334"/>
      <c r="Y27" s="334"/>
      <c r="Z27" s="334"/>
      <c r="AA27" s="334"/>
      <c r="AB27" s="334"/>
      <c r="AC27" s="334"/>
      <c r="AD27" s="334"/>
      <c r="AE27" s="334"/>
      <c r="AF27" s="334"/>
      <c r="AG27" s="334"/>
      <c r="AH27" s="334"/>
      <c r="AI27" s="334"/>
      <c r="AJ27" s="334"/>
      <c r="AK27" s="334"/>
      <c r="AL27" s="334"/>
      <c r="AM27" s="335"/>
    </row>
    <row r="28" spans="1:40" ht="15" customHeight="1" x14ac:dyDescent="0.15">
      <c r="A28" s="300"/>
      <c r="B28" s="300"/>
      <c r="C28" s="300"/>
      <c r="D28" s="300"/>
      <c r="E28" s="300"/>
      <c r="F28" s="301"/>
      <c r="G28" s="301"/>
      <c r="H28" s="301"/>
      <c r="I28" s="301"/>
      <c r="J28" s="301"/>
      <c r="K28" s="336"/>
      <c r="L28" s="337"/>
      <c r="M28" s="337"/>
      <c r="N28" s="337"/>
      <c r="O28" s="337"/>
      <c r="P28" s="337"/>
      <c r="Q28" s="337"/>
      <c r="R28" s="337"/>
      <c r="S28" s="337"/>
      <c r="T28" s="337"/>
      <c r="U28" s="337"/>
      <c r="V28" s="337"/>
      <c r="W28" s="337"/>
      <c r="X28" s="337"/>
      <c r="Y28" s="337"/>
      <c r="Z28" s="337"/>
      <c r="AA28" s="337"/>
      <c r="AB28" s="337"/>
      <c r="AC28" s="337"/>
      <c r="AD28" s="337"/>
      <c r="AE28" s="337"/>
      <c r="AF28" s="337"/>
      <c r="AG28" s="337"/>
      <c r="AH28" s="337"/>
      <c r="AI28" s="337"/>
      <c r="AJ28" s="337"/>
      <c r="AK28" s="337"/>
      <c r="AL28" s="337"/>
      <c r="AM28" s="338"/>
    </row>
    <row r="29" spans="1:40" ht="15" customHeight="1" x14ac:dyDescent="0.15">
      <c r="A29" s="300"/>
      <c r="B29" s="300"/>
      <c r="C29" s="300"/>
      <c r="D29" s="300"/>
      <c r="E29" s="300"/>
      <c r="F29" s="301"/>
      <c r="G29" s="301"/>
      <c r="H29" s="301"/>
      <c r="I29" s="301"/>
      <c r="J29" s="301"/>
      <c r="K29" s="302"/>
      <c r="L29" s="302"/>
      <c r="M29" s="302"/>
      <c r="N29" s="302"/>
      <c r="O29" s="302"/>
      <c r="P29" s="302"/>
      <c r="Q29" s="302"/>
      <c r="R29" s="302"/>
      <c r="S29" s="302"/>
      <c r="T29" s="302"/>
      <c r="U29" s="302"/>
      <c r="V29" s="302"/>
      <c r="W29" s="302"/>
      <c r="X29" s="302"/>
      <c r="Y29" s="302"/>
      <c r="Z29" s="302"/>
      <c r="AA29" s="302"/>
      <c r="AB29" s="302"/>
      <c r="AC29" s="302"/>
      <c r="AD29" s="302"/>
      <c r="AE29" s="302"/>
      <c r="AF29" s="302"/>
      <c r="AG29" s="302"/>
      <c r="AH29" s="302"/>
      <c r="AI29" s="302"/>
      <c r="AJ29" s="302"/>
      <c r="AK29" s="302"/>
      <c r="AL29" s="302"/>
      <c r="AM29" s="302"/>
    </row>
    <row r="30" spans="1:40" ht="15" customHeight="1" x14ac:dyDescent="0.15">
      <c r="A30" s="300"/>
      <c r="B30" s="300"/>
      <c r="C30" s="300"/>
      <c r="D30" s="300"/>
      <c r="E30" s="300"/>
      <c r="F30" s="301"/>
      <c r="G30" s="301"/>
      <c r="H30" s="301"/>
      <c r="I30" s="301"/>
      <c r="J30" s="301"/>
      <c r="K30" s="302"/>
      <c r="L30" s="302"/>
      <c r="M30" s="302"/>
      <c r="N30" s="302"/>
      <c r="O30" s="302"/>
      <c r="P30" s="302"/>
      <c r="Q30" s="302"/>
      <c r="R30" s="302"/>
      <c r="S30" s="302"/>
      <c r="T30" s="302"/>
      <c r="U30" s="302"/>
      <c r="V30" s="302"/>
      <c r="W30" s="302"/>
      <c r="X30" s="302"/>
      <c r="Y30" s="302"/>
      <c r="Z30" s="302"/>
      <c r="AA30" s="302"/>
      <c r="AB30" s="302"/>
      <c r="AC30" s="302"/>
      <c r="AD30" s="302"/>
      <c r="AE30" s="302"/>
      <c r="AF30" s="302"/>
      <c r="AG30" s="302"/>
      <c r="AH30" s="302"/>
      <c r="AI30" s="302"/>
      <c r="AJ30" s="302"/>
      <c r="AK30" s="302"/>
      <c r="AL30" s="302"/>
      <c r="AM30" s="302"/>
    </row>
    <row r="31" spans="1:40" ht="15" customHeight="1" x14ac:dyDescent="0.15">
      <c r="A31" s="300"/>
      <c r="B31" s="300"/>
      <c r="C31" s="300"/>
      <c r="D31" s="300"/>
      <c r="E31" s="300"/>
      <c r="F31" s="301"/>
      <c r="G31" s="301"/>
      <c r="H31" s="301"/>
      <c r="I31" s="301"/>
      <c r="J31" s="301"/>
      <c r="K31" s="302"/>
      <c r="L31" s="302"/>
      <c r="M31" s="302"/>
      <c r="N31" s="302"/>
      <c r="O31" s="302"/>
      <c r="P31" s="302"/>
      <c r="Q31" s="302"/>
      <c r="R31" s="302"/>
      <c r="S31" s="302"/>
      <c r="T31" s="302"/>
      <c r="U31" s="302"/>
      <c r="V31" s="302"/>
      <c r="W31" s="302"/>
      <c r="X31" s="302"/>
      <c r="Y31" s="302"/>
      <c r="Z31" s="302"/>
      <c r="AA31" s="302"/>
      <c r="AB31" s="302"/>
      <c r="AC31" s="302"/>
      <c r="AD31" s="302"/>
      <c r="AE31" s="302"/>
      <c r="AF31" s="302"/>
      <c r="AG31" s="302"/>
      <c r="AH31" s="302"/>
      <c r="AI31" s="302"/>
      <c r="AJ31" s="302"/>
      <c r="AK31" s="302"/>
      <c r="AL31" s="302"/>
      <c r="AM31" s="302"/>
    </row>
    <row r="32" spans="1:40" ht="15" customHeight="1" x14ac:dyDescent="0.15">
      <c r="A32" s="300"/>
      <c r="B32" s="300"/>
      <c r="C32" s="300"/>
      <c r="D32" s="300"/>
      <c r="E32" s="300"/>
      <c r="F32" s="301"/>
      <c r="G32" s="301"/>
      <c r="H32" s="301"/>
      <c r="I32" s="301"/>
      <c r="J32" s="301"/>
      <c r="K32" s="302"/>
      <c r="L32" s="302"/>
      <c r="M32" s="302"/>
      <c r="N32" s="302"/>
      <c r="O32" s="302"/>
      <c r="P32" s="302"/>
      <c r="Q32" s="302"/>
      <c r="R32" s="302"/>
      <c r="S32" s="302"/>
      <c r="T32" s="302"/>
      <c r="U32" s="302"/>
      <c r="V32" s="302"/>
      <c r="W32" s="302"/>
      <c r="X32" s="302"/>
      <c r="Y32" s="302"/>
      <c r="Z32" s="302"/>
      <c r="AA32" s="302"/>
      <c r="AB32" s="302"/>
      <c r="AC32" s="302"/>
      <c r="AD32" s="302"/>
      <c r="AE32" s="302"/>
      <c r="AF32" s="302"/>
      <c r="AG32" s="302"/>
      <c r="AH32" s="302"/>
      <c r="AI32" s="302"/>
      <c r="AJ32" s="302"/>
      <c r="AK32" s="302"/>
      <c r="AL32" s="302"/>
      <c r="AM32" s="302"/>
    </row>
    <row r="33" spans="1:39" ht="15" customHeight="1" thickBot="1" x14ac:dyDescent="0.2">
      <c r="A33" s="300"/>
      <c r="B33" s="300"/>
      <c r="C33" s="300"/>
      <c r="D33" s="300"/>
      <c r="E33" s="300"/>
      <c r="F33" s="301"/>
      <c r="G33" s="301"/>
      <c r="H33" s="301"/>
      <c r="I33" s="301"/>
      <c r="J33" s="301"/>
      <c r="K33" s="302"/>
      <c r="L33" s="302"/>
      <c r="M33" s="302"/>
      <c r="N33" s="302"/>
      <c r="O33" s="302"/>
      <c r="P33" s="302"/>
      <c r="Q33" s="302"/>
      <c r="R33" s="302"/>
      <c r="S33" s="302"/>
      <c r="T33" s="302"/>
      <c r="U33" s="302"/>
      <c r="V33" s="302"/>
      <c r="W33" s="302"/>
      <c r="X33" s="302"/>
      <c r="Y33" s="302"/>
      <c r="Z33" s="302"/>
      <c r="AA33" s="302"/>
      <c r="AB33" s="302"/>
      <c r="AC33" s="302"/>
      <c r="AD33" s="302"/>
      <c r="AE33" s="302"/>
      <c r="AF33" s="302"/>
      <c r="AG33" s="302"/>
      <c r="AH33" s="302"/>
      <c r="AI33" s="302"/>
      <c r="AJ33" s="302"/>
      <c r="AK33" s="302"/>
      <c r="AL33" s="302"/>
      <c r="AM33" s="302"/>
    </row>
    <row r="34" spans="1:39" ht="18.75" customHeight="1" thickTop="1" x14ac:dyDescent="0.15">
      <c r="A34" s="309" t="s">
        <v>34</v>
      </c>
      <c r="B34" s="310"/>
      <c r="C34" s="310"/>
      <c r="D34" s="310"/>
      <c r="E34" s="310"/>
      <c r="F34" s="330">
        <f>SUM(F24:J33)</f>
        <v>2308426</v>
      </c>
      <c r="G34" s="331"/>
      <c r="H34" s="331"/>
      <c r="I34" s="331"/>
      <c r="J34" s="332"/>
      <c r="K34" s="314"/>
      <c r="L34" s="314"/>
      <c r="M34" s="314"/>
      <c r="N34" s="314"/>
      <c r="O34" s="314"/>
      <c r="P34" s="314"/>
      <c r="Q34" s="314"/>
      <c r="R34" s="314"/>
      <c r="S34" s="314"/>
      <c r="T34" s="314"/>
      <c r="U34" s="314"/>
      <c r="V34" s="314"/>
      <c r="W34" s="314"/>
      <c r="X34" s="314"/>
      <c r="Y34" s="314"/>
      <c r="Z34" s="314"/>
      <c r="AA34" s="314"/>
      <c r="AB34" s="314"/>
      <c r="AC34" s="314"/>
      <c r="AD34" s="314"/>
      <c r="AE34" s="314"/>
      <c r="AF34" s="314"/>
      <c r="AG34" s="314"/>
      <c r="AH34" s="314"/>
      <c r="AI34" s="314"/>
      <c r="AJ34" s="314"/>
      <c r="AK34" s="314"/>
      <c r="AL34" s="314"/>
      <c r="AM34" s="314"/>
    </row>
    <row r="35" spans="1:39" ht="22.5" customHeight="1" x14ac:dyDescent="0.15">
      <c r="A35" s="96"/>
      <c r="B35" s="96"/>
      <c r="C35" s="96"/>
      <c r="D35" s="96"/>
      <c r="E35" s="96"/>
      <c r="F35" s="97"/>
      <c r="G35" s="97"/>
      <c r="H35" s="97"/>
      <c r="I35" s="97"/>
      <c r="J35" s="97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9"/>
    </row>
    <row r="36" spans="1:39" ht="18.75" customHeight="1" x14ac:dyDescent="0.15">
      <c r="A36" s="100" t="s">
        <v>36</v>
      </c>
      <c r="B36" s="175"/>
      <c r="C36" s="101"/>
      <c r="D36" s="175"/>
      <c r="E36" s="102"/>
      <c r="F36" s="175"/>
      <c r="G36" s="175"/>
      <c r="H36" s="175"/>
      <c r="I36" s="175"/>
      <c r="J36" s="103"/>
      <c r="K36" s="322" t="s">
        <v>30</v>
      </c>
      <c r="L36" s="320"/>
      <c r="M36" s="320"/>
      <c r="N36" s="321"/>
      <c r="O36" s="323">
        <f>IF($L$5="","",VLOOKUP($L$5,$A$52:$C$86,3,FALSE))</f>
        <v>1900</v>
      </c>
      <c r="P36" s="324"/>
      <c r="Q36" s="324"/>
      <c r="R36" s="320" t="s">
        <v>25</v>
      </c>
      <c r="S36" s="321"/>
      <c r="T36" s="325" t="s">
        <v>79</v>
      </c>
      <c r="U36" s="326"/>
      <c r="V36" s="326"/>
      <c r="W36" s="326"/>
      <c r="X36" s="327"/>
      <c r="Y36" s="328"/>
      <c r="Z36" s="329"/>
      <c r="AA36" s="329"/>
      <c r="AB36" s="320" t="s">
        <v>25</v>
      </c>
      <c r="AC36" s="321"/>
      <c r="AD36" s="322" t="s">
        <v>23</v>
      </c>
      <c r="AE36" s="320"/>
      <c r="AF36" s="320"/>
      <c r="AG36" s="320"/>
      <c r="AH36" s="321"/>
      <c r="AI36" s="318">
        <f>ROUNDDOWN($F$45/1000,0)</f>
        <v>0</v>
      </c>
      <c r="AJ36" s="319"/>
      <c r="AK36" s="319"/>
      <c r="AL36" s="320" t="s">
        <v>25</v>
      </c>
      <c r="AM36" s="321"/>
    </row>
    <row r="37" spans="1:39" ht="25.5" customHeight="1" x14ac:dyDescent="0.15">
      <c r="A37" s="89"/>
      <c r="B37" s="70"/>
      <c r="C37" s="303" t="s">
        <v>80</v>
      </c>
      <c r="D37" s="303"/>
      <c r="E37" s="303"/>
      <c r="F37" s="303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303"/>
      <c r="R37" s="303"/>
      <c r="S37" s="303"/>
      <c r="T37" s="303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303"/>
      <c r="AJ37" s="303"/>
      <c r="AK37" s="303"/>
      <c r="AL37" s="303"/>
      <c r="AM37" s="304"/>
    </row>
    <row r="38" spans="1:39" ht="18.75" customHeight="1" x14ac:dyDescent="0.15">
      <c r="A38" s="305" t="s">
        <v>71</v>
      </c>
      <c r="B38" s="306"/>
      <c r="C38" s="306"/>
      <c r="D38" s="306"/>
      <c r="E38" s="306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5"/>
    </row>
    <row r="39" spans="1:39" ht="18" customHeight="1" x14ac:dyDescent="0.15">
      <c r="A39" s="305" t="s">
        <v>22</v>
      </c>
      <c r="B39" s="306"/>
      <c r="C39" s="306"/>
      <c r="D39" s="306"/>
      <c r="E39" s="307"/>
      <c r="F39" s="305" t="s">
        <v>24</v>
      </c>
      <c r="G39" s="306"/>
      <c r="H39" s="306"/>
      <c r="I39" s="306"/>
      <c r="J39" s="306"/>
      <c r="K39" s="308" t="s">
        <v>210</v>
      </c>
      <c r="L39" s="308"/>
      <c r="M39" s="308"/>
      <c r="N39" s="308"/>
      <c r="O39" s="308"/>
      <c r="P39" s="308"/>
      <c r="Q39" s="308"/>
      <c r="R39" s="308"/>
      <c r="S39" s="308"/>
      <c r="T39" s="308"/>
      <c r="U39" s="308"/>
      <c r="V39" s="308"/>
      <c r="W39" s="308"/>
      <c r="X39" s="308"/>
      <c r="Y39" s="308"/>
      <c r="Z39" s="308"/>
      <c r="AA39" s="308"/>
      <c r="AB39" s="308"/>
      <c r="AC39" s="308"/>
      <c r="AD39" s="308"/>
      <c r="AE39" s="308"/>
      <c r="AF39" s="308"/>
      <c r="AG39" s="308"/>
      <c r="AH39" s="308"/>
      <c r="AI39" s="308"/>
      <c r="AJ39" s="308"/>
      <c r="AK39" s="308"/>
      <c r="AL39" s="308"/>
      <c r="AM39" s="308"/>
    </row>
    <row r="40" spans="1:39" ht="15" customHeight="1" x14ac:dyDescent="0.15">
      <c r="A40" s="300"/>
      <c r="B40" s="300"/>
      <c r="C40" s="300"/>
      <c r="D40" s="300"/>
      <c r="E40" s="300"/>
      <c r="F40" s="301"/>
      <c r="G40" s="301"/>
      <c r="H40" s="301"/>
      <c r="I40" s="301"/>
      <c r="J40" s="301"/>
      <c r="K40" s="302"/>
      <c r="L40" s="302"/>
      <c r="M40" s="302"/>
      <c r="N40" s="302"/>
      <c r="O40" s="302"/>
      <c r="P40" s="302"/>
      <c r="Q40" s="302"/>
      <c r="R40" s="302"/>
      <c r="S40" s="302"/>
      <c r="T40" s="302"/>
      <c r="U40" s="302"/>
      <c r="V40" s="302"/>
      <c r="W40" s="302"/>
      <c r="X40" s="302"/>
      <c r="Y40" s="302"/>
      <c r="Z40" s="302"/>
      <c r="AA40" s="302"/>
      <c r="AB40" s="302"/>
      <c r="AC40" s="302"/>
      <c r="AD40" s="302"/>
      <c r="AE40" s="302"/>
      <c r="AF40" s="302"/>
      <c r="AG40" s="302"/>
      <c r="AH40" s="302"/>
      <c r="AI40" s="302"/>
      <c r="AJ40" s="302"/>
      <c r="AK40" s="302"/>
      <c r="AL40" s="302"/>
      <c r="AM40" s="302"/>
    </row>
    <row r="41" spans="1:39" ht="15" customHeight="1" x14ac:dyDescent="0.15">
      <c r="A41" s="300"/>
      <c r="B41" s="300"/>
      <c r="C41" s="300"/>
      <c r="D41" s="300"/>
      <c r="E41" s="300"/>
      <c r="F41" s="301"/>
      <c r="G41" s="301"/>
      <c r="H41" s="301"/>
      <c r="I41" s="301"/>
      <c r="J41" s="301"/>
      <c r="K41" s="302"/>
      <c r="L41" s="302"/>
      <c r="M41" s="302"/>
      <c r="N41" s="302"/>
      <c r="O41" s="302"/>
      <c r="P41" s="302"/>
      <c r="Q41" s="302"/>
      <c r="R41" s="302"/>
      <c r="S41" s="302"/>
      <c r="T41" s="302"/>
      <c r="U41" s="302"/>
      <c r="V41" s="302"/>
      <c r="W41" s="302"/>
      <c r="X41" s="302"/>
      <c r="Y41" s="302"/>
      <c r="Z41" s="302"/>
      <c r="AA41" s="302"/>
      <c r="AB41" s="302"/>
      <c r="AC41" s="302"/>
      <c r="AD41" s="302"/>
      <c r="AE41" s="302"/>
      <c r="AF41" s="302"/>
      <c r="AG41" s="302"/>
      <c r="AH41" s="302"/>
      <c r="AI41" s="302"/>
      <c r="AJ41" s="302"/>
      <c r="AK41" s="302"/>
      <c r="AL41" s="302"/>
      <c r="AM41" s="302"/>
    </row>
    <row r="42" spans="1:39" ht="15" customHeight="1" x14ac:dyDescent="0.15">
      <c r="A42" s="300"/>
      <c r="B42" s="300"/>
      <c r="C42" s="300"/>
      <c r="D42" s="300"/>
      <c r="E42" s="300"/>
      <c r="F42" s="301"/>
      <c r="G42" s="301"/>
      <c r="H42" s="301"/>
      <c r="I42" s="301"/>
      <c r="J42" s="301"/>
      <c r="K42" s="302"/>
      <c r="L42" s="302"/>
      <c r="M42" s="302"/>
      <c r="N42" s="302"/>
      <c r="O42" s="302"/>
      <c r="P42" s="302"/>
      <c r="Q42" s="302"/>
      <c r="R42" s="302"/>
      <c r="S42" s="302"/>
      <c r="T42" s="302"/>
      <c r="U42" s="302"/>
      <c r="V42" s="302"/>
      <c r="W42" s="302"/>
      <c r="X42" s="302"/>
      <c r="Y42" s="302"/>
      <c r="Z42" s="302"/>
      <c r="AA42" s="302"/>
      <c r="AB42" s="302"/>
      <c r="AC42" s="302"/>
      <c r="AD42" s="302"/>
      <c r="AE42" s="302"/>
      <c r="AF42" s="302"/>
      <c r="AG42" s="302"/>
      <c r="AH42" s="302"/>
      <c r="AI42" s="302"/>
      <c r="AJ42" s="302"/>
      <c r="AK42" s="302"/>
      <c r="AL42" s="302"/>
      <c r="AM42" s="302"/>
    </row>
    <row r="43" spans="1:39" ht="15" customHeight="1" x14ac:dyDescent="0.15">
      <c r="A43" s="300"/>
      <c r="B43" s="300"/>
      <c r="C43" s="300"/>
      <c r="D43" s="300"/>
      <c r="E43" s="300"/>
      <c r="F43" s="301"/>
      <c r="G43" s="301"/>
      <c r="H43" s="301"/>
      <c r="I43" s="301"/>
      <c r="J43" s="301"/>
      <c r="K43" s="302"/>
      <c r="L43" s="302"/>
      <c r="M43" s="302"/>
      <c r="N43" s="302"/>
      <c r="O43" s="302"/>
      <c r="P43" s="302"/>
      <c r="Q43" s="302"/>
      <c r="R43" s="302"/>
      <c r="S43" s="302"/>
      <c r="T43" s="302"/>
      <c r="U43" s="302"/>
      <c r="V43" s="302"/>
      <c r="W43" s="302"/>
      <c r="X43" s="302"/>
      <c r="Y43" s="302"/>
      <c r="Z43" s="302"/>
      <c r="AA43" s="302"/>
      <c r="AB43" s="302"/>
      <c r="AC43" s="302"/>
      <c r="AD43" s="302"/>
      <c r="AE43" s="302"/>
      <c r="AF43" s="302"/>
      <c r="AG43" s="302"/>
      <c r="AH43" s="302"/>
      <c r="AI43" s="302"/>
      <c r="AJ43" s="302"/>
      <c r="AK43" s="302"/>
      <c r="AL43" s="302"/>
      <c r="AM43" s="302"/>
    </row>
    <row r="44" spans="1:39" ht="15" customHeight="1" thickBot="1" x14ac:dyDescent="0.2">
      <c r="A44" s="315"/>
      <c r="B44" s="315"/>
      <c r="C44" s="315"/>
      <c r="D44" s="315"/>
      <c r="E44" s="315"/>
      <c r="F44" s="316"/>
      <c r="G44" s="316"/>
      <c r="H44" s="316"/>
      <c r="I44" s="316"/>
      <c r="J44" s="316"/>
      <c r="K44" s="317"/>
      <c r="L44" s="317"/>
      <c r="M44" s="317"/>
      <c r="N44" s="317"/>
      <c r="O44" s="317"/>
      <c r="P44" s="317"/>
      <c r="Q44" s="317"/>
      <c r="R44" s="317"/>
      <c r="S44" s="317"/>
      <c r="T44" s="317"/>
      <c r="U44" s="317"/>
      <c r="V44" s="317"/>
      <c r="W44" s="317"/>
      <c r="X44" s="317"/>
      <c r="Y44" s="317"/>
      <c r="Z44" s="317"/>
      <c r="AA44" s="317"/>
      <c r="AB44" s="317"/>
      <c r="AC44" s="317"/>
      <c r="AD44" s="317"/>
      <c r="AE44" s="317"/>
      <c r="AF44" s="317"/>
      <c r="AG44" s="317"/>
      <c r="AH44" s="317"/>
      <c r="AI44" s="317"/>
      <c r="AJ44" s="317"/>
      <c r="AK44" s="317"/>
      <c r="AL44" s="317"/>
      <c r="AM44" s="317"/>
    </row>
    <row r="45" spans="1:39" ht="18.75" customHeight="1" thickTop="1" x14ac:dyDescent="0.15">
      <c r="A45" s="309" t="s">
        <v>77</v>
      </c>
      <c r="B45" s="310"/>
      <c r="C45" s="310"/>
      <c r="D45" s="310"/>
      <c r="E45" s="311"/>
      <c r="F45" s="312">
        <f>SUM(F40:J44)</f>
        <v>0</v>
      </c>
      <c r="G45" s="313"/>
      <c r="H45" s="313"/>
      <c r="I45" s="313"/>
      <c r="J45" s="313"/>
      <c r="K45" s="314"/>
      <c r="L45" s="314"/>
      <c r="M45" s="314"/>
      <c r="N45" s="314"/>
      <c r="O45" s="314"/>
      <c r="P45" s="314"/>
      <c r="Q45" s="314"/>
      <c r="R45" s="314"/>
      <c r="S45" s="314"/>
      <c r="T45" s="314"/>
      <c r="U45" s="314"/>
      <c r="V45" s="314"/>
      <c r="W45" s="314"/>
      <c r="X45" s="314"/>
      <c r="Y45" s="314"/>
      <c r="Z45" s="314"/>
      <c r="AA45" s="314"/>
      <c r="AB45" s="314"/>
      <c r="AC45" s="314"/>
      <c r="AD45" s="314"/>
      <c r="AE45" s="314"/>
      <c r="AF45" s="314"/>
      <c r="AG45" s="314"/>
      <c r="AH45" s="314"/>
      <c r="AI45" s="314"/>
      <c r="AJ45" s="314"/>
      <c r="AK45" s="314"/>
      <c r="AL45" s="314"/>
      <c r="AM45" s="314"/>
    </row>
    <row r="46" spans="1:39" ht="4.5" customHeight="1" x14ac:dyDescent="0.15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7"/>
      <c r="AL46" s="107"/>
      <c r="AM46" s="107"/>
    </row>
    <row r="50" spans="1:40" hidden="1" x14ac:dyDescent="0.15"/>
    <row r="51" spans="1:40" s="109" customFormat="1" ht="9" hidden="1" x14ac:dyDescent="0.15">
      <c r="A51" s="108"/>
      <c r="B51" s="108" t="s">
        <v>40</v>
      </c>
      <c r="C51" s="108" t="s">
        <v>41</v>
      </c>
      <c r="D51" s="108" t="s">
        <v>50</v>
      </c>
      <c r="E51" s="108" t="s">
        <v>51</v>
      </c>
      <c r="F51" s="108"/>
      <c r="G51" s="108"/>
      <c r="H51" s="108" t="s">
        <v>110</v>
      </c>
      <c r="I51" s="108" t="s">
        <v>111</v>
      </c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</row>
    <row r="52" spans="1:40" s="109" customFormat="1" ht="9" hidden="1" x14ac:dyDescent="0.15">
      <c r="A52" s="108" t="s">
        <v>52</v>
      </c>
      <c r="B52" s="110">
        <v>537</v>
      </c>
      <c r="C52" s="110">
        <v>268</v>
      </c>
      <c r="D52" s="110">
        <v>537</v>
      </c>
      <c r="E52" s="110">
        <v>268</v>
      </c>
      <c r="F52" s="108" t="s">
        <v>53</v>
      </c>
      <c r="G52" s="110"/>
      <c r="H52" s="108">
        <f>$AG$5*$I52</f>
        <v>0</v>
      </c>
      <c r="I52" s="108">
        <v>0</v>
      </c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108"/>
      <c r="AN52" s="108"/>
    </row>
    <row r="53" spans="1:40" s="109" customFormat="1" ht="9" hidden="1" x14ac:dyDescent="0.15">
      <c r="A53" s="108" t="s">
        <v>54</v>
      </c>
      <c r="B53" s="110">
        <v>684</v>
      </c>
      <c r="C53" s="110">
        <v>342</v>
      </c>
      <c r="D53" s="110">
        <v>684</v>
      </c>
      <c r="E53" s="110">
        <v>342</v>
      </c>
      <c r="F53" s="108" t="s">
        <v>53</v>
      </c>
      <c r="G53" s="110"/>
      <c r="H53" s="108">
        <f t="shared" ref="H53:H86" si="0">$AG$5*$I53</f>
        <v>0</v>
      </c>
      <c r="I53" s="108">
        <v>0</v>
      </c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</row>
    <row r="54" spans="1:40" s="109" customFormat="1" ht="9" hidden="1" x14ac:dyDescent="0.15">
      <c r="A54" s="108" t="s">
        <v>55</v>
      </c>
      <c r="B54" s="110">
        <v>889</v>
      </c>
      <c r="C54" s="110">
        <v>445</v>
      </c>
      <c r="D54" s="110">
        <v>889</v>
      </c>
      <c r="E54" s="110">
        <v>445</v>
      </c>
      <c r="F54" s="108" t="s">
        <v>53</v>
      </c>
      <c r="G54" s="110"/>
      <c r="H54" s="108">
        <f t="shared" si="0"/>
        <v>0</v>
      </c>
      <c r="I54" s="108">
        <v>0</v>
      </c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  <c r="AG54" s="108"/>
      <c r="AH54" s="108"/>
      <c r="AI54" s="108"/>
      <c r="AJ54" s="108"/>
      <c r="AK54" s="108"/>
      <c r="AL54" s="108"/>
      <c r="AM54" s="108"/>
      <c r="AN54" s="108"/>
    </row>
    <row r="55" spans="1:40" s="109" customFormat="1" ht="9" hidden="1" x14ac:dyDescent="0.15">
      <c r="A55" s="108" t="s">
        <v>56</v>
      </c>
      <c r="B55" s="110">
        <v>231</v>
      </c>
      <c r="C55" s="110">
        <v>115</v>
      </c>
      <c r="D55" s="110">
        <v>231</v>
      </c>
      <c r="E55" s="110">
        <v>115</v>
      </c>
      <c r="F55" s="108" t="s">
        <v>53</v>
      </c>
      <c r="G55" s="110"/>
      <c r="H55" s="108">
        <f t="shared" si="0"/>
        <v>0</v>
      </c>
      <c r="I55" s="108">
        <v>0</v>
      </c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</row>
    <row r="56" spans="1:40" s="109" customFormat="1" ht="9" hidden="1" x14ac:dyDescent="0.15">
      <c r="A56" s="108" t="s">
        <v>5</v>
      </c>
      <c r="B56" s="110">
        <v>226</v>
      </c>
      <c r="C56" s="110">
        <v>113</v>
      </c>
      <c r="D56" s="110">
        <v>226</v>
      </c>
      <c r="E56" s="110">
        <v>113</v>
      </c>
      <c r="F56" s="108" t="s">
        <v>53</v>
      </c>
      <c r="G56" s="110"/>
      <c r="H56" s="108">
        <f t="shared" si="0"/>
        <v>0</v>
      </c>
      <c r="I56" s="108">
        <v>0</v>
      </c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  <c r="AM56" s="108"/>
      <c r="AN56" s="108"/>
    </row>
    <row r="57" spans="1:40" s="109" customFormat="1" ht="9" hidden="1" x14ac:dyDescent="0.15">
      <c r="A57" s="108" t="s">
        <v>57</v>
      </c>
      <c r="B57" s="110">
        <v>564</v>
      </c>
      <c r="C57" s="110">
        <v>113</v>
      </c>
      <c r="D57" s="110">
        <v>564</v>
      </c>
      <c r="E57" s="110">
        <v>282</v>
      </c>
      <c r="F57" s="108" t="s">
        <v>53</v>
      </c>
      <c r="G57" s="110"/>
      <c r="H57" s="108">
        <f t="shared" si="0"/>
        <v>0</v>
      </c>
      <c r="I57" s="108">
        <v>0</v>
      </c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</row>
    <row r="58" spans="1:40" s="109" customFormat="1" ht="9" hidden="1" x14ac:dyDescent="0.15">
      <c r="A58" s="108" t="s">
        <v>58</v>
      </c>
      <c r="B58" s="110">
        <v>710</v>
      </c>
      <c r="C58" s="110">
        <v>355</v>
      </c>
      <c r="D58" s="110">
        <v>710</v>
      </c>
      <c r="E58" s="110">
        <v>355</v>
      </c>
      <c r="F58" s="108" t="s">
        <v>53</v>
      </c>
      <c r="G58" s="110"/>
      <c r="H58" s="108">
        <f t="shared" si="0"/>
        <v>0</v>
      </c>
      <c r="I58" s="108">
        <v>0</v>
      </c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108"/>
      <c r="AJ58" s="108"/>
      <c r="AK58" s="108"/>
      <c r="AL58" s="108"/>
      <c r="AM58" s="108"/>
      <c r="AN58" s="108"/>
    </row>
    <row r="59" spans="1:40" s="109" customFormat="1" ht="9" hidden="1" x14ac:dyDescent="0.15">
      <c r="A59" s="108" t="s">
        <v>59</v>
      </c>
      <c r="B59" s="110">
        <v>1133</v>
      </c>
      <c r="C59" s="110">
        <v>567</v>
      </c>
      <c r="D59" s="110">
        <v>1133</v>
      </c>
      <c r="E59" s="110">
        <v>567</v>
      </c>
      <c r="F59" s="108" t="s">
        <v>53</v>
      </c>
      <c r="G59" s="110"/>
      <c r="H59" s="108">
        <f t="shared" si="0"/>
        <v>0</v>
      </c>
      <c r="I59" s="108">
        <v>0</v>
      </c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108"/>
      <c r="AG59" s="108"/>
      <c r="AH59" s="108"/>
      <c r="AI59" s="108"/>
      <c r="AJ59" s="108"/>
      <c r="AK59" s="108"/>
      <c r="AL59" s="108"/>
      <c r="AM59" s="108"/>
      <c r="AN59" s="108"/>
    </row>
    <row r="60" spans="1:40" s="109" customFormat="1" ht="9" hidden="1" x14ac:dyDescent="0.15">
      <c r="A60" s="108" t="s">
        <v>105</v>
      </c>
      <c r="B60" s="111">
        <f t="shared" ref="B60:C61" si="1">D60*$AG$5</f>
        <v>2700</v>
      </c>
      <c r="C60" s="111">
        <f t="shared" si="1"/>
        <v>1300</v>
      </c>
      <c r="D60" s="110">
        <v>27</v>
      </c>
      <c r="E60" s="110">
        <v>13</v>
      </c>
      <c r="F60" s="108" t="s">
        <v>60</v>
      </c>
      <c r="G60" s="110"/>
      <c r="H60" s="108">
        <f t="shared" si="0"/>
        <v>5000</v>
      </c>
      <c r="I60" s="108">
        <v>50</v>
      </c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  <c r="AI60" s="108"/>
      <c r="AJ60" s="108"/>
      <c r="AK60" s="108"/>
      <c r="AL60" s="108"/>
      <c r="AM60" s="108"/>
      <c r="AN60" s="108"/>
    </row>
    <row r="61" spans="1:40" s="109" customFormat="1" ht="9" hidden="1" x14ac:dyDescent="0.15">
      <c r="A61" s="108" t="s">
        <v>106</v>
      </c>
      <c r="B61" s="111">
        <f t="shared" si="1"/>
        <v>2700</v>
      </c>
      <c r="C61" s="111">
        <f t="shared" si="1"/>
        <v>1300</v>
      </c>
      <c r="D61" s="110">
        <v>27</v>
      </c>
      <c r="E61" s="110">
        <v>13</v>
      </c>
      <c r="F61" s="108" t="s">
        <v>60</v>
      </c>
      <c r="G61" s="110"/>
      <c r="H61" s="108">
        <f t="shared" si="0"/>
        <v>5000</v>
      </c>
      <c r="I61" s="108">
        <v>50</v>
      </c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  <c r="AG61" s="108"/>
      <c r="AH61" s="108"/>
      <c r="AI61" s="108"/>
      <c r="AJ61" s="108"/>
      <c r="AK61" s="108"/>
      <c r="AL61" s="108"/>
      <c r="AM61" s="108"/>
      <c r="AN61" s="108"/>
    </row>
    <row r="62" spans="1:40" s="109" customFormat="1" ht="9" hidden="1" x14ac:dyDescent="0.15">
      <c r="A62" s="108" t="s">
        <v>6</v>
      </c>
      <c r="B62" s="111">
        <v>320</v>
      </c>
      <c r="C62" s="111">
        <v>160</v>
      </c>
      <c r="D62" s="110">
        <v>320</v>
      </c>
      <c r="E62" s="110">
        <v>160</v>
      </c>
      <c r="F62" s="108" t="s">
        <v>53</v>
      </c>
      <c r="G62" s="110"/>
      <c r="H62" s="108">
        <f t="shared" si="0"/>
        <v>0</v>
      </c>
      <c r="I62" s="108">
        <v>0</v>
      </c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  <c r="AG62" s="108"/>
      <c r="AH62" s="108"/>
      <c r="AI62" s="108"/>
      <c r="AJ62" s="108"/>
      <c r="AK62" s="108"/>
      <c r="AL62" s="108"/>
      <c r="AM62" s="108"/>
      <c r="AN62" s="108"/>
    </row>
    <row r="63" spans="1:40" s="109" customFormat="1" ht="9" hidden="1" x14ac:dyDescent="0.15">
      <c r="A63" s="108" t="s">
        <v>7</v>
      </c>
      <c r="B63" s="110">
        <v>339</v>
      </c>
      <c r="C63" s="110">
        <v>169</v>
      </c>
      <c r="D63" s="110">
        <v>339</v>
      </c>
      <c r="E63" s="110">
        <v>169</v>
      </c>
      <c r="F63" s="108" t="s">
        <v>53</v>
      </c>
      <c r="G63" s="110"/>
      <c r="H63" s="108">
        <f t="shared" si="0"/>
        <v>0</v>
      </c>
      <c r="I63" s="108">
        <v>0</v>
      </c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  <c r="AG63" s="108"/>
      <c r="AH63" s="108"/>
      <c r="AI63" s="108"/>
      <c r="AJ63" s="108"/>
      <c r="AK63" s="108"/>
      <c r="AL63" s="108"/>
      <c r="AM63" s="108"/>
      <c r="AN63" s="108"/>
    </row>
    <row r="64" spans="1:40" s="109" customFormat="1" ht="9" hidden="1" x14ac:dyDescent="0.15">
      <c r="A64" s="108" t="s">
        <v>8</v>
      </c>
      <c r="B64" s="110">
        <v>311</v>
      </c>
      <c r="C64" s="110">
        <v>156</v>
      </c>
      <c r="D64" s="110">
        <v>311</v>
      </c>
      <c r="E64" s="110">
        <v>156</v>
      </c>
      <c r="F64" s="108" t="s">
        <v>53</v>
      </c>
      <c r="G64" s="110"/>
      <c r="H64" s="108">
        <f t="shared" si="0"/>
        <v>0</v>
      </c>
      <c r="I64" s="108">
        <v>0</v>
      </c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</row>
    <row r="65" spans="1:40" s="109" customFormat="1" ht="9" hidden="1" x14ac:dyDescent="0.15">
      <c r="A65" s="108" t="s">
        <v>9</v>
      </c>
      <c r="B65" s="110">
        <v>137</v>
      </c>
      <c r="C65" s="110">
        <v>68</v>
      </c>
      <c r="D65" s="110">
        <v>137</v>
      </c>
      <c r="E65" s="110">
        <v>68</v>
      </c>
      <c r="F65" s="108" t="s">
        <v>53</v>
      </c>
      <c r="G65" s="110"/>
      <c r="H65" s="108">
        <f t="shared" si="0"/>
        <v>0</v>
      </c>
      <c r="I65" s="108">
        <v>0</v>
      </c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  <c r="AH65" s="108"/>
      <c r="AI65" s="108"/>
      <c r="AJ65" s="108"/>
      <c r="AK65" s="108"/>
      <c r="AL65" s="108"/>
      <c r="AM65" s="108"/>
      <c r="AN65" s="108"/>
    </row>
    <row r="66" spans="1:40" s="109" customFormat="1" ht="9" hidden="1" x14ac:dyDescent="0.15">
      <c r="A66" s="108" t="s">
        <v>10</v>
      </c>
      <c r="B66" s="110">
        <v>508</v>
      </c>
      <c r="C66" s="110">
        <v>254</v>
      </c>
      <c r="D66" s="110">
        <v>508</v>
      </c>
      <c r="E66" s="110">
        <v>254</v>
      </c>
      <c r="F66" s="108" t="s">
        <v>53</v>
      </c>
      <c r="G66" s="110"/>
      <c r="H66" s="108">
        <f t="shared" si="0"/>
        <v>0</v>
      </c>
      <c r="I66" s="108">
        <v>0</v>
      </c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  <c r="AD66" s="108"/>
      <c r="AE66" s="108"/>
      <c r="AF66" s="108"/>
      <c r="AG66" s="108"/>
      <c r="AH66" s="108"/>
      <c r="AI66" s="108"/>
      <c r="AJ66" s="108"/>
      <c r="AK66" s="108"/>
      <c r="AL66" s="108"/>
      <c r="AM66" s="108"/>
      <c r="AN66" s="108"/>
    </row>
    <row r="67" spans="1:40" s="109" customFormat="1" ht="9" hidden="1" x14ac:dyDescent="0.15">
      <c r="A67" s="108" t="s">
        <v>11</v>
      </c>
      <c r="B67" s="110">
        <v>204</v>
      </c>
      <c r="C67" s="110">
        <v>102</v>
      </c>
      <c r="D67" s="110">
        <v>204</v>
      </c>
      <c r="E67" s="110">
        <v>102</v>
      </c>
      <c r="F67" s="108" t="s">
        <v>53</v>
      </c>
      <c r="G67" s="110"/>
      <c r="H67" s="108">
        <f t="shared" si="0"/>
        <v>0</v>
      </c>
      <c r="I67" s="108">
        <v>0</v>
      </c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  <c r="AD67" s="108"/>
      <c r="AE67" s="108"/>
      <c r="AF67" s="108"/>
      <c r="AG67" s="108"/>
      <c r="AH67" s="108"/>
      <c r="AI67" s="108"/>
      <c r="AJ67" s="108"/>
      <c r="AK67" s="108"/>
      <c r="AL67" s="108"/>
      <c r="AM67" s="108"/>
      <c r="AN67" s="108"/>
    </row>
    <row r="68" spans="1:40" s="109" customFormat="1" ht="9" hidden="1" x14ac:dyDescent="0.15">
      <c r="A68" s="108" t="s">
        <v>12</v>
      </c>
      <c r="B68" s="110">
        <v>148</v>
      </c>
      <c r="C68" s="110">
        <v>74</v>
      </c>
      <c r="D68" s="110">
        <v>148</v>
      </c>
      <c r="E68" s="110">
        <v>74</v>
      </c>
      <c r="F68" s="108" t="s">
        <v>53</v>
      </c>
      <c r="G68" s="110"/>
      <c r="H68" s="108">
        <f t="shared" si="0"/>
        <v>0</v>
      </c>
      <c r="I68" s="108">
        <v>0</v>
      </c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  <c r="AA68" s="108"/>
      <c r="AB68" s="108"/>
      <c r="AC68" s="108"/>
      <c r="AD68" s="108"/>
      <c r="AE68" s="108"/>
      <c r="AF68" s="108"/>
      <c r="AG68" s="108"/>
      <c r="AH68" s="108"/>
      <c r="AI68" s="108"/>
      <c r="AJ68" s="108"/>
      <c r="AK68" s="108"/>
      <c r="AL68" s="108"/>
      <c r="AM68" s="108"/>
      <c r="AN68" s="108"/>
    </row>
    <row r="69" spans="1:40" s="109" customFormat="1" ht="9" hidden="1" x14ac:dyDescent="0.15">
      <c r="A69" s="108" t="s">
        <v>13</v>
      </c>
      <c r="B69" s="110"/>
      <c r="C69" s="110">
        <v>282</v>
      </c>
      <c r="D69" s="110"/>
      <c r="E69" s="110">
        <v>282</v>
      </c>
      <c r="F69" s="108" t="s">
        <v>53</v>
      </c>
      <c r="G69" s="110"/>
      <c r="H69" s="108">
        <f t="shared" si="0"/>
        <v>0</v>
      </c>
      <c r="I69" s="108">
        <v>0</v>
      </c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08"/>
      <c r="AG69" s="108"/>
      <c r="AH69" s="108"/>
      <c r="AI69" s="108"/>
      <c r="AJ69" s="108"/>
      <c r="AK69" s="108"/>
      <c r="AL69" s="108"/>
      <c r="AM69" s="108"/>
      <c r="AN69" s="108"/>
    </row>
    <row r="70" spans="1:40" s="109" customFormat="1" ht="9" hidden="1" x14ac:dyDescent="0.15">
      <c r="A70" s="108" t="s">
        <v>61</v>
      </c>
      <c r="B70" s="110">
        <v>33</v>
      </c>
      <c r="C70" s="110">
        <v>16</v>
      </c>
      <c r="D70" s="110">
        <v>33</v>
      </c>
      <c r="E70" s="110">
        <v>16</v>
      </c>
      <c r="F70" s="108" t="s">
        <v>53</v>
      </c>
      <c r="G70" s="110"/>
      <c r="H70" s="108">
        <f t="shared" si="0"/>
        <v>0</v>
      </c>
      <c r="I70" s="108">
        <v>0</v>
      </c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  <c r="AA70" s="108"/>
      <c r="AB70" s="108"/>
      <c r="AC70" s="108"/>
      <c r="AD70" s="108"/>
      <c r="AE70" s="108"/>
      <c r="AF70" s="108"/>
      <c r="AG70" s="108"/>
      <c r="AH70" s="108"/>
      <c r="AI70" s="108"/>
      <c r="AJ70" s="108"/>
      <c r="AK70" s="108"/>
      <c r="AL70" s="108"/>
      <c r="AM70" s="108"/>
      <c r="AN70" s="108"/>
    </row>
    <row r="71" spans="1:40" s="109" customFormat="1" ht="9" hidden="1" x14ac:dyDescent="0.15">
      <c r="A71" s="108" t="s">
        <v>14</v>
      </c>
      <c r="B71" s="110">
        <v>475</v>
      </c>
      <c r="C71" s="110">
        <v>237</v>
      </c>
      <c r="D71" s="110">
        <v>475</v>
      </c>
      <c r="E71" s="110">
        <v>237</v>
      </c>
      <c r="F71" s="108" t="s">
        <v>53</v>
      </c>
      <c r="G71" s="110"/>
      <c r="H71" s="108">
        <f t="shared" si="0"/>
        <v>0</v>
      </c>
      <c r="I71" s="108">
        <v>0</v>
      </c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8"/>
      <c r="AB71" s="108"/>
      <c r="AC71" s="108"/>
      <c r="AD71" s="108"/>
      <c r="AE71" s="108"/>
      <c r="AF71" s="108"/>
      <c r="AG71" s="108"/>
      <c r="AH71" s="108"/>
      <c r="AI71" s="108"/>
      <c r="AJ71" s="108"/>
      <c r="AK71" s="108"/>
      <c r="AL71" s="108"/>
      <c r="AM71" s="108"/>
      <c r="AN71" s="108"/>
    </row>
    <row r="72" spans="1:40" s="109" customFormat="1" ht="9" hidden="1" x14ac:dyDescent="0.15">
      <c r="A72" s="108" t="s">
        <v>15</v>
      </c>
      <c r="B72" s="110">
        <v>638</v>
      </c>
      <c r="C72" s="110">
        <v>319</v>
      </c>
      <c r="D72" s="110">
        <v>638</v>
      </c>
      <c r="E72" s="110">
        <v>319</v>
      </c>
      <c r="F72" s="108" t="s">
        <v>53</v>
      </c>
      <c r="G72" s="110"/>
      <c r="H72" s="108">
        <f t="shared" si="0"/>
        <v>0</v>
      </c>
      <c r="I72" s="108">
        <v>0</v>
      </c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  <c r="AC72" s="108"/>
      <c r="AD72" s="108"/>
      <c r="AE72" s="108"/>
      <c r="AF72" s="108"/>
      <c r="AG72" s="108"/>
      <c r="AH72" s="108"/>
      <c r="AI72" s="108"/>
      <c r="AJ72" s="108"/>
      <c r="AK72" s="108"/>
      <c r="AL72" s="108"/>
      <c r="AM72" s="108"/>
      <c r="AN72" s="108"/>
    </row>
    <row r="73" spans="1:40" s="109" customFormat="1" ht="9" hidden="1" x14ac:dyDescent="0.15">
      <c r="A73" s="108" t="s">
        <v>16</v>
      </c>
      <c r="B73" s="110">
        <f>D73*$AG$5</f>
        <v>3800</v>
      </c>
      <c r="C73" s="110">
        <f>E73*$AG$5</f>
        <v>1900</v>
      </c>
      <c r="D73" s="110">
        <v>38</v>
      </c>
      <c r="E73" s="110">
        <v>19</v>
      </c>
      <c r="F73" s="108" t="s">
        <v>60</v>
      </c>
      <c r="G73" s="110"/>
      <c r="H73" s="108">
        <f t="shared" si="0"/>
        <v>5000</v>
      </c>
      <c r="I73" s="108">
        <v>50</v>
      </c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  <c r="AC73" s="108"/>
      <c r="AD73" s="108"/>
      <c r="AE73" s="108"/>
      <c r="AF73" s="108"/>
      <c r="AG73" s="108"/>
      <c r="AH73" s="108"/>
      <c r="AI73" s="108"/>
      <c r="AJ73" s="108"/>
      <c r="AK73" s="108"/>
      <c r="AL73" s="108"/>
      <c r="AM73" s="108"/>
      <c r="AN73" s="108"/>
    </row>
    <row r="74" spans="1:40" s="109" customFormat="1" ht="9" hidden="1" x14ac:dyDescent="0.15">
      <c r="A74" s="108" t="s">
        <v>17</v>
      </c>
      <c r="B74" s="110">
        <f>D74*$AG$5</f>
        <v>4000</v>
      </c>
      <c r="C74" s="110">
        <f t="shared" ref="C74:C86" si="2">E74*$AG$5</f>
        <v>2000</v>
      </c>
      <c r="D74" s="110">
        <v>40</v>
      </c>
      <c r="E74" s="110">
        <v>20</v>
      </c>
      <c r="F74" s="108" t="s">
        <v>60</v>
      </c>
      <c r="G74" s="110"/>
      <c r="H74" s="108">
        <f t="shared" si="0"/>
        <v>5000</v>
      </c>
      <c r="I74" s="108">
        <v>50</v>
      </c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  <c r="AC74" s="108"/>
      <c r="AD74" s="108"/>
      <c r="AE74" s="108"/>
      <c r="AF74" s="108"/>
      <c r="AG74" s="108"/>
      <c r="AH74" s="108"/>
      <c r="AI74" s="108"/>
      <c r="AJ74" s="108"/>
      <c r="AK74" s="108"/>
      <c r="AL74" s="108"/>
      <c r="AM74" s="108"/>
      <c r="AN74" s="108"/>
    </row>
    <row r="75" spans="1:40" s="109" customFormat="1" ht="9" hidden="1" x14ac:dyDescent="0.15">
      <c r="A75" s="108" t="s">
        <v>18</v>
      </c>
      <c r="B75" s="110">
        <f t="shared" ref="B75:B86" si="3">D75*$AG$5</f>
        <v>3800</v>
      </c>
      <c r="C75" s="110">
        <f t="shared" si="2"/>
        <v>1900</v>
      </c>
      <c r="D75" s="110">
        <v>38</v>
      </c>
      <c r="E75" s="110">
        <v>19</v>
      </c>
      <c r="F75" s="108" t="s">
        <v>60</v>
      </c>
      <c r="G75" s="110"/>
      <c r="H75" s="108">
        <f t="shared" si="0"/>
        <v>5000</v>
      </c>
      <c r="I75" s="108">
        <v>50</v>
      </c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8"/>
      <c r="AD75" s="108"/>
      <c r="AE75" s="108"/>
      <c r="AF75" s="108"/>
      <c r="AG75" s="108"/>
      <c r="AH75" s="108"/>
      <c r="AI75" s="108"/>
      <c r="AJ75" s="108"/>
      <c r="AK75" s="108"/>
      <c r="AL75" s="108"/>
      <c r="AM75" s="108"/>
      <c r="AN75" s="108"/>
    </row>
    <row r="76" spans="1:40" s="109" customFormat="1" ht="9" hidden="1" x14ac:dyDescent="0.15">
      <c r="A76" s="108" t="s">
        <v>19</v>
      </c>
      <c r="B76" s="110">
        <f t="shared" si="3"/>
        <v>4800</v>
      </c>
      <c r="C76" s="110">
        <f t="shared" si="2"/>
        <v>2400</v>
      </c>
      <c r="D76" s="110">
        <v>48</v>
      </c>
      <c r="E76" s="110">
        <v>24</v>
      </c>
      <c r="F76" s="108" t="s">
        <v>60</v>
      </c>
      <c r="G76" s="110"/>
      <c r="H76" s="108">
        <f t="shared" si="0"/>
        <v>5000</v>
      </c>
      <c r="I76" s="108">
        <v>50</v>
      </c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  <c r="AD76" s="108"/>
      <c r="AE76" s="108"/>
      <c r="AF76" s="108"/>
      <c r="AG76" s="108"/>
      <c r="AH76" s="108"/>
      <c r="AI76" s="108"/>
      <c r="AJ76" s="108"/>
      <c r="AK76" s="108"/>
      <c r="AL76" s="108"/>
      <c r="AM76" s="108"/>
      <c r="AN76" s="108"/>
    </row>
    <row r="77" spans="1:40" s="109" customFormat="1" ht="9" hidden="1" x14ac:dyDescent="0.15">
      <c r="A77" s="108" t="s">
        <v>20</v>
      </c>
      <c r="B77" s="110">
        <f t="shared" si="3"/>
        <v>4300</v>
      </c>
      <c r="C77" s="110">
        <f t="shared" si="2"/>
        <v>2100</v>
      </c>
      <c r="D77" s="110">
        <v>43</v>
      </c>
      <c r="E77" s="110">
        <v>21</v>
      </c>
      <c r="F77" s="108" t="s">
        <v>60</v>
      </c>
      <c r="G77" s="110"/>
      <c r="H77" s="108">
        <f t="shared" si="0"/>
        <v>5000</v>
      </c>
      <c r="I77" s="108">
        <v>50</v>
      </c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</row>
    <row r="78" spans="1:40" s="109" customFormat="1" ht="9" hidden="1" x14ac:dyDescent="0.15">
      <c r="A78" s="108" t="s">
        <v>21</v>
      </c>
      <c r="B78" s="110">
        <f t="shared" si="3"/>
        <v>3600</v>
      </c>
      <c r="C78" s="110">
        <f t="shared" si="2"/>
        <v>1800</v>
      </c>
      <c r="D78" s="110">
        <v>36</v>
      </c>
      <c r="E78" s="110">
        <v>18</v>
      </c>
      <c r="F78" s="108" t="s">
        <v>60</v>
      </c>
      <c r="G78" s="110"/>
      <c r="H78" s="108">
        <f t="shared" si="0"/>
        <v>5000</v>
      </c>
      <c r="I78" s="108">
        <v>50</v>
      </c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</row>
    <row r="79" spans="1:40" s="109" customFormat="1" ht="9" hidden="1" x14ac:dyDescent="0.15">
      <c r="A79" s="108" t="s">
        <v>62</v>
      </c>
      <c r="B79" s="110">
        <f t="shared" si="3"/>
        <v>3700</v>
      </c>
      <c r="C79" s="110">
        <f t="shared" si="2"/>
        <v>1900</v>
      </c>
      <c r="D79" s="110">
        <v>37</v>
      </c>
      <c r="E79" s="110">
        <v>19</v>
      </c>
      <c r="F79" s="108" t="s">
        <v>60</v>
      </c>
      <c r="G79" s="110"/>
      <c r="H79" s="108">
        <f t="shared" si="0"/>
        <v>5000</v>
      </c>
      <c r="I79" s="108">
        <v>50</v>
      </c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</row>
    <row r="80" spans="1:40" s="109" customFormat="1" ht="9" hidden="1" x14ac:dyDescent="0.15">
      <c r="A80" s="108" t="s">
        <v>63</v>
      </c>
      <c r="B80" s="110">
        <f t="shared" si="3"/>
        <v>3500</v>
      </c>
      <c r="C80" s="110">
        <f t="shared" si="2"/>
        <v>1800</v>
      </c>
      <c r="D80" s="110">
        <v>35</v>
      </c>
      <c r="E80" s="110">
        <v>18</v>
      </c>
      <c r="F80" s="108" t="s">
        <v>60</v>
      </c>
      <c r="G80" s="110"/>
      <c r="H80" s="108">
        <f t="shared" si="0"/>
        <v>5000</v>
      </c>
      <c r="I80" s="108">
        <v>50</v>
      </c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</row>
    <row r="81" spans="1:40" s="109" customFormat="1" ht="9" hidden="1" x14ac:dyDescent="0.15">
      <c r="A81" s="108" t="s">
        <v>64</v>
      </c>
      <c r="B81" s="110">
        <f t="shared" si="3"/>
        <v>3700</v>
      </c>
      <c r="C81" s="110">
        <f t="shared" si="2"/>
        <v>1900</v>
      </c>
      <c r="D81" s="110">
        <v>37</v>
      </c>
      <c r="E81" s="110">
        <v>19</v>
      </c>
      <c r="F81" s="108" t="s">
        <v>60</v>
      </c>
      <c r="G81" s="110"/>
      <c r="H81" s="108">
        <f t="shared" si="0"/>
        <v>5000</v>
      </c>
      <c r="I81" s="108">
        <v>50</v>
      </c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</row>
    <row r="82" spans="1:40" s="109" customFormat="1" ht="9" hidden="1" x14ac:dyDescent="0.15">
      <c r="A82" s="108" t="s">
        <v>65</v>
      </c>
      <c r="B82" s="110">
        <f t="shared" si="3"/>
        <v>3500</v>
      </c>
      <c r="C82" s="110">
        <f t="shared" si="2"/>
        <v>1800</v>
      </c>
      <c r="D82" s="110">
        <v>35</v>
      </c>
      <c r="E82" s="110">
        <v>18</v>
      </c>
      <c r="F82" s="108" t="s">
        <v>60</v>
      </c>
      <c r="G82" s="110"/>
      <c r="H82" s="108">
        <f t="shared" si="0"/>
        <v>5000</v>
      </c>
      <c r="I82" s="108">
        <v>50</v>
      </c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</row>
    <row r="83" spans="1:40" s="109" customFormat="1" ht="9" hidden="1" x14ac:dyDescent="0.15">
      <c r="A83" s="108" t="s">
        <v>66</v>
      </c>
      <c r="B83" s="110">
        <f t="shared" si="3"/>
        <v>3700</v>
      </c>
      <c r="C83" s="110">
        <f t="shared" si="2"/>
        <v>1900</v>
      </c>
      <c r="D83" s="110">
        <v>37</v>
      </c>
      <c r="E83" s="110">
        <v>19</v>
      </c>
      <c r="F83" s="108" t="s">
        <v>60</v>
      </c>
      <c r="G83" s="110"/>
      <c r="H83" s="108">
        <f t="shared" si="0"/>
        <v>5000</v>
      </c>
      <c r="I83" s="108">
        <v>50</v>
      </c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</row>
    <row r="84" spans="1:40" s="109" customFormat="1" ht="9" hidden="1" x14ac:dyDescent="0.15">
      <c r="A84" s="108" t="s">
        <v>67</v>
      </c>
      <c r="B84" s="110">
        <f t="shared" si="3"/>
        <v>3500</v>
      </c>
      <c r="C84" s="110">
        <f t="shared" si="2"/>
        <v>1800</v>
      </c>
      <c r="D84" s="110">
        <v>35</v>
      </c>
      <c r="E84" s="110">
        <v>18</v>
      </c>
      <c r="F84" s="108" t="s">
        <v>60</v>
      </c>
      <c r="G84" s="110"/>
      <c r="H84" s="108">
        <f t="shared" si="0"/>
        <v>5000</v>
      </c>
      <c r="I84" s="108">
        <v>50</v>
      </c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</row>
    <row r="85" spans="1:40" s="109" customFormat="1" ht="9" hidden="1" x14ac:dyDescent="0.15">
      <c r="A85" s="108" t="s">
        <v>68</v>
      </c>
      <c r="B85" s="110">
        <f t="shared" si="3"/>
        <v>3700</v>
      </c>
      <c r="C85" s="110">
        <f t="shared" si="2"/>
        <v>1900</v>
      </c>
      <c r="D85" s="110">
        <v>37</v>
      </c>
      <c r="E85" s="110">
        <v>19</v>
      </c>
      <c r="F85" s="108" t="s">
        <v>60</v>
      </c>
      <c r="G85" s="110"/>
      <c r="H85" s="108">
        <f t="shared" si="0"/>
        <v>5000</v>
      </c>
      <c r="I85" s="108">
        <v>50</v>
      </c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</row>
    <row r="86" spans="1:40" s="109" customFormat="1" ht="9" hidden="1" x14ac:dyDescent="0.15">
      <c r="A86" s="108" t="s">
        <v>69</v>
      </c>
      <c r="B86" s="110">
        <f t="shared" si="3"/>
        <v>3500</v>
      </c>
      <c r="C86" s="110">
        <f t="shared" si="2"/>
        <v>1800</v>
      </c>
      <c r="D86" s="110">
        <v>35</v>
      </c>
      <c r="E86" s="110">
        <v>18</v>
      </c>
      <c r="F86" s="108" t="s">
        <v>60</v>
      </c>
      <c r="G86" s="110"/>
      <c r="H86" s="108">
        <f t="shared" si="0"/>
        <v>5000</v>
      </c>
      <c r="I86" s="108">
        <v>50</v>
      </c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08"/>
      <c r="AI86" s="108"/>
      <c r="AJ86" s="108"/>
      <c r="AK86" s="108"/>
      <c r="AL86" s="108"/>
      <c r="AM86" s="108"/>
      <c r="AN86" s="108"/>
    </row>
    <row r="87" spans="1:40" s="109" customFormat="1" ht="9" hidden="1" x14ac:dyDescent="0.15">
      <c r="A87" s="108"/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108"/>
      <c r="AL87" s="108"/>
      <c r="AM87" s="108"/>
      <c r="AN87" s="108"/>
    </row>
    <row r="88" spans="1:40" s="109" customFormat="1" ht="9" hidden="1" x14ac:dyDescent="0.15">
      <c r="A88" s="112" t="s">
        <v>42</v>
      </c>
      <c r="B88" s="108" t="s">
        <v>70</v>
      </c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</row>
    <row r="89" spans="1:40" s="109" customFormat="1" ht="9" hidden="1" x14ac:dyDescent="0.15">
      <c r="A89" s="112" t="s">
        <v>43</v>
      </c>
      <c r="B89" s="108">
        <v>0</v>
      </c>
      <c r="C89" s="108" t="b">
        <v>0</v>
      </c>
      <c r="D89" s="108" t="b">
        <v>0</v>
      </c>
      <c r="E89" s="108" t="b"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</row>
    <row r="90" spans="1:40" s="109" customFormat="1" ht="9" hidden="1" x14ac:dyDescent="0.15">
      <c r="A90" s="112" t="s">
        <v>44</v>
      </c>
      <c r="B90" s="108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  <c r="AI90" s="108"/>
      <c r="AJ90" s="108"/>
      <c r="AK90" s="108"/>
      <c r="AL90" s="108"/>
      <c r="AM90" s="108"/>
      <c r="AN90" s="108"/>
    </row>
    <row r="91" spans="1:40" s="109" customFormat="1" ht="9" hidden="1" x14ac:dyDescent="0.15">
      <c r="A91" s="112" t="s">
        <v>45</v>
      </c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  <c r="AI91" s="108"/>
      <c r="AJ91" s="108"/>
      <c r="AK91" s="108"/>
      <c r="AL91" s="108"/>
      <c r="AM91" s="108"/>
      <c r="AN91" s="108"/>
    </row>
    <row r="92" spans="1:40" s="109" customFormat="1" ht="9" hidden="1" x14ac:dyDescent="0.15">
      <c r="A92" s="112" t="s">
        <v>46</v>
      </c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  <c r="AH92" s="108"/>
      <c r="AI92" s="108"/>
      <c r="AJ92" s="108"/>
      <c r="AK92" s="108"/>
      <c r="AL92" s="108"/>
      <c r="AM92" s="108"/>
      <c r="AN92" s="108"/>
    </row>
    <row r="93" spans="1:40" s="109" customFormat="1" ht="9" hidden="1" x14ac:dyDescent="0.15">
      <c r="A93" s="112" t="s">
        <v>47</v>
      </c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  <c r="AH93" s="108"/>
      <c r="AI93" s="108"/>
      <c r="AJ93" s="108"/>
      <c r="AK93" s="108"/>
      <c r="AL93" s="108"/>
      <c r="AM93" s="108"/>
      <c r="AN93" s="108"/>
    </row>
    <row r="94" spans="1:40" s="109" customFormat="1" ht="9" hidden="1" x14ac:dyDescent="0.15">
      <c r="A94" s="112" t="s">
        <v>48</v>
      </c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8"/>
      <c r="AI94" s="108"/>
      <c r="AJ94" s="108"/>
      <c r="AK94" s="108"/>
      <c r="AL94" s="108"/>
      <c r="AM94" s="108"/>
      <c r="AN94" s="108"/>
    </row>
    <row r="95" spans="1:40" s="109" customFormat="1" ht="9" hidden="1" x14ac:dyDescent="0.15">
      <c r="A95" s="112" t="s">
        <v>49</v>
      </c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8"/>
      <c r="AL95" s="108"/>
      <c r="AM95" s="108"/>
      <c r="AN95" s="108"/>
    </row>
    <row r="96" spans="1:40" s="109" customFormat="1" ht="9" hidden="1" x14ac:dyDescent="0.15">
      <c r="A96" s="108"/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  <c r="AH96" s="108"/>
      <c r="AI96" s="108"/>
      <c r="AJ96" s="108"/>
      <c r="AK96" s="108"/>
      <c r="AL96" s="108"/>
      <c r="AM96" s="108"/>
      <c r="AN96" s="108"/>
    </row>
    <row r="97" spans="1:40" s="109" customFormat="1" ht="9" hidden="1" x14ac:dyDescent="0.15">
      <c r="A97" s="113" t="s">
        <v>93</v>
      </c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  <c r="AI97" s="108"/>
      <c r="AJ97" s="108"/>
      <c r="AK97" s="108"/>
      <c r="AL97" s="108"/>
      <c r="AM97" s="108"/>
      <c r="AN97" s="108"/>
    </row>
    <row r="98" spans="1:40" s="109" customFormat="1" ht="9" hidden="1" x14ac:dyDescent="0.15">
      <c r="A98" s="113" t="s">
        <v>91</v>
      </c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8"/>
      <c r="AH98" s="108"/>
      <c r="AI98" s="108"/>
      <c r="AJ98" s="108"/>
      <c r="AK98" s="108"/>
      <c r="AL98" s="108"/>
      <c r="AM98" s="108"/>
      <c r="AN98" s="108"/>
    </row>
    <row r="99" spans="1:40" s="109" customFormat="1" ht="9" hidden="1" x14ac:dyDescent="0.15">
      <c r="A99" s="113" t="s">
        <v>92</v>
      </c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08"/>
      <c r="AH99" s="108"/>
      <c r="AI99" s="108"/>
      <c r="AJ99" s="108"/>
      <c r="AK99" s="108"/>
      <c r="AL99" s="108"/>
      <c r="AM99" s="108"/>
      <c r="AN99" s="108"/>
    </row>
    <row r="100" spans="1:40" s="109" customFormat="1" ht="9" hidden="1" x14ac:dyDescent="0.15">
      <c r="A100" s="113" t="s">
        <v>85</v>
      </c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  <c r="AG100" s="108"/>
      <c r="AH100" s="108"/>
      <c r="AI100" s="108"/>
      <c r="AJ100" s="108"/>
      <c r="AK100" s="108"/>
      <c r="AL100" s="108"/>
      <c r="AM100" s="108"/>
      <c r="AN100" s="108"/>
    </row>
    <row r="101" spans="1:40" s="109" customFormat="1" ht="9" hidden="1" x14ac:dyDescent="0.15">
      <c r="A101" s="113" t="s">
        <v>84</v>
      </c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08"/>
      <c r="AH101" s="108"/>
      <c r="AI101" s="108"/>
      <c r="AJ101" s="108"/>
      <c r="AK101" s="108"/>
      <c r="AL101" s="108"/>
      <c r="AM101" s="108"/>
      <c r="AN101" s="108"/>
    </row>
    <row r="102" spans="1:40" s="109" customFormat="1" ht="9" hidden="1" x14ac:dyDescent="0.15">
      <c r="A102" s="113" t="s">
        <v>86</v>
      </c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08"/>
      <c r="AH102" s="108"/>
      <c r="AI102" s="108"/>
      <c r="AJ102" s="108"/>
      <c r="AK102" s="108"/>
      <c r="AL102" s="108"/>
      <c r="AM102" s="108"/>
      <c r="AN102" s="108"/>
    </row>
    <row r="103" spans="1:40" s="109" customFormat="1" ht="9" hidden="1" x14ac:dyDescent="0.15">
      <c r="A103" s="113" t="s">
        <v>88</v>
      </c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</row>
    <row r="104" spans="1:40" s="109" customFormat="1" ht="9" hidden="1" x14ac:dyDescent="0.15">
      <c r="A104" s="113" t="s">
        <v>90</v>
      </c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108"/>
      <c r="AG104" s="108"/>
      <c r="AH104" s="108"/>
      <c r="AI104" s="108"/>
      <c r="AJ104" s="108"/>
      <c r="AK104" s="108"/>
      <c r="AL104" s="108"/>
      <c r="AM104" s="108"/>
      <c r="AN104" s="108"/>
    </row>
    <row r="105" spans="1:40" s="109" customFormat="1" ht="9" hidden="1" x14ac:dyDescent="0.15">
      <c r="A105" s="113" t="s">
        <v>104</v>
      </c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D105" s="108"/>
      <c r="AE105" s="108"/>
      <c r="AF105" s="108"/>
      <c r="AG105" s="108"/>
      <c r="AH105" s="108"/>
      <c r="AI105" s="108"/>
      <c r="AJ105" s="108"/>
      <c r="AK105" s="108"/>
      <c r="AL105" s="108"/>
      <c r="AM105" s="108"/>
      <c r="AN105" s="108"/>
    </row>
    <row r="106" spans="1:40" s="109" customFormat="1" ht="9" hidden="1" x14ac:dyDescent="0.15">
      <c r="A106" s="114" t="s">
        <v>87</v>
      </c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D106" s="108"/>
      <c r="AE106" s="108"/>
      <c r="AF106" s="108"/>
      <c r="AG106" s="108"/>
      <c r="AH106" s="108"/>
      <c r="AI106" s="108"/>
      <c r="AJ106" s="108"/>
      <c r="AK106" s="108"/>
      <c r="AL106" s="108"/>
      <c r="AM106" s="108"/>
      <c r="AN106" s="108"/>
    </row>
    <row r="107" spans="1:40" s="109" customFormat="1" ht="9" hidden="1" x14ac:dyDescent="0.15">
      <c r="A107" s="114" t="s">
        <v>89</v>
      </c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  <c r="AD107" s="108"/>
      <c r="AE107" s="108"/>
      <c r="AF107" s="108"/>
      <c r="AG107" s="108"/>
      <c r="AH107" s="108"/>
      <c r="AI107" s="108"/>
      <c r="AJ107" s="108"/>
      <c r="AK107" s="108"/>
      <c r="AL107" s="108"/>
      <c r="AM107" s="108"/>
      <c r="AN107" s="108"/>
    </row>
    <row r="108" spans="1:40" s="109" customFormat="1" ht="9" hidden="1" x14ac:dyDescent="0.15">
      <c r="A108" s="114" t="s">
        <v>94</v>
      </c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  <c r="AD108" s="108"/>
      <c r="AE108" s="108"/>
      <c r="AF108" s="108"/>
      <c r="AG108" s="108"/>
      <c r="AH108" s="108"/>
      <c r="AI108" s="108"/>
      <c r="AJ108" s="108"/>
      <c r="AK108" s="108"/>
      <c r="AL108" s="108"/>
      <c r="AM108" s="108"/>
      <c r="AN108" s="108"/>
    </row>
    <row r="109" spans="1:40" s="109" customFormat="1" ht="9" hidden="1" x14ac:dyDescent="0.15">
      <c r="A109" s="114" t="s">
        <v>95</v>
      </c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  <c r="AA109" s="108"/>
      <c r="AB109" s="108"/>
      <c r="AC109" s="108"/>
      <c r="AD109" s="108"/>
      <c r="AE109" s="108"/>
      <c r="AF109" s="108"/>
      <c r="AG109" s="108"/>
      <c r="AH109" s="108"/>
      <c r="AI109" s="108"/>
      <c r="AJ109" s="108"/>
      <c r="AK109" s="108"/>
      <c r="AL109" s="108"/>
      <c r="AM109" s="108"/>
      <c r="AN109" s="108"/>
    </row>
    <row r="110" spans="1:40" s="109" customFormat="1" ht="9" hidden="1" x14ac:dyDescent="0.15">
      <c r="A110" s="114" t="s">
        <v>96</v>
      </c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  <c r="AA110" s="108"/>
      <c r="AB110" s="108"/>
      <c r="AC110" s="108"/>
      <c r="AD110" s="108"/>
      <c r="AE110" s="108"/>
      <c r="AF110" s="108"/>
      <c r="AG110" s="108"/>
      <c r="AH110" s="108"/>
      <c r="AI110" s="108"/>
      <c r="AJ110" s="108"/>
      <c r="AK110" s="108"/>
      <c r="AL110" s="108"/>
      <c r="AM110" s="108"/>
      <c r="AN110" s="108"/>
    </row>
    <row r="111" spans="1:40" s="109" customFormat="1" ht="9" hidden="1" x14ac:dyDescent="0.15">
      <c r="A111" s="114" t="s">
        <v>97</v>
      </c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8"/>
      <c r="Z111" s="108"/>
      <c r="AA111" s="108"/>
      <c r="AB111" s="108"/>
      <c r="AC111" s="108"/>
      <c r="AD111" s="108"/>
      <c r="AE111" s="108"/>
      <c r="AF111" s="108"/>
      <c r="AG111" s="108"/>
      <c r="AH111" s="108"/>
      <c r="AI111" s="108"/>
      <c r="AJ111" s="108"/>
      <c r="AK111" s="108"/>
      <c r="AL111" s="108"/>
      <c r="AM111" s="108"/>
      <c r="AN111" s="108"/>
    </row>
    <row r="112" spans="1:40" s="109" customFormat="1" ht="9" hidden="1" x14ac:dyDescent="0.15">
      <c r="A112" s="114" t="s">
        <v>98</v>
      </c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  <c r="AA112" s="108"/>
      <c r="AB112" s="108"/>
      <c r="AC112" s="108"/>
      <c r="AD112" s="108"/>
      <c r="AE112" s="108"/>
      <c r="AF112" s="108"/>
      <c r="AG112" s="108"/>
      <c r="AH112" s="108"/>
      <c r="AI112" s="108"/>
      <c r="AJ112" s="108"/>
      <c r="AK112" s="108"/>
      <c r="AL112" s="108"/>
      <c r="AM112" s="108"/>
      <c r="AN112" s="108"/>
    </row>
    <row r="113" spans="1:40" s="109" customFormat="1" ht="9" hidden="1" x14ac:dyDescent="0.15">
      <c r="A113" s="113"/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  <c r="AD113" s="108"/>
      <c r="AE113" s="108"/>
      <c r="AF113" s="108"/>
      <c r="AG113" s="108"/>
      <c r="AH113" s="108"/>
      <c r="AI113" s="108"/>
      <c r="AJ113" s="108"/>
      <c r="AK113" s="108"/>
      <c r="AL113" s="108"/>
      <c r="AM113" s="108"/>
      <c r="AN113" s="108"/>
    </row>
    <row r="114" spans="1:40" s="109" customFormat="1" ht="9" hidden="1" x14ac:dyDescent="0.15">
      <c r="A114" s="113"/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8"/>
      <c r="AH114" s="108"/>
      <c r="AI114" s="108"/>
      <c r="AJ114" s="108"/>
      <c r="AK114" s="108"/>
      <c r="AL114" s="108"/>
      <c r="AM114" s="108"/>
      <c r="AN114" s="108"/>
    </row>
    <row r="115" spans="1:40" s="109" customFormat="1" ht="9" hidden="1" x14ac:dyDescent="0.15">
      <c r="A115" s="113" t="s">
        <v>100</v>
      </c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108"/>
      <c r="Y115" s="108"/>
      <c r="Z115" s="108"/>
      <c r="AA115" s="108"/>
      <c r="AB115" s="108"/>
      <c r="AC115" s="108"/>
      <c r="AD115" s="108"/>
      <c r="AE115" s="108"/>
      <c r="AF115" s="108"/>
      <c r="AG115" s="108"/>
      <c r="AH115" s="108"/>
      <c r="AI115" s="108"/>
      <c r="AJ115" s="108"/>
      <c r="AK115" s="108"/>
      <c r="AL115" s="108"/>
      <c r="AM115" s="108"/>
      <c r="AN115" s="108"/>
    </row>
    <row r="116" spans="1:40" s="109" customFormat="1" ht="9" hidden="1" x14ac:dyDescent="0.15">
      <c r="A116" s="113" t="s">
        <v>103</v>
      </c>
      <c r="B116" s="108"/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  <c r="R116" s="108"/>
      <c r="S116" s="108"/>
      <c r="T116" s="108"/>
      <c r="U116" s="108"/>
      <c r="V116" s="108"/>
      <c r="W116" s="108"/>
      <c r="X116" s="108"/>
      <c r="Y116" s="108"/>
      <c r="Z116" s="108"/>
      <c r="AA116" s="108"/>
      <c r="AB116" s="108"/>
      <c r="AC116" s="108"/>
      <c r="AD116" s="108"/>
      <c r="AE116" s="108"/>
      <c r="AF116" s="108"/>
      <c r="AG116" s="108"/>
      <c r="AH116" s="108"/>
      <c r="AI116" s="108"/>
      <c r="AJ116" s="108"/>
      <c r="AK116" s="108"/>
      <c r="AL116" s="108"/>
      <c r="AM116" s="108"/>
      <c r="AN116" s="108"/>
    </row>
    <row r="117" spans="1:40" s="109" customFormat="1" ht="9" hidden="1" x14ac:dyDescent="0.15">
      <c r="A117" s="113" t="s">
        <v>104</v>
      </c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  <c r="AA117" s="108"/>
      <c r="AB117" s="108"/>
      <c r="AC117" s="108"/>
      <c r="AD117" s="108"/>
      <c r="AE117" s="108"/>
      <c r="AF117" s="108"/>
      <c r="AG117" s="108"/>
      <c r="AH117" s="108"/>
      <c r="AI117" s="108"/>
      <c r="AJ117" s="108"/>
      <c r="AK117" s="108"/>
      <c r="AL117" s="108"/>
      <c r="AM117" s="108"/>
      <c r="AN117" s="108"/>
    </row>
    <row r="118" spans="1:40" s="109" customFormat="1" ht="9" hidden="1" x14ac:dyDescent="0.15">
      <c r="A118" s="114" t="s">
        <v>99</v>
      </c>
      <c r="B118" s="108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  <c r="Q118" s="108"/>
      <c r="R118" s="108"/>
      <c r="S118" s="108"/>
      <c r="T118" s="108"/>
      <c r="U118" s="108"/>
      <c r="V118" s="108"/>
      <c r="W118" s="108"/>
      <c r="X118" s="108"/>
      <c r="Y118" s="108"/>
      <c r="Z118" s="108"/>
      <c r="AA118" s="108"/>
      <c r="AB118" s="108"/>
      <c r="AC118" s="108"/>
      <c r="AD118" s="108"/>
      <c r="AE118" s="108"/>
      <c r="AF118" s="108"/>
      <c r="AG118" s="108"/>
      <c r="AH118" s="108"/>
      <c r="AI118" s="108"/>
      <c r="AJ118" s="108"/>
      <c r="AK118" s="108"/>
      <c r="AL118" s="108"/>
      <c r="AM118" s="108"/>
      <c r="AN118" s="108"/>
    </row>
    <row r="119" spans="1:40" s="109" customFormat="1" ht="9" hidden="1" x14ac:dyDescent="0.15">
      <c r="A119" s="114" t="s">
        <v>101</v>
      </c>
      <c r="B119" s="108"/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08"/>
      <c r="P119" s="108"/>
      <c r="Q119" s="108"/>
      <c r="R119" s="108"/>
      <c r="S119" s="108"/>
      <c r="T119" s="108"/>
      <c r="U119" s="108"/>
      <c r="V119" s="108"/>
      <c r="W119" s="108"/>
      <c r="X119" s="108"/>
      <c r="Y119" s="108"/>
      <c r="Z119" s="108"/>
      <c r="AA119" s="108"/>
      <c r="AB119" s="108"/>
      <c r="AC119" s="108"/>
      <c r="AD119" s="108"/>
      <c r="AE119" s="108"/>
      <c r="AF119" s="108"/>
      <c r="AG119" s="108"/>
      <c r="AH119" s="108"/>
      <c r="AI119" s="108"/>
      <c r="AJ119" s="108"/>
      <c r="AK119" s="108"/>
      <c r="AL119" s="108"/>
      <c r="AM119" s="108"/>
      <c r="AN119" s="108"/>
    </row>
    <row r="120" spans="1:40" s="109" customFormat="1" ht="9" hidden="1" x14ac:dyDescent="0.15">
      <c r="A120" s="114" t="s">
        <v>102</v>
      </c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  <c r="R120" s="108"/>
      <c r="S120" s="108"/>
      <c r="T120" s="108"/>
      <c r="U120" s="108"/>
      <c r="V120" s="108"/>
      <c r="W120" s="108"/>
      <c r="X120" s="108"/>
      <c r="Y120" s="108"/>
      <c r="Z120" s="108"/>
      <c r="AA120" s="108"/>
      <c r="AB120" s="108"/>
      <c r="AC120" s="108"/>
      <c r="AD120" s="108"/>
      <c r="AE120" s="108"/>
      <c r="AF120" s="108"/>
      <c r="AG120" s="108"/>
      <c r="AH120" s="108"/>
      <c r="AI120" s="108"/>
      <c r="AJ120" s="108"/>
      <c r="AK120" s="108"/>
      <c r="AL120" s="108"/>
      <c r="AM120" s="108"/>
      <c r="AN120" s="108"/>
    </row>
    <row r="121" spans="1:40" hidden="1" x14ac:dyDescent="0.15"/>
    <row r="122" spans="1:40" hidden="1" x14ac:dyDescent="0.15"/>
  </sheetData>
  <sheetProtection password="D2DD" sheet="1" objects="1" scenarios="1" selectLockedCells="1" selectUnlockedCells="1"/>
  <mergeCells count="116">
    <mergeCell ref="AP5:AT5"/>
    <mergeCell ref="B6:K7"/>
    <mergeCell ref="Q6:R6"/>
    <mergeCell ref="T6:V6"/>
    <mergeCell ref="AT6:AT7"/>
    <mergeCell ref="L7:AM7"/>
    <mergeCell ref="A3:A7"/>
    <mergeCell ref="L3:AF3"/>
    <mergeCell ref="AG3:AM3"/>
    <mergeCell ref="L4:AF4"/>
    <mergeCell ref="AG4:AM4"/>
    <mergeCell ref="AP4:AT4"/>
    <mergeCell ref="L5:AB5"/>
    <mergeCell ref="AC5:AF5"/>
    <mergeCell ref="AG5:AK5"/>
    <mergeCell ref="AL5:AM5"/>
    <mergeCell ref="A23:E23"/>
    <mergeCell ref="F23:J23"/>
    <mergeCell ref="K23:AM23"/>
    <mergeCell ref="K12:N12"/>
    <mergeCell ref="O12:Q12"/>
    <mergeCell ref="R12:S12"/>
    <mergeCell ref="T12:X12"/>
    <mergeCell ref="Y12:AA12"/>
    <mergeCell ref="AB12:AC12"/>
    <mergeCell ref="AD12:AH12"/>
    <mergeCell ref="AD19:AH19"/>
    <mergeCell ref="AI19:AK19"/>
    <mergeCell ref="AL19:AM19"/>
    <mergeCell ref="C20:AM21"/>
    <mergeCell ref="A8:H9"/>
    <mergeCell ref="K19:N19"/>
    <mergeCell ref="O19:Q19"/>
    <mergeCell ref="R19:S19"/>
    <mergeCell ref="T19:X19"/>
    <mergeCell ref="Y19:AA19"/>
    <mergeCell ref="AB19:AC19"/>
    <mergeCell ref="A25:E25"/>
    <mergeCell ref="F25:J25"/>
    <mergeCell ref="K25:AM25"/>
    <mergeCell ref="AI12:AK12"/>
    <mergeCell ref="AL12:AM12"/>
    <mergeCell ref="A16:E16"/>
    <mergeCell ref="F16:J16"/>
    <mergeCell ref="K16:AM16"/>
    <mergeCell ref="A13:E13"/>
    <mergeCell ref="F13:J13"/>
    <mergeCell ref="K13:AM13"/>
    <mergeCell ref="A14:E14"/>
    <mergeCell ref="F14:J14"/>
    <mergeCell ref="K14:AM14"/>
    <mergeCell ref="A15:E15"/>
    <mergeCell ref="F15:J15"/>
    <mergeCell ref="K15:AM15"/>
    <mergeCell ref="A26:E26"/>
    <mergeCell ref="F26:J26"/>
    <mergeCell ref="K26:AM26"/>
    <mergeCell ref="A24:E24"/>
    <mergeCell ref="F24:J24"/>
    <mergeCell ref="K24:AM24"/>
    <mergeCell ref="A29:E29"/>
    <mergeCell ref="F29:J29"/>
    <mergeCell ref="K29:AM29"/>
    <mergeCell ref="A30:E30"/>
    <mergeCell ref="F30:J30"/>
    <mergeCell ref="K30:AM30"/>
    <mergeCell ref="A27:E27"/>
    <mergeCell ref="F27:J27"/>
    <mergeCell ref="K27:AM27"/>
    <mergeCell ref="A28:E28"/>
    <mergeCell ref="F28:J28"/>
    <mergeCell ref="K28:AM28"/>
    <mergeCell ref="A34:E34"/>
    <mergeCell ref="F34:J34"/>
    <mergeCell ref="K34:AM34"/>
    <mergeCell ref="A33:E33"/>
    <mergeCell ref="F33:J33"/>
    <mergeCell ref="K33:AM33"/>
    <mergeCell ref="A31:E31"/>
    <mergeCell ref="F31:J31"/>
    <mergeCell ref="K31:AM31"/>
    <mergeCell ref="A32:E32"/>
    <mergeCell ref="F32:J32"/>
    <mergeCell ref="K32:AM32"/>
    <mergeCell ref="AI36:AK36"/>
    <mergeCell ref="AL36:AM36"/>
    <mergeCell ref="K36:N36"/>
    <mergeCell ref="O36:Q36"/>
    <mergeCell ref="R36:S36"/>
    <mergeCell ref="T36:X36"/>
    <mergeCell ref="Y36:AA36"/>
    <mergeCell ref="AB36:AC36"/>
    <mergeCell ref="AD36:AH36"/>
    <mergeCell ref="A45:E45"/>
    <mergeCell ref="F45:J45"/>
    <mergeCell ref="K45:AM45"/>
    <mergeCell ref="A44:E44"/>
    <mergeCell ref="F44:J44"/>
    <mergeCell ref="K44:AM44"/>
    <mergeCell ref="A42:E42"/>
    <mergeCell ref="F42:J42"/>
    <mergeCell ref="K42:AM42"/>
    <mergeCell ref="A43:E43"/>
    <mergeCell ref="F43:J43"/>
    <mergeCell ref="K43:AM43"/>
    <mergeCell ref="A40:E40"/>
    <mergeCell ref="F40:J40"/>
    <mergeCell ref="K40:AM40"/>
    <mergeCell ref="A41:E41"/>
    <mergeCell ref="F41:J41"/>
    <mergeCell ref="K41:AM41"/>
    <mergeCell ref="C37:AM37"/>
    <mergeCell ref="A38:E38"/>
    <mergeCell ref="A39:E39"/>
    <mergeCell ref="F39:J39"/>
    <mergeCell ref="K39:AM39"/>
  </mergeCells>
  <phoneticPr fontId="3"/>
  <dataValidations count="4">
    <dataValidation type="list" allowBlank="1" showInputMessage="1" showErrorMessage="1" sqref="L5:AB5">
      <formula1>$A$52:$A$86</formula1>
    </dataValidation>
    <dataValidation imeMode="halfAlpha" allowBlank="1" showInputMessage="1" showErrorMessage="1" sqref="J36"/>
    <dataValidation type="list" allowBlank="1" showInputMessage="1" showErrorMessage="1" sqref="A40:E44">
      <formula1>$A$115:$A$117</formula1>
    </dataValidation>
    <dataValidation type="list" allowBlank="1" showInputMessage="1" showErrorMessage="1" sqref="A24:E33">
      <formula1>$A$97:$A$105</formula1>
    </dataValidation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9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297" r:id="rId4" name="Check Box 1">
              <controlPr defaultSize="0" autoFill="0" autoLine="0" autoPict="0">
                <anchor moveWithCells="1">
                  <from>
                    <xdr:col>7</xdr:col>
                    <xdr:colOff>95250</xdr:colOff>
                    <xdr:row>7</xdr:row>
                    <xdr:rowOff>28575</xdr:rowOff>
                  </from>
                  <to>
                    <xdr:col>9</xdr:col>
                    <xdr:colOff>9525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298" r:id="rId5" name="Check Box 2">
              <controlPr defaultSize="0" autoFill="0" autoLine="0" autoPict="0">
                <anchor moveWithCells="1">
                  <from>
                    <xdr:col>7</xdr:col>
                    <xdr:colOff>95250</xdr:colOff>
                    <xdr:row>8</xdr:row>
                    <xdr:rowOff>19050</xdr:rowOff>
                  </from>
                  <to>
                    <xdr:col>9</xdr:col>
                    <xdr:colOff>9525</xdr:colOff>
                    <xdr:row>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T121"/>
  <sheetViews>
    <sheetView showGridLines="0" view="pageBreakPreview" zoomScale="120" zoomScaleNormal="120" zoomScaleSheetLayoutView="120" workbookViewId="0">
      <selection activeCell="L4" sqref="L4:AF4"/>
    </sheetView>
  </sheetViews>
  <sheetFormatPr defaultColWidth="2.25" defaultRowHeight="18.75" x14ac:dyDescent="0.15"/>
  <cols>
    <col min="1" max="1" width="2.25" style="56" customWidth="1"/>
    <col min="2" max="5" width="2.375" style="56" customWidth="1"/>
    <col min="6" max="7" width="2.375" style="56" bestFit="1" customWidth="1"/>
    <col min="8" max="8" width="2.375" style="56" customWidth="1"/>
    <col min="9" max="40" width="2.25" style="56"/>
    <col min="41" max="47" width="2.25" style="57" customWidth="1"/>
    <col min="48" max="16384" width="2.25" style="57"/>
  </cols>
  <sheetData>
    <row r="1" spans="1:46" x14ac:dyDescent="0.15">
      <c r="A1" s="55" t="s">
        <v>213</v>
      </c>
    </row>
    <row r="3" spans="1:46" s="63" customFormat="1" ht="12" customHeight="1" x14ac:dyDescent="0.15">
      <c r="A3" s="374" t="s">
        <v>74</v>
      </c>
      <c r="B3" s="58" t="s">
        <v>0</v>
      </c>
      <c r="C3" s="59"/>
      <c r="D3" s="59"/>
      <c r="E3" s="60"/>
      <c r="F3" s="60"/>
      <c r="G3" s="60"/>
      <c r="H3" s="60"/>
      <c r="I3" s="60"/>
      <c r="J3" s="60"/>
      <c r="K3" s="61"/>
      <c r="L3" s="392" t="s">
        <v>253</v>
      </c>
      <c r="M3" s="393"/>
      <c r="N3" s="393"/>
      <c r="O3" s="393"/>
      <c r="P3" s="393"/>
      <c r="Q3" s="393"/>
      <c r="R3" s="393"/>
      <c r="S3" s="393"/>
      <c r="T3" s="393"/>
      <c r="U3" s="393"/>
      <c r="V3" s="393"/>
      <c r="W3" s="393"/>
      <c r="X3" s="393"/>
      <c r="Y3" s="393"/>
      <c r="Z3" s="393"/>
      <c r="AA3" s="393"/>
      <c r="AB3" s="393"/>
      <c r="AC3" s="393"/>
      <c r="AD3" s="393"/>
      <c r="AE3" s="393"/>
      <c r="AF3" s="394"/>
      <c r="AG3" s="322" t="s">
        <v>26</v>
      </c>
      <c r="AH3" s="320"/>
      <c r="AI3" s="320"/>
      <c r="AJ3" s="320"/>
      <c r="AK3" s="320"/>
      <c r="AL3" s="320"/>
      <c r="AM3" s="321"/>
      <c r="AN3" s="62"/>
    </row>
    <row r="4" spans="1:46" s="63" customFormat="1" ht="20.25" customHeight="1" x14ac:dyDescent="0.15">
      <c r="A4" s="375"/>
      <c r="B4" s="64" t="s">
        <v>75</v>
      </c>
      <c r="C4" s="172"/>
      <c r="D4" s="172"/>
      <c r="E4" s="66"/>
      <c r="F4" s="66"/>
      <c r="G4" s="66"/>
      <c r="H4" s="66"/>
      <c r="I4" s="66"/>
      <c r="J4" s="66"/>
      <c r="K4" s="67"/>
      <c r="L4" s="379" t="s">
        <v>254</v>
      </c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380"/>
      <c r="X4" s="380"/>
      <c r="Y4" s="380"/>
      <c r="Z4" s="380"/>
      <c r="AA4" s="380"/>
      <c r="AB4" s="380"/>
      <c r="AC4" s="380"/>
      <c r="AD4" s="380"/>
      <c r="AE4" s="380"/>
      <c r="AF4" s="381"/>
      <c r="AG4" s="382" t="s">
        <v>256</v>
      </c>
      <c r="AH4" s="383"/>
      <c r="AI4" s="383"/>
      <c r="AJ4" s="383"/>
      <c r="AK4" s="383"/>
      <c r="AL4" s="383"/>
      <c r="AM4" s="395"/>
      <c r="AN4" s="62"/>
      <c r="AP4" s="362"/>
      <c r="AQ4" s="362"/>
      <c r="AR4" s="362"/>
      <c r="AS4" s="362"/>
      <c r="AT4" s="362"/>
    </row>
    <row r="5" spans="1:46" s="63" customFormat="1" ht="20.25" customHeight="1" x14ac:dyDescent="0.15">
      <c r="A5" s="375"/>
      <c r="B5" s="68" t="s">
        <v>32</v>
      </c>
      <c r="C5" s="69"/>
      <c r="D5" s="69"/>
      <c r="E5" s="70"/>
      <c r="F5" s="70"/>
      <c r="G5" s="70"/>
      <c r="H5" s="70"/>
      <c r="I5" s="70"/>
      <c r="J5" s="70"/>
      <c r="K5" s="71"/>
      <c r="L5" s="385" t="s">
        <v>52</v>
      </c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7"/>
      <c r="AC5" s="388" t="s">
        <v>27</v>
      </c>
      <c r="AD5" s="389"/>
      <c r="AE5" s="389"/>
      <c r="AF5" s="390"/>
      <c r="AG5" s="391">
        <v>30</v>
      </c>
      <c r="AH5" s="391"/>
      <c r="AI5" s="391"/>
      <c r="AJ5" s="391"/>
      <c r="AK5" s="391"/>
      <c r="AL5" s="306" t="s">
        <v>28</v>
      </c>
      <c r="AM5" s="307"/>
      <c r="AN5" s="62"/>
      <c r="AP5" s="362"/>
      <c r="AQ5" s="362"/>
      <c r="AR5" s="362"/>
      <c r="AS5" s="362"/>
      <c r="AT5" s="362"/>
    </row>
    <row r="6" spans="1:46" s="63" customFormat="1" ht="13.5" customHeight="1" x14ac:dyDescent="0.15">
      <c r="A6" s="375"/>
      <c r="B6" s="363" t="s">
        <v>76</v>
      </c>
      <c r="C6" s="364"/>
      <c r="D6" s="364"/>
      <c r="E6" s="364"/>
      <c r="F6" s="364"/>
      <c r="G6" s="364"/>
      <c r="H6" s="364"/>
      <c r="I6" s="364"/>
      <c r="J6" s="364"/>
      <c r="K6" s="365"/>
      <c r="L6" s="72" t="s">
        <v>1</v>
      </c>
      <c r="M6" s="72"/>
      <c r="N6" s="72"/>
      <c r="O6" s="72"/>
      <c r="P6" s="72"/>
      <c r="Q6" s="369" t="s">
        <v>242</v>
      </c>
      <c r="R6" s="369"/>
      <c r="S6" s="72" t="s">
        <v>2</v>
      </c>
      <c r="T6" s="369" t="s">
        <v>243</v>
      </c>
      <c r="U6" s="369"/>
      <c r="V6" s="369"/>
      <c r="W6" s="72" t="s">
        <v>3</v>
      </c>
      <c r="X6" s="72"/>
      <c r="Y6" s="72"/>
      <c r="Z6" s="72"/>
      <c r="AA6" s="72"/>
      <c r="AB6" s="72"/>
      <c r="AC6" s="73" t="s">
        <v>29</v>
      </c>
      <c r="AD6" s="72"/>
      <c r="AE6" s="72"/>
      <c r="AF6" s="72"/>
      <c r="AG6" s="72"/>
      <c r="AH6" s="72"/>
      <c r="AI6" s="72"/>
      <c r="AJ6" s="72"/>
      <c r="AK6" s="72"/>
      <c r="AL6" s="72"/>
      <c r="AM6" s="74"/>
      <c r="AN6" s="62"/>
      <c r="AP6" s="75"/>
      <c r="AQ6" s="76"/>
      <c r="AR6" s="76"/>
      <c r="AS6" s="76"/>
      <c r="AT6" s="370"/>
    </row>
    <row r="7" spans="1:46" s="63" customFormat="1" ht="20.25" customHeight="1" x14ac:dyDescent="0.15">
      <c r="A7" s="375"/>
      <c r="B7" s="366"/>
      <c r="C7" s="367"/>
      <c r="D7" s="367"/>
      <c r="E7" s="367"/>
      <c r="F7" s="367"/>
      <c r="G7" s="367"/>
      <c r="H7" s="367"/>
      <c r="I7" s="367"/>
      <c r="J7" s="367"/>
      <c r="K7" s="368"/>
      <c r="L7" s="379" t="s">
        <v>255</v>
      </c>
      <c r="M7" s="380"/>
      <c r="N7" s="380"/>
      <c r="O7" s="380"/>
      <c r="P7" s="380"/>
      <c r="Q7" s="380"/>
      <c r="R7" s="380"/>
      <c r="S7" s="380"/>
      <c r="T7" s="380"/>
      <c r="U7" s="380"/>
      <c r="V7" s="380"/>
      <c r="W7" s="380"/>
      <c r="X7" s="380"/>
      <c r="Y7" s="380"/>
      <c r="Z7" s="380"/>
      <c r="AA7" s="380"/>
      <c r="AB7" s="380"/>
      <c r="AC7" s="380"/>
      <c r="AD7" s="380"/>
      <c r="AE7" s="380"/>
      <c r="AF7" s="380"/>
      <c r="AG7" s="380"/>
      <c r="AH7" s="380"/>
      <c r="AI7" s="380"/>
      <c r="AJ7" s="380"/>
      <c r="AK7" s="380"/>
      <c r="AL7" s="380"/>
      <c r="AM7" s="381"/>
      <c r="AN7" s="62"/>
      <c r="AP7" s="76"/>
      <c r="AQ7" s="76"/>
      <c r="AR7" s="76"/>
      <c r="AS7" s="76"/>
      <c r="AT7" s="370"/>
    </row>
    <row r="8" spans="1:46" s="63" customFormat="1" ht="18" customHeight="1" x14ac:dyDescent="0.15">
      <c r="A8" s="339" t="s">
        <v>38</v>
      </c>
      <c r="B8" s="340"/>
      <c r="C8" s="340"/>
      <c r="D8" s="340"/>
      <c r="E8" s="340"/>
      <c r="F8" s="340"/>
      <c r="G8" s="340"/>
      <c r="H8" s="341"/>
      <c r="I8" s="77"/>
      <c r="J8" s="78" t="s">
        <v>37</v>
      </c>
      <c r="K8" s="72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1"/>
      <c r="AN8" s="62"/>
    </row>
    <row r="9" spans="1:46" s="63" customFormat="1" ht="18" customHeight="1" x14ac:dyDescent="0.15">
      <c r="A9" s="342"/>
      <c r="B9" s="343"/>
      <c r="C9" s="343"/>
      <c r="D9" s="343"/>
      <c r="E9" s="343"/>
      <c r="F9" s="343"/>
      <c r="G9" s="343"/>
      <c r="H9" s="344"/>
      <c r="I9" s="81"/>
      <c r="J9" s="82" t="s">
        <v>39</v>
      </c>
      <c r="K9" s="66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3"/>
      <c r="AN9" s="62"/>
    </row>
    <row r="10" spans="1:46" s="63" customFormat="1" ht="11.25" customHeight="1" x14ac:dyDescent="0.15">
      <c r="A10" s="174"/>
      <c r="B10" s="174"/>
      <c r="C10" s="174"/>
      <c r="D10" s="174"/>
      <c r="E10" s="174"/>
      <c r="F10" s="174"/>
      <c r="G10" s="174"/>
      <c r="H10" s="174"/>
      <c r="I10" s="78"/>
      <c r="J10" s="174"/>
      <c r="K10" s="72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62"/>
    </row>
    <row r="11" spans="1:46" s="63" customFormat="1" ht="20.25" customHeight="1" x14ac:dyDescent="0.15">
      <c r="A11" s="84" t="s">
        <v>112</v>
      </c>
      <c r="B11" s="85"/>
      <c r="C11" s="85"/>
      <c r="D11" s="85"/>
      <c r="E11" s="85"/>
      <c r="F11" s="85"/>
      <c r="G11" s="85"/>
      <c r="H11" s="85"/>
      <c r="I11" s="86"/>
      <c r="J11" s="85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2"/>
    </row>
    <row r="12" spans="1:46" s="63" customFormat="1" ht="20.25" customHeight="1" x14ac:dyDescent="0.15">
      <c r="A12" s="175" t="s">
        <v>71</v>
      </c>
      <c r="B12" s="175"/>
      <c r="C12" s="175"/>
      <c r="D12" s="175"/>
      <c r="E12" s="175"/>
      <c r="F12" s="94"/>
      <c r="G12" s="94"/>
      <c r="H12" s="94"/>
      <c r="I12" s="94"/>
      <c r="J12" s="95"/>
      <c r="K12" s="355" t="s">
        <v>30</v>
      </c>
      <c r="L12" s="350"/>
      <c r="M12" s="350"/>
      <c r="N12" s="351"/>
      <c r="O12" s="356">
        <f>IF($L$5="","",VLOOKUP($L$5,$A$52:$H$86,8,FALSE))</f>
        <v>0</v>
      </c>
      <c r="P12" s="357"/>
      <c r="Q12" s="357"/>
      <c r="R12" s="350" t="s">
        <v>25</v>
      </c>
      <c r="S12" s="351"/>
      <c r="T12" s="345" t="s">
        <v>79</v>
      </c>
      <c r="U12" s="346"/>
      <c r="V12" s="346"/>
      <c r="W12" s="346"/>
      <c r="X12" s="347"/>
      <c r="Y12" s="348"/>
      <c r="Z12" s="349"/>
      <c r="AA12" s="349"/>
      <c r="AB12" s="350" t="s">
        <v>25</v>
      </c>
      <c r="AC12" s="351"/>
      <c r="AD12" s="345" t="s">
        <v>23</v>
      </c>
      <c r="AE12" s="346"/>
      <c r="AF12" s="346"/>
      <c r="AG12" s="346"/>
      <c r="AH12" s="347"/>
      <c r="AI12" s="352">
        <f>ROUNDDOWN($F$16/1000,0)</f>
        <v>0</v>
      </c>
      <c r="AJ12" s="353"/>
      <c r="AK12" s="353"/>
      <c r="AL12" s="350" t="s">
        <v>25</v>
      </c>
      <c r="AM12" s="351"/>
      <c r="AN12" s="62"/>
    </row>
    <row r="13" spans="1:46" s="63" customFormat="1" ht="18" customHeight="1" x14ac:dyDescent="0.15">
      <c r="A13" s="305" t="s">
        <v>22</v>
      </c>
      <c r="B13" s="306"/>
      <c r="C13" s="306"/>
      <c r="D13" s="306"/>
      <c r="E13" s="307"/>
      <c r="F13" s="305" t="s">
        <v>24</v>
      </c>
      <c r="G13" s="306"/>
      <c r="H13" s="306"/>
      <c r="I13" s="306"/>
      <c r="J13" s="306"/>
      <c r="K13" s="308" t="s">
        <v>210</v>
      </c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08"/>
      <c r="X13" s="308"/>
      <c r="Y13" s="308"/>
      <c r="Z13" s="308"/>
      <c r="AA13" s="308"/>
      <c r="AB13" s="308"/>
      <c r="AC13" s="308"/>
      <c r="AD13" s="308"/>
      <c r="AE13" s="308"/>
      <c r="AF13" s="308"/>
      <c r="AG13" s="308"/>
      <c r="AH13" s="308"/>
      <c r="AI13" s="308"/>
      <c r="AJ13" s="308"/>
      <c r="AK13" s="308"/>
      <c r="AL13" s="308"/>
      <c r="AM13" s="308"/>
      <c r="AN13" s="62"/>
    </row>
    <row r="14" spans="1:46" s="63" customFormat="1" ht="15" customHeight="1" x14ac:dyDescent="0.15">
      <c r="A14" s="354" t="s">
        <v>108</v>
      </c>
      <c r="B14" s="354"/>
      <c r="C14" s="354"/>
      <c r="D14" s="354"/>
      <c r="E14" s="354"/>
      <c r="F14" s="301"/>
      <c r="G14" s="301"/>
      <c r="H14" s="301"/>
      <c r="I14" s="301"/>
      <c r="J14" s="301"/>
      <c r="K14" s="302"/>
      <c r="L14" s="302"/>
      <c r="M14" s="302"/>
      <c r="N14" s="302"/>
      <c r="O14" s="302"/>
      <c r="P14" s="302"/>
      <c r="Q14" s="302"/>
      <c r="R14" s="302"/>
      <c r="S14" s="302"/>
      <c r="T14" s="302"/>
      <c r="U14" s="302"/>
      <c r="V14" s="302"/>
      <c r="W14" s="302"/>
      <c r="X14" s="302"/>
      <c r="Y14" s="302"/>
      <c r="Z14" s="302"/>
      <c r="AA14" s="302"/>
      <c r="AB14" s="302"/>
      <c r="AC14" s="302"/>
      <c r="AD14" s="302"/>
      <c r="AE14" s="302"/>
      <c r="AF14" s="302"/>
      <c r="AG14" s="302"/>
      <c r="AH14" s="302"/>
      <c r="AI14" s="302"/>
      <c r="AJ14" s="302"/>
      <c r="AK14" s="302"/>
      <c r="AL14" s="302"/>
      <c r="AM14" s="302"/>
      <c r="AN14" s="62"/>
    </row>
    <row r="15" spans="1:46" s="63" customFormat="1" ht="15" customHeight="1" thickBot="1" x14ac:dyDescent="0.2">
      <c r="A15" s="354" t="s">
        <v>109</v>
      </c>
      <c r="B15" s="354"/>
      <c r="C15" s="354"/>
      <c r="D15" s="354"/>
      <c r="E15" s="354"/>
      <c r="F15" s="301"/>
      <c r="G15" s="301"/>
      <c r="H15" s="301"/>
      <c r="I15" s="301"/>
      <c r="J15" s="301"/>
      <c r="K15" s="302"/>
      <c r="L15" s="302"/>
      <c r="M15" s="302"/>
      <c r="N15" s="302"/>
      <c r="O15" s="302"/>
      <c r="P15" s="302"/>
      <c r="Q15" s="302"/>
      <c r="R15" s="302"/>
      <c r="S15" s="302"/>
      <c r="T15" s="302"/>
      <c r="U15" s="302"/>
      <c r="V15" s="302"/>
      <c r="W15" s="302"/>
      <c r="X15" s="302"/>
      <c r="Y15" s="302"/>
      <c r="Z15" s="302"/>
      <c r="AA15" s="302"/>
      <c r="AB15" s="302"/>
      <c r="AC15" s="302"/>
      <c r="AD15" s="302"/>
      <c r="AE15" s="302"/>
      <c r="AF15" s="302"/>
      <c r="AG15" s="302"/>
      <c r="AH15" s="302"/>
      <c r="AI15" s="302"/>
      <c r="AJ15" s="302"/>
      <c r="AK15" s="302"/>
      <c r="AL15" s="302"/>
      <c r="AM15" s="302"/>
      <c r="AN15" s="62"/>
    </row>
    <row r="16" spans="1:46" s="63" customFormat="1" ht="18.75" customHeight="1" thickTop="1" x14ac:dyDescent="0.15">
      <c r="A16" s="309" t="s">
        <v>34</v>
      </c>
      <c r="B16" s="310"/>
      <c r="C16" s="310"/>
      <c r="D16" s="310"/>
      <c r="E16" s="310"/>
      <c r="F16" s="330">
        <f>SUM(F14:F15)</f>
        <v>0</v>
      </c>
      <c r="G16" s="331"/>
      <c r="H16" s="331"/>
      <c r="I16" s="331"/>
      <c r="J16" s="332"/>
      <c r="K16" s="314"/>
      <c r="L16" s="314"/>
      <c r="M16" s="314"/>
      <c r="N16" s="314"/>
      <c r="O16" s="314"/>
      <c r="P16" s="314"/>
      <c r="Q16" s="314"/>
      <c r="R16" s="314"/>
      <c r="S16" s="314"/>
      <c r="T16" s="314"/>
      <c r="U16" s="314"/>
      <c r="V16" s="314"/>
      <c r="W16" s="314"/>
      <c r="X16" s="314"/>
      <c r="Y16" s="314"/>
      <c r="Z16" s="314"/>
      <c r="AA16" s="314"/>
      <c r="AB16" s="314"/>
      <c r="AC16" s="314"/>
      <c r="AD16" s="314"/>
      <c r="AE16" s="314"/>
      <c r="AF16" s="314"/>
      <c r="AG16" s="314"/>
      <c r="AH16" s="314"/>
      <c r="AI16" s="314"/>
      <c r="AJ16" s="314"/>
      <c r="AK16" s="314"/>
      <c r="AL16" s="314"/>
      <c r="AM16" s="314"/>
      <c r="AN16" s="62"/>
    </row>
    <row r="17" spans="1:40" s="63" customFormat="1" ht="20.25" customHeight="1" x14ac:dyDescent="0.15">
      <c r="A17" s="85"/>
      <c r="B17" s="85"/>
      <c r="C17" s="85"/>
      <c r="D17" s="85"/>
      <c r="E17" s="85"/>
      <c r="F17" s="85"/>
      <c r="G17" s="85"/>
      <c r="H17" s="85"/>
      <c r="I17" s="86"/>
      <c r="J17" s="85"/>
      <c r="K17" s="70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2"/>
    </row>
    <row r="18" spans="1:40" s="63" customFormat="1" ht="20.25" customHeight="1" x14ac:dyDescent="0.15">
      <c r="A18" s="84" t="s">
        <v>113</v>
      </c>
      <c r="B18" s="85"/>
      <c r="C18" s="85"/>
      <c r="D18" s="85"/>
      <c r="E18" s="85"/>
      <c r="F18" s="85"/>
      <c r="G18" s="85"/>
      <c r="H18" s="85"/>
      <c r="I18" s="86"/>
      <c r="J18" s="85"/>
      <c r="K18" s="66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2"/>
      <c r="AK18" s="172"/>
      <c r="AL18" s="172"/>
      <c r="AM18" s="172"/>
      <c r="AN18" s="62"/>
    </row>
    <row r="19" spans="1:40" s="63" customFormat="1" ht="20.25" customHeight="1" x14ac:dyDescent="0.15">
      <c r="A19" s="87" t="s">
        <v>37</v>
      </c>
      <c r="B19" s="66"/>
      <c r="C19" s="175"/>
      <c r="D19" s="175"/>
      <c r="E19" s="175"/>
      <c r="F19" s="175"/>
      <c r="G19" s="175"/>
      <c r="H19" s="175"/>
      <c r="I19" s="82"/>
      <c r="J19" s="175"/>
      <c r="K19" s="322" t="s">
        <v>30</v>
      </c>
      <c r="L19" s="320"/>
      <c r="M19" s="320"/>
      <c r="N19" s="321"/>
      <c r="O19" s="323">
        <f>IF($L$5="","",VLOOKUP($L$5,$A$52:$B$86,2,0))</f>
        <v>537</v>
      </c>
      <c r="P19" s="324"/>
      <c r="Q19" s="324"/>
      <c r="R19" s="320" t="s">
        <v>25</v>
      </c>
      <c r="S19" s="321"/>
      <c r="T19" s="345" t="s">
        <v>79</v>
      </c>
      <c r="U19" s="346"/>
      <c r="V19" s="346"/>
      <c r="W19" s="346"/>
      <c r="X19" s="347"/>
      <c r="Y19" s="348"/>
      <c r="Z19" s="349"/>
      <c r="AA19" s="349"/>
      <c r="AB19" s="350" t="s">
        <v>25</v>
      </c>
      <c r="AC19" s="351"/>
      <c r="AD19" s="345" t="s">
        <v>23</v>
      </c>
      <c r="AE19" s="346"/>
      <c r="AF19" s="346"/>
      <c r="AG19" s="346"/>
      <c r="AH19" s="347"/>
      <c r="AI19" s="352">
        <f>ROUNDDOWN($F$34/1000,0)</f>
        <v>68</v>
      </c>
      <c r="AJ19" s="353"/>
      <c r="AK19" s="353"/>
      <c r="AL19" s="350" t="s">
        <v>25</v>
      </c>
      <c r="AM19" s="351"/>
      <c r="AN19" s="62"/>
    </row>
    <row r="20" spans="1:40" s="63" customFormat="1" ht="21" customHeight="1" x14ac:dyDescent="0.15">
      <c r="A20" s="89"/>
      <c r="B20" s="70"/>
      <c r="C20" s="358" t="s">
        <v>78</v>
      </c>
      <c r="D20" s="358"/>
      <c r="E20" s="358"/>
      <c r="F20" s="358"/>
      <c r="G20" s="358"/>
      <c r="H20" s="358"/>
      <c r="I20" s="358"/>
      <c r="J20" s="358"/>
      <c r="K20" s="358"/>
      <c r="L20" s="358"/>
      <c r="M20" s="358"/>
      <c r="N20" s="358"/>
      <c r="O20" s="358"/>
      <c r="P20" s="358"/>
      <c r="Q20" s="358"/>
      <c r="R20" s="358"/>
      <c r="S20" s="358"/>
      <c r="T20" s="358"/>
      <c r="U20" s="358"/>
      <c r="V20" s="358"/>
      <c r="W20" s="358"/>
      <c r="X20" s="358"/>
      <c r="Y20" s="358"/>
      <c r="Z20" s="358"/>
      <c r="AA20" s="358"/>
      <c r="AB20" s="358"/>
      <c r="AC20" s="358"/>
      <c r="AD20" s="358"/>
      <c r="AE20" s="358"/>
      <c r="AF20" s="358"/>
      <c r="AG20" s="358"/>
      <c r="AH20" s="358"/>
      <c r="AI20" s="358"/>
      <c r="AJ20" s="358"/>
      <c r="AK20" s="358"/>
      <c r="AL20" s="358"/>
      <c r="AM20" s="359"/>
      <c r="AN20" s="62"/>
    </row>
    <row r="21" spans="1:40" s="63" customFormat="1" ht="21" customHeight="1" x14ac:dyDescent="0.15">
      <c r="A21" s="90"/>
      <c r="B21" s="91"/>
      <c r="C21" s="360"/>
      <c r="D21" s="360"/>
      <c r="E21" s="360"/>
      <c r="F21" s="360"/>
      <c r="G21" s="360"/>
      <c r="H21" s="360"/>
      <c r="I21" s="360"/>
      <c r="J21" s="360"/>
      <c r="K21" s="360"/>
      <c r="L21" s="360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360"/>
      <c r="Z21" s="360"/>
      <c r="AA21" s="360"/>
      <c r="AB21" s="360"/>
      <c r="AC21" s="360"/>
      <c r="AD21" s="360"/>
      <c r="AE21" s="360"/>
      <c r="AF21" s="360"/>
      <c r="AG21" s="360"/>
      <c r="AH21" s="360"/>
      <c r="AI21" s="360"/>
      <c r="AJ21" s="360"/>
      <c r="AK21" s="360"/>
      <c r="AL21" s="360"/>
      <c r="AM21" s="361"/>
      <c r="AN21" s="62"/>
    </row>
    <row r="22" spans="1:40" s="63" customFormat="1" ht="18.75" customHeight="1" x14ac:dyDescent="0.15">
      <c r="A22" s="92" t="s">
        <v>71</v>
      </c>
      <c r="B22" s="93"/>
      <c r="C22" s="93"/>
      <c r="D22" s="93"/>
      <c r="E22" s="93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5"/>
      <c r="AN22" s="62"/>
    </row>
    <row r="23" spans="1:40" ht="18" customHeight="1" x14ac:dyDescent="0.15">
      <c r="A23" s="305" t="s">
        <v>22</v>
      </c>
      <c r="B23" s="306"/>
      <c r="C23" s="306"/>
      <c r="D23" s="306"/>
      <c r="E23" s="307"/>
      <c r="F23" s="305" t="s">
        <v>24</v>
      </c>
      <c r="G23" s="306"/>
      <c r="H23" s="306"/>
      <c r="I23" s="306"/>
      <c r="J23" s="306"/>
      <c r="K23" s="308" t="s">
        <v>210</v>
      </c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  <c r="AF23" s="308"/>
      <c r="AG23" s="308"/>
      <c r="AH23" s="308"/>
      <c r="AI23" s="308"/>
      <c r="AJ23" s="308"/>
      <c r="AK23" s="308"/>
      <c r="AL23" s="308"/>
      <c r="AM23" s="308"/>
    </row>
    <row r="24" spans="1:40" ht="15" customHeight="1" x14ac:dyDescent="0.15">
      <c r="A24" s="300" t="s">
        <v>257</v>
      </c>
      <c r="B24" s="300"/>
      <c r="C24" s="300"/>
      <c r="D24" s="300"/>
      <c r="E24" s="300"/>
      <c r="F24" s="301">
        <v>10000</v>
      </c>
      <c r="G24" s="301"/>
      <c r="H24" s="301"/>
      <c r="I24" s="301"/>
      <c r="J24" s="301"/>
      <c r="K24" s="300" t="s">
        <v>250</v>
      </c>
      <c r="L24" s="300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  <c r="Z24" s="300"/>
      <c r="AA24" s="300"/>
      <c r="AB24" s="300"/>
      <c r="AC24" s="300"/>
      <c r="AD24" s="300"/>
      <c r="AE24" s="300"/>
      <c r="AF24" s="300"/>
      <c r="AG24" s="300"/>
      <c r="AH24" s="300"/>
      <c r="AI24" s="300"/>
      <c r="AJ24" s="300"/>
      <c r="AK24" s="300"/>
      <c r="AL24" s="300"/>
      <c r="AM24" s="300"/>
    </row>
    <row r="25" spans="1:40" ht="15" customHeight="1" x14ac:dyDescent="0.15">
      <c r="A25" s="300" t="s">
        <v>258</v>
      </c>
      <c r="B25" s="300"/>
      <c r="C25" s="300"/>
      <c r="D25" s="300"/>
      <c r="E25" s="300"/>
      <c r="F25" s="301">
        <v>13240</v>
      </c>
      <c r="G25" s="301"/>
      <c r="H25" s="301"/>
      <c r="I25" s="301"/>
      <c r="J25" s="301"/>
      <c r="K25" s="300" t="s">
        <v>250</v>
      </c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300"/>
      <c r="AG25" s="300"/>
      <c r="AH25" s="300"/>
      <c r="AI25" s="300"/>
      <c r="AJ25" s="300"/>
      <c r="AK25" s="300"/>
      <c r="AL25" s="300"/>
      <c r="AM25" s="300"/>
    </row>
    <row r="26" spans="1:40" ht="15" customHeight="1" x14ac:dyDescent="0.15">
      <c r="A26" s="300" t="s">
        <v>248</v>
      </c>
      <c r="B26" s="300"/>
      <c r="C26" s="300"/>
      <c r="D26" s="300"/>
      <c r="E26" s="300"/>
      <c r="F26" s="301">
        <v>45234</v>
      </c>
      <c r="G26" s="301"/>
      <c r="H26" s="301"/>
      <c r="I26" s="301"/>
      <c r="J26" s="301"/>
      <c r="K26" s="300" t="s">
        <v>251</v>
      </c>
      <c r="L26" s="300"/>
      <c r="M26" s="300"/>
      <c r="N26" s="300"/>
      <c r="O26" s="300"/>
      <c r="P26" s="300"/>
      <c r="Q26" s="300"/>
      <c r="R26" s="300"/>
      <c r="S26" s="300"/>
      <c r="T26" s="300"/>
      <c r="U26" s="300"/>
      <c r="V26" s="300"/>
      <c r="W26" s="300"/>
      <c r="X26" s="300"/>
      <c r="Y26" s="300"/>
      <c r="Z26" s="300"/>
      <c r="AA26" s="300"/>
      <c r="AB26" s="300"/>
      <c r="AC26" s="300"/>
      <c r="AD26" s="300"/>
      <c r="AE26" s="300"/>
      <c r="AF26" s="300"/>
      <c r="AG26" s="300"/>
      <c r="AH26" s="300"/>
      <c r="AI26" s="300"/>
      <c r="AJ26" s="300"/>
      <c r="AK26" s="300"/>
      <c r="AL26" s="300"/>
      <c r="AM26" s="300"/>
    </row>
    <row r="27" spans="1:40" ht="15" customHeight="1" x14ac:dyDescent="0.15">
      <c r="A27" s="300"/>
      <c r="B27" s="300"/>
      <c r="C27" s="300"/>
      <c r="D27" s="300"/>
      <c r="E27" s="300"/>
      <c r="F27" s="301"/>
      <c r="G27" s="301"/>
      <c r="H27" s="301"/>
      <c r="I27" s="301"/>
      <c r="J27" s="301"/>
      <c r="K27" s="302"/>
      <c r="L27" s="302"/>
      <c r="M27" s="302"/>
      <c r="N27" s="302"/>
      <c r="O27" s="302"/>
      <c r="P27" s="302"/>
      <c r="Q27" s="302"/>
      <c r="R27" s="302"/>
      <c r="S27" s="302"/>
      <c r="T27" s="302"/>
      <c r="U27" s="302"/>
      <c r="V27" s="302"/>
      <c r="W27" s="302"/>
      <c r="X27" s="302"/>
      <c r="Y27" s="302"/>
      <c r="Z27" s="302"/>
      <c r="AA27" s="302"/>
      <c r="AB27" s="302"/>
      <c r="AC27" s="302"/>
      <c r="AD27" s="302"/>
      <c r="AE27" s="302"/>
      <c r="AF27" s="302"/>
      <c r="AG27" s="302"/>
      <c r="AH27" s="302"/>
      <c r="AI27" s="302"/>
      <c r="AJ27" s="302"/>
      <c r="AK27" s="302"/>
      <c r="AL27" s="302"/>
      <c r="AM27" s="302"/>
    </row>
    <row r="28" spans="1:40" ht="15" customHeight="1" x14ac:dyDescent="0.15">
      <c r="A28" s="300"/>
      <c r="B28" s="300"/>
      <c r="C28" s="300"/>
      <c r="D28" s="300"/>
      <c r="E28" s="300"/>
      <c r="F28" s="301"/>
      <c r="G28" s="301"/>
      <c r="H28" s="301"/>
      <c r="I28" s="301"/>
      <c r="J28" s="301"/>
      <c r="K28" s="302"/>
      <c r="L28" s="302"/>
      <c r="M28" s="302"/>
      <c r="N28" s="302"/>
      <c r="O28" s="302"/>
      <c r="P28" s="302"/>
      <c r="Q28" s="302"/>
      <c r="R28" s="302"/>
      <c r="S28" s="302"/>
      <c r="T28" s="302"/>
      <c r="U28" s="302"/>
      <c r="V28" s="302"/>
      <c r="W28" s="302"/>
      <c r="X28" s="302"/>
      <c r="Y28" s="302"/>
      <c r="Z28" s="302"/>
      <c r="AA28" s="302"/>
      <c r="AB28" s="302"/>
      <c r="AC28" s="302"/>
      <c r="AD28" s="302"/>
      <c r="AE28" s="302"/>
      <c r="AF28" s="302"/>
      <c r="AG28" s="302"/>
      <c r="AH28" s="302"/>
      <c r="AI28" s="302"/>
      <c r="AJ28" s="302"/>
      <c r="AK28" s="302"/>
      <c r="AL28" s="302"/>
      <c r="AM28" s="302"/>
    </row>
    <row r="29" spans="1:40" ht="15" customHeight="1" x14ac:dyDescent="0.15">
      <c r="A29" s="300"/>
      <c r="B29" s="300"/>
      <c r="C29" s="300"/>
      <c r="D29" s="300"/>
      <c r="E29" s="300"/>
      <c r="F29" s="301"/>
      <c r="G29" s="301"/>
      <c r="H29" s="301"/>
      <c r="I29" s="301"/>
      <c r="J29" s="301"/>
      <c r="K29" s="302"/>
      <c r="L29" s="302"/>
      <c r="M29" s="302"/>
      <c r="N29" s="302"/>
      <c r="O29" s="302"/>
      <c r="P29" s="302"/>
      <c r="Q29" s="302"/>
      <c r="R29" s="302"/>
      <c r="S29" s="302"/>
      <c r="T29" s="302"/>
      <c r="U29" s="302"/>
      <c r="V29" s="302"/>
      <c r="W29" s="302"/>
      <c r="X29" s="302"/>
      <c r="Y29" s="302"/>
      <c r="Z29" s="302"/>
      <c r="AA29" s="302"/>
      <c r="AB29" s="302"/>
      <c r="AC29" s="302"/>
      <c r="AD29" s="302"/>
      <c r="AE29" s="302"/>
      <c r="AF29" s="302"/>
      <c r="AG29" s="302"/>
      <c r="AH29" s="302"/>
      <c r="AI29" s="302"/>
      <c r="AJ29" s="302"/>
      <c r="AK29" s="302"/>
      <c r="AL29" s="302"/>
      <c r="AM29" s="302"/>
    </row>
    <row r="30" spans="1:40" ht="15" customHeight="1" x14ac:dyDescent="0.15">
      <c r="A30" s="300"/>
      <c r="B30" s="300"/>
      <c r="C30" s="300"/>
      <c r="D30" s="300"/>
      <c r="E30" s="300"/>
      <c r="F30" s="301"/>
      <c r="G30" s="301"/>
      <c r="H30" s="301"/>
      <c r="I30" s="301"/>
      <c r="J30" s="301"/>
      <c r="K30" s="302"/>
      <c r="L30" s="302"/>
      <c r="M30" s="302"/>
      <c r="N30" s="302"/>
      <c r="O30" s="302"/>
      <c r="P30" s="302"/>
      <c r="Q30" s="302"/>
      <c r="R30" s="302"/>
      <c r="S30" s="302"/>
      <c r="T30" s="302"/>
      <c r="U30" s="302"/>
      <c r="V30" s="302"/>
      <c r="W30" s="302"/>
      <c r="X30" s="302"/>
      <c r="Y30" s="302"/>
      <c r="Z30" s="302"/>
      <c r="AA30" s="302"/>
      <c r="AB30" s="302"/>
      <c r="AC30" s="302"/>
      <c r="AD30" s="302"/>
      <c r="AE30" s="302"/>
      <c r="AF30" s="302"/>
      <c r="AG30" s="302"/>
      <c r="AH30" s="302"/>
      <c r="AI30" s="302"/>
      <c r="AJ30" s="302"/>
      <c r="AK30" s="302"/>
      <c r="AL30" s="302"/>
      <c r="AM30" s="302"/>
    </row>
    <row r="31" spans="1:40" ht="15" customHeight="1" x14ac:dyDescent="0.15">
      <c r="A31" s="300"/>
      <c r="B31" s="300"/>
      <c r="C31" s="300"/>
      <c r="D31" s="300"/>
      <c r="E31" s="300"/>
      <c r="F31" s="301"/>
      <c r="G31" s="301"/>
      <c r="H31" s="301"/>
      <c r="I31" s="301"/>
      <c r="J31" s="301"/>
      <c r="K31" s="302"/>
      <c r="L31" s="302"/>
      <c r="M31" s="302"/>
      <c r="N31" s="302"/>
      <c r="O31" s="302"/>
      <c r="P31" s="302"/>
      <c r="Q31" s="302"/>
      <c r="R31" s="302"/>
      <c r="S31" s="302"/>
      <c r="T31" s="302"/>
      <c r="U31" s="302"/>
      <c r="V31" s="302"/>
      <c r="W31" s="302"/>
      <c r="X31" s="302"/>
      <c r="Y31" s="302"/>
      <c r="Z31" s="302"/>
      <c r="AA31" s="302"/>
      <c r="AB31" s="302"/>
      <c r="AC31" s="302"/>
      <c r="AD31" s="302"/>
      <c r="AE31" s="302"/>
      <c r="AF31" s="302"/>
      <c r="AG31" s="302"/>
      <c r="AH31" s="302"/>
      <c r="AI31" s="302"/>
      <c r="AJ31" s="302"/>
      <c r="AK31" s="302"/>
      <c r="AL31" s="302"/>
      <c r="AM31" s="302"/>
    </row>
    <row r="32" spans="1:40" ht="15" customHeight="1" x14ac:dyDescent="0.15">
      <c r="A32" s="300"/>
      <c r="B32" s="300"/>
      <c r="C32" s="300"/>
      <c r="D32" s="300"/>
      <c r="E32" s="300"/>
      <c r="F32" s="301"/>
      <c r="G32" s="301"/>
      <c r="H32" s="301"/>
      <c r="I32" s="301"/>
      <c r="J32" s="301"/>
      <c r="K32" s="302"/>
      <c r="L32" s="302"/>
      <c r="M32" s="302"/>
      <c r="N32" s="302"/>
      <c r="O32" s="302"/>
      <c r="P32" s="302"/>
      <c r="Q32" s="302"/>
      <c r="R32" s="302"/>
      <c r="S32" s="302"/>
      <c r="T32" s="302"/>
      <c r="U32" s="302"/>
      <c r="V32" s="302"/>
      <c r="W32" s="302"/>
      <c r="X32" s="302"/>
      <c r="Y32" s="302"/>
      <c r="Z32" s="302"/>
      <c r="AA32" s="302"/>
      <c r="AB32" s="302"/>
      <c r="AC32" s="302"/>
      <c r="AD32" s="302"/>
      <c r="AE32" s="302"/>
      <c r="AF32" s="302"/>
      <c r="AG32" s="302"/>
      <c r="AH32" s="302"/>
      <c r="AI32" s="302"/>
      <c r="AJ32" s="302"/>
      <c r="AK32" s="302"/>
      <c r="AL32" s="302"/>
      <c r="AM32" s="302"/>
    </row>
    <row r="33" spans="1:39" ht="15" customHeight="1" thickBot="1" x14ac:dyDescent="0.2">
      <c r="A33" s="300"/>
      <c r="B33" s="300"/>
      <c r="C33" s="300"/>
      <c r="D33" s="300"/>
      <c r="E33" s="300"/>
      <c r="F33" s="301"/>
      <c r="G33" s="301"/>
      <c r="H33" s="301"/>
      <c r="I33" s="301"/>
      <c r="J33" s="301"/>
      <c r="K33" s="302"/>
      <c r="L33" s="302"/>
      <c r="M33" s="302"/>
      <c r="N33" s="302"/>
      <c r="O33" s="302"/>
      <c r="P33" s="302"/>
      <c r="Q33" s="302"/>
      <c r="R33" s="302"/>
      <c r="S33" s="302"/>
      <c r="T33" s="302"/>
      <c r="U33" s="302"/>
      <c r="V33" s="302"/>
      <c r="W33" s="302"/>
      <c r="X33" s="302"/>
      <c r="Y33" s="302"/>
      <c r="Z33" s="302"/>
      <c r="AA33" s="302"/>
      <c r="AB33" s="302"/>
      <c r="AC33" s="302"/>
      <c r="AD33" s="302"/>
      <c r="AE33" s="302"/>
      <c r="AF33" s="302"/>
      <c r="AG33" s="302"/>
      <c r="AH33" s="302"/>
      <c r="AI33" s="302"/>
      <c r="AJ33" s="302"/>
      <c r="AK33" s="302"/>
      <c r="AL33" s="302"/>
      <c r="AM33" s="302"/>
    </row>
    <row r="34" spans="1:39" ht="18.75" customHeight="1" thickTop="1" x14ac:dyDescent="0.15">
      <c r="A34" s="309" t="s">
        <v>34</v>
      </c>
      <c r="B34" s="310"/>
      <c r="C34" s="310"/>
      <c r="D34" s="310"/>
      <c r="E34" s="310"/>
      <c r="F34" s="330">
        <f>SUM(F24:J33)</f>
        <v>68474</v>
      </c>
      <c r="G34" s="331"/>
      <c r="H34" s="331"/>
      <c r="I34" s="331"/>
      <c r="J34" s="332"/>
      <c r="K34" s="314"/>
      <c r="L34" s="314"/>
      <c r="M34" s="314"/>
      <c r="N34" s="314"/>
      <c r="O34" s="314"/>
      <c r="P34" s="314"/>
      <c r="Q34" s="314"/>
      <c r="R34" s="314"/>
      <c r="S34" s="314"/>
      <c r="T34" s="314"/>
      <c r="U34" s="314"/>
      <c r="V34" s="314"/>
      <c r="W34" s="314"/>
      <c r="X34" s="314"/>
      <c r="Y34" s="314"/>
      <c r="Z34" s="314"/>
      <c r="AA34" s="314"/>
      <c r="AB34" s="314"/>
      <c r="AC34" s="314"/>
      <c r="AD34" s="314"/>
      <c r="AE34" s="314"/>
      <c r="AF34" s="314"/>
      <c r="AG34" s="314"/>
      <c r="AH34" s="314"/>
      <c r="AI34" s="314"/>
      <c r="AJ34" s="314"/>
      <c r="AK34" s="314"/>
      <c r="AL34" s="314"/>
      <c r="AM34" s="314"/>
    </row>
    <row r="35" spans="1:39" ht="22.5" customHeight="1" x14ac:dyDescent="0.15">
      <c r="A35" s="96"/>
      <c r="B35" s="96"/>
      <c r="C35" s="96"/>
      <c r="D35" s="96"/>
      <c r="E35" s="96"/>
      <c r="F35" s="97"/>
      <c r="G35" s="97"/>
      <c r="H35" s="97"/>
      <c r="I35" s="97"/>
      <c r="J35" s="97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9"/>
    </row>
    <row r="36" spans="1:39" ht="18.75" customHeight="1" x14ac:dyDescent="0.15">
      <c r="A36" s="100" t="s">
        <v>36</v>
      </c>
      <c r="B36" s="175"/>
      <c r="C36" s="101"/>
      <c r="D36" s="175"/>
      <c r="E36" s="102"/>
      <c r="F36" s="175"/>
      <c r="G36" s="175"/>
      <c r="H36" s="175"/>
      <c r="I36" s="175"/>
      <c r="J36" s="103"/>
      <c r="K36" s="322" t="s">
        <v>30</v>
      </c>
      <c r="L36" s="320"/>
      <c r="M36" s="320"/>
      <c r="N36" s="321"/>
      <c r="O36" s="323">
        <f>IF($L$5="","",VLOOKUP($L$5,$A$52:$C$86,3,FALSE))</f>
        <v>268</v>
      </c>
      <c r="P36" s="324"/>
      <c r="Q36" s="324"/>
      <c r="R36" s="320" t="s">
        <v>25</v>
      </c>
      <c r="S36" s="321"/>
      <c r="T36" s="325" t="s">
        <v>79</v>
      </c>
      <c r="U36" s="326"/>
      <c r="V36" s="326"/>
      <c r="W36" s="326"/>
      <c r="X36" s="327"/>
      <c r="Y36" s="328"/>
      <c r="Z36" s="329"/>
      <c r="AA36" s="329"/>
      <c r="AB36" s="320" t="s">
        <v>25</v>
      </c>
      <c r="AC36" s="321"/>
      <c r="AD36" s="322" t="s">
        <v>23</v>
      </c>
      <c r="AE36" s="320"/>
      <c r="AF36" s="320"/>
      <c r="AG36" s="320"/>
      <c r="AH36" s="321"/>
      <c r="AI36" s="318">
        <f>ROUNDDOWN($F$45/1000,0)</f>
        <v>0</v>
      </c>
      <c r="AJ36" s="319"/>
      <c r="AK36" s="319"/>
      <c r="AL36" s="320" t="s">
        <v>25</v>
      </c>
      <c r="AM36" s="321"/>
    </row>
    <row r="37" spans="1:39" ht="25.5" customHeight="1" x14ac:dyDescent="0.15">
      <c r="A37" s="89"/>
      <c r="B37" s="70"/>
      <c r="C37" s="303" t="s">
        <v>80</v>
      </c>
      <c r="D37" s="303"/>
      <c r="E37" s="303"/>
      <c r="F37" s="303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303"/>
      <c r="R37" s="303"/>
      <c r="S37" s="303"/>
      <c r="T37" s="303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303"/>
      <c r="AJ37" s="303"/>
      <c r="AK37" s="303"/>
      <c r="AL37" s="303"/>
      <c r="AM37" s="304"/>
    </row>
    <row r="38" spans="1:39" ht="18.75" customHeight="1" x14ac:dyDescent="0.15">
      <c r="A38" s="305" t="s">
        <v>71</v>
      </c>
      <c r="B38" s="306"/>
      <c r="C38" s="306"/>
      <c r="D38" s="306"/>
      <c r="E38" s="306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5"/>
    </row>
    <row r="39" spans="1:39" ht="18" customHeight="1" x14ac:dyDescent="0.15">
      <c r="A39" s="305" t="s">
        <v>22</v>
      </c>
      <c r="B39" s="306"/>
      <c r="C39" s="306"/>
      <c r="D39" s="306"/>
      <c r="E39" s="307"/>
      <c r="F39" s="305" t="s">
        <v>24</v>
      </c>
      <c r="G39" s="306"/>
      <c r="H39" s="306"/>
      <c r="I39" s="306"/>
      <c r="J39" s="306"/>
      <c r="K39" s="308" t="s">
        <v>210</v>
      </c>
      <c r="L39" s="308"/>
      <c r="M39" s="308"/>
      <c r="N39" s="308"/>
      <c r="O39" s="308"/>
      <c r="P39" s="308"/>
      <c r="Q39" s="308"/>
      <c r="R39" s="308"/>
      <c r="S39" s="308"/>
      <c r="T39" s="308"/>
      <c r="U39" s="308"/>
      <c r="V39" s="308"/>
      <c r="W39" s="308"/>
      <c r="X39" s="308"/>
      <c r="Y39" s="308"/>
      <c r="Z39" s="308"/>
      <c r="AA39" s="308"/>
      <c r="AB39" s="308"/>
      <c r="AC39" s="308"/>
      <c r="AD39" s="308"/>
      <c r="AE39" s="308"/>
      <c r="AF39" s="308"/>
      <c r="AG39" s="308"/>
      <c r="AH39" s="308"/>
      <c r="AI39" s="308"/>
      <c r="AJ39" s="308"/>
      <c r="AK39" s="308"/>
      <c r="AL39" s="308"/>
      <c r="AM39" s="308"/>
    </row>
    <row r="40" spans="1:39" ht="15" customHeight="1" x14ac:dyDescent="0.15">
      <c r="A40" s="300"/>
      <c r="B40" s="300"/>
      <c r="C40" s="300"/>
      <c r="D40" s="300"/>
      <c r="E40" s="300"/>
      <c r="F40" s="301"/>
      <c r="G40" s="301"/>
      <c r="H40" s="301"/>
      <c r="I40" s="301"/>
      <c r="J40" s="301"/>
      <c r="K40" s="302"/>
      <c r="L40" s="302"/>
      <c r="M40" s="302"/>
      <c r="N40" s="302"/>
      <c r="O40" s="302"/>
      <c r="P40" s="302"/>
      <c r="Q40" s="302"/>
      <c r="R40" s="302"/>
      <c r="S40" s="302"/>
      <c r="T40" s="302"/>
      <c r="U40" s="302"/>
      <c r="V40" s="302"/>
      <c r="W40" s="302"/>
      <c r="X40" s="302"/>
      <c r="Y40" s="302"/>
      <c r="Z40" s="302"/>
      <c r="AA40" s="302"/>
      <c r="AB40" s="302"/>
      <c r="AC40" s="302"/>
      <c r="AD40" s="302"/>
      <c r="AE40" s="302"/>
      <c r="AF40" s="302"/>
      <c r="AG40" s="302"/>
      <c r="AH40" s="302"/>
      <c r="AI40" s="302"/>
      <c r="AJ40" s="302"/>
      <c r="AK40" s="302"/>
      <c r="AL40" s="302"/>
      <c r="AM40" s="302"/>
    </row>
    <row r="41" spans="1:39" ht="15" customHeight="1" x14ac:dyDescent="0.15">
      <c r="A41" s="300"/>
      <c r="B41" s="300"/>
      <c r="C41" s="300"/>
      <c r="D41" s="300"/>
      <c r="E41" s="300"/>
      <c r="F41" s="301"/>
      <c r="G41" s="301"/>
      <c r="H41" s="301"/>
      <c r="I41" s="301"/>
      <c r="J41" s="301"/>
      <c r="K41" s="302"/>
      <c r="L41" s="302"/>
      <c r="M41" s="302"/>
      <c r="N41" s="302"/>
      <c r="O41" s="302"/>
      <c r="P41" s="302"/>
      <c r="Q41" s="302"/>
      <c r="R41" s="302"/>
      <c r="S41" s="302"/>
      <c r="T41" s="302"/>
      <c r="U41" s="302"/>
      <c r="V41" s="302"/>
      <c r="W41" s="302"/>
      <c r="X41" s="302"/>
      <c r="Y41" s="302"/>
      <c r="Z41" s="302"/>
      <c r="AA41" s="302"/>
      <c r="AB41" s="302"/>
      <c r="AC41" s="302"/>
      <c r="AD41" s="302"/>
      <c r="AE41" s="302"/>
      <c r="AF41" s="302"/>
      <c r="AG41" s="302"/>
      <c r="AH41" s="302"/>
      <c r="AI41" s="302"/>
      <c r="AJ41" s="302"/>
      <c r="AK41" s="302"/>
      <c r="AL41" s="302"/>
      <c r="AM41" s="302"/>
    </row>
    <row r="42" spans="1:39" ht="15" customHeight="1" x14ac:dyDescent="0.15">
      <c r="A42" s="300"/>
      <c r="B42" s="300"/>
      <c r="C42" s="300"/>
      <c r="D42" s="300"/>
      <c r="E42" s="300"/>
      <c r="F42" s="301"/>
      <c r="G42" s="301"/>
      <c r="H42" s="301"/>
      <c r="I42" s="301"/>
      <c r="J42" s="301"/>
      <c r="K42" s="302"/>
      <c r="L42" s="302"/>
      <c r="M42" s="302"/>
      <c r="N42" s="302"/>
      <c r="O42" s="302"/>
      <c r="P42" s="302"/>
      <c r="Q42" s="302"/>
      <c r="R42" s="302"/>
      <c r="S42" s="302"/>
      <c r="T42" s="302"/>
      <c r="U42" s="302"/>
      <c r="V42" s="302"/>
      <c r="W42" s="302"/>
      <c r="X42" s="302"/>
      <c r="Y42" s="302"/>
      <c r="Z42" s="302"/>
      <c r="AA42" s="302"/>
      <c r="AB42" s="302"/>
      <c r="AC42" s="302"/>
      <c r="AD42" s="302"/>
      <c r="AE42" s="302"/>
      <c r="AF42" s="302"/>
      <c r="AG42" s="302"/>
      <c r="AH42" s="302"/>
      <c r="AI42" s="302"/>
      <c r="AJ42" s="302"/>
      <c r="AK42" s="302"/>
      <c r="AL42" s="302"/>
      <c r="AM42" s="302"/>
    </row>
    <row r="43" spans="1:39" ht="15" customHeight="1" x14ac:dyDescent="0.15">
      <c r="A43" s="300"/>
      <c r="B43" s="300"/>
      <c r="C43" s="300"/>
      <c r="D43" s="300"/>
      <c r="E43" s="300"/>
      <c r="F43" s="301"/>
      <c r="G43" s="301"/>
      <c r="H43" s="301"/>
      <c r="I43" s="301"/>
      <c r="J43" s="301"/>
      <c r="K43" s="302"/>
      <c r="L43" s="302"/>
      <c r="M43" s="302"/>
      <c r="N43" s="302"/>
      <c r="O43" s="302"/>
      <c r="P43" s="302"/>
      <c r="Q43" s="302"/>
      <c r="R43" s="302"/>
      <c r="S43" s="302"/>
      <c r="T43" s="302"/>
      <c r="U43" s="302"/>
      <c r="V43" s="302"/>
      <c r="W43" s="302"/>
      <c r="X43" s="302"/>
      <c r="Y43" s="302"/>
      <c r="Z43" s="302"/>
      <c r="AA43" s="302"/>
      <c r="AB43" s="302"/>
      <c r="AC43" s="302"/>
      <c r="AD43" s="302"/>
      <c r="AE43" s="302"/>
      <c r="AF43" s="302"/>
      <c r="AG43" s="302"/>
      <c r="AH43" s="302"/>
      <c r="AI43" s="302"/>
      <c r="AJ43" s="302"/>
      <c r="AK43" s="302"/>
      <c r="AL43" s="302"/>
      <c r="AM43" s="302"/>
    </row>
    <row r="44" spans="1:39" ht="15" customHeight="1" thickBot="1" x14ac:dyDescent="0.2">
      <c r="A44" s="315"/>
      <c r="B44" s="315"/>
      <c r="C44" s="315"/>
      <c r="D44" s="315"/>
      <c r="E44" s="315"/>
      <c r="F44" s="316"/>
      <c r="G44" s="316"/>
      <c r="H44" s="316"/>
      <c r="I44" s="316"/>
      <c r="J44" s="316"/>
      <c r="K44" s="317"/>
      <c r="L44" s="317"/>
      <c r="M44" s="317"/>
      <c r="N44" s="317"/>
      <c r="O44" s="317"/>
      <c r="P44" s="317"/>
      <c r="Q44" s="317"/>
      <c r="R44" s="317"/>
      <c r="S44" s="317"/>
      <c r="T44" s="317"/>
      <c r="U44" s="317"/>
      <c r="V44" s="317"/>
      <c r="W44" s="317"/>
      <c r="X44" s="317"/>
      <c r="Y44" s="317"/>
      <c r="Z44" s="317"/>
      <c r="AA44" s="317"/>
      <c r="AB44" s="317"/>
      <c r="AC44" s="317"/>
      <c r="AD44" s="317"/>
      <c r="AE44" s="317"/>
      <c r="AF44" s="317"/>
      <c r="AG44" s="317"/>
      <c r="AH44" s="317"/>
      <c r="AI44" s="317"/>
      <c r="AJ44" s="317"/>
      <c r="AK44" s="317"/>
      <c r="AL44" s="317"/>
      <c r="AM44" s="317"/>
    </row>
    <row r="45" spans="1:39" ht="18.75" customHeight="1" thickTop="1" x14ac:dyDescent="0.15">
      <c r="A45" s="309" t="s">
        <v>77</v>
      </c>
      <c r="B45" s="310"/>
      <c r="C45" s="310"/>
      <c r="D45" s="310"/>
      <c r="E45" s="311"/>
      <c r="F45" s="312">
        <f>SUM(F40:J44)</f>
        <v>0</v>
      </c>
      <c r="G45" s="313"/>
      <c r="H45" s="313"/>
      <c r="I45" s="313"/>
      <c r="J45" s="313"/>
      <c r="K45" s="314"/>
      <c r="L45" s="314"/>
      <c r="M45" s="314"/>
      <c r="N45" s="314"/>
      <c r="O45" s="314"/>
      <c r="P45" s="314"/>
      <c r="Q45" s="314"/>
      <c r="R45" s="314"/>
      <c r="S45" s="314"/>
      <c r="T45" s="314"/>
      <c r="U45" s="314"/>
      <c r="V45" s="314"/>
      <c r="W45" s="314"/>
      <c r="X45" s="314"/>
      <c r="Y45" s="314"/>
      <c r="Z45" s="314"/>
      <c r="AA45" s="314"/>
      <c r="AB45" s="314"/>
      <c r="AC45" s="314"/>
      <c r="AD45" s="314"/>
      <c r="AE45" s="314"/>
      <c r="AF45" s="314"/>
      <c r="AG45" s="314"/>
      <c r="AH45" s="314"/>
      <c r="AI45" s="314"/>
      <c r="AJ45" s="314"/>
      <c r="AK45" s="314"/>
      <c r="AL45" s="314"/>
      <c r="AM45" s="314"/>
    </row>
    <row r="46" spans="1:39" ht="4.5" customHeight="1" x14ac:dyDescent="0.15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7"/>
      <c r="AL46" s="107"/>
      <c r="AM46" s="107"/>
    </row>
    <row r="50" spans="1:40" hidden="1" x14ac:dyDescent="0.15"/>
    <row r="51" spans="1:40" s="109" customFormat="1" ht="9" hidden="1" x14ac:dyDescent="0.15">
      <c r="A51" s="108"/>
      <c r="B51" s="108" t="s">
        <v>40</v>
      </c>
      <c r="C51" s="108" t="s">
        <v>41</v>
      </c>
      <c r="D51" s="108" t="s">
        <v>50</v>
      </c>
      <c r="E51" s="108" t="s">
        <v>51</v>
      </c>
      <c r="F51" s="108"/>
      <c r="G51" s="108"/>
      <c r="H51" s="108" t="s">
        <v>110</v>
      </c>
      <c r="I51" s="108" t="s">
        <v>111</v>
      </c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</row>
    <row r="52" spans="1:40" s="109" customFormat="1" ht="9" hidden="1" x14ac:dyDescent="0.15">
      <c r="A52" s="108" t="s">
        <v>52</v>
      </c>
      <c r="B52" s="110">
        <v>537</v>
      </c>
      <c r="C52" s="110">
        <v>268</v>
      </c>
      <c r="D52" s="110">
        <v>537</v>
      </c>
      <c r="E52" s="110">
        <v>268</v>
      </c>
      <c r="F52" s="108" t="s">
        <v>53</v>
      </c>
      <c r="G52" s="110"/>
      <c r="H52" s="108">
        <f>$AG$5*$I52</f>
        <v>0</v>
      </c>
      <c r="I52" s="108">
        <v>0</v>
      </c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108"/>
      <c r="AN52" s="108"/>
    </row>
    <row r="53" spans="1:40" s="109" customFormat="1" ht="9" hidden="1" x14ac:dyDescent="0.15">
      <c r="A53" s="108" t="s">
        <v>54</v>
      </c>
      <c r="B53" s="110">
        <v>684</v>
      </c>
      <c r="C53" s="110">
        <v>342</v>
      </c>
      <c r="D53" s="110">
        <v>684</v>
      </c>
      <c r="E53" s="110">
        <v>342</v>
      </c>
      <c r="F53" s="108" t="s">
        <v>53</v>
      </c>
      <c r="G53" s="110"/>
      <c r="H53" s="108">
        <f t="shared" ref="H53:H86" si="0">$AG$5*$I53</f>
        <v>0</v>
      </c>
      <c r="I53" s="108">
        <v>0</v>
      </c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</row>
    <row r="54" spans="1:40" s="109" customFormat="1" ht="9" hidden="1" x14ac:dyDescent="0.15">
      <c r="A54" s="108" t="s">
        <v>55</v>
      </c>
      <c r="B54" s="110">
        <v>889</v>
      </c>
      <c r="C54" s="110">
        <v>445</v>
      </c>
      <c r="D54" s="110">
        <v>889</v>
      </c>
      <c r="E54" s="110">
        <v>445</v>
      </c>
      <c r="F54" s="108" t="s">
        <v>53</v>
      </c>
      <c r="G54" s="110"/>
      <c r="H54" s="108">
        <f t="shared" si="0"/>
        <v>0</v>
      </c>
      <c r="I54" s="108">
        <v>0</v>
      </c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  <c r="AG54" s="108"/>
      <c r="AH54" s="108"/>
      <c r="AI54" s="108"/>
      <c r="AJ54" s="108"/>
      <c r="AK54" s="108"/>
      <c r="AL54" s="108"/>
      <c r="AM54" s="108"/>
      <c r="AN54" s="108"/>
    </row>
    <row r="55" spans="1:40" s="109" customFormat="1" ht="9" hidden="1" x14ac:dyDescent="0.15">
      <c r="A55" s="108" t="s">
        <v>56</v>
      </c>
      <c r="B55" s="110">
        <v>231</v>
      </c>
      <c r="C55" s="110">
        <v>115</v>
      </c>
      <c r="D55" s="110">
        <v>231</v>
      </c>
      <c r="E55" s="110">
        <v>115</v>
      </c>
      <c r="F55" s="108" t="s">
        <v>53</v>
      </c>
      <c r="G55" s="110"/>
      <c r="H55" s="108">
        <f t="shared" si="0"/>
        <v>0</v>
      </c>
      <c r="I55" s="108">
        <v>0</v>
      </c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</row>
    <row r="56" spans="1:40" s="109" customFormat="1" ht="9" hidden="1" x14ac:dyDescent="0.15">
      <c r="A56" s="108" t="s">
        <v>5</v>
      </c>
      <c r="B56" s="110">
        <v>226</v>
      </c>
      <c r="C56" s="110">
        <v>113</v>
      </c>
      <c r="D56" s="110">
        <v>226</v>
      </c>
      <c r="E56" s="110">
        <v>113</v>
      </c>
      <c r="F56" s="108" t="s">
        <v>53</v>
      </c>
      <c r="G56" s="110"/>
      <c r="H56" s="108">
        <f t="shared" si="0"/>
        <v>0</v>
      </c>
      <c r="I56" s="108">
        <v>0</v>
      </c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  <c r="AM56" s="108"/>
      <c r="AN56" s="108"/>
    </row>
    <row r="57" spans="1:40" s="109" customFormat="1" ht="9" hidden="1" x14ac:dyDescent="0.15">
      <c r="A57" s="108" t="s">
        <v>57</v>
      </c>
      <c r="B57" s="110">
        <v>564</v>
      </c>
      <c r="C57" s="110">
        <v>113</v>
      </c>
      <c r="D57" s="110">
        <v>564</v>
      </c>
      <c r="E57" s="110">
        <v>282</v>
      </c>
      <c r="F57" s="108" t="s">
        <v>53</v>
      </c>
      <c r="G57" s="110"/>
      <c r="H57" s="108">
        <f t="shared" si="0"/>
        <v>0</v>
      </c>
      <c r="I57" s="108">
        <v>0</v>
      </c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</row>
    <row r="58" spans="1:40" s="109" customFormat="1" ht="9" hidden="1" x14ac:dyDescent="0.15">
      <c r="A58" s="108" t="s">
        <v>58</v>
      </c>
      <c r="B58" s="110">
        <v>710</v>
      </c>
      <c r="C58" s="110">
        <v>355</v>
      </c>
      <c r="D58" s="110">
        <v>710</v>
      </c>
      <c r="E58" s="110">
        <v>355</v>
      </c>
      <c r="F58" s="108" t="s">
        <v>53</v>
      </c>
      <c r="G58" s="110"/>
      <c r="H58" s="108">
        <f t="shared" si="0"/>
        <v>0</v>
      </c>
      <c r="I58" s="108">
        <v>0</v>
      </c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108"/>
      <c r="AJ58" s="108"/>
      <c r="AK58" s="108"/>
      <c r="AL58" s="108"/>
      <c r="AM58" s="108"/>
      <c r="AN58" s="108"/>
    </row>
    <row r="59" spans="1:40" s="109" customFormat="1" ht="9" hidden="1" x14ac:dyDescent="0.15">
      <c r="A59" s="108" t="s">
        <v>59</v>
      </c>
      <c r="B59" s="110">
        <v>1133</v>
      </c>
      <c r="C59" s="110">
        <v>567</v>
      </c>
      <c r="D59" s="110">
        <v>1133</v>
      </c>
      <c r="E59" s="110">
        <v>567</v>
      </c>
      <c r="F59" s="108" t="s">
        <v>53</v>
      </c>
      <c r="G59" s="110"/>
      <c r="H59" s="108">
        <f t="shared" si="0"/>
        <v>0</v>
      </c>
      <c r="I59" s="108">
        <v>0</v>
      </c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108"/>
      <c r="AG59" s="108"/>
      <c r="AH59" s="108"/>
      <c r="AI59" s="108"/>
      <c r="AJ59" s="108"/>
      <c r="AK59" s="108"/>
      <c r="AL59" s="108"/>
      <c r="AM59" s="108"/>
      <c r="AN59" s="108"/>
    </row>
    <row r="60" spans="1:40" s="109" customFormat="1" ht="9" hidden="1" x14ac:dyDescent="0.15">
      <c r="A60" s="108" t="s">
        <v>105</v>
      </c>
      <c r="B60" s="111">
        <f t="shared" ref="B60:C61" si="1">D60*$AG$5</f>
        <v>810</v>
      </c>
      <c r="C60" s="111">
        <f t="shared" si="1"/>
        <v>390</v>
      </c>
      <c r="D60" s="110">
        <v>27</v>
      </c>
      <c r="E60" s="110">
        <v>13</v>
      </c>
      <c r="F60" s="108" t="s">
        <v>60</v>
      </c>
      <c r="G60" s="110"/>
      <c r="H60" s="108">
        <f t="shared" si="0"/>
        <v>1500</v>
      </c>
      <c r="I60" s="108">
        <v>50</v>
      </c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  <c r="AI60" s="108"/>
      <c r="AJ60" s="108"/>
      <c r="AK60" s="108"/>
      <c r="AL60" s="108"/>
      <c r="AM60" s="108"/>
      <c r="AN60" s="108"/>
    </row>
    <row r="61" spans="1:40" s="109" customFormat="1" ht="9" hidden="1" x14ac:dyDescent="0.15">
      <c r="A61" s="108" t="s">
        <v>106</v>
      </c>
      <c r="B61" s="111">
        <f t="shared" si="1"/>
        <v>810</v>
      </c>
      <c r="C61" s="111">
        <f t="shared" si="1"/>
        <v>390</v>
      </c>
      <c r="D61" s="110">
        <v>27</v>
      </c>
      <c r="E61" s="110">
        <v>13</v>
      </c>
      <c r="F61" s="108" t="s">
        <v>60</v>
      </c>
      <c r="G61" s="110"/>
      <c r="H61" s="108">
        <f t="shared" si="0"/>
        <v>1500</v>
      </c>
      <c r="I61" s="108">
        <v>50</v>
      </c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  <c r="AG61" s="108"/>
      <c r="AH61" s="108"/>
      <c r="AI61" s="108"/>
      <c r="AJ61" s="108"/>
      <c r="AK61" s="108"/>
      <c r="AL61" s="108"/>
      <c r="AM61" s="108"/>
      <c r="AN61" s="108"/>
    </row>
    <row r="62" spans="1:40" s="109" customFormat="1" ht="9" hidden="1" x14ac:dyDescent="0.15">
      <c r="A62" s="108" t="s">
        <v>6</v>
      </c>
      <c r="B62" s="111">
        <v>320</v>
      </c>
      <c r="C62" s="111">
        <v>160</v>
      </c>
      <c r="D62" s="110">
        <v>320</v>
      </c>
      <c r="E62" s="110">
        <v>160</v>
      </c>
      <c r="F62" s="108" t="s">
        <v>53</v>
      </c>
      <c r="G62" s="110"/>
      <c r="H62" s="108">
        <f t="shared" si="0"/>
        <v>0</v>
      </c>
      <c r="I62" s="108">
        <v>0</v>
      </c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  <c r="AG62" s="108"/>
      <c r="AH62" s="108"/>
      <c r="AI62" s="108"/>
      <c r="AJ62" s="108"/>
      <c r="AK62" s="108"/>
      <c r="AL62" s="108"/>
      <c r="AM62" s="108"/>
      <c r="AN62" s="108"/>
    </row>
    <row r="63" spans="1:40" s="109" customFormat="1" ht="9" hidden="1" x14ac:dyDescent="0.15">
      <c r="A63" s="108" t="s">
        <v>7</v>
      </c>
      <c r="B63" s="110">
        <v>339</v>
      </c>
      <c r="C63" s="110">
        <v>169</v>
      </c>
      <c r="D63" s="110">
        <v>339</v>
      </c>
      <c r="E63" s="110">
        <v>169</v>
      </c>
      <c r="F63" s="108" t="s">
        <v>53</v>
      </c>
      <c r="G63" s="110"/>
      <c r="H63" s="108">
        <f t="shared" si="0"/>
        <v>0</v>
      </c>
      <c r="I63" s="108">
        <v>0</v>
      </c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  <c r="AG63" s="108"/>
      <c r="AH63" s="108"/>
      <c r="AI63" s="108"/>
      <c r="AJ63" s="108"/>
      <c r="AK63" s="108"/>
      <c r="AL63" s="108"/>
      <c r="AM63" s="108"/>
      <c r="AN63" s="108"/>
    </row>
    <row r="64" spans="1:40" s="109" customFormat="1" ht="9" hidden="1" x14ac:dyDescent="0.15">
      <c r="A64" s="108" t="s">
        <v>8</v>
      </c>
      <c r="B64" s="110">
        <v>311</v>
      </c>
      <c r="C64" s="110">
        <v>156</v>
      </c>
      <c r="D64" s="110">
        <v>311</v>
      </c>
      <c r="E64" s="110">
        <v>156</v>
      </c>
      <c r="F64" s="108" t="s">
        <v>53</v>
      </c>
      <c r="G64" s="110"/>
      <c r="H64" s="108">
        <f t="shared" si="0"/>
        <v>0</v>
      </c>
      <c r="I64" s="108">
        <v>0</v>
      </c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</row>
    <row r="65" spans="1:40" s="109" customFormat="1" ht="9" hidden="1" x14ac:dyDescent="0.15">
      <c r="A65" s="108" t="s">
        <v>9</v>
      </c>
      <c r="B65" s="110">
        <v>137</v>
      </c>
      <c r="C65" s="110">
        <v>68</v>
      </c>
      <c r="D65" s="110">
        <v>137</v>
      </c>
      <c r="E65" s="110">
        <v>68</v>
      </c>
      <c r="F65" s="108" t="s">
        <v>53</v>
      </c>
      <c r="G65" s="110"/>
      <c r="H65" s="108">
        <f t="shared" si="0"/>
        <v>0</v>
      </c>
      <c r="I65" s="108">
        <v>0</v>
      </c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  <c r="AH65" s="108"/>
      <c r="AI65" s="108"/>
      <c r="AJ65" s="108"/>
      <c r="AK65" s="108"/>
      <c r="AL65" s="108"/>
      <c r="AM65" s="108"/>
      <c r="AN65" s="108"/>
    </row>
    <row r="66" spans="1:40" s="109" customFormat="1" ht="9" hidden="1" x14ac:dyDescent="0.15">
      <c r="A66" s="108" t="s">
        <v>10</v>
      </c>
      <c r="B66" s="110">
        <v>508</v>
      </c>
      <c r="C66" s="110">
        <v>254</v>
      </c>
      <c r="D66" s="110">
        <v>508</v>
      </c>
      <c r="E66" s="110">
        <v>254</v>
      </c>
      <c r="F66" s="108" t="s">
        <v>53</v>
      </c>
      <c r="G66" s="110"/>
      <c r="H66" s="108">
        <f t="shared" si="0"/>
        <v>0</v>
      </c>
      <c r="I66" s="108">
        <v>0</v>
      </c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  <c r="AD66" s="108"/>
      <c r="AE66" s="108"/>
      <c r="AF66" s="108"/>
      <c r="AG66" s="108"/>
      <c r="AH66" s="108"/>
      <c r="AI66" s="108"/>
      <c r="AJ66" s="108"/>
      <c r="AK66" s="108"/>
      <c r="AL66" s="108"/>
      <c r="AM66" s="108"/>
      <c r="AN66" s="108"/>
    </row>
    <row r="67" spans="1:40" s="109" customFormat="1" ht="9" hidden="1" x14ac:dyDescent="0.15">
      <c r="A67" s="108" t="s">
        <v>11</v>
      </c>
      <c r="B67" s="110">
        <v>204</v>
      </c>
      <c r="C67" s="110">
        <v>102</v>
      </c>
      <c r="D67" s="110">
        <v>204</v>
      </c>
      <c r="E67" s="110">
        <v>102</v>
      </c>
      <c r="F67" s="108" t="s">
        <v>53</v>
      </c>
      <c r="G67" s="110"/>
      <c r="H67" s="108">
        <f t="shared" si="0"/>
        <v>0</v>
      </c>
      <c r="I67" s="108">
        <v>0</v>
      </c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  <c r="AD67" s="108"/>
      <c r="AE67" s="108"/>
      <c r="AF67" s="108"/>
      <c r="AG67" s="108"/>
      <c r="AH67" s="108"/>
      <c r="AI67" s="108"/>
      <c r="AJ67" s="108"/>
      <c r="AK67" s="108"/>
      <c r="AL67" s="108"/>
      <c r="AM67" s="108"/>
      <c r="AN67" s="108"/>
    </row>
    <row r="68" spans="1:40" s="109" customFormat="1" ht="9" hidden="1" x14ac:dyDescent="0.15">
      <c r="A68" s="108" t="s">
        <v>12</v>
      </c>
      <c r="B68" s="110">
        <v>148</v>
      </c>
      <c r="C68" s="110">
        <v>74</v>
      </c>
      <c r="D68" s="110">
        <v>148</v>
      </c>
      <c r="E68" s="110">
        <v>74</v>
      </c>
      <c r="F68" s="108" t="s">
        <v>53</v>
      </c>
      <c r="G68" s="110"/>
      <c r="H68" s="108">
        <f t="shared" si="0"/>
        <v>0</v>
      </c>
      <c r="I68" s="108">
        <v>0</v>
      </c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  <c r="AA68" s="108"/>
      <c r="AB68" s="108"/>
      <c r="AC68" s="108"/>
      <c r="AD68" s="108"/>
      <c r="AE68" s="108"/>
      <c r="AF68" s="108"/>
      <c r="AG68" s="108"/>
      <c r="AH68" s="108"/>
      <c r="AI68" s="108"/>
      <c r="AJ68" s="108"/>
      <c r="AK68" s="108"/>
      <c r="AL68" s="108"/>
      <c r="AM68" s="108"/>
      <c r="AN68" s="108"/>
    </row>
    <row r="69" spans="1:40" s="109" customFormat="1" ht="9" hidden="1" x14ac:dyDescent="0.15">
      <c r="A69" s="108" t="s">
        <v>13</v>
      </c>
      <c r="B69" s="110"/>
      <c r="C69" s="110">
        <v>282</v>
      </c>
      <c r="D69" s="110"/>
      <c r="E69" s="110">
        <v>282</v>
      </c>
      <c r="F69" s="108" t="s">
        <v>53</v>
      </c>
      <c r="G69" s="110"/>
      <c r="H69" s="108">
        <f t="shared" si="0"/>
        <v>0</v>
      </c>
      <c r="I69" s="108">
        <v>0</v>
      </c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08"/>
      <c r="AG69" s="108"/>
      <c r="AH69" s="108"/>
      <c r="AI69" s="108"/>
      <c r="AJ69" s="108"/>
      <c r="AK69" s="108"/>
      <c r="AL69" s="108"/>
      <c r="AM69" s="108"/>
      <c r="AN69" s="108"/>
    </row>
    <row r="70" spans="1:40" s="109" customFormat="1" ht="9" hidden="1" x14ac:dyDescent="0.15">
      <c r="A70" s="108" t="s">
        <v>61</v>
      </c>
      <c r="B70" s="110">
        <v>33</v>
      </c>
      <c r="C70" s="110">
        <v>16</v>
      </c>
      <c r="D70" s="110">
        <v>33</v>
      </c>
      <c r="E70" s="110">
        <v>16</v>
      </c>
      <c r="F70" s="108" t="s">
        <v>53</v>
      </c>
      <c r="G70" s="110"/>
      <c r="H70" s="108">
        <f t="shared" si="0"/>
        <v>0</v>
      </c>
      <c r="I70" s="108">
        <v>0</v>
      </c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  <c r="AA70" s="108"/>
      <c r="AB70" s="108"/>
      <c r="AC70" s="108"/>
      <c r="AD70" s="108"/>
      <c r="AE70" s="108"/>
      <c r="AF70" s="108"/>
      <c r="AG70" s="108"/>
      <c r="AH70" s="108"/>
      <c r="AI70" s="108"/>
      <c r="AJ70" s="108"/>
      <c r="AK70" s="108"/>
      <c r="AL70" s="108"/>
      <c r="AM70" s="108"/>
      <c r="AN70" s="108"/>
    </row>
    <row r="71" spans="1:40" s="109" customFormat="1" ht="9" hidden="1" x14ac:dyDescent="0.15">
      <c r="A71" s="108" t="s">
        <v>14</v>
      </c>
      <c r="B71" s="110">
        <v>475</v>
      </c>
      <c r="C71" s="110">
        <v>237</v>
      </c>
      <c r="D71" s="110">
        <v>475</v>
      </c>
      <c r="E71" s="110">
        <v>237</v>
      </c>
      <c r="F71" s="108" t="s">
        <v>53</v>
      </c>
      <c r="G71" s="110"/>
      <c r="H71" s="108">
        <f t="shared" si="0"/>
        <v>0</v>
      </c>
      <c r="I71" s="108">
        <v>0</v>
      </c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8"/>
      <c r="AB71" s="108"/>
      <c r="AC71" s="108"/>
      <c r="AD71" s="108"/>
      <c r="AE71" s="108"/>
      <c r="AF71" s="108"/>
      <c r="AG71" s="108"/>
      <c r="AH71" s="108"/>
      <c r="AI71" s="108"/>
      <c r="AJ71" s="108"/>
      <c r="AK71" s="108"/>
      <c r="AL71" s="108"/>
      <c r="AM71" s="108"/>
      <c r="AN71" s="108"/>
    </row>
    <row r="72" spans="1:40" s="109" customFormat="1" ht="9" hidden="1" x14ac:dyDescent="0.15">
      <c r="A72" s="108" t="s">
        <v>15</v>
      </c>
      <c r="B72" s="110">
        <v>638</v>
      </c>
      <c r="C72" s="110">
        <v>319</v>
      </c>
      <c r="D72" s="110">
        <v>638</v>
      </c>
      <c r="E72" s="110">
        <v>319</v>
      </c>
      <c r="F72" s="108" t="s">
        <v>53</v>
      </c>
      <c r="G72" s="110"/>
      <c r="H72" s="108">
        <f t="shared" si="0"/>
        <v>0</v>
      </c>
      <c r="I72" s="108">
        <v>0</v>
      </c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  <c r="AC72" s="108"/>
      <c r="AD72" s="108"/>
      <c r="AE72" s="108"/>
      <c r="AF72" s="108"/>
      <c r="AG72" s="108"/>
      <c r="AH72" s="108"/>
      <c r="AI72" s="108"/>
      <c r="AJ72" s="108"/>
      <c r="AK72" s="108"/>
      <c r="AL72" s="108"/>
      <c r="AM72" s="108"/>
      <c r="AN72" s="108"/>
    </row>
    <row r="73" spans="1:40" s="109" customFormat="1" ht="9" hidden="1" x14ac:dyDescent="0.15">
      <c r="A73" s="108" t="s">
        <v>16</v>
      </c>
      <c r="B73" s="110">
        <f>D73*$AG$5</f>
        <v>1140</v>
      </c>
      <c r="C73" s="110">
        <f>E73*$AG$5</f>
        <v>570</v>
      </c>
      <c r="D73" s="110">
        <v>38</v>
      </c>
      <c r="E73" s="110">
        <v>19</v>
      </c>
      <c r="F73" s="108" t="s">
        <v>60</v>
      </c>
      <c r="G73" s="110"/>
      <c r="H73" s="108">
        <f t="shared" si="0"/>
        <v>1500</v>
      </c>
      <c r="I73" s="108">
        <v>50</v>
      </c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  <c r="AC73" s="108"/>
      <c r="AD73" s="108"/>
      <c r="AE73" s="108"/>
      <c r="AF73" s="108"/>
      <c r="AG73" s="108"/>
      <c r="AH73" s="108"/>
      <c r="AI73" s="108"/>
      <c r="AJ73" s="108"/>
      <c r="AK73" s="108"/>
      <c r="AL73" s="108"/>
      <c r="AM73" s="108"/>
      <c r="AN73" s="108"/>
    </row>
    <row r="74" spans="1:40" s="109" customFormat="1" ht="9" hidden="1" x14ac:dyDescent="0.15">
      <c r="A74" s="108" t="s">
        <v>17</v>
      </c>
      <c r="B74" s="110">
        <f>D74*$AG$5</f>
        <v>1200</v>
      </c>
      <c r="C74" s="110">
        <f t="shared" ref="C74:C86" si="2">E74*$AG$5</f>
        <v>600</v>
      </c>
      <c r="D74" s="110">
        <v>40</v>
      </c>
      <c r="E74" s="110">
        <v>20</v>
      </c>
      <c r="F74" s="108" t="s">
        <v>60</v>
      </c>
      <c r="G74" s="110"/>
      <c r="H74" s="108">
        <f t="shared" si="0"/>
        <v>1500</v>
      </c>
      <c r="I74" s="108">
        <v>50</v>
      </c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  <c r="AC74" s="108"/>
      <c r="AD74" s="108"/>
      <c r="AE74" s="108"/>
      <c r="AF74" s="108"/>
      <c r="AG74" s="108"/>
      <c r="AH74" s="108"/>
      <c r="AI74" s="108"/>
      <c r="AJ74" s="108"/>
      <c r="AK74" s="108"/>
      <c r="AL74" s="108"/>
      <c r="AM74" s="108"/>
      <c r="AN74" s="108"/>
    </row>
    <row r="75" spans="1:40" s="109" customFormat="1" ht="9" hidden="1" x14ac:dyDescent="0.15">
      <c r="A75" s="108" t="s">
        <v>18</v>
      </c>
      <c r="B75" s="110">
        <f t="shared" ref="B75:B86" si="3">D75*$AG$5</f>
        <v>1140</v>
      </c>
      <c r="C75" s="110">
        <f t="shared" si="2"/>
        <v>570</v>
      </c>
      <c r="D75" s="110">
        <v>38</v>
      </c>
      <c r="E75" s="110">
        <v>19</v>
      </c>
      <c r="F75" s="108" t="s">
        <v>60</v>
      </c>
      <c r="G75" s="110"/>
      <c r="H75" s="108">
        <f t="shared" si="0"/>
        <v>1500</v>
      </c>
      <c r="I75" s="108">
        <v>50</v>
      </c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8"/>
      <c r="AD75" s="108"/>
      <c r="AE75" s="108"/>
      <c r="AF75" s="108"/>
      <c r="AG75" s="108"/>
      <c r="AH75" s="108"/>
      <c r="AI75" s="108"/>
      <c r="AJ75" s="108"/>
      <c r="AK75" s="108"/>
      <c r="AL75" s="108"/>
      <c r="AM75" s="108"/>
      <c r="AN75" s="108"/>
    </row>
    <row r="76" spans="1:40" s="109" customFormat="1" ht="9" hidden="1" x14ac:dyDescent="0.15">
      <c r="A76" s="108" t="s">
        <v>19</v>
      </c>
      <c r="B76" s="110">
        <f t="shared" si="3"/>
        <v>1440</v>
      </c>
      <c r="C76" s="110">
        <f t="shared" si="2"/>
        <v>720</v>
      </c>
      <c r="D76" s="110">
        <v>48</v>
      </c>
      <c r="E76" s="110">
        <v>24</v>
      </c>
      <c r="F76" s="108" t="s">
        <v>60</v>
      </c>
      <c r="G76" s="110"/>
      <c r="H76" s="108">
        <f t="shared" si="0"/>
        <v>1500</v>
      </c>
      <c r="I76" s="108">
        <v>50</v>
      </c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  <c r="AD76" s="108"/>
      <c r="AE76" s="108"/>
      <c r="AF76" s="108"/>
      <c r="AG76" s="108"/>
      <c r="AH76" s="108"/>
      <c r="AI76" s="108"/>
      <c r="AJ76" s="108"/>
      <c r="AK76" s="108"/>
      <c r="AL76" s="108"/>
      <c r="AM76" s="108"/>
      <c r="AN76" s="108"/>
    </row>
    <row r="77" spans="1:40" s="109" customFormat="1" ht="9" hidden="1" x14ac:dyDescent="0.15">
      <c r="A77" s="108" t="s">
        <v>20</v>
      </c>
      <c r="B77" s="110">
        <f t="shared" si="3"/>
        <v>1290</v>
      </c>
      <c r="C77" s="110">
        <f t="shared" si="2"/>
        <v>630</v>
      </c>
      <c r="D77" s="110">
        <v>43</v>
      </c>
      <c r="E77" s="110">
        <v>21</v>
      </c>
      <c r="F77" s="108" t="s">
        <v>60</v>
      </c>
      <c r="G77" s="110"/>
      <c r="H77" s="108">
        <f t="shared" si="0"/>
        <v>1500</v>
      </c>
      <c r="I77" s="108">
        <v>50</v>
      </c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</row>
    <row r="78" spans="1:40" s="109" customFormat="1" ht="9" hidden="1" x14ac:dyDescent="0.15">
      <c r="A78" s="108" t="s">
        <v>21</v>
      </c>
      <c r="B78" s="110">
        <f t="shared" si="3"/>
        <v>1080</v>
      </c>
      <c r="C78" s="110">
        <f t="shared" si="2"/>
        <v>540</v>
      </c>
      <c r="D78" s="110">
        <v>36</v>
      </c>
      <c r="E78" s="110">
        <v>18</v>
      </c>
      <c r="F78" s="108" t="s">
        <v>60</v>
      </c>
      <c r="G78" s="110"/>
      <c r="H78" s="108">
        <f t="shared" si="0"/>
        <v>1500</v>
      </c>
      <c r="I78" s="108">
        <v>50</v>
      </c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</row>
    <row r="79" spans="1:40" s="109" customFormat="1" ht="9" hidden="1" x14ac:dyDescent="0.15">
      <c r="A79" s="108" t="s">
        <v>62</v>
      </c>
      <c r="B79" s="110">
        <f t="shared" si="3"/>
        <v>1110</v>
      </c>
      <c r="C79" s="110">
        <f t="shared" si="2"/>
        <v>570</v>
      </c>
      <c r="D79" s="110">
        <v>37</v>
      </c>
      <c r="E79" s="110">
        <v>19</v>
      </c>
      <c r="F79" s="108" t="s">
        <v>60</v>
      </c>
      <c r="G79" s="110"/>
      <c r="H79" s="108">
        <f t="shared" si="0"/>
        <v>1500</v>
      </c>
      <c r="I79" s="108">
        <v>50</v>
      </c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</row>
    <row r="80" spans="1:40" s="109" customFormat="1" ht="9" hidden="1" x14ac:dyDescent="0.15">
      <c r="A80" s="108" t="s">
        <v>63</v>
      </c>
      <c r="B80" s="110">
        <f t="shared" si="3"/>
        <v>1050</v>
      </c>
      <c r="C80" s="110">
        <f t="shared" si="2"/>
        <v>540</v>
      </c>
      <c r="D80" s="110">
        <v>35</v>
      </c>
      <c r="E80" s="110">
        <v>18</v>
      </c>
      <c r="F80" s="108" t="s">
        <v>60</v>
      </c>
      <c r="G80" s="110"/>
      <c r="H80" s="108">
        <f t="shared" si="0"/>
        <v>1500</v>
      </c>
      <c r="I80" s="108">
        <v>50</v>
      </c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</row>
    <row r="81" spans="1:40" s="109" customFormat="1" ht="9" hidden="1" x14ac:dyDescent="0.15">
      <c r="A81" s="108" t="s">
        <v>64</v>
      </c>
      <c r="B81" s="110">
        <f t="shared" si="3"/>
        <v>1110</v>
      </c>
      <c r="C81" s="110">
        <f t="shared" si="2"/>
        <v>570</v>
      </c>
      <c r="D81" s="110">
        <v>37</v>
      </c>
      <c r="E81" s="110">
        <v>19</v>
      </c>
      <c r="F81" s="108" t="s">
        <v>60</v>
      </c>
      <c r="G81" s="110"/>
      <c r="H81" s="108">
        <f t="shared" si="0"/>
        <v>1500</v>
      </c>
      <c r="I81" s="108">
        <v>50</v>
      </c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</row>
    <row r="82" spans="1:40" s="109" customFormat="1" ht="9" hidden="1" x14ac:dyDescent="0.15">
      <c r="A82" s="108" t="s">
        <v>65</v>
      </c>
      <c r="B82" s="110">
        <f t="shared" si="3"/>
        <v>1050</v>
      </c>
      <c r="C82" s="110">
        <f t="shared" si="2"/>
        <v>540</v>
      </c>
      <c r="D82" s="110">
        <v>35</v>
      </c>
      <c r="E82" s="110">
        <v>18</v>
      </c>
      <c r="F82" s="108" t="s">
        <v>60</v>
      </c>
      <c r="G82" s="110"/>
      <c r="H82" s="108">
        <f t="shared" si="0"/>
        <v>1500</v>
      </c>
      <c r="I82" s="108">
        <v>50</v>
      </c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</row>
    <row r="83" spans="1:40" s="109" customFormat="1" ht="9" hidden="1" x14ac:dyDescent="0.15">
      <c r="A83" s="108" t="s">
        <v>66</v>
      </c>
      <c r="B83" s="110">
        <f t="shared" si="3"/>
        <v>1110</v>
      </c>
      <c r="C83" s="110">
        <f t="shared" si="2"/>
        <v>570</v>
      </c>
      <c r="D83" s="110">
        <v>37</v>
      </c>
      <c r="E83" s="110">
        <v>19</v>
      </c>
      <c r="F83" s="108" t="s">
        <v>60</v>
      </c>
      <c r="G83" s="110"/>
      <c r="H83" s="108">
        <f t="shared" si="0"/>
        <v>1500</v>
      </c>
      <c r="I83" s="108">
        <v>50</v>
      </c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</row>
    <row r="84" spans="1:40" s="109" customFormat="1" ht="9" hidden="1" x14ac:dyDescent="0.15">
      <c r="A84" s="108" t="s">
        <v>67</v>
      </c>
      <c r="B84" s="110">
        <f t="shared" si="3"/>
        <v>1050</v>
      </c>
      <c r="C84" s="110">
        <f t="shared" si="2"/>
        <v>540</v>
      </c>
      <c r="D84" s="110">
        <v>35</v>
      </c>
      <c r="E84" s="110">
        <v>18</v>
      </c>
      <c r="F84" s="108" t="s">
        <v>60</v>
      </c>
      <c r="G84" s="110"/>
      <c r="H84" s="108">
        <f t="shared" si="0"/>
        <v>1500</v>
      </c>
      <c r="I84" s="108">
        <v>50</v>
      </c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</row>
    <row r="85" spans="1:40" s="109" customFormat="1" ht="9" hidden="1" x14ac:dyDescent="0.15">
      <c r="A85" s="108" t="s">
        <v>68</v>
      </c>
      <c r="B85" s="110">
        <f t="shared" si="3"/>
        <v>1110</v>
      </c>
      <c r="C85" s="110">
        <f t="shared" si="2"/>
        <v>570</v>
      </c>
      <c r="D85" s="110">
        <v>37</v>
      </c>
      <c r="E85" s="110">
        <v>19</v>
      </c>
      <c r="F85" s="108" t="s">
        <v>60</v>
      </c>
      <c r="G85" s="110"/>
      <c r="H85" s="108">
        <f t="shared" si="0"/>
        <v>1500</v>
      </c>
      <c r="I85" s="108">
        <v>50</v>
      </c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</row>
    <row r="86" spans="1:40" s="109" customFormat="1" ht="9" hidden="1" x14ac:dyDescent="0.15">
      <c r="A86" s="108" t="s">
        <v>69</v>
      </c>
      <c r="B86" s="110">
        <f t="shared" si="3"/>
        <v>1050</v>
      </c>
      <c r="C86" s="110">
        <f t="shared" si="2"/>
        <v>540</v>
      </c>
      <c r="D86" s="110">
        <v>35</v>
      </c>
      <c r="E86" s="110">
        <v>18</v>
      </c>
      <c r="F86" s="108" t="s">
        <v>60</v>
      </c>
      <c r="G86" s="110"/>
      <c r="H86" s="108">
        <f t="shared" si="0"/>
        <v>1500</v>
      </c>
      <c r="I86" s="108">
        <v>50</v>
      </c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08"/>
      <c r="AI86" s="108"/>
      <c r="AJ86" s="108"/>
      <c r="AK86" s="108"/>
      <c r="AL86" s="108"/>
      <c r="AM86" s="108"/>
      <c r="AN86" s="108"/>
    </row>
    <row r="87" spans="1:40" s="109" customFormat="1" ht="9" hidden="1" x14ac:dyDescent="0.15">
      <c r="A87" s="108"/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108"/>
      <c r="AL87" s="108"/>
      <c r="AM87" s="108"/>
      <c r="AN87" s="108"/>
    </row>
    <row r="88" spans="1:40" s="109" customFormat="1" ht="9" hidden="1" x14ac:dyDescent="0.15">
      <c r="A88" s="112" t="s">
        <v>42</v>
      </c>
      <c r="B88" s="108" t="s">
        <v>70</v>
      </c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</row>
    <row r="89" spans="1:40" s="109" customFormat="1" ht="9" hidden="1" x14ac:dyDescent="0.15">
      <c r="A89" s="112" t="s">
        <v>43</v>
      </c>
      <c r="B89" s="108">
        <v>0</v>
      </c>
      <c r="C89" s="108" t="b">
        <v>0</v>
      </c>
      <c r="D89" s="108" t="b">
        <v>0</v>
      </c>
      <c r="E89" s="108" t="b"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</row>
    <row r="90" spans="1:40" s="109" customFormat="1" ht="9" hidden="1" x14ac:dyDescent="0.15">
      <c r="A90" s="112" t="s">
        <v>44</v>
      </c>
      <c r="B90" s="108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  <c r="AI90" s="108"/>
      <c r="AJ90" s="108"/>
      <c r="AK90" s="108"/>
      <c r="AL90" s="108"/>
      <c r="AM90" s="108"/>
      <c r="AN90" s="108"/>
    </row>
    <row r="91" spans="1:40" s="109" customFormat="1" ht="9" hidden="1" x14ac:dyDescent="0.15">
      <c r="A91" s="112" t="s">
        <v>45</v>
      </c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  <c r="AI91" s="108"/>
      <c r="AJ91" s="108"/>
      <c r="AK91" s="108"/>
      <c r="AL91" s="108"/>
      <c r="AM91" s="108"/>
      <c r="AN91" s="108"/>
    </row>
    <row r="92" spans="1:40" s="109" customFormat="1" ht="9" hidden="1" x14ac:dyDescent="0.15">
      <c r="A92" s="112" t="s">
        <v>46</v>
      </c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  <c r="AH92" s="108"/>
      <c r="AI92" s="108"/>
      <c r="AJ92" s="108"/>
      <c r="AK92" s="108"/>
      <c r="AL92" s="108"/>
      <c r="AM92" s="108"/>
      <c r="AN92" s="108"/>
    </row>
    <row r="93" spans="1:40" s="109" customFormat="1" ht="9" hidden="1" x14ac:dyDescent="0.15">
      <c r="A93" s="112" t="s">
        <v>47</v>
      </c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  <c r="AH93" s="108"/>
      <c r="AI93" s="108"/>
      <c r="AJ93" s="108"/>
      <c r="AK93" s="108"/>
      <c r="AL93" s="108"/>
      <c r="AM93" s="108"/>
      <c r="AN93" s="108"/>
    </row>
    <row r="94" spans="1:40" s="109" customFormat="1" ht="9" hidden="1" x14ac:dyDescent="0.15">
      <c r="A94" s="112" t="s">
        <v>48</v>
      </c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8"/>
      <c r="AI94" s="108"/>
      <c r="AJ94" s="108"/>
      <c r="AK94" s="108"/>
      <c r="AL94" s="108"/>
      <c r="AM94" s="108"/>
      <c r="AN94" s="108"/>
    </row>
    <row r="95" spans="1:40" s="109" customFormat="1" ht="9" hidden="1" x14ac:dyDescent="0.15">
      <c r="A95" s="112" t="s">
        <v>49</v>
      </c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8"/>
      <c r="AL95" s="108"/>
      <c r="AM95" s="108"/>
      <c r="AN95" s="108"/>
    </row>
    <row r="96" spans="1:40" s="109" customFormat="1" ht="9" hidden="1" x14ac:dyDescent="0.15">
      <c r="A96" s="108"/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  <c r="AH96" s="108"/>
      <c r="AI96" s="108"/>
      <c r="AJ96" s="108"/>
      <c r="AK96" s="108"/>
      <c r="AL96" s="108"/>
      <c r="AM96" s="108"/>
      <c r="AN96" s="108"/>
    </row>
    <row r="97" spans="1:40" s="109" customFormat="1" ht="9" hidden="1" x14ac:dyDescent="0.15">
      <c r="A97" s="113" t="s">
        <v>93</v>
      </c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  <c r="AI97" s="108"/>
      <c r="AJ97" s="108"/>
      <c r="AK97" s="108"/>
      <c r="AL97" s="108"/>
      <c r="AM97" s="108"/>
      <c r="AN97" s="108"/>
    </row>
    <row r="98" spans="1:40" s="109" customFormat="1" ht="9" hidden="1" x14ac:dyDescent="0.15">
      <c r="A98" s="113" t="s">
        <v>91</v>
      </c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8"/>
      <c r="AH98" s="108"/>
      <c r="AI98" s="108"/>
      <c r="AJ98" s="108"/>
      <c r="AK98" s="108"/>
      <c r="AL98" s="108"/>
      <c r="AM98" s="108"/>
      <c r="AN98" s="108"/>
    </row>
    <row r="99" spans="1:40" s="109" customFormat="1" ht="9" hidden="1" x14ac:dyDescent="0.15">
      <c r="A99" s="113" t="s">
        <v>92</v>
      </c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08"/>
      <c r="AH99" s="108"/>
      <c r="AI99" s="108"/>
      <c r="AJ99" s="108"/>
      <c r="AK99" s="108"/>
      <c r="AL99" s="108"/>
      <c r="AM99" s="108"/>
      <c r="AN99" s="108"/>
    </row>
    <row r="100" spans="1:40" s="109" customFormat="1" ht="9" hidden="1" x14ac:dyDescent="0.15">
      <c r="A100" s="113" t="s">
        <v>85</v>
      </c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  <c r="AG100" s="108"/>
      <c r="AH100" s="108"/>
      <c r="AI100" s="108"/>
      <c r="AJ100" s="108"/>
      <c r="AK100" s="108"/>
      <c r="AL100" s="108"/>
      <c r="AM100" s="108"/>
      <c r="AN100" s="108"/>
    </row>
    <row r="101" spans="1:40" s="109" customFormat="1" ht="9" hidden="1" x14ac:dyDescent="0.15">
      <c r="A101" s="113" t="s">
        <v>84</v>
      </c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08"/>
      <c r="AH101" s="108"/>
      <c r="AI101" s="108"/>
      <c r="AJ101" s="108"/>
      <c r="AK101" s="108"/>
      <c r="AL101" s="108"/>
      <c r="AM101" s="108"/>
      <c r="AN101" s="108"/>
    </row>
    <row r="102" spans="1:40" s="109" customFormat="1" ht="9" hidden="1" x14ac:dyDescent="0.15">
      <c r="A102" s="113" t="s">
        <v>86</v>
      </c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08"/>
      <c r="AH102" s="108"/>
      <c r="AI102" s="108"/>
      <c r="AJ102" s="108"/>
      <c r="AK102" s="108"/>
      <c r="AL102" s="108"/>
      <c r="AM102" s="108"/>
      <c r="AN102" s="108"/>
    </row>
    <row r="103" spans="1:40" s="109" customFormat="1" ht="9" hidden="1" x14ac:dyDescent="0.15">
      <c r="A103" s="113" t="s">
        <v>88</v>
      </c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</row>
    <row r="104" spans="1:40" s="109" customFormat="1" ht="9" hidden="1" x14ac:dyDescent="0.15">
      <c r="A104" s="113" t="s">
        <v>90</v>
      </c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108"/>
      <c r="AG104" s="108"/>
      <c r="AH104" s="108"/>
      <c r="AI104" s="108"/>
      <c r="AJ104" s="108"/>
      <c r="AK104" s="108"/>
      <c r="AL104" s="108"/>
      <c r="AM104" s="108"/>
      <c r="AN104" s="108"/>
    </row>
    <row r="105" spans="1:40" s="109" customFormat="1" ht="9" hidden="1" x14ac:dyDescent="0.15">
      <c r="A105" s="113" t="s">
        <v>104</v>
      </c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D105" s="108"/>
      <c r="AE105" s="108"/>
      <c r="AF105" s="108"/>
      <c r="AG105" s="108"/>
      <c r="AH105" s="108"/>
      <c r="AI105" s="108"/>
      <c r="AJ105" s="108"/>
      <c r="AK105" s="108"/>
      <c r="AL105" s="108"/>
      <c r="AM105" s="108"/>
      <c r="AN105" s="108"/>
    </row>
    <row r="106" spans="1:40" s="109" customFormat="1" ht="9" hidden="1" x14ac:dyDescent="0.15">
      <c r="A106" s="114" t="s">
        <v>87</v>
      </c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D106" s="108"/>
      <c r="AE106" s="108"/>
      <c r="AF106" s="108"/>
      <c r="AG106" s="108"/>
      <c r="AH106" s="108"/>
      <c r="AI106" s="108"/>
      <c r="AJ106" s="108"/>
      <c r="AK106" s="108"/>
      <c r="AL106" s="108"/>
      <c r="AM106" s="108"/>
      <c r="AN106" s="108"/>
    </row>
    <row r="107" spans="1:40" s="109" customFormat="1" ht="9" hidden="1" x14ac:dyDescent="0.15">
      <c r="A107" s="114" t="s">
        <v>89</v>
      </c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  <c r="AD107" s="108"/>
      <c r="AE107" s="108"/>
      <c r="AF107" s="108"/>
      <c r="AG107" s="108"/>
      <c r="AH107" s="108"/>
      <c r="AI107" s="108"/>
      <c r="AJ107" s="108"/>
      <c r="AK107" s="108"/>
      <c r="AL107" s="108"/>
      <c r="AM107" s="108"/>
      <c r="AN107" s="108"/>
    </row>
    <row r="108" spans="1:40" s="109" customFormat="1" ht="9" hidden="1" x14ac:dyDescent="0.15">
      <c r="A108" s="114" t="s">
        <v>94</v>
      </c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  <c r="AD108" s="108"/>
      <c r="AE108" s="108"/>
      <c r="AF108" s="108"/>
      <c r="AG108" s="108"/>
      <c r="AH108" s="108"/>
      <c r="AI108" s="108"/>
      <c r="AJ108" s="108"/>
      <c r="AK108" s="108"/>
      <c r="AL108" s="108"/>
      <c r="AM108" s="108"/>
      <c r="AN108" s="108"/>
    </row>
    <row r="109" spans="1:40" s="109" customFormat="1" ht="9" hidden="1" x14ac:dyDescent="0.15">
      <c r="A109" s="114" t="s">
        <v>95</v>
      </c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  <c r="AA109" s="108"/>
      <c r="AB109" s="108"/>
      <c r="AC109" s="108"/>
      <c r="AD109" s="108"/>
      <c r="AE109" s="108"/>
      <c r="AF109" s="108"/>
      <c r="AG109" s="108"/>
      <c r="AH109" s="108"/>
      <c r="AI109" s="108"/>
      <c r="AJ109" s="108"/>
      <c r="AK109" s="108"/>
      <c r="AL109" s="108"/>
      <c r="AM109" s="108"/>
      <c r="AN109" s="108"/>
    </row>
    <row r="110" spans="1:40" s="109" customFormat="1" ht="9" hidden="1" x14ac:dyDescent="0.15">
      <c r="A110" s="114" t="s">
        <v>96</v>
      </c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  <c r="AA110" s="108"/>
      <c r="AB110" s="108"/>
      <c r="AC110" s="108"/>
      <c r="AD110" s="108"/>
      <c r="AE110" s="108"/>
      <c r="AF110" s="108"/>
      <c r="AG110" s="108"/>
      <c r="AH110" s="108"/>
      <c r="AI110" s="108"/>
      <c r="AJ110" s="108"/>
      <c r="AK110" s="108"/>
      <c r="AL110" s="108"/>
      <c r="AM110" s="108"/>
      <c r="AN110" s="108"/>
    </row>
    <row r="111" spans="1:40" s="109" customFormat="1" ht="9" hidden="1" x14ac:dyDescent="0.15">
      <c r="A111" s="114" t="s">
        <v>97</v>
      </c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8"/>
      <c r="Z111" s="108"/>
      <c r="AA111" s="108"/>
      <c r="AB111" s="108"/>
      <c r="AC111" s="108"/>
      <c r="AD111" s="108"/>
      <c r="AE111" s="108"/>
      <c r="AF111" s="108"/>
      <c r="AG111" s="108"/>
      <c r="AH111" s="108"/>
      <c r="AI111" s="108"/>
      <c r="AJ111" s="108"/>
      <c r="AK111" s="108"/>
      <c r="AL111" s="108"/>
      <c r="AM111" s="108"/>
      <c r="AN111" s="108"/>
    </row>
    <row r="112" spans="1:40" s="109" customFormat="1" ht="9" hidden="1" x14ac:dyDescent="0.15">
      <c r="A112" s="114" t="s">
        <v>98</v>
      </c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  <c r="AA112" s="108"/>
      <c r="AB112" s="108"/>
      <c r="AC112" s="108"/>
      <c r="AD112" s="108"/>
      <c r="AE112" s="108"/>
      <c r="AF112" s="108"/>
      <c r="AG112" s="108"/>
      <c r="AH112" s="108"/>
      <c r="AI112" s="108"/>
      <c r="AJ112" s="108"/>
      <c r="AK112" s="108"/>
      <c r="AL112" s="108"/>
      <c r="AM112" s="108"/>
      <c r="AN112" s="108"/>
    </row>
    <row r="113" spans="1:40" s="109" customFormat="1" ht="9" hidden="1" x14ac:dyDescent="0.15">
      <c r="A113" s="113"/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  <c r="AD113" s="108"/>
      <c r="AE113" s="108"/>
      <c r="AF113" s="108"/>
      <c r="AG113" s="108"/>
      <c r="AH113" s="108"/>
      <c r="AI113" s="108"/>
      <c r="AJ113" s="108"/>
      <c r="AK113" s="108"/>
      <c r="AL113" s="108"/>
      <c r="AM113" s="108"/>
      <c r="AN113" s="108"/>
    </row>
    <row r="114" spans="1:40" s="109" customFormat="1" ht="9" hidden="1" x14ac:dyDescent="0.15">
      <c r="A114" s="113"/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8"/>
      <c r="AH114" s="108"/>
      <c r="AI114" s="108"/>
      <c r="AJ114" s="108"/>
      <c r="AK114" s="108"/>
      <c r="AL114" s="108"/>
      <c r="AM114" s="108"/>
      <c r="AN114" s="108"/>
    </row>
    <row r="115" spans="1:40" s="109" customFormat="1" ht="9" hidden="1" x14ac:dyDescent="0.15">
      <c r="A115" s="113" t="s">
        <v>100</v>
      </c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108"/>
      <c r="Y115" s="108"/>
      <c r="Z115" s="108"/>
      <c r="AA115" s="108"/>
      <c r="AB115" s="108"/>
      <c r="AC115" s="108"/>
      <c r="AD115" s="108"/>
      <c r="AE115" s="108"/>
      <c r="AF115" s="108"/>
      <c r="AG115" s="108"/>
      <c r="AH115" s="108"/>
      <c r="AI115" s="108"/>
      <c r="AJ115" s="108"/>
      <c r="AK115" s="108"/>
      <c r="AL115" s="108"/>
      <c r="AM115" s="108"/>
      <c r="AN115" s="108"/>
    </row>
    <row r="116" spans="1:40" s="109" customFormat="1" ht="9" hidden="1" x14ac:dyDescent="0.15">
      <c r="A116" s="113" t="s">
        <v>103</v>
      </c>
      <c r="B116" s="108"/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  <c r="R116" s="108"/>
      <c r="S116" s="108"/>
      <c r="T116" s="108"/>
      <c r="U116" s="108"/>
      <c r="V116" s="108"/>
      <c r="W116" s="108"/>
      <c r="X116" s="108"/>
      <c r="Y116" s="108"/>
      <c r="Z116" s="108"/>
      <c r="AA116" s="108"/>
      <c r="AB116" s="108"/>
      <c r="AC116" s="108"/>
      <c r="AD116" s="108"/>
      <c r="AE116" s="108"/>
      <c r="AF116" s="108"/>
      <c r="AG116" s="108"/>
      <c r="AH116" s="108"/>
      <c r="AI116" s="108"/>
      <c r="AJ116" s="108"/>
      <c r="AK116" s="108"/>
      <c r="AL116" s="108"/>
      <c r="AM116" s="108"/>
      <c r="AN116" s="108"/>
    </row>
    <row r="117" spans="1:40" s="109" customFormat="1" ht="9" hidden="1" x14ac:dyDescent="0.15">
      <c r="A117" s="113" t="s">
        <v>104</v>
      </c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  <c r="AA117" s="108"/>
      <c r="AB117" s="108"/>
      <c r="AC117" s="108"/>
      <c r="AD117" s="108"/>
      <c r="AE117" s="108"/>
      <c r="AF117" s="108"/>
      <c r="AG117" s="108"/>
      <c r="AH117" s="108"/>
      <c r="AI117" s="108"/>
      <c r="AJ117" s="108"/>
      <c r="AK117" s="108"/>
      <c r="AL117" s="108"/>
      <c r="AM117" s="108"/>
      <c r="AN117" s="108"/>
    </row>
    <row r="118" spans="1:40" s="109" customFormat="1" ht="9" hidden="1" x14ac:dyDescent="0.15">
      <c r="A118" s="114" t="s">
        <v>99</v>
      </c>
      <c r="B118" s="108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  <c r="Q118" s="108"/>
      <c r="R118" s="108"/>
      <c r="S118" s="108"/>
      <c r="T118" s="108"/>
      <c r="U118" s="108"/>
      <c r="V118" s="108"/>
      <c r="W118" s="108"/>
      <c r="X118" s="108"/>
      <c r="Y118" s="108"/>
      <c r="Z118" s="108"/>
      <c r="AA118" s="108"/>
      <c r="AB118" s="108"/>
      <c r="AC118" s="108"/>
      <c r="AD118" s="108"/>
      <c r="AE118" s="108"/>
      <c r="AF118" s="108"/>
      <c r="AG118" s="108"/>
      <c r="AH118" s="108"/>
      <c r="AI118" s="108"/>
      <c r="AJ118" s="108"/>
      <c r="AK118" s="108"/>
      <c r="AL118" s="108"/>
      <c r="AM118" s="108"/>
      <c r="AN118" s="108"/>
    </row>
    <row r="119" spans="1:40" s="109" customFormat="1" ht="9" hidden="1" x14ac:dyDescent="0.15">
      <c r="A119" s="114" t="s">
        <v>101</v>
      </c>
      <c r="B119" s="108"/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08"/>
      <c r="P119" s="108"/>
      <c r="Q119" s="108"/>
      <c r="R119" s="108"/>
      <c r="S119" s="108"/>
      <c r="T119" s="108"/>
      <c r="U119" s="108"/>
      <c r="V119" s="108"/>
      <c r="W119" s="108"/>
      <c r="X119" s="108"/>
      <c r="Y119" s="108"/>
      <c r="Z119" s="108"/>
      <c r="AA119" s="108"/>
      <c r="AB119" s="108"/>
      <c r="AC119" s="108"/>
      <c r="AD119" s="108"/>
      <c r="AE119" s="108"/>
      <c r="AF119" s="108"/>
      <c r="AG119" s="108"/>
      <c r="AH119" s="108"/>
      <c r="AI119" s="108"/>
      <c r="AJ119" s="108"/>
      <c r="AK119" s="108"/>
      <c r="AL119" s="108"/>
      <c r="AM119" s="108"/>
      <c r="AN119" s="108"/>
    </row>
    <row r="120" spans="1:40" s="109" customFormat="1" ht="9" hidden="1" x14ac:dyDescent="0.15">
      <c r="A120" s="114" t="s">
        <v>102</v>
      </c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  <c r="R120" s="108"/>
      <c r="S120" s="108"/>
      <c r="T120" s="108"/>
      <c r="U120" s="108"/>
      <c r="V120" s="108"/>
      <c r="W120" s="108"/>
      <c r="X120" s="108"/>
      <c r="Y120" s="108"/>
      <c r="Z120" s="108"/>
      <c r="AA120" s="108"/>
      <c r="AB120" s="108"/>
      <c r="AC120" s="108"/>
      <c r="AD120" s="108"/>
      <c r="AE120" s="108"/>
      <c r="AF120" s="108"/>
      <c r="AG120" s="108"/>
      <c r="AH120" s="108"/>
      <c r="AI120" s="108"/>
      <c r="AJ120" s="108"/>
      <c r="AK120" s="108"/>
      <c r="AL120" s="108"/>
      <c r="AM120" s="108"/>
      <c r="AN120" s="108"/>
    </row>
    <row r="121" spans="1:40" hidden="1" x14ac:dyDescent="0.15"/>
  </sheetData>
  <sheetProtection password="D2DD" sheet="1" objects="1" scenarios="1" selectLockedCells="1" selectUnlockedCells="1"/>
  <mergeCells count="116">
    <mergeCell ref="A8:H9"/>
    <mergeCell ref="K12:N12"/>
    <mergeCell ref="O12:Q12"/>
    <mergeCell ref="R12:S12"/>
    <mergeCell ref="T12:X12"/>
    <mergeCell ref="Y12:AA12"/>
    <mergeCell ref="AP5:AT5"/>
    <mergeCell ref="B6:K7"/>
    <mergeCell ref="Q6:R6"/>
    <mergeCell ref="T6:V6"/>
    <mergeCell ref="AT6:AT7"/>
    <mergeCell ref="L7:AM7"/>
    <mergeCell ref="A3:A7"/>
    <mergeCell ref="L3:AF3"/>
    <mergeCell ref="AG3:AM3"/>
    <mergeCell ref="L4:AF4"/>
    <mergeCell ref="AG4:AM4"/>
    <mergeCell ref="AP4:AT4"/>
    <mergeCell ref="L5:AB5"/>
    <mergeCell ref="AC5:AF5"/>
    <mergeCell ref="AG5:AK5"/>
    <mergeCell ref="AL5:AM5"/>
    <mergeCell ref="A14:E14"/>
    <mergeCell ref="F14:J14"/>
    <mergeCell ref="K14:AM14"/>
    <mergeCell ref="A15:E15"/>
    <mergeCell ref="F15:J15"/>
    <mergeCell ref="K15:AM15"/>
    <mergeCell ref="AB12:AC12"/>
    <mergeCell ref="AD12:AH12"/>
    <mergeCell ref="AI12:AK12"/>
    <mergeCell ref="AL12:AM12"/>
    <mergeCell ref="A13:E13"/>
    <mergeCell ref="F13:J13"/>
    <mergeCell ref="K13:AM13"/>
    <mergeCell ref="A16:E16"/>
    <mergeCell ref="F16:J16"/>
    <mergeCell ref="K16:AM16"/>
    <mergeCell ref="K19:N19"/>
    <mergeCell ref="O19:Q19"/>
    <mergeCell ref="R19:S19"/>
    <mergeCell ref="T19:X19"/>
    <mergeCell ref="Y19:AA19"/>
    <mergeCell ref="AB19:AC19"/>
    <mergeCell ref="AD19:AH19"/>
    <mergeCell ref="A24:E24"/>
    <mergeCell ref="F24:J24"/>
    <mergeCell ref="K24:AM24"/>
    <mergeCell ref="A25:E25"/>
    <mergeCell ref="F25:J25"/>
    <mergeCell ref="K25:AM25"/>
    <mergeCell ref="AI19:AK19"/>
    <mergeCell ref="AL19:AM19"/>
    <mergeCell ref="C20:AM21"/>
    <mergeCell ref="A23:E23"/>
    <mergeCell ref="F23:J23"/>
    <mergeCell ref="K23:AM23"/>
    <mergeCell ref="A28:E28"/>
    <mergeCell ref="F28:J28"/>
    <mergeCell ref="K28:AM28"/>
    <mergeCell ref="A29:E29"/>
    <mergeCell ref="F29:J29"/>
    <mergeCell ref="K29:AM29"/>
    <mergeCell ref="A26:E26"/>
    <mergeCell ref="F26:J26"/>
    <mergeCell ref="K26:AM26"/>
    <mergeCell ref="A27:E27"/>
    <mergeCell ref="F27:J27"/>
    <mergeCell ref="K27:AM27"/>
    <mergeCell ref="A32:E32"/>
    <mergeCell ref="F32:J32"/>
    <mergeCell ref="K32:AM32"/>
    <mergeCell ref="A33:E33"/>
    <mergeCell ref="F33:J33"/>
    <mergeCell ref="K33:AM33"/>
    <mergeCell ref="A30:E30"/>
    <mergeCell ref="F30:J30"/>
    <mergeCell ref="K30:AM30"/>
    <mergeCell ref="A31:E31"/>
    <mergeCell ref="F31:J31"/>
    <mergeCell ref="K31:AM31"/>
    <mergeCell ref="A34:E34"/>
    <mergeCell ref="F34:J34"/>
    <mergeCell ref="K34:AM34"/>
    <mergeCell ref="K36:N36"/>
    <mergeCell ref="O36:Q36"/>
    <mergeCell ref="R36:S36"/>
    <mergeCell ref="T36:X36"/>
    <mergeCell ref="Y36:AA36"/>
    <mergeCell ref="AB36:AC36"/>
    <mergeCell ref="AD36:AH36"/>
    <mergeCell ref="A40:E40"/>
    <mergeCell ref="F40:J40"/>
    <mergeCell ref="K40:AM40"/>
    <mergeCell ref="A41:E41"/>
    <mergeCell ref="F41:J41"/>
    <mergeCell ref="K41:AM41"/>
    <mergeCell ref="AI36:AK36"/>
    <mergeCell ref="AL36:AM36"/>
    <mergeCell ref="C37:AM37"/>
    <mergeCell ref="A38:E38"/>
    <mergeCell ref="A39:E39"/>
    <mergeCell ref="F39:J39"/>
    <mergeCell ref="K39:AM39"/>
    <mergeCell ref="A44:E44"/>
    <mergeCell ref="F44:J44"/>
    <mergeCell ref="K44:AM44"/>
    <mergeCell ref="A45:E45"/>
    <mergeCell ref="F45:J45"/>
    <mergeCell ref="K45:AM45"/>
    <mergeCell ref="A42:E42"/>
    <mergeCell ref="F42:J42"/>
    <mergeCell ref="K42:AM42"/>
    <mergeCell ref="A43:E43"/>
    <mergeCell ref="F43:J43"/>
    <mergeCell ref="K43:AM43"/>
  </mergeCells>
  <phoneticPr fontId="3"/>
  <dataValidations count="4">
    <dataValidation type="list" allowBlank="1" showInputMessage="1" showErrorMessage="1" sqref="A24:E33">
      <formula1>$A$97:$A$105</formula1>
    </dataValidation>
    <dataValidation type="list" allowBlank="1" showInputMessage="1" showErrorMessage="1" sqref="A40:E44">
      <formula1>$A$115:$A$117</formula1>
    </dataValidation>
    <dataValidation imeMode="halfAlpha" allowBlank="1" showInputMessage="1" showErrorMessage="1" sqref="J36"/>
    <dataValidation type="list" allowBlank="1" showInputMessage="1" showErrorMessage="1" sqref="L5:AB5">
      <formula1>$A$52:$A$86</formula1>
    </dataValidation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9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521" r:id="rId4" name="Check Box 1">
              <controlPr defaultSize="0" autoFill="0" autoLine="0" autoPict="0">
                <anchor moveWithCells="1">
                  <from>
                    <xdr:col>7</xdr:col>
                    <xdr:colOff>95250</xdr:colOff>
                    <xdr:row>7</xdr:row>
                    <xdr:rowOff>28575</xdr:rowOff>
                  </from>
                  <to>
                    <xdr:col>9</xdr:col>
                    <xdr:colOff>9525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22" r:id="rId5" name="Check Box 2">
              <controlPr defaultSize="0" autoFill="0" autoLine="0" autoPict="0">
                <anchor moveWithCells="1">
                  <from>
                    <xdr:col>7</xdr:col>
                    <xdr:colOff>95250</xdr:colOff>
                    <xdr:row>8</xdr:row>
                    <xdr:rowOff>19050</xdr:rowOff>
                  </from>
                  <to>
                    <xdr:col>9</xdr:col>
                    <xdr:colOff>9525</xdr:colOff>
                    <xdr:row>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T120"/>
  <sheetViews>
    <sheetView showGridLines="0" view="pageBreakPreview" topLeftCell="A19" zoomScale="120" zoomScaleNormal="120" zoomScaleSheetLayoutView="120" workbookViewId="0"/>
  </sheetViews>
  <sheetFormatPr defaultColWidth="2.25" defaultRowHeight="18.75" x14ac:dyDescent="0.15"/>
  <cols>
    <col min="1" max="1" width="2.25" style="56" customWidth="1"/>
    <col min="2" max="5" width="2.375" style="56" customWidth="1"/>
    <col min="6" max="7" width="2.375" style="56" bestFit="1" customWidth="1"/>
    <col min="8" max="8" width="2.375" style="56" customWidth="1"/>
    <col min="9" max="40" width="2.25" style="56"/>
    <col min="41" max="41" width="2.25" style="56" customWidth="1"/>
    <col min="42" max="47" width="2.25" style="57" customWidth="1"/>
    <col min="48" max="16384" width="2.25" style="57"/>
  </cols>
  <sheetData>
    <row r="1" spans="1:46" x14ac:dyDescent="0.15">
      <c r="A1" s="55" t="s">
        <v>213</v>
      </c>
    </row>
    <row r="3" spans="1:46" s="63" customFormat="1" ht="12" customHeight="1" x14ac:dyDescent="0.15">
      <c r="A3" s="374" t="s">
        <v>74</v>
      </c>
      <c r="B3" s="58" t="s">
        <v>0</v>
      </c>
      <c r="C3" s="59"/>
      <c r="D3" s="59"/>
      <c r="E3" s="60"/>
      <c r="F3" s="60"/>
      <c r="G3" s="60"/>
      <c r="H3" s="60"/>
      <c r="I3" s="60"/>
      <c r="J3" s="60"/>
      <c r="K3" s="61"/>
      <c r="L3" s="392" t="s">
        <v>259</v>
      </c>
      <c r="M3" s="393"/>
      <c r="N3" s="393"/>
      <c r="O3" s="393"/>
      <c r="P3" s="393"/>
      <c r="Q3" s="393"/>
      <c r="R3" s="393"/>
      <c r="S3" s="393"/>
      <c r="T3" s="393"/>
      <c r="U3" s="393"/>
      <c r="V3" s="393"/>
      <c r="W3" s="393"/>
      <c r="X3" s="393"/>
      <c r="Y3" s="393"/>
      <c r="Z3" s="393"/>
      <c r="AA3" s="393"/>
      <c r="AB3" s="393"/>
      <c r="AC3" s="393"/>
      <c r="AD3" s="393"/>
      <c r="AE3" s="393"/>
      <c r="AF3" s="394"/>
      <c r="AG3" s="322" t="s">
        <v>26</v>
      </c>
      <c r="AH3" s="320"/>
      <c r="AI3" s="320"/>
      <c r="AJ3" s="320"/>
      <c r="AK3" s="320"/>
      <c r="AL3" s="320"/>
      <c r="AM3" s="321"/>
      <c r="AN3" s="62"/>
      <c r="AO3" s="62"/>
    </row>
    <row r="4" spans="1:46" s="63" customFormat="1" ht="20.25" customHeight="1" x14ac:dyDescent="0.15">
      <c r="A4" s="375"/>
      <c r="B4" s="64" t="s">
        <v>75</v>
      </c>
      <c r="C4" s="172"/>
      <c r="D4" s="172"/>
      <c r="E4" s="66"/>
      <c r="F4" s="66"/>
      <c r="G4" s="66"/>
      <c r="H4" s="66"/>
      <c r="I4" s="66"/>
      <c r="J4" s="66"/>
      <c r="K4" s="67"/>
      <c r="L4" s="379" t="s">
        <v>260</v>
      </c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380"/>
      <c r="X4" s="380"/>
      <c r="Y4" s="380"/>
      <c r="Z4" s="380"/>
      <c r="AA4" s="380"/>
      <c r="AB4" s="380"/>
      <c r="AC4" s="380"/>
      <c r="AD4" s="380"/>
      <c r="AE4" s="380"/>
      <c r="AF4" s="381"/>
      <c r="AG4" s="382"/>
      <c r="AH4" s="383"/>
      <c r="AI4" s="383"/>
      <c r="AJ4" s="383"/>
      <c r="AK4" s="383"/>
      <c r="AL4" s="383"/>
      <c r="AM4" s="395"/>
      <c r="AN4" s="62"/>
      <c r="AO4" s="62"/>
      <c r="AP4" s="362"/>
      <c r="AQ4" s="362"/>
      <c r="AR4" s="362"/>
      <c r="AS4" s="362"/>
      <c r="AT4" s="362"/>
    </row>
    <row r="5" spans="1:46" s="63" customFormat="1" ht="20.25" customHeight="1" x14ac:dyDescent="0.15">
      <c r="A5" s="375"/>
      <c r="B5" s="68" t="s">
        <v>32</v>
      </c>
      <c r="C5" s="69"/>
      <c r="D5" s="69"/>
      <c r="E5" s="70"/>
      <c r="F5" s="70"/>
      <c r="G5" s="70"/>
      <c r="H5" s="70"/>
      <c r="I5" s="70"/>
      <c r="J5" s="70"/>
      <c r="K5" s="71"/>
      <c r="L5" s="385" t="s">
        <v>6</v>
      </c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7"/>
      <c r="AC5" s="388" t="s">
        <v>27</v>
      </c>
      <c r="AD5" s="389"/>
      <c r="AE5" s="389"/>
      <c r="AF5" s="390"/>
      <c r="AG5" s="391"/>
      <c r="AH5" s="391"/>
      <c r="AI5" s="391"/>
      <c r="AJ5" s="391"/>
      <c r="AK5" s="391"/>
      <c r="AL5" s="306" t="s">
        <v>28</v>
      </c>
      <c r="AM5" s="307"/>
      <c r="AN5" s="62"/>
      <c r="AO5" s="62"/>
      <c r="AP5" s="362"/>
      <c r="AQ5" s="362"/>
      <c r="AR5" s="362"/>
      <c r="AS5" s="362"/>
      <c r="AT5" s="362"/>
    </row>
    <row r="6" spans="1:46" s="63" customFormat="1" ht="13.5" customHeight="1" x14ac:dyDescent="0.15">
      <c r="A6" s="375"/>
      <c r="B6" s="363" t="s">
        <v>76</v>
      </c>
      <c r="C6" s="364"/>
      <c r="D6" s="364"/>
      <c r="E6" s="364"/>
      <c r="F6" s="364"/>
      <c r="G6" s="364"/>
      <c r="H6" s="364"/>
      <c r="I6" s="364"/>
      <c r="J6" s="364"/>
      <c r="K6" s="365"/>
      <c r="L6" s="72" t="s">
        <v>1</v>
      </c>
      <c r="M6" s="72"/>
      <c r="N6" s="72"/>
      <c r="O6" s="72"/>
      <c r="P6" s="72"/>
      <c r="Q6" s="369" t="s">
        <v>242</v>
      </c>
      <c r="R6" s="369"/>
      <c r="S6" s="72" t="s">
        <v>2</v>
      </c>
      <c r="T6" s="369" t="s">
        <v>243</v>
      </c>
      <c r="U6" s="369"/>
      <c r="V6" s="369"/>
      <c r="W6" s="72" t="s">
        <v>3</v>
      </c>
      <c r="X6" s="72"/>
      <c r="Y6" s="72"/>
      <c r="Z6" s="72"/>
      <c r="AA6" s="72"/>
      <c r="AB6" s="72"/>
      <c r="AC6" s="73" t="s">
        <v>29</v>
      </c>
      <c r="AD6" s="72"/>
      <c r="AE6" s="72"/>
      <c r="AF6" s="72"/>
      <c r="AG6" s="72"/>
      <c r="AH6" s="72"/>
      <c r="AI6" s="72"/>
      <c r="AJ6" s="72"/>
      <c r="AK6" s="72"/>
      <c r="AL6" s="72"/>
      <c r="AM6" s="74"/>
      <c r="AN6" s="62"/>
      <c r="AO6" s="62"/>
      <c r="AP6" s="75"/>
      <c r="AQ6" s="76"/>
      <c r="AR6" s="76"/>
      <c r="AS6" s="76"/>
      <c r="AT6" s="370"/>
    </row>
    <row r="7" spans="1:46" s="63" customFormat="1" ht="20.25" customHeight="1" x14ac:dyDescent="0.15">
      <c r="A7" s="375"/>
      <c r="B7" s="366"/>
      <c r="C7" s="367"/>
      <c r="D7" s="367"/>
      <c r="E7" s="367"/>
      <c r="F7" s="367"/>
      <c r="G7" s="367"/>
      <c r="H7" s="367"/>
      <c r="I7" s="367"/>
      <c r="J7" s="367"/>
      <c r="K7" s="368"/>
      <c r="L7" s="379" t="s">
        <v>244</v>
      </c>
      <c r="M7" s="380"/>
      <c r="N7" s="380"/>
      <c r="O7" s="380"/>
      <c r="P7" s="380"/>
      <c r="Q7" s="380"/>
      <c r="R7" s="380"/>
      <c r="S7" s="380"/>
      <c r="T7" s="380"/>
      <c r="U7" s="380"/>
      <c r="V7" s="380"/>
      <c r="W7" s="380"/>
      <c r="X7" s="380"/>
      <c r="Y7" s="380"/>
      <c r="Z7" s="380"/>
      <c r="AA7" s="380"/>
      <c r="AB7" s="380"/>
      <c r="AC7" s="380"/>
      <c r="AD7" s="380"/>
      <c r="AE7" s="380"/>
      <c r="AF7" s="380"/>
      <c r="AG7" s="380"/>
      <c r="AH7" s="380"/>
      <c r="AI7" s="380"/>
      <c r="AJ7" s="380"/>
      <c r="AK7" s="380"/>
      <c r="AL7" s="380"/>
      <c r="AM7" s="381"/>
      <c r="AN7" s="62"/>
      <c r="AO7" s="62"/>
      <c r="AP7" s="76"/>
      <c r="AQ7" s="76"/>
      <c r="AR7" s="76"/>
      <c r="AS7" s="76"/>
      <c r="AT7" s="370"/>
    </row>
    <row r="8" spans="1:46" s="63" customFormat="1" ht="18" customHeight="1" x14ac:dyDescent="0.15">
      <c r="A8" s="339" t="s">
        <v>38</v>
      </c>
      <c r="B8" s="340"/>
      <c r="C8" s="340"/>
      <c r="D8" s="340"/>
      <c r="E8" s="340"/>
      <c r="F8" s="340"/>
      <c r="G8" s="340"/>
      <c r="H8" s="341"/>
      <c r="I8" s="77"/>
      <c r="J8" s="78" t="s">
        <v>37</v>
      </c>
      <c r="K8" s="72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1"/>
      <c r="AN8" s="62"/>
      <c r="AO8" s="62"/>
    </row>
    <row r="9" spans="1:46" s="63" customFormat="1" ht="18" customHeight="1" x14ac:dyDescent="0.15">
      <c r="A9" s="342"/>
      <c r="B9" s="343"/>
      <c r="C9" s="343"/>
      <c r="D9" s="343"/>
      <c r="E9" s="343"/>
      <c r="F9" s="343"/>
      <c r="G9" s="343"/>
      <c r="H9" s="344"/>
      <c r="I9" s="81"/>
      <c r="J9" s="82" t="s">
        <v>39</v>
      </c>
      <c r="K9" s="66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3"/>
      <c r="AN9" s="62"/>
      <c r="AO9" s="62"/>
    </row>
    <row r="10" spans="1:46" s="63" customFormat="1" ht="11.25" customHeight="1" x14ac:dyDescent="0.15">
      <c r="A10" s="174"/>
      <c r="B10" s="174"/>
      <c r="C10" s="174"/>
      <c r="D10" s="174"/>
      <c r="E10" s="174"/>
      <c r="F10" s="174"/>
      <c r="G10" s="174"/>
      <c r="H10" s="174"/>
      <c r="I10" s="78"/>
      <c r="J10" s="174"/>
      <c r="K10" s="72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62"/>
      <c r="AO10" s="62"/>
    </row>
    <row r="11" spans="1:46" s="63" customFormat="1" ht="20.25" customHeight="1" x14ac:dyDescent="0.15">
      <c r="A11" s="84" t="s">
        <v>112</v>
      </c>
      <c r="B11" s="85"/>
      <c r="C11" s="85"/>
      <c r="D11" s="85"/>
      <c r="E11" s="85"/>
      <c r="F11" s="85"/>
      <c r="G11" s="85"/>
      <c r="H11" s="85"/>
      <c r="I11" s="86"/>
      <c r="J11" s="85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2"/>
      <c r="AO11" s="62"/>
    </row>
    <row r="12" spans="1:46" s="63" customFormat="1" ht="20.25" customHeight="1" x14ac:dyDescent="0.15">
      <c r="A12" s="175" t="s">
        <v>71</v>
      </c>
      <c r="B12" s="175"/>
      <c r="C12" s="175"/>
      <c r="D12" s="175"/>
      <c r="E12" s="175"/>
      <c r="F12" s="94"/>
      <c r="G12" s="94"/>
      <c r="H12" s="94"/>
      <c r="I12" s="94"/>
      <c r="J12" s="95"/>
      <c r="K12" s="355" t="s">
        <v>30</v>
      </c>
      <c r="L12" s="350"/>
      <c r="M12" s="350"/>
      <c r="N12" s="351"/>
      <c r="O12" s="356">
        <f>IF($L$5="","",VLOOKUP($L$5,$A$52:$H$86,8,FALSE))</f>
        <v>0</v>
      </c>
      <c r="P12" s="357"/>
      <c r="Q12" s="357"/>
      <c r="R12" s="350" t="s">
        <v>25</v>
      </c>
      <c r="S12" s="351"/>
      <c r="T12" s="345" t="s">
        <v>79</v>
      </c>
      <c r="U12" s="346"/>
      <c r="V12" s="346"/>
      <c r="W12" s="346"/>
      <c r="X12" s="347"/>
      <c r="Y12" s="348"/>
      <c r="Z12" s="349"/>
      <c r="AA12" s="349"/>
      <c r="AB12" s="350" t="s">
        <v>25</v>
      </c>
      <c r="AC12" s="351"/>
      <c r="AD12" s="345" t="s">
        <v>23</v>
      </c>
      <c r="AE12" s="346"/>
      <c r="AF12" s="346"/>
      <c r="AG12" s="346"/>
      <c r="AH12" s="347"/>
      <c r="AI12" s="352">
        <f>ROUNDDOWN($F$16/1000,0)</f>
        <v>0</v>
      </c>
      <c r="AJ12" s="353"/>
      <c r="AK12" s="353"/>
      <c r="AL12" s="350" t="s">
        <v>25</v>
      </c>
      <c r="AM12" s="351"/>
      <c r="AN12" s="62"/>
      <c r="AO12" s="62"/>
    </row>
    <row r="13" spans="1:46" s="63" customFormat="1" ht="18" customHeight="1" x14ac:dyDescent="0.15">
      <c r="A13" s="305" t="s">
        <v>22</v>
      </c>
      <c r="B13" s="306"/>
      <c r="C13" s="306"/>
      <c r="D13" s="306"/>
      <c r="E13" s="307"/>
      <c r="F13" s="305" t="s">
        <v>24</v>
      </c>
      <c r="G13" s="306"/>
      <c r="H13" s="306"/>
      <c r="I13" s="306"/>
      <c r="J13" s="306"/>
      <c r="K13" s="308" t="s">
        <v>210</v>
      </c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08"/>
      <c r="X13" s="308"/>
      <c r="Y13" s="308"/>
      <c r="Z13" s="308"/>
      <c r="AA13" s="308"/>
      <c r="AB13" s="308"/>
      <c r="AC13" s="308"/>
      <c r="AD13" s="308"/>
      <c r="AE13" s="308"/>
      <c r="AF13" s="308"/>
      <c r="AG13" s="308"/>
      <c r="AH13" s="308"/>
      <c r="AI13" s="308"/>
      <c r="AJ13" s="308"/>
      <c r="AK13" s="308"/>
      <c r="AL13" s="308"/>
      <c r="AM13" s="308"/>
      <c r="AN13" s="62"/>
      <c r="AO13" s="62"/>
    </row>
    <row r="14" spans="1:46" s="63" customFormat="1" ht="15" customHeight="1" x14ac:dyDescent="0.15">
      <c r="A14" s="354" t="s">
        <v>108</v>
      </c>
      <c r="B14" s="354"/>
      <c r="C14" s="354"/>
      <c r="D14" s="354"/>
      <c r="E14" s="354"/>
      <c r="F14" s="301"/>
      <c r="G14" s="301"/>
      <c r="H14" s="301"/>
      <c r="I14" s="301"/>
      <c r="J14" s="301"/>
      <c r="K14" s="302"/>
      <c r="L14" s="302"/>
      <c r="M14" s="302"/>
      <c r="N14" s="302"/>
      <c r="O14" s="302"/>
      <c r="P14" s="302"/>
      <c r="Q14" s="302"/>
      <c r="R14" s="302"/>
      <c r="S14" s="302"/>
      <c r="T14" s="302"/>
      <c r="U14" s="302"/>
      <c r="V14" s="302"/>
      <c r="W14" s="302"/>
      <c r="X14" s="302"/>
      <c r="Y14" s="302"/>
      <c r="Z14" s="302"/>
      <c r="AA14" s="302"/>
      <c r="AB14" s="302"/>
      <c r="AC14" s="302"/>
      <c r="AD14" s="302"/>
      <c r="AE14" s="302"/>
      <c r="AF14" s="302"/>
      <c r="AG14" s="302"/>
      <c r="AH14" s="302"/>
      <c r="AI14" s="302"/>
      <c r="AJ14" s="302"/>
      <c r="AK14" s="302"/>
      <c r="AL14" s="302"/>
      <c r="AM14" s="302"/>
      <c r="AN14" s="62"/>
      <c r="AO14" s="62"/>
    </row>
    <row r="15" spans="1:46" s="63" customFormat="1" ht="15" customHeight="1" thickBot="1" x14ac:dyDescent="0.2">
      <c r="A15" s="354" t="s">
        <v>109</v>
      </c>
      <c r="B15" s="354"/>
      <c r="C15" s="354"/>
      <c r="D15" s="354"/>
      <c r="E15" s="354"/>
      <c r="F15" s="301"/>
      <c r="G15" s="301"/>
      <c r="H15" s="301"/>
      <c r="I15" s="301"/>
      <c r="J15" s="301"/>
      <c r="K15" s="302"/>
      <c r="L15" s="302"/>
      <c r="M15" s="302"/>
      <c r="N15" s="302"/>
      <c r="O15" s="302"/>
      <c r="P15" s="302"/>
      <c r="Q15" s="302"/>
      <c r="R15" s="302"/>
      <c r="S15" s="302"/>
      <c r="T15" s="302"/>
      <c r="U15" s="302"/>
      <c r="V15" s="302"/>
      <c r="W15" s="302"/>
      <c r="X15" s="302"/>
      <c r="Y15" s="302"/>
      <c r="Z15" s="302"/>
      <c r="AA15" s="302"/>
      <c r="AB15" s="302"/>
      <c r="AC15" s="302"/>
      <c r="AD15" s="302"/>
      <c r="AE15" s="302"/>
      <c r="AF15" s="302"/>
      <c r="AG15" s="302"/>
      <c r="AH15" s="302"/>
      <c r="AI15" s="302"/>
      <c r="AJ15" s="302"/>
      <c r="AK15" s="302"/>
      <c r="AL15" s="302"/>
      <c r="AM15" s="302"/>
      <c r="AN15" s="62"/>
      <c r="AO15" s="62"/>
    </row>
    <row r="16" spans="1:46" s="63" customFormat="1" ht="18.75" customHeight="1" thickTop="1" x14ac:dyDescent="0.15">
      <c r="A16" s="309" t="s">
        <v>34</v>
      </c>
      <c r="B16" s="310"/>
      <c r="C16" s="310"/>
      <c r="D16" s="310"/>
      <c r="E16" s="310"/>
      <c r="F16" s="330">
        <f>SUM(F14:F15)</f>
        <v>0</v>
      </c>
      <c r="G16" s="331"/>
      <c r="H16" s="331"/>
      <c r="I16" s="331"/>
      <c r="J16" s="332"/>
      <c r="K16" s="314"/>
      <c r="L16" s="314"/>
      <c r="M16" s="314"/>
      <c r="N16" s="314"/>
      <c r="O16" s="314"/>
      <c r="P16" s="314"/>
      <c r="Q16" s="314"/>
      <c r="R16" s="314"/>
      <c r="S16" s="314"/>
      <c r="T16" s="314"/>
      <c r="U16" s="314"/>
      <c r="V16" s="314"/>
      <c r="W16" s="314"/>
      <c r="X16" s="314"/>
      <c r="Y16" s="314"/>
      <c r="Z16" s="314"/>
      <c r="AA16" s="314"/>
      <c r="AB16" s="314"/>
      <c r="AC16" s="314"/>
      <c r="AD16" s="314"/>
      <c r="AE16" s="314"/>
      <c r="AF16" s="314"/>
      <c r="AG16" s="314"/>
      <c r="AH16" s="314"/>
      <c r="AI16" s="314"/>
      <c r="AJ16" s="314"/>
      <c r="AK16" s="314"/>
      <c r="AL16" s="314"/>
      <c r="AM16" s="314"/>
      <c r="AN16" s="62"/>
      <c r="AO16" s="62"/>
    </row>
    <row r="17" spans="1:41" s="63" customFormat="1" ht="20.25" customHeight="1" x14ac:dyDescent="0.15">
      <c r="A17" s="85"/>
      <c r="B17" s="85"/>
      <c r="C17" s="85"/>
      <c r="D17" s="85"/>
      <c r="E17" s="85"/>
      <c r="F17" s="85"/>
      <c r="G17" s="85"/>
      <c r="H17" s="85"/>
      <c r="I17" s="86"/>
      <c r="J17" s="85"/>
      <c r="K17" s="70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2"/>
      <c r="AO17" s="62"/>
    </row>
    <row r="18" spans="1:41" s="63" customFormat="1" ht="20.25" customHeight="1" x14ac:dyDescent="0.15">
      <c r="A18" s="84" t="s">
        <v>113</v>
      </c>
      <c r="B18" s="85"/>
      <c r="C18" s="85"/>
      <c r="D18" s="85"/>
      <c r="E18" s="85"/>
      <c r="F18" s="85"/>
      <c r="G18" s="85"/>
      <c r="H18" s="85"/>
      <c r="I18" s="86"/>
      <c r="J18" s="85"/>
      <c r="K18" s="66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2"/>
      <c r="AK18" s="172"/>
      <c r="AL18" s="172"/>
      <c r="AM18" s="172"/>
      <c r="AN18" s="62"/>
      <c r="AO18" s="62"/>
    </row>
    <row r="19" spans="1:41" s="63" customFormat="1" ht="20.25" customHeight="1" x14ac:dyDescent="0.15">
      <c r="A19" s="87" t="s">
        <v>37</v>
      </c>
      <c r="B19" s="66"/>
      <c r="C19" s="175"/>
      <c r="D19" s="175"/>
      <c r="E19" s="175"/>
      <c r="F19" s="175"/>
      <c r="G19" s="175"/>
      <c r="H19" s="175"/>
      <c r="I19" s="82"/>
      <c r="J19" s="175"/>
      <c r="K19" s="322" t="s">
        <v>30</v>
      </c>
      <c r="L19" s="320"/>
      <c r="M19" s="320"/>
      <c r="N19" s="321"/>
      <c r="O19" s="323">
        <f>IF($L$5="","",VLOOKUP($L$5,$A$52:$B$86,2,0))</f>
        <v>320</v>
      </c>
      <c r="P19" s="324"/>
      <c r="Q19" s="324"/>
      <c r="R19" s="320" t="s">
        <v>25</v>
      </c>
      <c r="S19" s="321"/>
      <c r="T19" s="345" t="s">
        <v>79</v>
      </c>
      <c r="U19" s="346"/>
      <c r="V19" s="346"/>
      <c r="W19" s="346"/>
      <c r="X19" s="347"/>
      <c r="Y19" s="348"/>
      <c r="Z19" s="349"/>
      <c r="AA19" s="349"/>
      <c r="AB19" s="350" t="s">
        <v>25</v>
      </c>
      <c r="AC19" s="351"/>
      <c r="AD19" s="345" t="s">
        <v>23</v>
      </c>
      <c r="AE19" s="346"/>
      <c r="AF19" s="346"/>
      <c r="AG19" s="346"/>
      <c r="AH19" s="347"/>
      <c r="AI19" s="352">
        <f>ROUNDDOWN($F$34/1000,0)</f>
        <v>0</v>
      </c>
      <c r="AJ19" s="353"/>
      <c r="AK19" s="353"/>
      <c r="AL19" s="350" t="s">
        <v>25</v>
      </c>
      <c r="AM19" s="351"/>
      <c r="AN19" s="62"/>
      <c r="AO19" s="62"/>
    </row>
    <row r="20" spans="1:41" s="63" customFormat="1" ht="21" customHeight="1" x14ac:dyDescent="0.15">
      <c r="A20" s="89"/>
      <c r="B20" s="70"/>
      <c r="C20" s="358" t="s">
        <v>78</v>
      </c>
      <c r="D20" s="358"/>
      <c r="E20" s="358"/>
      <c r="F20" s="358"/>
      <c r="G20" s="358"/>
      <c r="H20" s="358"/>
      <c r="I20" s="358"/>
      <c r="J20" s="358"/>
      <c r="K20" s="358"/>
      <c r="L20" s="358"/>
      <c r="M20" s="358"/>
      <c r="N20" s="358"/>
      <c r="O20" s="358"/>
      <c r="P20" s="358"/>
      <c r="Q20" s="358"/>
      <c r="R20" s="358"/>
      <c r="S20" s="358"/>
      <c r="T20" s="358"/>
      <c r="U20" s="358"/>
      <c r="V20" s="358"/>
      <c r="W20" s="358"/>
      <c r="X20" s="358"/>
      <c r="Y20" s="358"/>
      <c r="Z20" s="358"/>
      <c r="AA20" s="358"/>
      <c r="AB20" s="358"/>
      <c r="AC20" s="358"/>
      <c r="AD20" s="358"/>
      <c r="AE20" s="358"/>
      <c r="AF20" s="358"/>
      <c r="AG20" s="358"/>
      <c r="AH20" s="358"/>
      <c r="AI20" s="358"/>
      <c r="AJ20" s="358"/>
      <c r="AK20" s="358"/>
      <c r="AL20" s="358"/>
      <c r="AM20" s="359"/>
      <c r="AN20" s="62"/>
      <c r="AO20" s="62"/>
    </row>
    <row r="21" spans="1:41" s="63" customFormat="1" ht="21" customHeight="1" x14ac:dyDescent="0.15">
      <c r="A21" s="90"/>
      <c r="B21" s="91"/>
      <c r="C21" s="360"/>
      <c r="D21" s="360"/>
      <c r="E21" s="360"/>
      <c r="F21" s="360"/>
      <c r="G21" s="360"/>
      <c r="H21" s="360"/>
      <c r="I21" s="360"/>
      <c r="J21" s="360"/>
      <c r="K21" s="360"/>
      <c r="L21" s="360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360"/>
      <c r="Z21" s="360"/>
      <c r="AA21" s="360"/>
      <c r="AB21" s="360"/>
      <c r="AC21" s="360"/>
      <c r="AD21" s="360"/>
      <c r="AE21" s="360"/>
      <c r="AF21" s="360"/>
      <c r="AG21" s="360"/>
      <c r="AH21" s="360"/>
      <c r="AI21" s="360"/>
      <c r="AJ21" s="360"/>
      <c r="AK21" s="360"/>
      <c r="AL21" s="360"/>
      <c r="AM21" s="361"/>
      <c r="AN21" s="62"/>
      <c r="AO21" s="62"/>
    </row>
    <row r="22" spans="1:41" s="63" customFormat="1" ht="18.75" customHeight="1" x14ac:dyDescent="0.15">
      <c r="A22" s="92" t="s">
        <v>71</v>
      </c>
      <c r="B22" s="93"/>
      <c r="C22" s="93"/>
      <c r="D22" s="93"/>
      <c r="E22" s="93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5"/>
      <c r="AN22" s="62"/>
      <c r="AO22" s="62"/>
    </row>
    <row r="23" spans="1:41" ht="18" customHeight="1" x14ac:dyDescent="0.15">
      <c r="A23" s="305" t="s">
        <v>22</v>
      </c>
      <c r="B23" s="306"/>
      <c r="C23" s="306"/>
      <c r="D23" s="306"/>
      <c r="E23" s="307"/>
      <c r="F23" s="305" t="s">
        <v>24</v>
      </c>
      <c r="G23" s="306"/>
      <c r="H23" s="306"/>
      <c r="I23" s="306"/>
      <c r="J23" s="306"/>
      <c r="K23" s="308" t="s">
        <v>210</v>
      </c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  <c r="AF23" s="308"/>
      <c r="AG23" s="308"/>
      <c r="AH23" s="308"/>
      <c r="AI23" s="308"/>
      <c r="AJ23" s="308"/>
      <c r="AK23" s="308"/>
      <c r="AL23" s="308"/>
      <c r="AM23" s="308"/>
    </row>
    <row r="24" spans="1:41" ht="15" customHeight="1" x14ac:dyDescent="0.15">
      <c r="A24" s="300"/>
      <c r="B24" s="300"/>
      <c r="C24" s="300"/>
      <c r="D24" s="300"/>
      <c r="E24" s="300"/>
      <c r="F24" s="301"/>
      <c r="G24" s="301"/>
      <c r="H24" s="301"/>
      <c r="I24" s="301"/>
      <c r="J24" s="301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302"/>
      <c r="W24" s="302"/>
      <c r="X24" s="302"/>
      <c r="Y24" s="302"/>
      <c r="Z24" s="302"/>
      <c r="AA24" s="302"/>
      <c r="AB24" s="302"/>
      <c r="AC24" s="302"/>
      <c r="AD24" s="302"/>
      <c r="AE24" s="302"/>
      <c r="AF24" s="302"/>
      <c r="AG24" s="302"/>
      <c r="AH24" s="302"/>
      <c r="AI24" s="302"/>
      <c r="AJ24" s="302"/>
      <c r="AK24" s="302"/>
      <c r="AL24" s="302"/>
      <c r="AM24" s="302"/>
    </row>
    <row r="25" spans="1:41" ht="15" customHeight="1" x14ac:dyDescent="0.15">
      <c r="A25" s="300"/>
      <c r="B25" s="300"/>
      <c r="C25" s="300"/>
      <c r="D25" s="300"/>
      <c r="E25" s="300"/>
      <c r="F25" s="301"/>
      <c r="G25" s="301"/>
      <c r="H25" s="301"/>
      <c r="I25" s="301"/>
      <c r="J25" s="301"/>
      <c r="K25" s="302"/>
      <c r="L25" s="302"/>
      <c r="M25" s="302"/>
      <c r="N25" s="302"/>
      <c r="O25" s="302"/>
      <c r="P25" s="302"/>
      <c r="Q25" s="302"/>
      <c r="R25" s="302"/>
      <c r="S25" s="302"/>
      <c r="T25" s="302"/>
      <c r="U25" s="302"/>
      <c r="V25" s="302"/>
      <c r="W25" s="302"/>
      <c r="X25" s="302"/>
      <c r="Y25" s="302"/>
      <c r="Z25" s="302"/>
      <c r="AA25" s="302"/>
      <c r="AB25" s="302"/>
      <c r="AC25" s="302"/>
      <c r="AD25" s="302"/>
      <c r="AE25" s="302"/>
      <c r="AF25" s="302"/>
      <c r="AG25" s="302"/>
      <c r="AH25" s="302"/>
      <c r="AI25" s="302"/>
      <c r="AJ25" s="302"/>
      <c r="AK25" s="302"/>
      <c r="AL25" s="302"/>
      <c r="AM25" s="302"/>
    </row>
    <row r="26" spans="1:41" ht="15" customHeight="1" x14ac:dyDescent="0.15">
      <c r="A26" s="300"/>
      <c r="B26" s="300"/>
      <c r="C26" s="300"/>
      <c r="D26" s="300"/>
      <c r="E26" s="300"/>
      <c r="F26" s="301"/>
      <c r="G26" s="301"/>
      <c r="H26" s="301"/>
      <c r="I26" s="301"/>
      <c r="J26" s="301"/>
      <c r="K26" s="302"/>
      <c r="L26" s="302"/>
      <c r="M26" s="302"/>
      <c r="N26" s="302"/>
      <c r="O26" s="302"/>
      <c r="P26" s="302"/>
      <c r="Q26" s="302"/>
      <c r="R26" s="302"/>
      <c r="S26" s="302"/>
      <c r="T26" s="302"/>
      <c r="U26" s="302"/>
      <c r="V26" s="302"/>
      <c r="W26" s="302"/>
      <c r="X26" s="302"/>
      <c r="Y26" s="302"/>
      <c r="Z26" s="302"/>
      <c r="AA26" s="302"/>
      <c r="AB26" s="302"/>
      <c r="AC26" s="302"/>
      <c r="AD26" s="302"/>
      <c r="AE26" s="302"/>
      <c r="AF26" s="302"/>
      <c r="AG26" s="302"/>
      <c r="AH26" s="302"/>
      <c r="AI26" s="302"/>
      <c r="AJ26" s="302"/>
      <c r="AK26" s="302"/>
      <c r="AL26" s="302"/>
      <c r="AM26" s="302"/>
    </row>
    <row r="27" spans="1:41" ht="15" customHeight="1" x14ac:dyDescent="0.15">
      <c r="A27" s="300"/>
      <c r="B27" s="300"/>
      <c r="C27" s="300"/>
      <c r="D27" s="300"/>
      <c r="E27" s="300"/>
      <c r="F27" s="301"/>
      <c r="G27" s="301"/>
      <c r="H27" s="301"/>
      <c r="I27" s="301"/>
      <c r="J27" s="301"/>
      <c r="K27" s="302"/>
      <c r="L27" s="302"/>
      <c r="M27" s="302"/>
      <c r="N27" s="302"/>
      <c r="O27" s="302"/>
      <c r="P27" s="302"/>
      <c r="Q27" s="302"/>
      <c r="R27" s="302"/>
      <c r="S27" s="302"/>
      <c r="T27" s="302"/>
      <c r="U27" s="302"/>
      <c r="V27" s="302"/>
      <c r="W27" s="302"/>
      <c r="X27" s="302"/>
      <c r="Y27" s="302"/>
      <c r="Z27" s="302"/>
      <c r="AA27" s="302"/>
      <c r="AB27" s="302"/>
      <c r="AC27" s="302"/>
      <c r="AD27" s="302"/>
      <c r="AE27" s="302"/>
      <c r="AF27" s="302"/>
      <c r="AG27" s="302"/>
      <c r="AH27" s="302"/>
      <c r="AI27" s="302"/>
      <c r="AJ27" s="302"/>
      <c r="AK27" s="302"/>
      <c r="AL27" s="302"/>
      <c r="AM27" s="302"/>
    </row>
    <row r="28" spans="1:41" ht="15" customHeight="1" x14ac:dyDescent="0.15">
      <c r="A28" s="300"/>
      <c r="B28" s="300"/>
      <c r="C28" s="300"/>
      <c r="D28" s="300"/>
      <c r="E28" s="300"/>
      <c r="F28" s="301"/>
      <c r="G28" s="301"/>
      <c r="H28" s="301"/>
      <c r="I28" s="301"/>
      <c r="J28" s="301"/>
      <c r="K28" s="302"/>
      <c r="L28" s="302"/>
      <c r="M28" s="302"/>
      <c r="N28" s="302"/>
      <c r="O28" s="302"/>
      <c r="P28" s="302"/>
      <c r="Q28" s="302"/>
      <c r="R28" s="302"/>
      <c r="S28" s="302"/>
      <c r="T28" s="302"/>
      <c r="U28" s="302"/>
      <c r="V28" s="302"/>
      <c r="W28" s="302"/>
      <c r="X28" s="302"/>
      <c r="Y28" s="302"/>
      <c r="Z28" s="302"/>
      <c r="AA28" s="302"/>
      <c r="AB28" s="302"/>
      <c r="AC28" s="302"/>
      <c r="AD28" s="302"/>
      <c r="AE28" s="302"/>
      <c r="AF28" s="302"/>
      <c r="AG28" s="302"/>
      <c r="AH28" s="302"/>
      <c r="AI28" s="302"/>
      <c r="AJ28" s="302"/>
      <c r="AK28" s="302"/>
      <c r="AL28" s="302"/>
      <c r="AM28" s="302"/>
    </row>
    <row r="29" spans="1:41" ht="15" customHeight="1" x14ac:dyDescent="0.15">
      <c r="A29" s="300"/>
      <c r="B29" s="300"/>
      <c r="C29" s="300"/>
      <c r="D29" s="300"/>
      <c r="E29" s="300"/>
      <c r="F29" s="301"/>
      <c r="G29" s="301"/>
      <c r="H29" s="301"/>
      <c r="I29" s="301"/>
      <c r="J29" s="301"/>
      <c r="K29" s="302"/>
      <c r="L29" s="302"/>
      <c r="M29" s="302"/>
      <c r="N29" s="302"/>
      <c r="O29" s="302"/>
      <c r="P29" s="302"/>
      <c r="Q29" s="302"/>
      <c r="R29" s="302"/>
      <c r="S29" s="302"/>
      <c r="T29" s="302"/>
      <c r="U29" s="302"/>
      <c r="V29" s="302"/>
      <c r="W29" s="302"/>
      <c r="X29" s="302"/>
      <c r="Y29" s="302"/>
      <c r="Z29" s="302"/>
      <c r="AA29" s="302"/>
      <c r="AB29" s="302"/>
      <c r="AC29" s="302"/>
      <c r="AD29" s="302"/>
      <c r="AE29" s="302"/>
      <c r="AF29" s="302"/>
      <c r="AG29" s="302"/>
      <c r="AH29" s="302"/>
      <c r="AI29" s="302"/>
      <c r="AJ29" s="302"/>
      <c r="AK29" s="302"/>
      <c r="AL29" s="302"/>
      <c r="AM29" s="302"/>
    </row>
    <row r="30" spans="1:41" ht="15" customHeight="1" x14ac:dyDescent="0.15">
      <c r="A30" s="300"/>
      <c r="B30" s="300"/>
      <c r="C30" s="300"/>
      <c r="D30" s="300"/>
      <c r="E30" s="300"/>
      <c r="F30" s="301"/>
      <c r="G30" s="301"/>
      <c r="H30" s="301"/>
      <c r="I30" s="301"/>
      <c r="J30" s="301"/>
      <c r="K30" s="302"/>
      <c r="L30" s="302"/>
      <c r="M30" s="302"/>
      <c r="N30" s="302"/>
      <c r="O30" s="302"/>
      <c r="P30" s="302"/>
      <c r="Q30" s="302"/>
      <c r="R30" s="302"/>
      <c r="S30" s="302"/>
      <c r="T30" s="302"/>
      <c r="U30" s="302"/>
      <c r="V30" s="302"/>
      <c r="W30" s="302"/>
      <c r="X30" s="302"/>
      <c r="Y30" s="302"/>
      <c r="Z30" s="302"/>
      <c r="AA30" s="302"/>
      <c r="AB30" s="302"/>
      <c r="AC30" s="302"/>
      <c r="AD30" s="302"/>
      <c r="AE30" s="302"/>
      <c r="AF30" s="302"/>
      <c r="AG30" s="302"/>
      <c r="AH30" s="302"/>
      <c r="AI30" s="302"/>
      <c r="AJ30" s="302"/>
      <c r="AK30" s="302"/>
      <c r="AL30" s="302"/>
      <c r="AM30" s="302"/>
    </row>
    <row r="31" spans="1:41" ht="15" customHeight="1" x14ac:dyDescent="0.15">
      <c r="A31" s="300"/>
      <c r="B31" s="300"/>
      <c r="C31" s="300"/>
      <c r="D31" s="300"/>
      <c r="E31" s="300"/>
      <c r="F31" s="301"/>
      <c r="G31" s="301"/>
      <c r="H31" s="301"/>
      <c r="I31" s="301"/>
      <c r="J31" s="301"/>
      <c r="K31" s="302"/>
      <c r="L31" s="302"/>
      <c r="M31" s="302"/>
      <c r="N31" s="302"/>
      <c r="O31" s="302"/>
      <c r="P31" s="302"/>
      <c r="Q31" s="302"/>
      <c r="R31" s="302"/>
      <c r="S31" s="302"/>
      <c r="T31" s="302"/>
      <c r="U31" s="302"/>
      <c r="V31" s="302"/>
      <c r="W31" s="302"/>
      <c r="X31" s="302"/>
      <c r="Y31" s="302"/>
      <c r="Z31" s="302"/>
      <c r="AA31" s="302"/>
      <c r="AB31" s="302"/>
      <c r="AC31" s="302"/>
      <c r="AD31" s="302"/>
      <c r="AE31" s="302"/>
      <c r="AF31" s="302"/>
      <c r="AG31" s="302"/>
      <c r="AH31" s="302"/>
      <c r="AI31" s="302"/>
      <c r="AJ31" s="302"/>
      <c r="AK31" s="302"/>
      <c r="AL31" s="302"/>
      <c r="AM31" s="302"/>
    </row>
    <row r="32" spans="1:41" ht="15" customHeight="1" x14ac:dyDescent="0.15">
      <c r="A32" s="300"/>
      <c r="B32" s="300"/>
      <c r="C32" s="300"/>
      <c r="D32" s="300"/>
      <c r="E32" s="300"/>
      <c r="F32" s="301"/>
      <c r="G32" s="301"/>
      <c r="H32" s="301"/>
      <c r="I32" s="301"/>
      <c r="J32" s="301"/>
      <c r="K32" s="302"/>
      <c r="L32" s="302"/>
      <c r="M32" s="302"/>
      <c r="N32" s="302"/>
      <c r="O32" s="302"/>
      <c r="P32" s="302"/>
      <c r="Q32" s="302"/>
      <c r="R32" s="302"/>
      <c r="S32" s="302"/>
      <c r="T32" s="302"/>
      <c r="U32" s="302"/>
      <c r="V32" s="302"/>
      <c r="W32" s="302"/>
      <c r="X32" s="302"/>
      <c r="Y32" s="302"/>
      <c r="Z32" s="302"/>
      <c r="AA32" s="302"/>
      <c r="AB32" s="302"/>
      <c r="AC32" s="302"/>
      <c r="AD32" s="302"/>
      <c r="AE32" s="302"/>
      <c r="AF32" s="302"/>
      <c r="AG32" s="302"/>
      <c r="AH32" s="302"/>
      <c r="AI32" s="302"/>
      <c r="AJ32" s="302"/>
      <c r="AK32" s="302"/>
      <c r="AL32" s="302"/>
      <c r="AM32" s="302"/>
    </row>
    <row r="33" spans="1:39" ht="15" customHeight="1" thickBot="1" x14ac:dyDescent="0.2">
      <c r="A33" s="300"/>
      <c r="B33" s="300"/>
      <c r="C33" s="300"/>
      <c r="D33" s="300"/>
      <c r="E33" s="300"/>
      <c r="F33" s="301"/>
      <c r="G33" s="301"/>
      <c r="H33" s="301"/>
      <c r="I33" s="301"/>
      <c r="J33" s="301"/>
      <c r="K33" s="302"/>
      <c r="L33" s="302"/>
      <c r="M33" s="302"/>
      <c r="N33" s="302"/>
      <c r="O33" s="302"/>
      <c r="P33" s="302"/>
      <c r="Q33" s="302"/>
      <c r="R33" s="302"/>
      <c r="S33" s="302"/>
      <c r="T33" s="302"/>
      <c r="U33" s="302"/>
      <c r="V33" s="302"/>
      <c r="W33" s="302"/>
      <c r="X33" s="302"/>
      <c r="Y33" s="302"/>
      <c r="Z33" s="302"/>
      <c r="AA33" s="302"/>
      <c r="AB33" s="302"/>
      <c r="AC33" s="302"/>
      <c r="AD33" s="302"/>
      <c r="AE33" s="302"/>
      <c r="AF33" s="302"/>
      <c r="AG33" s="302"/>
      <c r="AH33" s="302"/>
      <c r="AI33" s="302"/>
      <c r="AJ33" s="302"/>
      <c r="AK33" s="302"/>
      <c r="AL33" s="302"/>
      <c r="AM33" s="302"/>
    </row>
    <row r="34" spans="1:39" ht="18.75" customHeight="1" thickTop="1" x14ac:dyDescent="0.15">
      <c r="A34" s="309" t="s">
        <v>34</v>
      </c>
      <c r="B34" s="310"/>
      <c r="C34" s="310"/>
      <c r="D34" s="310"/>
      <c r="E34" s="310"/>
      <c r="F34" s="330">
        <f>SUM(F24:J33)</f>
        <v>0</v>
      </c>
      <c r="G34" s="331"/>
      <c r="H34" s="331"/>
      <c r="I34" s="331"/>
      <c r="J34" s="332"/>
      <c r="K34" s="314"/>
      <c r="L34" s="314"/>
      <c r="M34" s="314"/>
      <c r="N34" s="314"/>
      <c r="O34" s="314"/>
      <c r="P34" s="314"/>
      <c r="Q34" s="314"/>
      <c r="R34" s="314"/>
      <c r="S34" s="314"/>
      <c r="T34" s="314"/>
      <c r="U34" s="314"/>
      <c r="V34" s="314"/>
      <c r="W34" s="314"/>
      <c r="X34" s="314"/>
      <c r="Y34" s="314"/>
      <c r="Z34" s="314"/>
      <c r="AA34" s="314"/>
      <c r="AB34" s="314"/>
      <c r="AC34" s="314"/>
      <c r="AD34" s="314"/>
      <c r="AE34" s="314"/>
      <c r="AF34" s="314"/>
      <c r="AG34" s="314"/>
      <c r="AH34" s="314"/>
      <c r="AI34" s="314"/>
      <c r="AJ34" s="314"/>
      <c r="AK34" s="314"/>
      <c r="AL34" s="314"/>
      <c r="AM34" s="314"/>
    </row>
    <row r="35" spans="1:39" ht="22.5" customHeight="1" x14ac:dyDescent="0.15">
      <c r="A35" s="96"/>
      <c r="B35" s="96"/>
      <c r="C35" s="96"/>
      <c r="D35" s="96"/>
      <c r="E35" s="96"/>
      <c r="F35" s="97"/>
      <c r="G35" s="97"/>
      <c r="H35" s="97"/>
      <c r="I35" s="97"/>
      <c r="J35" s="97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9"/>
    </row>
    <row r="36" spans="1:39" ht="18.75" customHeight="1" x14ac:dyDescent="0.15">
      <c r="A36" s="100" t="s">
        <v>36</v>
      </c>
      <c r="B36" s="175"/>
      <c r="C36" s="101"/>
      <c r="D36" s="175"/>
      <c r="E36" s="102"/>
      <c r="F36" s="175"/>
      <c r="G36" s="175"/>
      <c r="H36" s="175"/>
      <c r="I36" s="175"/>
      <c r="J36" s="103"/>
      <c r="K36" s="322" t="s">
        <v>30</v>
      </c>
      <c r="L36" s="320"/>
      <c r="M36" s="320"/>
      <c r="N36" s="321"/>
      <c r="O36" s="323">
        <f>IF($L$5="","",VLOOKUP($L$5,$A$52:$C$86,3,FALSE))</f>
        <v>160</v>
      </c>
      <c r="P36" s="324"/>
      <c r="Q36" s="324"/>
      <c r="R36" s="320" t="s">
        <v>25</v>
      </c>
      <c r="S36" s="321"/>
      <c r="T36" s="325" t="s">
        <v>79</v>
      </c>
      <c r="U36" s="326"/>
      <c r="V36" s="326"/>
      <c r="W36" s="326"/>
      <c r="X36" s="327"/>
      <c r="Y36" s="328"/>
      <c r="Z36" s="329"/>
      <c r="AA36" s="329"/>
      <c r="AB36" s="320" t="s">
        <v>25</v>
      </c>
      <c r="AC36" s="321"/>
      <c r="AD36" s="322" t="s">
        <v>23</v>
      </c>
      <c r="AE36" s="320"/>
      <c r="AF36" s="320"/>
      <c r="AG36" s="320"/>
      <c r="AH36" s="321"/>
      <c r="AI36" s="318">
        <f>ROUNDDOWN($F$45/1000,0)</f>
        <v>25</v>
      </c>
      <c r="AJ36" s="319"/>
      <c r="AK36" s="319"/>
      <c r="AL36" s="320" t="s">
        <v>25</v>
      </c>
      <c r="AM36" s="321"/>
    </row>
    <row r="37" spans="1:39" ht="25.5" customHeight="1" x14ac:dyDescent="0.15">
      <c r="A37" s="89"/>
      <c r="B37" s="70"/>
      <c r="C37" s="303" t="s">
        <v>80</v>
      </c>
      <c r="D37" s="303"/>
      <c r="E37" s="303"/>
      <c r="F37" s="303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303"/>
      <c r="R37" s="303"/>
      <c r="S37" s="303"/>
      <c r="T37" s="303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303"/>
      <c r="AJ37" s="303"/>
      <c r="AK37" s="303"/>
      <c r="AL37" s="303"/>
      <c r="AM37" s="304"/>
    </row>
    <row r="38" spans="1:39" ht="18.75" customHeight="1" x14ac:dyDescent="0.15">
      <c r="A38" s="305" t="s">
        <v>71</v>
      </c>
      <c r="B38" s="306"/>
      <c r="C38" s="306"/>
      <c r="D38" s="306"/>
      <c r="E38" s="306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5"/>
    </row>
    <row r="39" spans="1:39" ht="18" customHeight="1" x14ac:dyDescent="0.15">
      <c r="A39" s="305" t="s">
        <v>22</v>
      </c>
      <c r="B39" s="306"/>
      <c r="C39" s="306"/>
      <c r="D39" s="306"/>
      <c r="E39" s="307"/>
      <c r="F39" s="305" t="s">
        <v>24</v>
      </c>
      <c r="G39" s="306"/>
      <c r="H39" s="306"/>
      <c r="I39" s="306"/>
      <c r="J39" s="306"/>
      <c r="K39" s="308" t="s">
        <v>210</v>
      </c>
      <c r="L39" s="308"/>
      <c r="M39" s="308"/>
      <c r="N39" s="308"/>
      <c r="O39" s="308"/>
      <c r="P39" s="308"/>
      <c r="Q39" s="308"/>
      <c r="R39" s="308"/>
      <c r="S39" s="308"/>
      <c r="T39" s="308"/>
      <c r="U39" s="308"/>
      <c r="V39" s="308"/>
      <c r="W39" s="308"/>
      <c r="X39" s="308"/>
      <c r="Y39" s="308"/>
      <c r="Z39" s="308"/>
      <c r="AA39" s="308"/>
      <c r="AB39" s="308"/>
      <c r="AC39" s="308"/>
      <c r="AD39" s="308"/>
      <c r="AE39" s="308"/>
      <c r="AF39" s="308"/>
      <c r="AG39" s="308"/>
      <c r="AH39" s="308"/>
      <c r="AI39" s="308"/>
      <c r="AJ39" s="308"/>
      <c r="AK39" s="308"/>
      <c r="AL39" s="308"/>
      <c r="AM39" s="308"/>
    </row>
    <row r="40" spans="1:39" ht="15" customHeight="1" x14ac:dyDescent="0.15">
      <c r="A40" s="300" t="s">
        <v>261</v>
      </c>
      <c r="B40" s="300"/>
      <c r="C40" s="300"/>
      <c r="D40" s="300"/>
      <c r="E40" s="300"/>
      <c r="F40" s="301">
        <v>25103</v>
      </c>
      <c r="G40" s="301"/>
      <c r="H40" s="301"/>
      <c r="I40" s="301"/>
      <c r="J40" s="301"/>
      <c r="K40" s="300" t="s">
        <v>251</v>
      </c>
      <c r="L40" s="300"/>
      <c r="M40" s="300"/>
      <c r="N40" s="300"/>
      <c r="O40" s="300"/>
      <c r="P40" s="300"/>
      <c r="Q40" s="300"/>
      <c r="R40" s="300"/>
      <c r="S40" s="300"/>
      <c r="T40" s="300"/>
      <c r="U40" s="300"/>
      <c r="V40" s="300"/>
      <c r="W40" s="300"/>
      <c r="X40" s="300"/>
      <c r="Y40" s="300"/>
      <c r="Z40" s="300"/>
      <c r="AA40" s="300"/>
      <c r="AB40" s="300"/>
      <c r="AC40" s="300"/>
      <c r="AD40" s="300"/>
      <c r="AE40" s="300"/>
      <c r="AF40" s="300"/>
      <c r="AG40" s="300"/>
      <c r="AH40" s="300"/>
      <c r="AI40" s="300"/>
      <c r="AJ40" s="300"/>
      <c r="AK40" s="300"/>
      <c r="AL40" s="300"/>
      <c r="AM40" s="300"/>
    </row>
    <row r="41" spans="1:39" ht="15" customHeight="1" x14ac:dyDescent="0.15">
      <c r="A41" s="300"/>
      <c r="B41" s="300"/>
      <c r="C41" s="300"/>
      <c r="D41" s="300"/>
      <c r="E41" s="300"/>
      <c r="F41" s="301"/>
      <c r="G41" s="301"/>
      <c r="H41" s="301"/>
      <c r="I41" s="301"/>
      <c r="J41" s="301"/>
      <c r="K41" s="302"/>
      <c r="L41" s="302"/>
      <c r="M41" s="302"/>
      <c r="N41" s="302"/>
      <c r="O41" s="302"/>
      <c r="P41" s="302"/>
      <c r="Q41" s="302"/>
      <c r="R41" s="302"/>
      <c r="S41" s="302"/>
      <c r="T41" s="302"/>
      <c r="U41" s="302"/>
      <c r="V41" s="302"/>
      <c r="W41" s="302"/>
      <c r="X41" s="302"/>
      <c r="Y41" s="302"/>
      <c r="Z41" s="302"/>
      <c r="AA41" s="302"/>
      <c r="AB41" s="302"/>
      <c r="AC41" s="302"/>
      <c r="AD41" s="302"/>
      <c r="AE41" s="302"/>
      <c r="AF41" s="302"/>
      <c r="AG41" s="302"/>
      <c r="AH41" s="302"/>
      <c r="AI41" s="302"/>
      <c r="AJ41" s="302"/>
      <c r="AK41" s="302"/>
      <c r="AL41" s="302"/>
      <c r="AM41" s="302"/>
    </row>
    <row r="42" spans="1:39" ht="15" customHeight="1" x14ac:dyDescent="0.15">
      <c r="A42" s="300"/>
      <c r="B42" s="300"/>
      <c r="C42" s="300"/>
      <c r="D42" s="300"/>
      <c r="E42" s="300"/>
      <c r="F42" s="301"/>
      <c r="G42" s="301"/>
      <c r="H42" s="301"/>
      <c r="I42" s="301"/>
      <c r="J42" s="301"/>
      <c r="K42" s="302"/>
      <c r="L42" s="302"/>
      <c r="M42" s="302"/>
      <c r="N42" s="302"/>
      <c r="O42" s="302"/>
      <c r="P42" s="302"/>
      <c r="Q42" s="302"/>
      <c r="R42" s="302"/>
      <c r="S42" s="302"/>
      <c r="T42" s="302"/>
      <c r="U42" s="302"/>
      <c r="V42" s="302"/>
      <c r="W42" s="302"/>
      <c r="X42" s="302"/>
      <c r="Y42" s="302"/>
      <c r="Z42" s="302"/>
      <c r="AA42" s="302"/>
      <c r="AB42" s="302"/>
      <c r="AC42" s="302"/>
      <c r="AD42" s="302"/>
      <c r="AE42" s="302"/>
      <c r="AF42" s="302"/>
      <c r="AG42" s="302"/>
      <c r="AH42" s="302"/>
      <c r="AI42" s="302"/>
      <c r="AJ42" s="302"/>
      <c r="AK42" s="302"/>
      <c r="AL42" s="302"/>
      <c r="AM42" s="302"/>
    </row>
    <row r="43" spans="1:39" ht="15" customHeight="1" x14ac:dyDescent="0.15">
      <c r="A43" s="300"/>
      <c r="B43" s="300"/>
      <c r="C43" s="300"/>
      <c r="D43" s="300"/>
      <c r="E43" s="300"/>
      <c r="F43" s="301"/>
      <c r="G43" s="301"/>
      <c r="H43" s="301"/>
      <c r="I43" s="301"/>
      <c r="J43" s="301"/>
      <c r="K43" s="302"/>
      <c r="L43" s="302"/>
      <c r="M43" s="302"/>
      <c r="N43" s="302"/>
      <c r="O43" s="302"/>
      <c r="P43" s="302"/>
      <c r="Q43" s="302"/>
      <c r="R43" s="302"/>
      <c r="S43" s="302"/>
      <c r="T43" s="302"/>
      <c r="U43" s="302"/>
      <c r="V43" s="302"/>
      <c r="W43" s="302"/>
      <c r="X43" s="302"/>
      <c r="Y43" s="302"/>
      <c r="Z43" s="302"/>
      <c r="AA43" s="302"/>
      <c r="AB43" s="302"/>
      <c r="AC43" s="302"/>
      <c r="AD43" s="302"/>
      <c r="AE43" s="302"/>
      <c r="AF43" s="302"/>
      <c r="AG43" s="302"/>
      <c r="AH43" s="302"/>
      <c r="AI43" s="302"/>
      <c r="AJ43" s="302"/>
      <c r="AK43" s="302"/>
      <c r="AL43" s="302"/>
      <c r="AM43" s="302"/>
    </row>
    <row r="44" spans="1:39" ht="15" customHeight="1" thickBot="1" x14ac:dyDescent="0.2">
      <c r="A44" s="315"/>
      <c r="B44" s="315"/>
      <c r="C44" s="315"/>
      <c r="D44" s="315"/>
      <c r="E44" s="315"/>
      <c r="F44" s="316"/>
      <c r="G44" s="316"/>
      <c r="H44" s="316"/>
      <c r="I44" s="316"/>
      <c r="J44" s="316"/>
      <c r="K44" s="317"/>
      <c r="L44" s="317"/>
      <c r="M44" s="317"/>
      <c r="N44" s="317"/>
      <c r="O44" s="317"/>
      <c r="P44" s="317"/>
      <c r="Q44" s="317"/>
      <c r="R44" s="317"/>
      <c r="S44" s="317"/>
      <c r="T44" s="317"/>
      <c r="U44" s="317"/>
      <c r="V44" s="317"/>
      <c r="W44" s="317"/>
      <c r="X44" s="317"/>
      <c r="Y44" s="317"/>
      <c r="Z44" s="317"/>
      <c r="AA44" s="317"/>
      <c r="AB44" s="317"/>
      <c r="AC44" s="317"/>
      <c r="AD44" s="317"/>
      <c r="AE44" s="317"/>
      <c r="AF44" s="317"/>
      <c r="AG44" s="317"/>
      <c r="AH44" s="317"/>
      <c r="AI44" s="317"/>
      <c r="AJ44" s="317"/>
      <c r="AK44" s="317"/>
      <c r="AL44" s="317"/>
      <c r="AM44" s="317"/>
    </row>
    <row r="45" spans="1:39" ht="18.75" customHeight="1" thickTop="1" x14ac:dyDescent="0.15">
      <c r="A45" s="309" t="s">
        <v>77</v>
      </c>
      <c r="B45" s="310"/>
      <c r="C45" s="310"/>
      <c r="D45" s="310"/>
      <c r="E45" s="311"/>
      <c r="F45" s="312">
        <f>SUM(F40:J44)</f>
        <v>25103</v>
      </c>
      <c r="G45" s="313"/>
      <c r="H45" s="313"/>
      <c r="I45" s="313"/>
      <c r="J45" s="313"/>
      <c r="K45" s="314"/>
      <c r="L45" s="314"/>
      <c r="M45" s="314"/>
      <c r="N45" s="314"/>
      <c r="O45" s="314"/>
      <c r="P45" s="314"/>
      <c r="Q45" s="314"/>
      <c r="R45" s="314"/>
      <c r="S45" s="314"/>
      <c r="T45" s="314"/>
      <c r="U45" s="314"/>
      <c r="V45" s="314"/>
      <c r="W45" s="314"/>
      <c r="X45" s="314"/>
      <c r="Y45" s="314"/>
      <c r="Z45" s="314"/>
      <c r="AA45" s="314"/>
      <c r="AB45" s="314"/>
      <c r="AC45" s="314"/>
      <c r="AD45" s="314"/>
      <c r="AE45" s="314"/>
      <c r="AF45" s="314"/>
      <c r="AG45" s="314"/>
      <c r="AH45" s="314"/>
      <c r="AI45" s="314"/>
      <c r="AJ45" s="314"/>
      <c r="AK45" s="314"/>
      <c r="AL45" s="314"/>
      <c r="AM45" s="314"/>
    </row>
    <row r="46" spans="1:39" ht="4.5" customHeight="1" x14ac:dyDescent="0.15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7"/>
      <c r="AL46" s="107"/>
      <c r="AM46" s="107"/>
    </row>
    <row r="50" spans="1:41" hidden="1" x14ac:dyDescent="0.15"/>
    <row r="51" spans="1:41" s="109" customFormat="1" ht="9" hidden="1" x14ac:dyDescent="0.15">
      <c r="A51" s="108"/>
      <c r="B51" s="108" t="s">
        <v>40</v>
      </c>
      <c r="C51" s="108" t="s">
        <v>41</v>
      </c>
      <c r="D51" s="108" t="s">
        <v>50</v>
      </c>
      <c r="E51" s="108" t="s">
        <v>51</v>
      </c>
      <c r="F51" s="108"/>
      <c r="G51" s="108"/>
      <c r="H51" s="108" t="s">
        <v>110</v>
      </c>
      <c r="I51" s="108" t="s">
        <v>111</v>
      </c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</row>
    <row r="52" spans="1:41" s="109" customFormat="1" ht="9" hidden="1" x14ac:dyDescent="0.15">
      <c r="A52" s="108" t="s">
        <v>52</v>
      </c>
      <c r="B52" s="110">
        <v>537</v>
      </c>
      <c r="C52" s="110">
        <v>268</v>
      </c>
      <c r="D52" s="110">
        <v>537</v>
      </c>
      <c r="E52" s="110">
        <v>268</v>
      </c>
      <c r="F52" s="108" t="s">
        <v>53</v>
      </c>
      <c r="G52" s="110"/>
      <c r="H52" s="108">
        <f>$AG$5*$I52</f>
        <v>0</v>
      </c>
      <c r="I52" s="108">
        <v>0</v>
      </c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108"/>
      <c r="AN52" s="108"/>
      <c r="AO52" s="108"/>
    </row>
    <row r="53" spans="1:41" s="109" customFormat="1" ht="9" hidden="1" x14ac:dyDescent="0.15">
      <c r="A53" s="108" t="s">
        <v>54</v>
      </c>
      <c r="B53" s="110">
        <v>684</v>
      </c>
      <c r="C53" s="110">
        <v>342</v>
      </c>
      <c r="D53" s="110">
        <v>684</v>
      </c>
      <c r="E53" s="110">
        <v>342</v>
      </c>
      <c r="F53" s="108" t="s">
        <v>53</v>
      </c>
      <c r="G53" s="110"/>
      <c r="H53" s="108">
        <f t="shared" ref="H53:H86" si="0">$AG$5*$I53</f>
        <v>0</v>
      </c>
      <c r="I53" s="108">
        <v>0</v>
      </c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</row>
    <row r="54" spans="1:41" s="109" customFormat="1" ht="9" hidden="1" x14ac:dyDescent="0.15">
      <c r="A54" s="108" t="s">
        <v>55</v>
      </c>
      <c r="B54" s="110">
        <v>889</v>
      </c>
      <c r="C54" s="110">
        <v>445</v>
      </c>
      <c r="D54" s="110">
        <v>889</v>
      </c>
      <c r="E54" s="110">
        <v>445</v>
      </c>
      <c r="F54" s="108" t="s">
        <v>53</v>
      </c>
      <c r="G54" s="110"/>
      <c r="H54" s="108">
        <f t="shared" si="0"/>
        <v>0</v>
      </c>
      <c r="I54" s="108">
        <v>0</v>
      </c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  <c r="AG54" s="108"/>
      <c r="AH54" s="108"/>
      <c r="AI54" s="108"/>
      <c r="AJ54" s="108"/>
      <c r="AK54" s="108"/>
      <c r="AL54" s="108"/>
      <c r="AM54" s="108"/>
      <c r="AN54" s="108"/>
      <c r="AO54" s="108"/>
    </row>
    <row r="55" spans="1:41" s="109" customFormat="1" ht="9" hidden="1" x14ac:dyDescent="0.15">
      <c r="A55" s="108" t="s">
        <v>56</v>
      </c>
      <c r="B55" s="110">
        <v>231</v>
      </c>
      <c r="C55" s="110">
        <v>115</v>
      </c>
      <c r="D55" s="110">
        <v>231</v>
      </c>
      <c r="E55" s="110">
        <v>115</v>
      </c>
      <c r="F55" s="108" t="s">
        <v>53</v>
      </c>
      <c r="G55" s="110"/>
      <c r="H55" s="108">
        <f t="shared" si="0"/>
        <v>0</v>
      </c>
      <c r="I55" s="108">
        <v>0</v>
      </c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  <c r="AO55" s="108"/>
    </row>
    <row r="56" spans="1:41" s="109" customFormat="1" ht="9" hidden="1" x14ac:dyDescent="0.15">
      <c r="A56" s="108" t="s">
        <v>5</v>
      </c>
      <c r="B56" s="110">
        <v>226</v>
      </c>
      <c r="C56" s="110">
        <v>113</v>
      </c>
      <c r="D56" s="110">
        <v>226</v>
      </c>
      <c r="E56" s="110">
        <v>113</v>
      </c>
      <c r="F56" s="108" t="s">
        <v>53</v>
      </c>
      <c r="G56" s="110"/>
      <c r="H56" s="108">
        <f t="shared" si="0"/>
        <v>0</v>
      </c>
      <c r="I56" s="108">
        <v>0</v>
      </c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  <c r="AM56" s="108"/>
      <c r="AN56" s="108"/>
      <c r="AO56" s="108"/>
    </row>
    <row r="57" spans="1:41" s="109" customFormat="1" ht="9" hidden="1" x14ac:dyDescent="0.15">
      <c r="A57" s="108" t="s">
        <v>57</v>
      </c>
      <c r="B57" s="110">
        <v>564</v>
      </c>
      <c r="C57" s="110">
        <v>113</v>
      </c>
      <c r="D57" s="110">
        <v>564</v>
      </c>
      <c r="E57" s="110">
        <v>282</v>
      </c>
      <c r="F57" s="108" t="s">
        <v>53</v>
      </c>
      <c r="G57" s="110"/>
      <c r="H57" s="108">
        <f t="shared" si="0"/>
        <v>0</v>
      </c>
      <c r="I57" s="108">
        <v>0</v>
      </c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</row>
    <row r="58" spans="1:41" s="109" customFormat="1" ht="9" hidden="1" x14ac:dyDescent="0.15">
      <c r="A58" s="108" t="s">
        <v>58</v>
      </c>
      <c r="B58" s="110">
        <v>710</v>
      </c>
      <c r="C58" s="110">
        <v>355</v>
      </c>
      <c r="D58" s="110">
        <v>710</v>
      </c>
      <c r="E58" s="110">
        <v>355</v>
      </c>
      <c r="F58" s="108" t="s">
        <v>53</v>
      </c>
      <c r="G58" s="110"/>
      <c r="H58" s="108">
        <f t="shared" si="0"/>
        <v>0</v>
      </c>
      <c r="I58" s="108">
        <v>0</v>
      </c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108"/>
      <c r="AJ58" s="108"/>
      <c r="AK58" s="108"/>
      <c r="AL58" s="108"/>
      <c r="AM58" s="108"/>
      <c r="AN58" s="108"/>
      <c r="AO58" s="108"/>
    </row>
    <row r="59" spans="1:41" s="109" customFormat="1" ht="9" hidden="1" x14ac:dyDescent="0.15">
      <c r="A59" s="108" t="s">
        <v>59</v>
      </c>
      <c r="B59" s="110">
        <v>1133</v>
      </c>
      <c r="C59" s="110">
        <v>567</v>
      </c>
      <c r="D59" s="110">
        <v>1133</v>
      </c>
      <c r="E59" s="110">
        <v>567</v>
      </c>
      <c r="F59" s="108" t="s">
        <v>53</v>
      </c>
      <c r="G59" s="110"/>
      <c r="H59" s="108">
        <f t="shared" si="0"/>
        <v>0</v>
      </c>
      <c r="I59" s="108">
        <v>0</v>
      </c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108"/>
      <c r="AG59" s="108"/>
      <c r="AH59" s="108"/>
      <c r="AI59" s="108"/>
      <c r="AJ59" s="108"/>
      <c r="AK59" s="108"/>
      <c r="AL59" s="108"/>
      <c r="AM59" s="108"/>
      <c r="AN59" s="108"/>
      <c r="AO59" s="108"/>
    </row>
    <row r="60" spans="1:41" s="109" customFormat="1" ht="9" hidden="1" x14ac:dyDescent="0.15">
      <c r="A60" s="108" t="s">
        <v>105</v>
      </c>
      <c r="B60" s="111">
        <f t="shared" ref="B60:C61" si="1">D60*$AG$5</f>
        <v>0</v>
      </c>
      <c r="C60" s="111">
        <f t="shared" si="1"/>
        <v>0</v>
      </c>
      <c r="D60" s="110">
        <v>27</v>
      </c>
      <c r="E60" s="110">
        <v>13</v>
      </c>
      <c r="F60" s="108" t="s">
        <v>60</v>
      </c>
      <c r="G60" s="110"/>
      <c r="H60" s="108">
        <f t="shared" si="0"/>
        <v>0</v>
      </c>
      <c r="I60" s="108">
        <v>50</v>
      </c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  <c r="AI60" s="108"/>
      <c r="AJ60" s="108"/>
      <c r="AK60" s="108"/>
      <c r="AL60" s="108"/>
      <c r="AM60" s="108"/>
      <c r="AN60" s="108"/>
      <c r="AO60" s="108"/>
    </row>
    <row r="61" spans="1:41" s="109" customFormat="1" ht="9" hidden="1" x14ac:dyDescent="0.15">
      <c r="A61" s="108" t="s">
        <v>106</v>
      </c>
      <c r="B61" s="111">
        <f t="shared" si="1"/>
        <v>0</v>
      </c>
      <c r="C61" s="111">
        <f t="shared" si="1"/>
        <v>0</v>
      </c>
      <c r="D61" s="110">
        <v>27</v>
      </c>
      <c r="E61" s="110">
        <v>13</v>
      </c>
      <c r="F61" s="108" t="s">
        <v>60</v>
      </c>
      <c r="G61" s="110"/>
      <c r="H61" s="108">
        <f t="shared" si="0"/>
        <v>0</v>
      </c>
      <c r="I61" s="108">
        <v>50</v>
      </c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  <c r="AG61" s="108"/>
      <c r="AH61" s="108"/>
      <c r="AI61" s="108"/>
      <c r="AJ61" s="108"/>
      <c r="AK61" s="108"/>
      <c r="AL61" s="108"/>
      <c r="AM61" s="108"/>
      <c r="AN61" s="108"/>
      <c r="AO61" s="108"/>
    </row>
    <row r="62" spans="1:41" s="109" customFormat="1" ht="9" hidden="1" x14ac:dyDescent="0.15">
      <c r="A62" s="108" t="s">
        <v>6</v>
      </c>
      <c r="B62" s="111">
        <v>320</v>
      </c>
      <c r="C62" s="111">
        <v>160</v>
      </c>
      <c r="D62" s="110">
        <v>320</v>
      </c>
      <c r="E62" s="110">
        <v>160</v>
      </c>
      <c r="F62" s="108" t="s">
        <v>53</v>
      </c>
      <c r="G62" s="110"/>
      <c r="H62" s="108">
        <f t="shared" si="0"/>
        <v>0</v>
      </c>
      <c r="I62" s="108">
        <v>0</v>
      </c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  <c r="AG62" s="108"/>
      <c r="AH62" s="108"/>
      <c r="AI62" s="108"/>
      <c r="AJ62" s="108"/>
      <c r="AK62" s="108"/>
      <c r="AL62" s="108"/>
      <c r="AM62" s="108"/>
      <c r="AN62" s="108"/>
      <c r="AO62" s="108"/>
    </row>
    <row r="63" spans="1:41" s="109" customFormat="1" ht="9" hidden="1" x14ac:dyDescent="0.15">
      <c r="A63" s="108" t="s">
        <v>7</v>
      </c>
      <c r="B63" s="110">
        <v>339</v>
      </c>
      <c r="C63" s="110">
        <v>169</v>
      </c>
      <c r="D63" s="110">
        <v>339</v>
      </c>
      <c r="E63" s="110">
        <v>169</v>
      </c>
      <c r="F63" s="108" t="s">
        <v>53</v>
      </c>
      <c r="G63" s="110"/>
      <c r="H63" s="108">
        <f t="shared" si="0"/>
        <v>0</v>
      </c>
      <c r="I63" s="108">
        <v>0</v>
      </c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  <c r="AG63" s="108"/>
      <c r="AH63" s="108"/>
      <c r="AI63" s="108"/>
      <c r="AJ63" s="108"/>
      <c r="AK63" s="108"/>
      <c r="AL63" s="108"/>
      <c r="AM63" s="108"/>
      <c r="AN63" s="108"/>
      <c r="AO63" s="108"/>
    </row>
    <row r="64" spans="1:41" s="109" customFormat="1" ht="9" hidden="1" x14ac:dyDescent="0.15">
      <c r="A64" s="108" t="s">
        <v>8</v>
      </c>
      <c r="B64" s="110">
        <v>311</v>
      </c>
      <c r="C64" s="110">
        <v>156</v>
      </c>
      <c r="D64" s="110">
        <v>311</v>
      </c>
      <c r="E64" s="110">
        <v>156</v>
      </c>
      <c r="F64" s="108" t="s">
        <v>53</v>
      </c>
      <c r="G64" s="110"/>
      <c r="H64" s="108">
        <f t="shared" si="0"/>
        <v>0</v>
      </c>
      <c r="I64" s="108">
        <v>0</v>
      </c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08"/>
    </row>
    <row r="65" spans="1:41" s="109" customFormat="1" ht="9" hidden="1" x14ac:dyDescent="0.15">
      <c r="A65" s="108" t="s">
        <v>9</v>
      </c>
      <c r="B65" s="110">
        <v>137</v>
      </c>
      <c r="C65" s="110">
        <v>68</v>
      </c>
      <c r="D65" s="110">
        <v>137</v>
      </c>
      <c r="E65" s="110">
        <v>68</v>
      </c>
      <c r="F65" s="108" t="s">
        <v>53</v>
      </c>
      <c r="G65" s="110"/>
      <c r="H65" s="108">
        <f t="shared" si="0"/>
        <v>0</v>
      </c>
      <c r="I65" s="108">
        <v>0</v>
      </c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  <c r="AH65" s="108"/>
      <c r="AI65" s="108"/>
      <c r="AJ65" s="108"/>
      <c r="AK65" s="108"/>
      <c r="AL65" s="108"/>
      <c r="AM65" s="108"/>
      <c r="AN65" s="108"/>
      <c r="AO65" s="108"/>
    </row>
    <row r="66" spans="1:41" s="109" customFormat="1" ht="9" hidden="1" x14ac:dyDescent="0.15">
      <c r="A66" s="108" t="s">
        <v>10</v>
      </c>
      <c r="B66" s="110">
        <v>508</v>
      </c>
      <c r="C66" s="110">
        <v>254</v>
      </c>
      <c r="D66" s="110">
        <v>508</v>
      </c>
      <c r="E66" s="110">
        <v>254</v>
      </c>
      <c r="F66" s="108" t="s">
        <v>53</v>
      </c>
      <c r="G66" s="110"/>
      <c r="H66" s="108">
        <f t="shared" si="0"/>
        <v>0</v>
      </c>
      <c r="I66" s="108">
        <v>0</v>
      </c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  <c r="AD66" s="108"/>
      <c r="AE66" s="108"/>
      <c r="AF66" s="108"/>
      <c r="AG66" s="108"/>
      <c r="AH66" s="108"/>
      <c r="AI66" s="108"/>
      <c r="AJ66" s="108"/>
      <c r="AK66" s="108"/>
      <c r="AL66" s="108"/>
      <c r="AM66" s="108"/>
      <c r="AN66" s="108"/>
      <c r="AO66" s="108"/>
    </row>
    <row r="67" spans="1:41" s="109" customFormat="1" ht="9" hidden="1" x14ac:dyDescent="0.15">
      <c r="A67" s="108" t="s">
        <v>11</v>
      </c>
      <c r="B67" s="110">
        <v>204</v>
      </c>
      <c r="C67" s="110">
        <v>102</v>
      </c>
      <c r="D67" s="110">
        <v>204</v>
      </c>
      <c r="E67" s="110">
        <v>102</v>
      </c>
      <c r="F67" s="108" t="s">
        <v>53</v>
      </c>
      <c r="G67" s="110"/>
      <c r="H67" s="108">
        <f t="shared" si="0"/>
        <v>0</v>
      </c>
      <c r="I67" s="108">
        <v>0</v>
      </c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  <c r="AD67" s="108"/>
      <c r="AE67" s="108"/>
      <c r="AF67" s="108"/>
      <c r="AG67" s="108"/>
      <c r="AH67" s="108"/>
      <c r="AI67" s="108"/>
      <c r="AJ67" s="108"/>
      <c r="AK67" s="108"/>
      <c r="AL67" s="108"/>
      <c r="AM67" s="108"/>
      <c r="AN67" s="108"/>
      <c r="AO67" s="108"/>
    </row>
    <row r="68" spans="1:41" s="109" customFormat="1" ht="9" hidden="1" x14ac:dyDescent="0.15">
      <c r="A68" s="108" t="s">
        <v>12</v>
      </c>
      <c r="B68" s="110">
        <v>148</v>
      </c>
      <c r="C68" s="110">
        <v>74</v>
      </c>
      <c r="D68" s="110">
        <v>148</v>
      </c>
      <c r="E68" s="110">
        <v>74</v>
      </c>
      <c r="F68" s="108" t="s">
        <v>53</v>
      </c>
      <c r="G68" s="110"/>
      <c r="H68" s="108">
        <f t="shared" si="0"/>
        <v>0</v>
      </c>
      <c r="I68" s="108">
        <v>0</v>
      </c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  <c r="AA68" s="108"/>
      <c r="AB68" s="108"/>
      <c r="AC68" s="108"/>
      <c r="AD68" s="108"/>
      <c r="AE68" s="108"/>
      <c r="AF68" s="108"/>
      <c r="AG68" s="108"/>
      <c r="AH68" s="108"/>
      <c r="AI68" s="108"/>
      <c r="AJ68" s="108"/>
      <c r="AK68" s="108"/>
      <c r="AL68" s="108"/>
      <c r="AM68" s="108"/>
      <c r="AN68" s="108"/>
      <c r="AO68" s="108"/>
    </row>
    <row r="69" spans="1:41" s="109" customFormat="1" ht="9" hidden="1" x14ac:dyDescent="0.15">
      <c r="A69" s="108" t="s">
        <v>13</v>
      </c>
      <c r="B69" s="110"/>
      <c r="C69" s="110">
        <v>282</v>
      </c>
      <c r="D69" s="110"/>
      <c r="E69" s="110">
        <v>282</v>
      </c>
      <c r="F69" s="108" t="s">
        <v>53</v>
      </c>
      <c r="G69" s="110"/>
      <c r="H69" s="108">
        <f t="shared" si="0"/>
        <v>0</v>
      </c>
      <c r="I69" s="108">
        <v>0</v>
      </c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08"/>
      <c r="AG69" s="108"/>
      <c r="AH69" s="108"/>
      <c r="AI69" s="108"/>
      <c r="AJ69" s="108"/>
      <c r="AK69" s="108"/>
      <c r="AL69" s="108"/>
      <c r="AM69" s="108"/>
      <c r="AN69" s="108"/>
      <c r="AO69" s="108"/>
    </row>
    <row r="70" spans="1:41" s="109" customFormat="1" ht="9" hidden="1" x14ac:dyDescent="0.15">
      <c r="A70" s="108" t="s">
        <v>61</v>
      </c>
      <c r="B70" s="110">
        <v>33</v>
      </c>
      <c r="C70" s="110">
        <v>16</v>
      </c>
      <c r="D70" s="110">
        <v>33</v>
      </c>
      <c r="E70" s="110">
        <v>16</v>
      </c>
      <c r="F70" s="108" t="s">
        <v>53</v>
      </c>
      <c r="G70" s="110"/>
      <c r="H70" s="108">
        <f t="shared" si="0"/>
        <v>0</v>
      </c>
      <c r="I70" s="108">
        <v>0</v>
      </c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  <c r="AA70" s="108"/>
      <c r="AB70" s="108"/>
      <c r="AC70" s="108"/>
      <c r="AD70" s="108"/>
      <c r="AE70" s="108"/>
      <c r="AF70" s="108"/>
      <c r="AG70" s="108"/>
      <c r="AH70" s="108"/>
      <c r="AI70" s="108"/>
      <c r="AJ70" s="108"/>
      <c r="AK70" s="108"/>
      <c r="AL70" s="108"/>
      <c r="AM70" s="108"/>
      <c r="AN70" s="108"/>
      <c r="AO70" s="108"/>
    </row>
    <row r="71" spans="1:41" s="109" customFormat="1" ht="9" hidden="1" x14ac:dyDescent="0.15">
      <c r="A71" s="108" t="s">
        <v>14</v>
      </c>
      <c r="B71" s="110">
        <v>475</v>
      </c>
      <c r="C71" s="110">
        <v>237</v>
      </c>
      <c r="D71" s="110">
        <v>475</v>
      </c>
      <c r="E71" s="110">
        <v>237</v>
      </c>
      <c r="F71" s="108" t="s">
        <v>53</v>
      </c>
      <c r="G71" s="110"/>
      <c r="H71" s="108">
        <f t="shared" si="0"/>
        <v>0</v>
      </c>
      <c r="I71" s="108">
        <v>0</v>
      </c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8"/>
      <c r="AB71" s="108"/>
      <c r="AC71" s="108"/>
      <c r="AD71" s="108"/>
      <c r="AE71" s="108"/>
      <c r="AF71" s="108"/>
      <c r="AG71" s="108"/>
      <c r="AH71" s="108"/>
      <c r="AI71" s="108"/>
      <c r="AJ71" s="108"/>
      <c r="AK71" s="108"/>
      <c r="AL71" s="108"/>
      <c r="AM71" s="108"/>
      <c r="AN71" s="108"/>
      <c r="AO71" s="108"/>
    </row>
    <row r="72" spans="1:41" s="109" customFormat="1" ht="9" hidden="1" x14ac:dyDescent="0.15">
      <c r="A72" s="108" t="s">
        <v>15</v>
      </c>
      <c r="B72" s="110">
        <v>638</v>
      </c>
      <c r="C72" s="110">
        <v>319</v>
      </c>
      <c r="D72" s="110">
        <v>638</v>
      </c>
      <c r="E72" s="110">
        <v>319</v>
      </c>
      <c r="F72" s="108" t="s">
        <v>53</v>
      </c>
      <c r="G72" s="110"/>
      <c r="H72" s="108">
        <f t="shared" si="0"/>
        <v>0</v>
      </c>
      <c r="I72" s="108">
        <v>0</v>
      </c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  <c r="AC72" s="108"/>
      <c r="AD72" s="108"/>
      <c r="AE72" s="108"/>
      <c r="AF72" s="108"/>
      <c r="AG72" s="108"/>
      <c r="AH72" s="108"/>
      <c r="AI72" s="108"/>
      <c r="AJ72" s="108"/>
      <c r="AK72" s="108"/>
      <c r="AL72" s="108"/>
      <c r="AM72" s="108"/>
      <c r="AN72" s="108"/>
      <c r="AO72" s="108"/>
    </row>
    <row r="73" spans="1:41" s="109" customFormat="1" ht="9" hidden="1" x14ac:dyDescent="0.15">
      <c r="A73" s="108" t="s">
        <v>16</v>
      </c>
      <c r="B73" s="110">
        <f>D73*$AG$5</f>
        <v>0</v>
      </c>
      <c r="C73" s="110">
        <f>E73*$AG$5</f>
        <v>0</v>
      </c>
      <c r="D73" s="110">
        <v>38</v>
      </c>
      <c r="E73" s="110">
        <v>19</v>
      </c>
      <c r="F73" s="108" t="s">
        <v>60</v>
      </c>
      <c r="G73" s="110"/>
      <c r="H73" s="108">
        <f t="shared" si="0"/>
        <v>0</v>
      </c>
      <c r="I73" s="108">
        <v>50</v>
      </c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  <c r="AC73" s="108"/>
      <c r="AD73" s="108"/>
      <c r="AE73" s="108"/>
      <c r="AF73" s="108"/>
      <c r="AG73" s="108"/>
      <c r="AH73" s="108"/>
      <c r="AI73" s="108"/>
      <c r="AJ73" s="108"/>
      <c r="AK73" s="108"/>
      <c r="AL73" s="108"/>
      <c r="AM73" s="108"/>
      <c r="AN73" s="108"/>
      <c r="AO73" s="108"/>
    </row>
    <row r="74" spans="1:41" s="109" customFormat="1" ht="9" hidden="1" x14ac:dyDescent="0.15">
      <c r="A74" s="108" t="s">
        <v>17</v>
      </c>
      <c r="B74" s="110">
        <f>D74*$AG$5</f>
        <v>0</v>
      </c>
      <c r="C74" s="110">
        <f t="shared" ref="C74:C86" si="2">E74*$AG$5</f>
        <v>0</v>
      </c>
      <c r="D74" s="110">
        <v>40</v>
      </c>
      <c r="E74" s="110">
        <v>20</v>
      </c>
      <c r="F74" s="108" t="s">
        <v>60</v>
      </c>
      <c r="G74" s="110"/>
      <c r="H74" s="108">
        <f t="shared" si="0"/>
        <v>0</v>
      </c>
      <c r="I74" s="108">
        <v>50</v>
      </c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  <c r="AC74" s="108"/>
      <c r="AD74" s="108"/>
      <c r="AE74" s="108"/>
      <c r="AF74" s="108"/>
      <c r="AG74" s="108"/>
      <c r="AH74" s="108"/>
      <c r="AI74" s="108"/>
      <c r="AJ74" s="108"/>
      <c r="AK74" s="108"/>
      <c r="AL74" s="108"/>
      <c r="AM74" s="108"/>
      <c r="AN74" s="108"/>
      <c r="AO74" s="108"/>
    </row>
    <row r="75" spans="1:41" s="109" customFormat="1" ht="9" hidden="1" x14ac:dyDescent="0.15">
      <c r="A75" s="108" t="s">
        <v>18</v>
      </c>
      <c r="B75" s="110">
        <f t="shared" ref="B75:B86" si="3">D75*$AG$5</f>
        <v>0</v>
      </c>
      <c r="C75" s="110">
        <f t="shared" si="2"/>
        <v>0</v>
      </c>
      <c r="D75" s="110">
        <v>38</v>
      </c>
      <c r="E75" s="110">
        <v>19</v>
      </c>
      <c r="F75" s="108" t="s">
        <v>60</v>
      </c>
      <c r="G75" s="110"/>
      <c r="H75" s="108">
        <f t="shared" si="0"/>
        <v>0</v>
      </c>
      <c r="I75" s="108">
        <v>50</v>
      </c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8"/>
      <c r="AD75" s="108"/>
      <c r="AE75" s="108"/>
      <c r="AF75" s="108"/>
      <c r="AG75" s="108"/>
      <c r="AH75" s="108"/>
      <c r="AI75" s="108"/>
      <c r="AJ75" s="108"/>
      <c r="AK75" s="108"/>
      <c r="AL75" s="108"/>
      <c r="AM75" s="108"/>
      <c r="AN75" s="108"/>
      <c r="AO75" s="108"/>
    </row>
    <row r="76" spans="1:41" s="109" customFormat="1" ht="9" hidden="1" x14ac:dyDescent="0.15">
      <c r="A76" s="108" t="s">
        <v>19</v>
      </c>
      <c r="B76" s="110">
        <f t="shared" si="3"/>
        <v>0</v>
      </c>
      <c r="C76" s="110">
        <f t="shared" si="2"/>
        <v>0</v>
      </c>
      <c r="D76" s="110">
        <v>48</v>
      </c>
      <c r="E76" s="110">
        <v>24</v>
      </c>
      <c r="F76" s="108" t="s">
        <v>60</v>
      </c>
      <c r="G76" s="110"/>
      <c r="H76" s="108">
        <f t="shared" si="0"/>
        <v>0</v>
      </c>
      <c r="I76" s="108">
        <v>50</v>
      </c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  <c r="AD76" s="108"/>
      <c r="AE76" s="108"/>
      <c r="AF76" s="108"/>
      <c r="AG76" s="108"/>
      <c r="AH76" s="108"/>
      <c r="AI76" s="108"/>
      <c r="AJ76" s="108"/>
      <c r="AK76" s="108"/>
      <c r="AL76" s="108"/>
      <c r="AM76" s="108"/>
      <c r="AN76" s="108"/>
      <c r="AO76" s="108"/>
    </row>
    <row r="77" spans="1:41" s="109" customFormat="1" ht="9" hidden="1" x14ac:dyDescent="0.15">
      <c r="A77" s="108" t="s">
        <v>20</v>
      </c>
      <c r="B77" s="110">
        <f t="shared" si="3"/>
        <v>0</v>
      </c>
      <c r="C77" s="110">
        <f t="shared" si="2"/>
        <v>0</v>
      </c>
      <c r="D77" s="110">
        <v>43</v>
      </c>
      <c r="E77" s="110">
        <v>21</v>
      </c>
      <c r="F77" s="108" t="s">
        <v>60</v>
      </c>
      <c r="G77" s="110"/>
      <c r="H77" s="108">
        <f t="shared" si="0"/>
        <v>0</v>
      </c>
      <c r="I77" s="108">
        <v>50</v>
      </c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</row>
    <row r="78" spans="1:41" s="109" customFormat="1" ht="9" hidden="1" x14ac:dyDescent="0.15">
      <c r="A78" s="108" t="s">
        <v>21</v>
      </c>
      <c r="B78" s="110">
        <f t="shared" si="3"/>
        <v>0</v>
      </c>
      <c r="C78" s="110">
        <f t="shared" si="2"/>
        <v>0</v>
      </c>
      <c r="D78" s="110">
        <v>36</v>
      </c>
      <c r="E78" s="110">
        <v>18</v>
      </c>
      <c r="F78" s="108" t="s">
        <v>60</v>
      </c>
      <c r="G78" s="110"/>
      <c r="H78" s="108">
        <f t="shared" si="0"/>
        <v>0</v>
      </c>
      <c r="I78" s="108">
        <v>50</v>
      </c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</row>
    <row r="79" spans="1:41" s="109" customFormat="1" ht="9" hidden="1" x14ac:dyDescent="0.15">
      <c r="A79" s="108" t="s">
        <v>62</v>
      </c>
      <c r="B79" s="110">
        <f t="shared" si="3"/>
        <v>0</v>
      </c>
      <c r="C79" s="110">
        <f t="shared" si="2"/>
        <v>0</v>
      </c>
      <c r="D79" s="110">
        <v>37</v>
      </c>
      <c r="E79" s="110">
        <v>19</v>
      </c>
      <c r="F79" s="108" t="s">
        <v>60</v>
      </c>
      <c r="G79" s="110"/>
      <c r="H79" s="108">
        <f t="shared" si="0"/>
        <v>0</v>
      </c>
      <c r="I79" s="108">
        <v>50</v>
      </c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</row>
    <row r="80" spans="1:41" s="109" customFormat="1" ht="9" hidden="1" x14ac:dyDescent="0.15">
      <c r="A80" s="108" t="s">
        <v>63</v>
      </c>
      <c r="B80" s="110">
        <f t="shared" si="3"/>
        <v>0</v>
      </c>
      <c r="C80" s="110">
        <f t="shared" si="2"/>
        <v>0</v>
      </c>
      <c r="D80" s="110">
        <v>35</v>
      </c>
      <c r="E80" s="110">
        <v>18</v>
      </c>
      <c r="F80" s="108" t="s">
        <v>60</v>
      </c>
      <c r="G80" s="110"/>
      <c r="H80" s="108">
        <f t="shared" si="0"/>
        <v>0</v>
      </c>
      <c r="I80" s="108">
        <v>50</v>
      </c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8"/>
    </row>
    <row r="81" spans="1:41" s="109" customFormat="1" ht="9" hidden="1" x14ac:dyDescent="0.15">
      <c r="A81" s="108" t="s">
        <v>64</v>
      </c>
      <c r="B81" s="110">
        <f t="shared" si="3"/>
        <v>0</v>
      </c>
      <c r="C81" s="110">
        <f t="shared" si="2"/>
        <v>0</v>
      </c>
      <c r="D81" s="110">
        <v>37</v>
      </c>
      <c r="E81" s="110">
        <v>19</v>
      </c>
      <c r="F81" s="108" t="s">
        <v>60</v>
      </c>
      <c r="G81" s="110"/>
      <c r="H81" s="108">
        <f t="shared" si="0"/>
        <v>0</v>
      </c>
      <c r="I81" s="108">
        <v>50</v>
      </c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8"/>
    </row>
    <row r="82" spans="1:41" s="109" customFormat="1" ht="9" hidden="1" x14ac:dyDescent="0.15">
      <c r="A82" s="108" t="s">
        <v>65</v>
      </c>
      <c r="B82" s="110">
        <f t="shared" si="3"/>
        <v>0</v>
      </c>
      <c r="C82" s="110">
        <f t="shared" si="2"/>
        <v>0</v>
      </c>
      <c r="D82" s="110">
        <v>35</v>
      </c>
      <c r="E82" s="110">
        <v>18</v>
      </c>
      <c r="F82" s="108" t="s">
        <v>60</v>
      </c>
      <c r="G82" s="110"/>
      <c r="H82" s="108">
        <f t="shared" si="0"/>
        <v>0</v>
      </c>
      <c r="I82" s="108">
        <v>50</v>
      </c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</row>
    <row r="83" spans="1:41" s="109" customFormat="1" ht="9" hidden="1" x14ac:dyDescent="0.15">
      <c r="A83" s="108" t="s">
        <v>66</v>
      </c>
      <c r="B83" s="110">
        <f t="shared" si="3"/>
        <v>0</v>
      </c>
      <c r="C83" s="110">
        <f t="shared" si="2"/>
        <v>0</v>
      </c>
      <c r="D83" s="110">
        <v>37</v>
      </c>
      <c r="E83" s="110">
        <v>19</v>
      </c>
      <c r="F83" s="108" t="s">
        <v>60</v>
      </c>
      <c r="G83" s="110"/>
      <c r="H83" s="108">
        <f t="shared" si="0"/>
        <v>0</v>
      </c>
      <c r="I83" s="108">
        <v>50</v>
      </c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</row>
    <row r="84" spans="1:41" s="109" customFormat="1" ht="9" hidden="1" x14ac:dyDescent="0.15">
      <c r="A84" s="108" t="s">
        <v>67</v>
      </c>
      <c r="B84" s="110">
        <f t="shared" si="3"/>
        <v>0</v>
      </c>
      <c r="C84" s="110">
        <f t="shared" si="2"/>
        <v>0</v>
      </c>
      <c r="D84" s="110">
        <v>35</v>
      </c>
      <c r="E84" s="110">
        <v>18</v>
      </c>
      <c r="F84" s="108" t="s">
        <v>60</v>
      </c>
      <c r="G84" s="110"/>
      <c r="H84" s="108">
        <f t="shared" si="0"/>
        <v>0</v>
      </c>
      <c r="I84" s="108">
        <v>50</v>
      </c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</row>
    <row r="85" spans="1:41" s="109" customFormat="1" ht="9" hidden="1" x14ac:dyDescent="0.15">
      <c r="A85" s="108" t="s">
        <v>68</v>
      </c>
      <c r="B85" s="110">
        <f t="shared" si="3"/>
        <v>0</v>
      </c>
      <c r="C85" s="110">
        <f t="shared" si="2"/>
        <v>0</v>
      </c>
      <c r="D85" s="110">
        <v>37</v>
      </c>
      <c r="E85" s="110">
        <v>19</v>
      </c>
      <c r="F85" s="108" t="s">
        <v>60</v>
      </c>
      <c r="G85" s="110"/>
      <c r="H85" s="108">
        <f t="shared" si="0"/>
        <v>0</v>
      </c>
      <c r="I85" s="108">
        <v>50</v>
      </c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</row>
    <row r="86" spans="1:41" s="109" customFormat="1" ht="9" hidden="1" x14ac:dyDescent="0.15">
      <c r="A86" s="108" t="s">
        <v>69</v>
      </c>
      <c r="B86" s="110">
        <f t="shared" si="3"/>
        <v>0</v>
      </c>
      <c r="C86" s="110">
        <f t="shared" si="2"/>
        <v>0</v>
      </c>
      <c r="D86" s="110">
        <v>35</v>
      </c>
      <c r="E86" s="110">
        <v>18</v>
      </c>
      <c r="F86" s="108" t="s">
        <v>60</v>
      </c>
      <c r="G86" s="110"/>
      <c r="H86" s="108">
        <f t="shared" si="0"/>
        <v>0</v>
      </c>
      <c r="I86" s="108">
        <v>50</v>
      </c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08"/>
      <c r="AI86" s="108"/>
      <c r="AJ86" s="108"/>
      <c r="AK86" s="108"/>
      <c r="AL86" s="108"/>
      <c r="AM86" s="108"/>
      <c r="AN86" s="108"/>
      <c r="AO86" s="108"/>
    </row>
    <row r="87" spans="1:41" s="109" customFormat="1" ht="9" hidden="1" x14ac:dyDescent="0.15">
      <c r="A87" s="108"/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108"/>
      <c r="AL87" s="108"/>
      <c r="AM87" s="108"/>
      <c r="AN87" s="108"/>
      <c r="AO87" s="108"/>
    </row>
    <row r="88" spans="1:41" s="109" customFormat="1" ht="9" hidden="1" x14ac:dyDescent="0.15">
      <c r="A88" s="112" t="s">
        <v>42</v>
      </c>
      <c r="B88" s="108" t="s">
        <v>70</v>
      </c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  <c r="AO88" s="108"/>
    </row>
    <row r="89" spans="1:41" s="109" customFormat="1" ht="9" hidden="1" x14ac:dyDescent="0.15">
      <c r="A89" s="112" t="s">
        <v>43</v>
      </c>
      <c r="B89" s="108">
        <v>0</v>
      </c>
      <c r="C89" s="108" t="b">
        <v>0</v>
      </c>
      <c r="D89" s="108" t="b">
        <v>0</v>
      </c>
      <c r="E89" s="108" t="b">
        <v>0</v>
      </c>
      <c r="F89" s="108">
        <v>0</v>
      </c>
      <c r="G89" s="108">
        <v>0</v>
      </c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8"/>
    </row>
    <row r="90" spans="1:41" s="109" customFormat="1" ht="9" hidden="1" x14ac:dyDescent="0.15">
      <c r="A90" s="112" t="s">
        <v>44</v>
      </c>
      <c r="B90" s="108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  <c r="AI90" s="108"/>
      <c r="AJ90" s="108"/>
      <c r="AK90" s="108"/>
      <c r="AL90" s="108"/>
      <c r="AM90" s="108"/>
      <c r="AN90" s="108"/>
      <c r="AO90" s="108"/>
    </row>
    <row r="91" spans="1:41" s="109" customFormat="1" ht="9" hidden="1" x14ac:dyDescent="0.15">
      <c r="A91" s="112" t="s">
        <v>45</v>
      </c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  <c r="AI91" s="108"/>
      <c r="AJ91" s="108"/>
      <c r="AK91" s="108"/>
      <c r="AL91" s="108"/>
      <c r="AM91" s="108"/>
      <c r="AN91" s="108"/>
      <c r="AO91" s="108"/>
    </row>
    <row r="92" spans="1:41" s="109" customFormat="1" ht="9" hidden="1" x14ac:dyDescent="0.15">
      <c r="A92" s="112" t="s">
        <v>46</v>
      </c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  <c r="AH92" s="108"/>
      <c r="AI92" s="108"/>
      <c r="AJ92" s="108"/>
      <c r="AK92" s="108"/>
      <c r="AL92" s="108"/>
      <c r="AM92" s="108"/>
      <c r="AN92" s="108"/>
      <c r="AO92" s="108"/>
    </row>
    <row r="93" spans="1:41" s="109" customFormat="1" ht="9" hidden="1" x14ac:dyDescent="0.15">
      <c r="A93" s="112" t="s">
        <v>47</v>
      </c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  <c r="AH93" s="108"/>
      <c r="AI93" s="108"/>
      <c r="AJ93" s="108"/>
      <c r="AK93" s="108"/>
      <c r="AL93" s="108"/>
      <c r="AM93" s="108"/>
      <c r="AN93" s="108"/>
      <c r="AO93" s="108"/>
    </row>
    <row r="94" spans="1:41" s="109" customFormat="1" ht="9" hidden="1" x14ac:dyDescent="0.15">
      <c r="A94" s="112" t="s">
        <v>48</v>
      </c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8"/>
      <c r="AI94" s="108"/>
      <c r="AJ94" s="108"/>
      <c r="AK94" s="108"/>
      <c r="AL94" s="108"/>
      <c r="AM94" s="108"/>
      <c r="AN94" s="108"/>
      <c r="AO94" s="108"/>
    </row>
    <row r="95" spans="1:41" s="109" customFormat="1" ht="9" hidden="1" x14ac:dyDescent="0.15">
      <c r="A95" s="112" t="s">
        <v>49</v>
      </c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8"/>
      <c r="AL95" s="108"/>
      <c r="AM95" s="108"/>
      <c r="AN95" s="108"/>
      <c r="AO95" s="108"/>
    </row>
    <row r="96" spans="1:41" s="109" customFormat="1" ht="9" hidden="1" x14ac:dyDescent="0.15">
      <c r="A96" s="108"/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  <c r="AH96" s="108"/>
      <c r="AI96" s="108"/>
      <c r="AJ96" s="108"/>
      <c r="AK96" s="108"/>
      <c r="AL96" s="108"/>
      <c r="AM96" s="108"/>
      <c r="AN96" s="108"/>
      <c r="AO96" s="108"/>
    </row>
    <row r="97" spans="1:41" s="109" customFormat="1" ht="9" hidden="1" x14ac:dyDescent="0.15">
      <c r="A97" s="113" t="s">
        <v>93</v>
      </c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  <c r="AI97" s="108"/>
      <c r="AJ97" s="108"/>
      <c r="AK97" s="108"/>
      <c r="AL97" s="108"/>
      <c r="AM97" s="108"/>
      <c r="AN97" s="108"/>
      <c r="AO97" s="108"/>
    </row>
    <row r="98" spans="1:41" s="109" customFormat="1" ht="9" hidden="1" x14ac:dyDescent="0.15">
      <c r="A98" s="113" t="s">
        <v>91</v>
      </c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8"/>
      <c r="AH98" s="108"/>
      <c r="AI98" s="108"/>
      <c r="AJ98" s="108"/>
      <c r="AK98" s="108"/>
      <c r="AL98" s="108"/>
      <c r="AM98" s="108"/>
      <c r="AN98" s="108"/>
      <c r="AO98" s="108"/>
    </row>
    <row r="99" spans="1:41" s="109" customFormat="1" ht="9" hidden="1" x14ac:dyDescent="0.15">
      <c r="A99" s="113" t="s">
        <v>92</v>
      </c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08"/>
      <c r="AH99" s="108"/>
      <c r="AI99" s="108"/>
      <c r="AJ99" s="108"/>
      <c r="AK99" s="108"/>
      <c r="AL99" s="108"/>
      <c r="AM99" s="108"/>
      <c r="AN99" s="108"/>
      <c r="AO99" s="108"/>
    </row>
    <row r="100" spans="1:41" s="109" customFormat="1" ht="9" hidden="1" x14ac:dyDescent="0.15">
      <c r="A100" s="113" t="s">
        <v>85</v>
      </c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  <c r="AG100" s="108"/>
      <c r="AH100" s="108"/>
      <c r="AI100" s="108"/>
      <c r="AJ100" s="108"/>
      <c r="AK100" s="108"/>
      <c r="AL100" s="108"/>
      <c r="AM100" s="108"/>
      <c r="AN100" s="108"/>
      <c r="AO100" s="108"/>
    </row>
    <row r="101" spans="1:41" s="109" customFormat="1" ht="9" hidden="1" x14ac:dyDescent="0.15">
      <c r="A101" s="113" t="s">
        <v>84</v>
      </c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08"/>
      <c r="AH101" s="108"/>
      <c r="AI101" s="108"/>
      <c r="AJ101" s="108"/>
      <c r="AK101" s="108"/>
      <c r="AL101" s="108"/>
      <c r="AM101" s="108"/>
      <c r="AN101" s="108"/>
      <c r="AO101" s="108"/>
    </row>
    <row r="102" spans="1:41" s="109" customFormat="1" ht="9" hidden="1" x14ac:dyDescent="0.15">
      <c r="A102" s="113" t="s">
        <v>86</v>
      </c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08"/>
      <c r="AH102" s="108"/>
      <c r="AI102" s="108"/>
      <c r="AJ102" s="108"/>
      <c r="AK102" s="108"/>
      <c r="AL102" s="108"/>
      <c r="AM102" s="108"/>
      <c r="AN102" s="108"/>
      <c r="AO102" s="108"/>
    </row>
    <row r="103" spans="1:41" s="109" customFormat="1" ht="9" hidden="1" x14ac:dyDescent="0.15">
      <c r="A103" s="113" t="s">
        <v>88</v>
      </c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</row>
    <row r="104" spans="1:41" s="109" customFormat="1" ht="9" hidden="1" x14ac:dyDescent="0.15">
      <c r="A104" s="113" t="s">
        <v>90</v>
      </c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8"/>
    </row>
    <row r="105" spans="1:41" s="109" customFormat="1" ht="9" hidden="1" x14ac:dyDescent="0.15">
      <c r="A105" s="113" t="s">
        <v>104</v>
      </c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D105" s="108"/>
      <c r="AE105" s="108"/>
      <c r="AF105" s="108"/>
      <c r="AG105" s="108"/>
      <c r="AH105" s="108"/>
      <c r="AI105" s="108"/>
      <c r="AJ105" s="108"/>
      <c r="AK105" s="108"/>
      <c r="AL105" s="108"/>
      <c r="AM105" s="108"/>
      <c r="AN105" s="108"/>
      <c r="AO105" s="108"/>
    </row>
    <row r="106" spans="1:41" s="109" customFormat="1" ht="9" hidden="1" x14ac:dyDescent="0.15">
      <c r="A106" s="114" t="s">
        <v>87</v>
      </c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D106" s="108"/>
      <c r="AE106" s="108"/>
      <c r="AF106" s="108"/>
      <c r="AG106" s="108"/>
      <c r="AH106" s="108"/>
      <c r="AI106" s="108"/>
      <c r="AJ106" s="108"/>
      <c r="AK106" s="108"/>
      <c r="AL106" s="108"/>
      <c r="AM106" s="108"/>
      <c r="AN106" s="108"/>
      <c r="AO106" s="108"/>
    </row>
    <row r="107" spans="1:41" s="109" customFormat="1" ht="9" hidden="1" x14ac:dyDescent="0.15">
      <c r="A107" s="114" t="s">
        <v>89</v>
      </c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  <c r="AD107" s="108"/>
      <c r="AE107" s="108"/>
      <c r="AF107" s="108"/>
      <c r="AG107" s="108"/>
      <c r="AH107" s="108"/>
      <c r="AI107" s="108"/>
      <c r="AJ107" s="108"/>
      <c r="AK107" s="108"/>
      <c r="AL107" s="108"/>
      <c r="AM107" s="108"/>
      <c r="AN107" s="108"/>
      <c r="AO107" s="108"/>
    </row>
    <row r="108" spans="1:41" s="109" customFormat="1" ht="9" hidden="1" x14ac:dyDescent="0.15">
      <c r="A108" s="114" t="s">
        <v>94</v>
      </c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  <c r="AD108" s="108"/>
      <c r="AE108" s="108"/>
      <c r="AF108" s="108"/>
      <c r="AG108" s="108"/>
      <c r="AH108" s="108"/>
      <c r="AI108" s="108"/>
      <c r="AJ108" s="108"/>
      <c r="AK108" s="108"/>
      <c r="AL108" s="108"/>
      <c r="AM108" s="108"/>
      <c r="AN108" s="108"/>
      <c r="AO108" s="108"/>
    </row>
    <row r="109" spans="1:41" s="109" customFormat="1" ht="9" hidden="1" x14ac:dyDescent="0.15">
      <c r="A109" s="114" t="s">
        <v>95</v>
      </c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  <c r="AA109" s="108"/>
      <c r="AB109" s="108"/>
      <c r="AC109" s="108"/>
      <c r="AD109" s="108"/>
      <c r="AE109" s="108"/>
      <c r="AF109" s="108"/>
      <c r="AG109" s="108"/>
      <c r="AH109" s="108"/>
      <c r="AI109" s="108"/>
      <c r="AJ109" s="108"/>
      <c r="AK109" s="108"/>
      <c r="AL109" s="108"/>
      <c r="AM109" s="108"/>
      <c r="AN109" s="108"/>
      <c r="AO109" s="108"/>
    </row>
    <row r="110" spans="1:41" s="109" customFormat="1" ht="9" hidden="1" x14ac:dyDescent="0.15">
      <c r="A110" s="114" t="s">
        <v>96</v>
      </c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  <c r="AA110" s="108"/>
      <c r="AB110" s="108"/>
      <c r="AC110" s="108"/>
      <c r="AD110" s="108"/>
      <c r="AE110" s="108"/>
      <c r="AF110" s="108"/>
      <c r="AG110" s="108"/>
      <c r="AH110" s="108"/>
      <c r="AI110" s="108"/>
      <c r="AJ110" s="108"/>
      <c r="AK110" s="108"/>
      <c r="AL110" s="108"/>
      <c r="AM110" s="108"/>
      <c r="AN110" s="108"/>
      <c r="AO110" s="108"/>
    </row>
    <row r="111" spans="1:41" s="109" customFormat="1" ht="9" hidden="1" x14ac:dyDescent="0.15">
      <c r="A111" s="114" t="s">
        <v>97</v>
      </c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8"/>
      <c r="Z111" s="108"/>
      <c r="AA111" s="108"/>
      <c r="AB111" s="108"/>
      <c r="AC111" s="108"/>
      <c r="AD111" s="108"/>
      <c r="AE111" s="108"/>
      <c r="AF111" s="108"/>
      <c r="AG111" s="108"/>
      <c r="AH111" s="108"/>
      <c r="AI111" s="108"/>
      <c r="AJ111" s="108"/>
      <c r="AK111" s="108"/>
      <c r="AL111" s="108"/>
      <c r="AM111" s="108"/>
      <c r="AN111" s="108"/>
      <c r="AO111" s="108"/>
    </row>
    <row r="112" spans="1:41" s="109" customFormat="1" ht="9" hidden="1" x14ac:dyDescent="0.15">
      <c r="A112" s="114" t="s">
        <v>98</v>
      </c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  <c r="AA112" s="108"/>
      <c r="AB112" s="108"/>
      <c r="AC112" s="108"/>
      <c r="AD112" s="108"/>
      <c r="AE112" s="108"/>
      <c r="AF112" s="108"/>
      <c r="AG112" s="108"/>
      <c r="AH112" s="108"/>
      <c r="AI112" s="108"/>
      <c r="AJ112" s="108"/>
      <c r="AK112" s="108"/>
      <c r="AL112" s="108"/>
      <c r="AM112" s="108"/>
      <c r="AN112" s="108"/>
      <c r="AO112" s="108"/>
    </row>
    <row r="113" spans="1:41" s="109" customFormat="1" ht="9" hidden="1" x14ac:dyDescent="0.15">
      <c r="A113" s="113"/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  <c r="AD113" s="108"/>
      <c r="AE113" s="108"/>
      <c r="AF113" s="108"/>
      <c r="AG113" s="108"/>
      <c r="AH113" s="108"/>
      <c r="AI113" s="108"/>
      <c r="AJ113" s="108"/>
      <c r="AK113" s="108"/>
      <c r="AL113" s="108"/>
      <c r="AM113" s="108"/>
      <c r="AN113" s="108"/>
      <c r="AO113" s="108"/>
    </row>
    <row r="114" spans="1:41" s="109" customFormat="1" ht="9" hidden="1" x14ac:dyDescent="0.15">
      <c r="A114" s="113"/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8"/>
      <c r="AH114" s="108"/>
      <c r="AI114" s="108"/>
      <c r="AJ114" s="108"/>
      <c r="AK114" s="108"/>
      <c r="AL114" s="108"/>
      <c r="AM114" s="108"/>
      <c r="AN114" s="108"/>
      <c r="AO114" s="108"/>
    </row>
    <row r="115" spans="1:41" s="109" customFormat="1" ht="9" hidden="1" x14ac:dyDescent="0.15">
      <c r="A115" s="113" t="s">
        <v>100</v>
      </c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108"/>
      <c r="Y115" s="108"/>
      <c r="Z115" s="108"/>
      <c r="AA115" s="108"/>
      <c r="AB115" s="108"/>
      <c r="AC115" s="108"/>
      <c r="AD115" s="108"/>
      <c r="AE115" s="108"/>
      <c r="AF115" s="108"/>
      <c r="AG115" s="108"/>
      <c r="AH115" s="108"/>
      <c r="AI115" s="108"/>
      <c r="AJ115" s="108"/>
      <c r="AK115" s="108"/>
      <c r="AL115" s="108"/>
      <c r="AM115" s="108"/>
      <c r="AN115" s="108"/>
      <c r="AO115" s="108"/>
    </row>
    <row r="116" spans="1:41" s="109" customFormat="1" ht="9" hidden="1" x14ac:dyDescent="0.15">
      <c r="A116" s="113" t="s">
        <v>103</v>
      </c>
      <c r="B116" s="108"/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  <c r="R116" s="108"/>
      <c r="S116" s="108"/>
      <c r="T116" s="108"/>
      <c r="U116" s="108"/>
      <c r="V116" s="108"/>
      <c r="W116" s="108"/>
      <c r="X116" s="108"/>
      <c r="Y116" s="108"/>
      <c r="Z116" s="108"/>
      <c r="AA116" s="108"/>
      <c r="AB116" s="108"/>
      <c r="AC116" s="108"/>
      <c r="AD116" s="108"/>
      <c r="AE116" s="108"/>
      <c r="AF116" s="108"/>
      <c r="AG116" s="108"/>
      <c r="AH116" s="108"/>
      <c r="AI116" s="108"/>
      <c r="AJ116" s="108"/>
      <c r="AK116" s="108"/>
      <c r="AL116" s="108"/>
      <c r="AM116" s="108"/>
      <c r="AN116" s="108"/>
      <c r="AO116" s="108"/>
    </row>
    <row r="117" spans="1:41" s="109" customFormat="1" ht="9" hidden="1" x14ac:dyDescent="0.15">
      <c r="A117" s="113" t="s">
        <v>104</v>
      </c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  <c r="AA117" s="108"/>
      <c r="AB117" s="108"/>
      <c r="AC117" s="108"/>
      <c r="AD117" s="108"/>
      <c r="AE117" s="108"/>
      <c r="AF117" s="108"/>
      <c r="AG117" s="108"/>
      <c r="AH117" s="108"/>
      <c r="AI117" s="108"/>
      <c r="AJ117" s="108"/>
      <c r="AK117" s="108"/>
      <c r="AL117" s="108"/>
      <c r="AM117" s="108"/>
      <c r="AN117" s="108"/>
      <c r="AO117" s="108"/>
    </row>
    <row r="118" spans="1:41" s="109" customFormat="1" ht="9" hidden="1" x14ac:dyDescent="0.15">
      <c r="A118" s="114" t="s">
        <v>99</v>
      </c>
      <c r="B118" s="108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08"/>
      <c r="P118" s="108"/>
      <c r="Q118" s="108"/>
      <c r="R118" s="108"/>
      <c r="S118" s="108"/>
      <c r="T118" s="108"/>
      <c r="U118" s="108"/>
      <c r="V118" s="108"/>
      <c r="W118" s="108"/>
      <c r="X118" s="108"/>
      <c r="Y118" s="108"/>
      <c r="Z118" s="108"/>
      <c r="AA118" s="108"/>
      <c r="AB118" s="108"/>
      <c r="AC118" s="108"/>
      <c r="AD118" s="108"/>
      <c r="AE118" s="108"/>
      <c r="AF118" s="108"/>
      <c r="AG118" s="108"/>
      <c r="AH118" s="108"/>
      <c r="AI118" s="108"/>
      <c r="AJ118" s="108"/>
      <c r="AK118" s="108"/>
      <c r="AL118" s="108"/>
      <c r="AM118" s="108"/>
      <c r="AN118" s="108"/>
      <c r="AO118" s="108"/>
    </row>
    <row r="119" spans="1:41" s="109" customFormat="1" ht="9" hidden="1" x14ac:dyDescent="0.15">
      <c r="A119" s="114" t="s">
        <v>101</v>
      </c>
      <c r="B119" s="108"/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08"/>
      <c r="P119" s="108"/>
      <c r="Q119" s="108"/>
      <c r="R119" s="108"/>
      <c r="S119" s="108"/>
      <c r="T119" s="108"/>
      <c r="U119" s="108"/>
      <c r="V119" s="108"/>
      <c r="W119" s="108"/>
      <c r="X119" s="108"/>
      <c r="Y119" s="108"/>
      <c r="Z119" s="108"/>
      <c r="AA119" s="108"/>
      <c r="AB119" s="108"/>
      <c r="AC119" s="108"/>
      <c r="AD119" s="108"/>
      <c r="AE119" s="108"/>
      <c r="AF119" s="108"/>
      <c r="AG119" s="108"/>
      <c r="AH119" s="108"/>
      <c r="AI119" s="108"/>
      <c r="AJ119" s="108"/>
      <c r="AK119" s="108"/>
      <c r="AL119" s="108"/>
      <c r="AM119" s="108"/>
      <c r="AN119" s="108"/>
      <c r="AO119" s="108"/>
    </row>
    <row r="120" spans="1:41" s="109" customFormat="1" ht="9" hidden="1" x14ac:dyDescent="0.15">
      <c r="A120" s="114" t="s">
        <v>102</v>
      </c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  <c r="R120" s="108"/>
      <c r="S120" s="108"/>
      <c r="T120" s="108"/>
      <c r="U120" s="108"/>
      <c r="V120" s="108"/>
      <c r="W120" s="108"/>
      <c r="X120" s="108"/>
      <c r="Y120" s="108"/>
      <c r="Z120" s="108"/>
      <c r="AA120" s="108"/>
      <c r="AB120" s="108"/>
      <c r="AC120" s="108"/>
      <c r="AD120" s="108"/>
      <c r="AE120" s="108"/>
      <c r="AF120" s="108"/>
      <c r="AG120" s="108"/>
      <c r="AH120" s="108"/>
      <c r="AI120" s="108"/>
      <c r="AJ120" s="108"/>
      <c r="AK120" s="108"/>
      <c r="AL120" s="108"/>
      <c r="AM120" s="108"/>
      <c r="AN120" s="108"/>
      <c r="AO120" s="108"/>
    </row>
  </sheetData>
  <sheetProtection password="D2DD" sheet="1" objects="1" scenarios="1" selectLockedCells="1" selectUnlockedCells="1"/>
  <mergeCells count="116">
    <mergeCell ref="A8:H9"/>
    <mergeCell ref="K12:N12"/>
    <mergeCell ref="O12:Q12"/>
    <mergeCell ref="R12:S12"/>
    <mergeCell ref="T12:X12"/>
    <mergeCell ref="Y12:AA12"/>
    <mergeCell ref="AP5:AT5"/>
    <mergeCell ref="B6:K7"/>
    <mergeCell ref="Q6:R6"/>
    <mergeCell ref="T6:V6"/>
    <mergeCell ref="AT6:AT7"/>
    <mergeCell ref="L7:AM7"/>
    <mergeCell ref="A3:A7"/>
    <mergeCell ref="L3:AF3"/>
    <mergeCell ref="AG3:AM3"/>
    <mergeCell ref="L4:AF4"/>
    <mergeCell ref="AG4:AM4"/>
    <mergeCell ref="AP4:AT4"/>
    <mergeCell ref="L5:AB5"/>
    <mergeCell ref="AC5:AF5"/>
    <mergeCell ref="AG5:AK5"/>
    <mergeCell ref="AL5:AM5"/>
    <mergeCell ref="A14:E14"/>
    <mergeCell ref="F14:J14"/>
    <mergeCell ref="K14:AM14"/>
    <mergeCell ref="A15:E15"/>
    <mergeCell ref="F15:J15"/>
    <mergeCell ref="K15:AM15"/>
    <mergeCell ref="AB12:AC12"/>
    <mergeCell ref="AD12:AH12"/>
    <mergeCell ref="AI12:AK12"/>
    <mergeCell ref="AL12:AM12"/>
    <mergeCell ref="A13:E13"/>
    <mergeCell ref="F13:J13"/>
    <mergeCell ref="K13:AM13"/>
    <mergeCell ref="A16:E16"/>
    <mergeCell ref="F16:J16"/>
    <mergeCell ref="K16:AM16"/>
    <mergeCell ref="K19:N19"/>
    <mergeCell ref="O19:Q19"/>
    <mergeCell ref="R19:S19"/>
    <mergeCell ref="T19:X19"/>
    <mergeCell ref="Y19:AA19"/>
    <mergeCell ref="AB19:AC19"/>
    <mergeCell ref="AD19:AH19"/>
    <mergeCell ref="A24:E24"/>
    <mergeCell ref="F24:J24"/>
    <mergeCell ref="K24:AM24"/>
    <mergeCell ref="A25:E25"/>
    <mergeCell ref="F25:J25"/>
    <mergeCell ref="K25:AM25"/>
    <mergeCell ref="AI19:AK19"/>
    <mergeCell ref="AL19:AM19"/>
    <mergeCell ref="C20:AM21"/>
    <mergeCell ref="A23:E23"/>
    <mergeCell ref="F23:J23"/>
    <mergeCell ref="K23:AM23"/>
    <mergeCell ref="A28:E28"/>
    <mergeCell ref="F28:J28"/>
    <mergeCell ref="K28:AM28"/>
    <mergeCell ref="A29:E29"/>
    <mergeCell ref="F29:J29"/>
    <mergeCell ref="K29:AM29"/>
    <mergeCell ref="A26:E26"/>
    <mergeCell ref="F26:J26"/>
    <mergeCell ref="K26:AM26"/>
    <mergeCell ref="A27:E27"/>
    <mergeCell ref="F27:J27"/>
    <mergeCell ref="K27:AM27"/>
    <mergeCell ref="A32:E32"/>
    <mergeCell ref="F32:J32"/>
    <mergeCell ref="K32:AM32"/>
    <mergeCell ref="A33:E33"/>
    <mergeCell ref="F33:J33"/>
    <mergeCell ref="K33:AM33"/>
    <mergeCell ref="A30:E30"/>
    <mergeCell ref="F30:J30"/>
    <mergeCell ref="K30:AM30"/>
    <mergeCell ref="A31:E31"/>
    <mergeCell ref="F31:J31"/>
    <mergeCell ref="K31:AM31"/>
    <mergeCell ref="A34:E34"/>
    <mergeCell ref="F34:J34"/>
    <mergeCell ref="K34:AM34"/>
    <mergeCell ref="K36:N36"/>
    <mergeCell ref="O36:Q36"/>
    <mergeCell ref="R36:S36"/>
    <mergeCell ref="T36:X36"/>
    <mergeCell ref="Y36:AA36"/>
    <mergeCell ref="AB36:AC36"/>
    <mergeCell ref="AD36:AH36"/>
    <mergeCell ref="A40:E40"/>
    <mergeCell ref="F40:J40"/>
    <mergeCell ref="K40:AM40"/>
    <mergeCell ref="A41:E41"/>
    <mergeCell ref="F41:J41"/>
    <mergeCell ref="K41:AM41"/>
    <mergeCell ref="AI36:AK36"/>
    <mergeCell ref="AL36:AM36"/>
    <mergeCell ref="C37:AM37"/>
    <mergeCell ref="A38:E38"/>
    <mergeCell ref="A39:E39"/>
    <mergeCell ref="F39:J39"/>
    <mergeCell ref="K39:AM39"/>
    <mergeCell ref="A44:E44"/>
    <mergeCell ref="F44:J44"/>
    <mergeCell ref="K44:AM44"/>
    <mergeCell ref="A45:E45"/>
    <mergeCell ref="F45:J45"/>
    <mergeCell ref="K45:AM45"/>
    <mergeCell ref="A42:E42"/>
    <mergeCell ref="F42:J42"/>
    <mergeCell ref="K42:AM42"/>
    <mergeCell ref="A43:E43"/>
    <mergeCell ref="F43:J43"/>
    <mergeCell ref="K43:AM43"/>
  </mergeCells>
  <phoneticPr fontId="3"/>
  <dataValidations count="4">
    <dataValidation type="list" allowBlank="1" showInputMessage="1" showErrorMessage="1" sqref="L5:AB5">
      <formula1>$A$52:$A$86</formula1>
    </dataValidation>
    <dataValidation imeMode="halfAlpha" allowBlank="1" showInputMessage="1" showErrorMessage="1" sqref="J36"/>
    <dataValidation type="list" allowBlank="1" showInputMessage="1" showErrorMessage="1" sqref="A40:E44">
      <formula1>$A$115:$A$117</formula1>
    </dataValidation>
    <dataValidation type="list" allowBlank="1" showInputMessage="1" showErrorMessage="1" sqref="A24:E33">
      <formula1>$A$97:$A$105</formula1>
    </dataValidation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9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545" r:id="rId4" name="Check Box 1">
              <controlPr defaultSize="0" autoFill="0" autoLine="0" autoPict="0">
                <anchor moveWithCells="1">
                  <from>
                    <xdr:col>7</xdr:col>
                    <xdr:colOff>95250</xdr:colOff>
                    <xdr:row>7</xdr:row>
                    <xdr:rowOff>28575</xdr:rowOff>
                  </from>
                  <to>
                    <xdr:col>9</xdr:col>
                    <xdr:colOff>9525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46" r:id="rId5" name="Check Box 2">
              <controlPr defaultSize="0" autoFill="0" autoLine="0" autoPict="0">
                <anchor moveWithCells="1">
                  <from>
                    <xdr:col>7</xdr:col>
                    <xdr:colOff>95250</xdr:colOff>
                    <xdr:row>8</xdr:row>
                    <xdr:rowOff>19050</xdr:rowOff>
                  </from>
                  <to>
                    <xdr:col>9</xdr:col>
                    <xdr:colOff>9525</xdr:colOff>
                    <xdr:row>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A1:P40"/>
  <sheetViews>
    <sheetView showGridLines="0" view="pageBreakPreview" zoomScaleNormal="140" zoomScaleSheetLayoutView="100" workbookViewId="0">
      <selection activeCell="H10" sqref="H10:I10"/>
    </sheetView>
  </sheetViews>
  <sheetFormatPr defaultColWidth="2.25" defaultRowHeight="18.75" x14ac:dyDescent="0.15"/>
  <cols>
    <col min="1" max="1" width="2.25" style="115"/>
    <col min="2" max="2" width="3.125" style="115" customWidth="1"/>
    <col min="3" max="3" width="12.875" style="115" customWidth="1"/>
    <col min="4" max="4" width="16.875" style="115" customWidth="1"/>
    <col min="5" max="5" width="18.875" style="115" customWidth="1"/>
    <col min="6" max="15" width="9.75" style="115" customWidth="1"/>
    <col min="16" max="16" width="10" style="115" customWidth="1"/>
    <col min="17" max="16384" width="2.25" style="115"/>
  </cols>
  <sheetData>
    <row r="1" spans="1:16" x14ac:dyDescent="0.15">
      <c r="A1" s="402" t="s">
        <v>212</v>
      </c>
      <c r="B1" s="402"/>
      <c r="C1" s="402"/>
      <c r="D1" s="402"/>
      <c r="E1" s="402"/>
      <c r="F1" s="402"/>
      <c r="G1" s="402"/>
      <c r="H1" s="402"/>
      <c r="I1" s="402"/>
    </row>
    <row r="3" spans="1:16" ht="18" customHeight="1" x14ac:dyDescent="0.15">
      <c r="B3" s="116"/>
      <c r="P3" s="117" t="s">
        <v>72</v>
      </c>
    </row>
    <row r="4" spans="1:16" ht="18" customHeight="1" x14ac:dyDescent="0.15">
      <c r="B4" s="405" t="s">
        <v>33</v>
      </c>
      <c r="C4" s="404" t="s">
        <v>31</v>
      </c>
      <c r="D4" s="403" t="s">
        <v>73</v>
      </c>
      <c r="E4" s="403" t="s">
        <v>32</v>
      </c>
      <c r="F4" s="406" t="s">
        <v>194</v>
      </c>
      <c r="G4" s="407"/>
      <c r="H4" s="407"/>
      <c r="I4" s="407"/>
      <c r="J4" s="407"/>
      <c r="K4" s="407"/>
      <c r="L4" s="407"/>
      <c r="M4" s="407"/>
      <c r="N4" s="407"/>
      <c r="O4" s="408"/>
      <c r="P4" s="396" t="s">
        <v>107</v>
      </c>
    </row>
    <row r="5" spans="1:16" ht="18" customHeight="1" x14ac:dyDescent="0.15">
      <c r="B5" s="405"/>
      <c r="C5" s="404"/>
      <c r="D5" s="403"/>
      <c r="E5" s="403"/>
      <c r="F5" s="399" t="s">
        <v>35</v>
      </c>
      <c r="G5" s="399"/>
      <c r="H5" s="399"/>
      <c r="I5" s="399"/>
      <c r="J5" s="399"/>
      <c r="K5" s="399" t="s">
        <v>36</v>
      </c>
      <c r="L5" s="399"/>
      <c r="M5" s="399"/>
      <c r="N5" s="399"/>
      <c r="O5" s="399"/>
      <c r="P5" s="397"/>
    </row>
    <row r="6" spans="1:16" ht="27.75" customHeight="1" x14ac:dyDescent="0.15">
      <c r="B6" s="405"/>
      <c r="C6" s="404"/>
      <c r="D6" s="403"/>
      <c r="E6" s="403"/>
      <c r="F6" s="118" t="s">
        <v>30</v>
      </c>
      <c r="G6" s="118" t="s">
        <v>81</v>
      </c>
      <c r="H6" s="118" t="s">
        <v>82</v>
      </c>
      <c r="I6" s="118" t="s">
        <v>23</v>
      </c>
      <c r="J6" s="118" t="s">
        <v>4</v>
      </c>
      <c r="K6" s="118" t="s">
        <v>30</v>
      </c>
      <c r="L6" s="118" t="s">
        <v>81</v>
      </c>
      <c r="M6" s="118" t="s">
        <v>82</v>
      </c>
      <c r="N6" s="118" t="s">
        <v>23</v>
      </c>
      <c r="O6" s="118" t="s">
        <v>4</v>
      </c>
      <c r="P6" s="398"/>
    </row>
    <row r="7" spans="1:16" ht="22.5" customHeight="1" x14ac:dyDescent="0.15">
      <c r="B7" s="119">
        <v>1</v>
      </c>
      <c r="C7" s="120">
        <f t="shared" ref="C7:C20" ca="1" si="0">IFERROR(INDIRECT("R④個票"&amp;$B7&amp;"！$AG$4"),"")</f>
        <v>0</v>
      </c>
      <c r="D7" s="120">
        <f t="shared" ref="D7:D21" ca="1" si="1">IFERROR(INDIRECT("R④個票"&amp;$B7&amp;"！$L$4"),"")</f>
        <v>0</v>
      </c>
      <c r="E7" s="119">
        <f t="shared" ref="E7:E21" ca="1" si="2">IFERROR(INDIRECT("R④個票"&amp;$B7&amp;"！$L$5"),"")</f>
        <v>0</v>
      </c>
      <c r="F7" s="121" t="str">
        <f ca="1">IF($I7&lt;&gt;0,IFERROR(INDIRECT("R④個票"&amp;$B7&amp;"！$O$12"),""),"")</f>
        <v/>
      </c>
      <c r="G7" s="121" t="str">
        <f ca="1">IF($I7&lt;&gt;0,IFERROR(INDIRECT("R④個票"&amp;$B7&amp;"！$Y$12"),""),"")</f>
        <v/>
      </c>
      <c r="H7" s="122" t="str">
        <f ca="1">IF($F7&lt;&gt;"",$F7-$G7,"")</f>
        <v/>
      </c>
      <c r="I7" s="123">
        <f ca="1">IFERROR(INDIRECT("R④個票"&amp;$B7&amp;"！$AI$12"),"")</f>
        <v>0</v>
      </c>
      <c r="J7" s="124">
        <f ca="1">IF($F7&lt;&gt;"",MIN($H7:$I7),0)</f>
        <v>0</v>
      </c>
      <c r="K7" s="121" t="str">
        <f ca="1">IF($N7&lt;&gt;0,IFERROR(INDIRECT("R④個票"&amp;$B7&amp;"！$O$29"),""),"")</f>
        <v/>
      </c>
      <c r="L7" s="121" t="str">
        <f ca="1">IF($N7&lt;&gt;0,IFERROR(INDIRECT("R④個票"&amp;$B7&amp;"！$Y$29"),""),"")</f>
        <v/>
      </c>
      <c r="M7" s="121" t="str">
        <f ca="1">IF($K7&lt;&gt;"",$K7-$L7,"")</f>
        <v/>
      </c>
      <c r="N7" s="123">
        <f ca="1">IFERROR(INDIRECT("R④個票"&amp;$B7&amp;"！$AI$29"),"")</f>
        <v>0</v>
      </c>
      <c r="O7" s="124">
        <f ca="1">IF($K7&lt;&gt;"",MIN($M7:$N7),0)</f>
        <v>0</v>
      </c>
      <c r="P7" s="124">
        <f ca="1">SUM(J7,O7)</f>
        <v>0</v>
      </c>
    </row>
    <row r="8" spans="1:16" ht="22.5" customHeight="1" x14ac:dyDescent="0.15">
      <c r="B8" s="119">
        <v>2</v>
      </c>
      <c r="C8" s="120">
        <f t="shared" ca="1" si="0"/>
        <v>0</v>
      </c>
      <c r="D8" s="120">
        <f t="shared" ca="1" si="1"/>
        <v>0</v>
      </c>
      <c r="E8" s="119">
        <f t="shared" ca="1" si="2"/>
        <v>0</v>
      </c>
      <c r="F8" s="121" t="str">
        <f t="shared" ref="F8:F21" ca="1" si="3">IF($I8&lt;&gt;0,IFERROR(INDIRECT("R④個票"&amp;$B8&amp;"！$O$12"),""),"")</f>
        <v/>
      </c>
      <c r="G8" s="121" t="str">
        <f t="shared" ref="G8:G21" ca="1" si="4">IF($I8&lt;&gt;0,IFERROR(INDIRECT("R④個票"&amp;$B8&amp;"！$Y$12"),""),"")</f>
        <v/>
      </c>
      <c r="H8" s="122" t="str">
        <f t="shared" ref="H8:H21" ca="1" si="5">IF($F8&lt;&gt;"",$F8-$G8,"")</f>
        <v/>
      </c>
      <c r="I8" s="123">
        <f t="shared" ref="I8:I21" ca="1" si="6">IFERROR(INDIRECT("R④個票"&amp;$B8&amp;"！$AI$12"),"")</f>
        <v>0</v>
      </c>
      <c r="J8" s="124">
        <f t="shared" ref="J8:J21" ca="1" si="7">IF($F8&lt;&gt;"",MIN($H8:$I8),0)</f>
        <v>0</v>
      </c>
      <c r="K8" s="121" t="str">
        <f t="shared" ref="K8:K21" ca="1" si="8">IF($N8&lt;&gt;0,IFERROR(INDIRECT("R④個票"&amp;$B8&amp;"！$O$29"),""),"")</f>
        <v/>
      </c>
      <c r="L8" s="121" t="str">
        <f t="shared" ref="L8:L21" ca="1" si="9">IF($N8&lt;&gt;0,IFERROR(INDIRECT("R④個票"&amp;$B8&amp;"！$Y$29"),""),"")</f>
        <v/>
      </c>
      <c r="M8" s="121" t="str">
        <f t="shared" ref="M8:M21" ca="1" si="10">IF($K8&lt;&gt;"",$K8-$L8,"")</f>
        <v/>
      </c>
      <c r="N8" s="123">
        <f t="shared" ref="N8:N21" ca="1" si="11">IFERROR(INDIRECT("R④個票"&amp;$B8&amp;"！$AI$29"),"")</f>
        <v>0</v>
      </c>
      <c r="O8" s="124">
        <f t="shared" ref="O8:O21" ca="1" si="12">IF($K8&lt;&gt;"",MIN($M8:$N8),0)</f>
        <v>0</v>
      </c>
      <c r="P8" s="124">
        <f t="shared" ref="P8:P21" ca="1" si="13">SUM(J8,O8)</f>
        <v>0</v>
      </c>
    </row>
    <row r="9" spans="1:16" ht="22.5" customHeight="1" x14ac:dyDescent="0.15">
      <c r="B9" s="119">
        <v>3</v>
      </c>
      <c r="C9" s="120">
        <f t="shared" ca="1" si="0"/>
        <v>0</v>
      </c>
      <c r="D9" s="120">
        <f t="shared" ca="1" si="1"/>
        <v>0</v>
      </c>
      <c r="E9" s="119">
        <f t="shared" ca="1" si="2"/>
        <v>0</v>
      </c>
      <c r="F9" s="121" t="str">
        <f t="shared" ca="1" si="3"/>
        <v/>
      </c>
      <c r="G9" s="121" t="str">
        <f t="shared" ca="1" si="4"/>
        <v/>
      </c>
      <c r="H9" s="122" t="str">
        <f t="shared" ca="1" si="5"/>
        <v/>
      </c>
      <c r="I9" s="123">
        <f t="shared" ca="1" si="6"/>
        <v>0</v>
      </c>
      <c r="J9" s="124">
        <f t="shared" ca="1" si="7"/>
        <v>0</v>
      </c>
      <c r="K9" s="121" t="str">
        <f t="shared" ca="1" si="8"/>
        <v/>
      </c>
      <c r="L9" s="121" t="str">
        <f t="shared" ca="1" si="9"/>
        <v/>
      </c>
      <c r="M9" s="121" t="str">
        <f t="shared" ca="1" si="10"/>
        <v/>
      </c>
      <c r="N9" s="123">
        <f t="shared" ca="1" si="11"/>
        <v>0</v>
      </c>
      <c r="O9" s="124">
        <f t="shared" ca="1" si="12"/>
        <v>0</v>
      </c>
      <c r="P9" s="124">
        <f t="shared" ca="1" si="13"/>
        <v>0</v>
      </c>
    </row>
    <row r="10" spans="1:16" ht="22.5" customHeight="1" x14ac:dyDescent="0.15">
      <c r="B10" s="119">
        <v>4</v>
      </c>
      <c r="C10" s="120" t="str">
        <f t="shared" ca="1" si="0"/>
        <v/>
      </c>
      <c r="D10" s="120" t="str">
        <f t="shared" ca="1" si="1"/>
        <v/>
      </c>
      <c r="E10" s="119" t="str">
        <f t="shared" ca="1" si="2"/>
        <v/>
      </c>
      <c r="F10" s="121" t="str">
        <f t="shared" ca="1" si="3"/>
        <v/>
      </c>
      <c r="G10" s="121" t="str">
        <f t="shared" ca="1" si="4"/>
        <v/>
      </c>
      <c r="H10" s="122" t="str">
        <f t="shared" ca="1" si="5"/>
        <v/>
      </c>
      <c r="I10" s="123" t="str">
        <f t="shared" ca="1" si="6"/>
        <v/>
      </c>
      <c r="J10" s="124">
        <f t="shared" ca="1" si="7"/>
        <v>0</v>
      </c>
      <c r="K10" s="121" t="str">
        <f t="shared" ca="1" si="8"/>
        <v/>
      </c>
      <c r="L10" s="121" t="str">
        <f t="shared" ca="1" si="9"/>
        <v/>
      </c>
      <c r="M10" s="121" t="str">
        <f t="shared" ca="1" si="10"/>
        <v/>
      </c>
      <c r="N10" s="123" t="str">
        <f t="shared" ca="1" si="11"/>
        <v/>
      </c>
      <c r="O10" s="124">
        <f t="shared" ca="1" si="12"/>
        <v>0</v>
      </c>
      <c r="P10" s="124">
        <f t="shared" ca="1" si="13"/>
        <v>0</v>
      </c>
    </row>
    <row r="11" spans="1:16" ht="22.5" customHeight="1" x14ac:dyDescent="0.15">
      <c r="B11" s="119">
        <v>5</v>
      </c>
      <c r="C11" s="120" t="str">
        <f t="shared" ca="1" si="0"/>
        <v/>
      </c>
      <c r="D11" s="120" t="str">
        <f t="shared" ca="1" si="1"/>
        <v/>
      </c>
      <c r="E11" s="119" t="str">
        <f t="shared" ca="1" si="2"/>
        <v/>
      </c>
      <c r="F11" s="121" t="str">
        <f t="shared" ca="1" si="3"/>
        <v/>
      </c>
      <c r="G11" s="121" t="str">
        <f t="shared" ca="1" si="4"/>
        <v/>
      </c>
      <c r="H11" s="122" t="str">
        <f t="shared" ca="1" si="5"/>
        <v/>
      </c>
      <c r="I11" s="123" t="str">
        <f t="shared" ca="1" si="6"/>
        <v/>
      </c>
      <c r="J11" s="124">
        <f t="shared" ca="1" si="7"/>
        <v>0</v>
      </c>
      <c r="K11" s="121" t="str">
        <f t="shared" ca="1" si="8"/>
        <v/>
      </c>
      <c r="L11" s="121" t="str">
        <f t="shared" ca="1" si="9"/>
        <v/>
      </c>
      <c r="M11" s="121" t="str">
        <f t="shared" ca="1" si="10"/>
        <v/>
      </c>
      <c r="N11" s="123" t="str">
        <f t="shared" ca="1" si="11"/>
        <v/>
      </c>
      <c r="O11" s="124">
        <f t="shared" ca="1" si="12"/>
        <v>0</v>
      </c>
      <c r="P11" s="124">
        <f t="shared" ca="1" si="13"/>
        <v>0</v>
      </c>
    </row>
    <row r="12" spans="1:16" ht="22.5" customHeight="1" x14ac:dyDescent="0.15">
      <c r="B12" s="119">
        <v>6</v>
      </c>
      <c r="C12" s="120" t="str">
        <f t="shared" ca="1" si="0"/>
        <v/>
      </c>
      <c r="D12" s="120" t="str">
        <f t="shared" ca="1" si="1"/>
        <v/>
      </c>
      <c r="E12" s="119" t="str">
        <f t="shared" ca="1" si="2"/>
        <v/>
      </c>
      <c r="F12" s="121" t="str">
        <f t="shared" ca="1" si="3"/>
        <v/>
      </c>
      <c r="G12" s="121" t="str">
        <f t="shared" ca="1" si="4"/>
        <v/>
      </c>
      <c r="H12" s="122" t="str">
        <f t="shared" ca="1" si="5"/>
        <v/>
      </c>
      <c r="I12" s="123" t="str">
        <f t="shared" ca="1" si="6"/>
        <v/>
      </c>
      <c r="J12" s="124">
        <f t="shared" ca="1" si="7"/>
        <v>0</v>
      </c>
      <c r="K12" s="121" t="str">
        <f t="shared" ca="1" si="8"/>
        <v/>
      </c>
      <c r="L12" s="121" t="str">
        <f t="shared" ca="1" si="9"/>
        <v/>
      </c>
      <c r="M12" s="121" t="str">
        <f t="shared" ca="1" si="10"/>
        <v/>
      </c>
      <c r="N12" s="123" t="str">
        <f t="shared" ca="1" si="11"/>
        <v/>
      </c>
      <c r="O12" s="124">
        <f t="shared" ca="1" si="12"/>
        <v>0</v>
      </c>
      <c r="P12" s="124">
        <f t="shared" ca="1" si="13"/>
        <v>0</v>
      </c>
    </row>
    <row r="13" spans="1:16" ht="22.5" customHeight="1" x14ac:dyDescent="0.15">
      <c r="B13" s="119">
        <v>7</v>
      </c>
      <c r="C13" s="120" t="str">
        <f t="shared" ca="1" si="0"/>
        <v/>
      </c>
      <c r="D13" s="120" t="str">
        <f t="shared" ca="1" si="1"/>
        <v/>
      </c>
      <c r="E13" s="119" t="str">
        <f t="shared" ca="1" si="2"/>
        <v/>
      </c>
      <c r="F13" s="121" t="str">
        <f t="shared" ca="1" si="3"/>
        <v/>
      </c>
      <c r="G13" s="121" t="str">
        <f t="shared" ca="1" si="4"/>
        <v/>
      </c>
      <c r="H13" s="122" t="str">
        <f t="shared" ca="1" si="5"/>
        <v/>
      </c>
      <c r="I13" s="123" t="str">
        <f t="shared" ca="1" si="6"/>
        <v/>
      </c>
      <c r="J13" s="124">
        <f t="shared" ca="1" si="7"/>
        <v>0</v>
      </c>
      <c r="K13" s="121" t="str">
        <f t="shared" ca="1" si="8"/>
        <v/>
      </c>
      <c r="L13" s="121" t="str">
        <f t="shared" ca="1" si="9"/>
        <v/>
      </c>
      <c r="M13" s="121" t="str">
        <f t="shared" ca="1" si="10"/>
        <v/>
      </c>
      <c r="N13" s="123" t="str">
        <f t="shared" ca="1" si="11"/>
        <v/>
      </c>
      <c r="O13" s="124">
        <f t="shared" ca="1" si="12"/>
        <v>0</v>
      </c>
      <c r="P13" s="124">
        <f t="shared" ca="1" si="13"/>
        <v>0</v>
      </c>
    </row>
    <row r="14" spans="1:16" ht="22.5" customHeight="1" x14ac:dyDescent="0.15">
      <c r="B14" s="119">
        <v>8</v>
      </c>
      <c r="C14" s="120" t="str">
        <f t="shared" ca="1" si="0"/>
        <v/>
      </c>
      <c r="D14" s="120" t="str">
        <f t="shared" ca="1" si="1"/>
        <v/>
      </c>
      <c r="E14" s="119" t="str">
        <f t="shared" ca="1" si="2"/>
        <v/>
      </c>
      <c r="F14" s="121" t="str">
        <f t="shared" ca="1" si="3"/>
        <v/>
      </c>
      <c r="G14" s="121" t="str">
        <f t="shared" ca="1" si="4"/>
        <v/>
      </c>
      <c r="H14" s="122" t="str">
        <f t="shared" ca="1" si="5"/>
        <v/>
      </c>
      <c r="I14" s="123" t="str">
        <f t="shared" ca="1" si="6"/>
        <v/>
      </c>
      <c r="J14" s="124">
        <f t="shared" ca="1" si="7"/>
        <v>0</v>
      </c>
      <c r="K14" s="121" t="str">
        <f t="shared" ca="1" si="8"/>
        <v/>
      </c>
      <c r="L14" s="121" t="str">
        <f t="shared" ca="1" si="9"/>
        <v/>
      </c>
      <c r="M14" s="121" t="str">
        <f t="shared" ca="1" si="10"/>
        <v/>
      </c>
      <c r="N14" s="123" t="str">
        <f t="shared" ca="1" si="11"/>
        <v/>
      </c>
      <c r="O14" s="124">
        <f t="shared" ca="1" si="12"/>
        <v>0</v>
      </c>
      <c r="P14" s="124">
        <f t="shared" ca="1" si="13"/>
        <v>0</v>
      </c>
    </row>
    <row r="15" spans="1:16" ht="22.5" customHeight="1" x14ac:dyDescent="0.15">
      <c r="B15" s="119">
        <v>9</v>
      </c>
      <c r="C15" s="120" t="str">
        <f t="shared" ca="1" si="0"/>
        <v/>
      </c>
      <c r="D15" s="120" t="str">
        <f t="shared" ca="1" si="1"/>
        <v/>
      </c>
      <c r="E15" s="119" t="str">
        <f t="shared" ca="1" si="2"/>
        <v/>
      </c>
      <c r="F15" s="121" t="str">
        <f t="shared" ca="1" si="3"/>
        <v/>
      </c>
      <c r="G15" s="121" t="str">
        <f t="shared" ca="1" si="4"/>
        <v/>
      </c>
      <c r="H15" s="122" t="str">
        <f t="shared" ca="1" si="5"/>
        <v/>
      </c>
      <c r="I15" s="123" t="str">
        <f t="shared" ca="1" si="6"/>
        <v/>
      </c>
      <c r="J15" s="124">
        <f t="shared" ca="1" si="7"/>
        <v>0</v>
      </c>
      <c r="K15" s="121" t="str">
        <f t="shared" ca="1" si="8"/>
        <v/>
      </c>
      <c r="L15" s="121" t="str">
        <f t="shared" ca="1" si="9"/>
        <v/>
      </c>
      <c r="M15" s="121" t="str">
        <f t="shared" ca="1" si="10"/>
        <v/>
      </c>
      <c r="N15" s="123" t="str">
        <f t="shared" ca="1" si="11"/>
        <v/>
      </c>
      <c r="O15" s="124">
        <f t="shared" ca="1" si="12"/>
        <v>0</v>
      </c>
      <c r="P15" s="124">
        <f t="shared" ca="1" si="13"/>
        <v>0</v>
      </c>
    </row>
    <row r="16" spans="1:16" ht="22.5" customHeight="1" x14ac:dyDescent="0.15">
      <c r="B16" s="119">
        <v>10</v>
      </c>
      <c r="C16" s="120" t="str">
        <f t="shared" ca="1" si="0"/>
        <v/>
      </c>
      <c r="D16" s="120" t="str">
        <f t="shared" ca="1" si="1"/>
        <v/>
      </c>
      <c r="E16" s="119" t="str">
        <f t="shared" ca="1" si="2"/>
        <v/>
      </c>
      <c r="F16" s="121" t="str">
        <f t="shared" ca="1" si="3"/>
        <v/>
      </c>
      <c r="G16" s="121" t="str">
        <f t="shared" ca="1" si="4"/>
        <v/>
      </c>
      <c r="H16" s="122" t="str">
        <f t="shared" ca="1" si="5"/>
        <v/>
      </c>
      <c r="I16" s="123" t="str">
        <f t="shared" ca="1" si="6"/>
        <v/>
      </c>
      <c r="J16" s="124">
        <f t="shared" ca="1" si="7"/>
        <v>0</v>
      </c>
      <c r="K16" s="121" t="str">
        <f t="shared" ca="1" si="8"/>
        <v/>
      </c>
      <c r="L16" s="121" t="str">
        <f t="shared" ca="1" si="9"/>
        <v/>
      </c>
      <c r="M16" s="121" t="str">
        <f t="shared" ca="1" si="10"/>
        <v/>
      </c>
      <c r="N16" s="123" t="str">
        <f t="shared" ca="1" si="11"/>
        <v/>
      </c>
      <c r="O16" s="124">
        <f t="shared" ca="1" si="12"/>
        <v>0</v>
      </c>
      <c r="P16" s="124">
        <f t="shared" ca="1" si="13"/>
        <v>0</v>
      </c>
    </row>
    <row r="17" spans="2:16" ht="22.5" customHeight="1" x14ac:dyDescent="0.15">
      <c r="B17" s="119">
        <v>11</v>
      </c>
      <c r="C17" s="120" t="str">
        <f t="shared" ca="1" si="0"/>
        <v/>
      </c>
      <c r="D17" s="120" t="str">
        <f t="shared" ca="1" si="1"/>
        <v/>
      </c>
      <c r="E17" s="119" t="str">
        <f t="shared" ca="1" si="2"/>
        <v/>
      </c>
      <c r="F17" s="121" t="str">
        <f t="shared" ca="1" si="3"/>
        <v/>
      </c>
      <c r="G17" s="121" t="str">
        <f t="shared" ca="1" si="4"/>
        <v/>
      </c>
      <c r="H17" s="122" t="str">
        <f t="shared" ca="1" si="5"/>
        <v/>
      </c>
      <c r="I17" s="123" t="str">
        <f t="shared" ca="1" si="6"/>
        <v/>
      </c>
      <c r="J17" s="124">
        <f t="shared" ca="1" si="7"/>
        <v>0</v>
      </c>
      <c r="K17" s="121" t="str">
        <f t="shared" ca="1" si="8"/>
        <v/>
      </c>
      <c r="L17" s="121" t="str">
        <f t="shared" ca="1" si="9"/>
        <v/>
      </c>
      <c r="M17" s="121" t="str">
        <f t="shared" ca="1" si="10"/>
        <v/>
      </c>
      <c r="N17" s="123" t="str">
        <f t="shared" ca="1" si="11"/>
        <v/>
      </c>
      <c r="O17" s="124">
        <f t="shared" ca="1" si="12"/>
        <v>0</v>
      </c>
      <c r="P17" s="124">
        <f t="shared" ca="1" si="13"/>
        <v>0</v>
      </c>
    </row>
    <row r="18" spans="2:16" ht="22.5" customHeight="1" x14ac:dyDescent="0.15">
      <c r="B18" s="119">
        <v>12</v>
      </c>
      <c r="C18" s="120" t="str">
        <f t="shared" ca="1" si="0"/>
        <v/>
      </c>
      <c r="D18" s="120" t="str">
        <f t="shared" ca="1" si="1"/>
        <v/>
      </c>
      <c r="E18" s="119" t="str">
        <f t="shared" ca="1" si="2"/>
        <v/>
      </c>
      <c r="F18" s="121" t="str">
        <f t="shared" ca="1" si="3"/>
        <v/>
      </c>
      <c r="G18" s="121" t="str">
        <f t="shared" ca="1" si="4"/>
        <v/>
      </c>
      <c r="H18" s="122" t="str">
        <f t="shared" ca="1" si="5"/>
        <v/>
      </c>
      <c r="I18" s="123" t="str">
        <f t="shared" ca="1" si="6"/>
        <v/>
      </c>
      <c r="J18" s="124">
        <f t="shared" ca="1" si="7"/>
        <v>0</v>
      </c>
      <c r="K18" s="121" t="str">
        <f t="shared" ca="1" si="8"/>
        <v/>
      </c>
      <c r="L18" s="121" t="str">
        <f t="shared" ca="1" si="9"/>
        <v/>
      </c>
      <c r="M18" s="121" t="str">
        <f t="shared" ca="1" si="10"/>
        <v/>
      </c>
      <c r="N18" s="123" t="str">
        <f t="shared" ca="1" si="11"/>
        <v/>
      </c>
      <c r="O18" s="124">
        <f t="shared" ca="1" si="12"/>
        <v>0</v>
      </c>
      <c r="P18" s="124">
        <f t="shared" ca="1" si="13"/>
        <v>0</v>
      </c>
    </row>
    <row r="19" spans="2:16" ht="22.5" customHeight="1" x14ac:dyDescent="0.15">
      <c r="B19" s="119">
        <v>13</v>
      </c>
      <c r="C19" s="120" t="str">
        <f t="shared" ca="1" si="0"/>
        <v/>
      </c>
      <c r="D19" s="120" t="str">
        <f t="shared" ca="1" si="1"/>
        <v/>
      </c>
      <c r="E19" s="119" t="str">
        <f t="shared" ca="1" si="2"/>
        <v/>
      </c>
      <c r="F19" s="121" t="str">
        <f t="shared" ca="1" si="3"/>
        <v/>
      </c>
      <c r="G19" s="121" t="str">
        <f t="shared" ca="1" si="4"/>
        <v/>
      </c>
      <c r="H19" s="122" t="str">
        <f t="shared" ca="1" si="5"/>
        <v/>
      </c>
      <c r="I19" s="123" t="str">
        <f t="shared" ca="1" si="6"/>
        <v/>
      </c>
      <c r="J19" s="124">
        <f t="shared" ca="1" si="7"/>
        <v>0</v>
      </c>
      <c r="K19" s="121" t="str">
        <f t="shared" ca="1" si="8"/>
        <v/>
      </c>
      <c r="L19" s="121" t="str">
        <f t="shared" ca="1" si="9"/>
        <v/>
      </c>
      <c r="M19" s="121" t="str">
        <f t="shared" ca="1" si="10"/>
        <v/>
      </c>
      <c r="N19" s="123" t="str">
        <f t="shared" ca="1" si="11"/>
        <v/>
      </c>
      <c r="O19" s="124">
        <f t="shared" ca="1" si="12"/>
        <v>0</v>
      </c>
      <c r="P19" s="124">
        <f t="shared" ca="1" si="13"/>
        <v>0</v>
      </c>
    </row>
    <row r="20" spans="2:16" ht="22.5" customHeight="1" x14ac:dyDescent="0.15">
      <c r="B20" s="119">
        <v>14</v>
      </c>
      <c r="C20" s="120" t="str">
        <f t="shared" ca="1" si="0"/>
        <v/>
      </c>
      <c r="D20" s="120" t="str">
        <f t="shared" ca="1" si="1"/>
        <v/>
      </c>
      <c r="E20" s="119" t="str">
        <f t="shared" ca="1" si="2"/>
        <v/>
      </c>
      <c r="F20" s="121" t="str">
        <f t="shared" ca="1" si="3"/>
        <v/>
      </c>
      <c r="G20" s="121" t="str">
        <f t="shared" ca="1" si="4"/>
        <v/>
      </c>
      <c r="H20" s="122" t="str">
        <f t="shared" ca="1" si="5"/>
        <v/>
      </c>
      <c r="I20" s="123" t="str">
        <f t="shared" ca="1" si="6"/>
        <v/>
      </c>
      <c r="J20" s="124">
        <f t="shared" ca="1" si="7"/>
        <v>0</v>
      </c>
      <c r="K20" s="121" t="str">
        <f t="shared" ca="1" si="8"/>
        <v/>
      </c>
      <c r="L20" s="121" t="str">
        <f t="shared" ca="1" si="9"/>
        <v/>
      </c>
      <c r="M20" s="121" t="str">
        <f t="shared" ca="1" si="10"/>
        <v/>
      </c>
      <c r="N20" s="123" t="str">
        <f t="shared" ca="1" si="11"/>
        <v/>
      </c>
      <c r="O20" s="124">
        <f t="shared" ca="1" si="12"/>
        <v>0</v>
      </c>
      <c r="P20" s="124">
        <f t="shared" ca="1" si="13"/>
        <v>0</v>
      </c>
    </row>
    <row r="21" spans="2:16" ht="22.5" customHeight="1" thickBot="1" x14ac:dyDescent="0.2">
      <c r="B21" s="125">
        <v>15</v>
      </c>
      <c r="C21" s="126" t="str">
        <f ca="1">IFERROR(INDIRECT("R⑥R④個票"&amp;$B21&amp;"！$AG$4"),"")</f>
        <v/>
      </c>
      <c r="D21" s="126" t="str">
        <f t="shared" ca="1" si="1"/>
        <v/>
      </c>
      <c r="E21" s="125" t="str">
        <f t="shared" ca="1" si="2"/>
        <v/>
      </c>
      <c r="F21" s="121" t="str">
        <f t="shared" ca="1" si="3"/>
        <v/>
      </c>
      <c r="G21" s="121" t="str">
        <f t="shared" ca="1" si="4"/>
        <v/>
      </c>
      <c r="H21" s="122" t="str">
        <f t="shared" ca="1" si="5"/>
        <v/>
      </c>
      <c r="I21" s="123" t="str">
        <f t="shared" ca="1" si="6"/>
        <v/>
      </c>
      <c r="J21" s="124">
        <f t="shared" ca="1" si="7"/>
        <v>0</v>
      </c>
      <c r="K21" s="121" t="str">
        <f t="shared" ca="1" si="8"/>
        <v/>
      </c>
      <c r="L21" s="121" t="str">
        <f t="shared" ca="1" si="9"/>
        <v/>
      </c>
      <c r="M21" s="121" t="str">
        <f t="shared" ca="1" si="10"/>
        <v/>
      </c>
      <c r="N21" s="123" t="str">
        <f t="shared" ca="1" si="11"/>
        <v/>
      </c>
      <c r="O21" s="124">
        <f t="shared" ca="1" si="12"/>
        <v>0</v>
      </c>
      <c r="P21" s="124">
        <f t="shared" ca="1" si="13"/>
        <v>0</v>
      </c>
    </row>
    <row r="22" spans="2:16" ht="22.5" customHeight="1" thickTop="1" thickBot="1" x14ac:dyDescent="0.2">
      <c r="B22" s="400" t="s">
        <v>34</v>
      </c>
      <c r="C22" s="401"/>
      <c r="D22" s="401"/>
      <c r="E22" s="401"/>
      <c r="F22" s="127"/>
      <c r="G22" s="127"/>
      <c r="H22" s="127"/>
      <c r="I22" s="128"/>
      <c r="J22" s="129">
        <f ca="1">SUM(J7:J21)</f>
        <v>0</v>
      </c>
      <c r="K22" s="130"/>
      <c r="L22" s="130"/>
      <c r="M22" s="130"/>
      <c r="N22" s="131"/>
      <c r="O22" s="129">
        <f ca="1">SUM(O7:O21)</f>
        <v>0</v>
      </c>
      <c r="P22" s="129">
        <f ca="1">SUM(J22,O22)</f>
        <v>0</v>
      </c>
    </row>
    <row r="23" spans="2:16" ht="19.5" customHeight="1" x14ac:dyDescent="0.15"/>
    <row r="24" spans="2:16" ht="18" customHeight="1" x14ac:dyDescent="0.15"/>
    <row r="25" spans="2:16" ht="16.5" customHeight="1" x14ac:dyDescent="0.15">
      <c r="B25" s="132"/>
      <c r="C25" s="133"/>
    </row>
    <row r="26" spans="2:16" s="57" customFormat="1" ht="16.5" customHeight="1" x14ac:dyDescent="0.15">
      <c r="B26" s="134"/>
      <c r="C26" s="63"/>
    </row>
    <row r="27" spans="2:16" s="57" customFormat="1" ht="16.5" customHeight="1" x14ac:dyDescent="0.15">
      <c r="B27" s="134"/>
      <c r="C27" s="63"/>
    </row>
    <row r="28" spans="2:16" s="57" customFormat="1" ht="16.5" customHeight="1" x14ac:dyDescent="0.15">
      <c r="B28" s="135"/>
      <c r="C28" s="136"/>
    </row>
    <row r="29" spans="2:16" s="57" customFormat="1" ht="16.5" customHeight="1" x14ac:dyDescent="0.15">
      <c r="B29" s="135"/>
      <c r="C29" s="136"/>
    </row>
    <row r="30" spans="2:16" ht="22.5" customHeight="1" x14ac:dyDescent="0.15"/>
    <row r="31" spans="2:16" ht="22.5" customHeight="1" x14ac:dyDescent="0.15"/>
    <row r="32" spans="2:16" ht="22.5" customHeight="1" x14ac:dyDescent="0.15"/>
    <row r="33" ht="22.5" customHeight="1" x14ac:dyDescent="0.15"/>
    <row r="34" ht="22.5" customHeight="1" x14ac:dyDescent="0.15"/>
    <row r="35" ht="22.5" customHeight="1" x14ac:dyDescent="0.15"/>
    <row r="36" ht="22.5" customHeight="1" x14ac:dyDescent="0.15"/>
    <row r="37" ht="22.5" customHeight="1" x14ac:dyDescent="0.15"/>
    <row r="38" ht="22.5" customHeight="1" x14ac:dyDescent="0.15"/>
    <row r="39" ht="22.5" customHeight="1" x14ac:dyDescent="0.15"/>
    <row r="40" ht="22.5" customHeight="1" x14ac:dyDescent="0.15"/>
  </sheetData>
  <sheetProtection password="D2DD" sheet="1" objects="1" scenarios="1" selectLockedCells="1" selectUnlockedCells="1"/>
  <mergeCells count="10">
    <mergeCell ref="P4:P6"/>
    <mergeCell ref="K5:O5"/>
    <mergeCell ref="B22:E22"/>
    <mergeCell ref="A1:I1"/>
    <mergeCell ref="F5:J5"/>
    <mergeCell ref="E4:E6"/>
    <mergeCell ref="D4:D6"/>
    <mergeCell ref="C4:C6"/>
    <mergeCell ref="B4:B6"/>
    <mergeCell ref="F4:O4"/>
  </mergeCells>
  <phoneticPr fontId="3"/>
  <dataValidations count="1">
    <dataValidation type="list" errorStyle="warning" allowBlank="1" showDropDown="1" showInputMessage="1" showErrorMessage="1" sqref="E7:E21">
      <formula1>#REF!</formula1>
    </dataValidation>
  </dataValidations>
  <pageMargins left="0.19685039370078741" right="0.19685039370078741" top="0.39370078740157483" bottom="0.39370078740157483" header="0" footer="0"/>
  <pageSetup paperSize="9" scale="8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FF"/>
  </sheetPr>
  <dimension ref="A1:BP115"/>
  <sheetViews>
    <sheetView showGridLines="0" view="pageBreakPreview" zoomScale="120" zoomScaleNormal="120" zoomScaleSheetLayoutView="120" workbookViewId="0">
      <selection activeCell="AN1" sqref="A1:AN1048576"/>
    </sheetView>
  </sheetViews>
  <sheetFormatPr defaultColWidth="2.25" defaultRowHeight="18.75" x14ac:dyDescent="0.15"/>
  <cols>
    <col min="1" max="1" width="2.25" style="56" customWidth="1"/>
    <col min="2" max="5" width="2.375" style="56" customWidth="1"/>
    <col min="6" max="7" width="2.375" style="56" bestFit="1" customWidth="1"/>
    <col min="8" max="8" width="2.375" style="56" customWidth="1"/>
    <col min="9" max="34" width="2.25" style="56"/>
    <col min="35" max="40" width="2.25" style="56" customWidth="1"/>
    <col min="41" max="47" width="2.25" style="57" customWidth="1"/>
    <col min="48" max="68" width="2.25" style="57"/>
    <col min="69" max="16384" width="2.25" style="1"/>
  </cols>
  <sheetData>
    <row r="1" spans="1:68" x14ac:dyDescent="0.15">
      <c r="A1" s="55" t="s">
        <v>211</v>
      </c>
    </row>
    <row r="3" spans="1:68" s="2" customFormat="1" ht="12" customHeight="1" x14ac:dyDescent="0.15">
      <c r="A3" s="374" t="s">
        <v>74</v>
      </c>
      <c r="B3" s="58" t="s">
        <v>0</v>
      </c>
      <c r="C3" s="59"/>
      <c r="D3" s="59"/>
      <c r="E3" s="60"/>
      <c r="F3" s="60"/>
      <c r="G3" s="60"/>
      <c r="H3" s="60"/>
      <c r="I3" s="60"/>
      <c r="J3" s="60"/>
      <c r="K3" s="61"/>
      <c r="L3" s="392"/>
      <c r="M3" s="393"/>
      <c r="N3" s="393"/>
      <c r="O3" s="393"/>
      <c r="P3" s="393"/>
      <c r="Q3" s="393"/>
      <c r="R3" s="393"/>
      <c r="S3" s="393"/>
      <c r="T3" s="393"/>
      <c r="U3" s="393"/>
      <c r="V3" s="393"/>
      <c r="W3" s="393"/>
      <c r="X3" s="393"/>
      <c r="Y3" s="393"/>
      <c r="Z3" s="393"/>
      <c r="AA3" s="393"/>
      <c r="AB3" s="393"/>
      <c r="AC3" s="393"/>
      <c r="AD3" s="393"/>
      <c r="AE3" s="393"/>
      <c r="AF3" s="394"/>
      <c r="AG3" s="322" t="s">
        <v>26</v>
      </c>
      <c r="AH3" s="320"/>
      <c r="AI3" s="320"/>
      <c r="AJ3" s="320"/>
      <c r="AK3" s="320"/>
      <c r="AL3" s="320"/>
      <c r="AM3" s="321"/>
      <c r="AN3" s="62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</row>
    <row r="4" spans="1:68" s="2" customFormat="1" ht="20.25" customHeight="1" x14ac:dyDescent="0.15">
      <c r="A4" s="375"/>
      <c r="B4" s="64" t="s">
        <v>75</v>
      </c>
      <c r="C4" s="172"/>
      <c r="D4" s="172"/>
      <c r="E4" s="66"/>
      <c r="F4" s="66"/>
      <c r="G4" s="66"/>
      <c r="H4" s="66"/>
      <c r="I4" s="66"/>
      <c r="J4" s="66"/>
      <c r="K4" s="67"/>
      <c r="L4" s="379"/>
      <c r="M4" s="380"/>
      <c r="N4" s="380"/>
      <c r="O4" s="380"/>
      <c r="P4" s="380"/>
      <c r="Q4" s="380"/>
      <c r="R4" s="380"/>
      <c r="S4" s="380"/>
      <c r="T4" s="380"/>
      <c r="U4" s="380"/>
      <c r="V4" s="380"/>
      <c r="W4" s="380"/>
      <c r="X4" s="380"/>
      <c r="Y4" s="380"/>
      <c r="Z4" s="380"/>
      <c r="AA4" s="380"/>
      <c r="AB4" s="380"/>
      <c r="AC4" s="380"/>
      <c r="AD4" s="380"/>
      <c r="AE4" s="380"/>
      <c r="AF4" s="381"/>
      <c r="AG4" s="382"/>
      <c r="AH4" s="383"/>
      <c r="AI4" s="383"/>
      <c r="AJ4" s="383"/>
      <c r="AK4" s="383"/>
      <c r="AL4" s="383"/>
      <c r="AM4" s="395"/>
      <c r="AN4" s="62"/>
      <c r="AO4" s="63"/>
      <c r="AP4" s="362"/>
      <c r="AQ4" s="362"/>
      <c r="AR4" s="362"/>
      <c r="AS4" s="362"/>
      <c r="AT4" s="362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</row>
    <row r="5" spans="1:68" s="2" customFormat="1" ht="20.25" customHeight="1" x14ac:dyDescent="0.15">
      <c r="A5" s="375"/>
      <c r="B5" s="68" t="s">
        <v>32</v>
      </c>
      <c r="C5" s="69"/>
      <c r="D5" s="69"/>
      <c r="E5" s="70"/>
      <c r="F5" s="70"/>
      <c r="G5" s="70"/>
      <c r="H5" s="70"/>
      <c r="I5" s="70"/>
      <c r="J5" s="70"/>
      <c r="K5" s="71"/>
      <c r="L5" s="385"/>
      <c r="M5" s="386"/>
      <c r="N5" s="386"/>
      <c r="O5" s="386"/>
      <c r="P5" s="386"/>
      <c r="Q5" s="386"/>
      <c r="R5" s="386"/>
      <c r="S5" s="386"/>
      <c r="T5" s="386"/>
      <c r="U5" s="386"/>
      <c r="V5" s="386"/>
      <c r="W5" s="386"/>
      <c r="X5" s="386"/>
      <c r="Y5" s="386"/>
      <c r="Z5" s="386"/>
      <c r="AA5" s="386"/>
      <c r="AB5" s="387"/>
      <c r="AC5" s="388" t="s">
        <v>27</v>
      </c>
      <c r="AD5" s="389"/>
      <c r="AE5" s="389"/>
      <c r="AF5" s="390"/>
      <c r="AG5" s="391"/>
      <c r="AH5" s="391"/>
      <c r="AI5" s="391"/>
      <c r="AJ5" s="391"/>
      <c r="AK5" s="391"/>
      <c r="AL5" s="306" t="s">
        <v>28</v>
      </c>
      <c r="AM5" s="307"/>
      <c r="AN5" s="62"/>
      <c r="AO5" s="63"/>
      <c r="AP5" s="362"/>
      <c r="AQ5" s="362"/>
      <c r="AR5" s="362"/>
      <c r="AS5" s="362"/>
      <c r="AT5" s="362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</row>
    <row r="6" spans="1:68" s="2" customFormat="1" ht="13.5" customHeight="1" x14ac:dyDescent="0.15">
      <c r="A6" s="375"/>
      <c r="B6" s="363" t="s">
        <v>76</v>
      </c>
      <c r="C6" s="364"/>
      <c r="D6" s="364"/>
      <c r="E6" s="364"/>
      <c r="F6" s="364"/>
      <c r="G6" s="364"/>
      <c r="H6" s="364"/>
      <c r="I6" s="364"/>
      <c r="J6" s="364"/>
      <c r="K6" s="365"/>
      <c r="L6" s="72" t="s">
        <v>1</v>
      </c>
      <c r="M6" s="72"/>
      <c r="N6" s="72"/>
      <c r="O6" s="72"/>
      <c r="P6" s="72"/>
      <c r="Q6" s="369"/>
      <c r="R6" s="369"/>
      <c r="S6" s="72" t="s">
        <v>2</v>
      </c>
      <c r="T6" s="369"/>
      <c r="U6" s="369"/>
      <c r="V6" s="369"/>
      <c r="W6" s="72" t="s">
        <v>3</v>
      </c>
      <c r="X6" s="72"/>
      <c r="Y6" s="72"/>
      <c r="Z6" s="72"/>
      <c r="AA6" s="72"/>
      <c r="AB6" s="72"/>
      <c r="AC6" s="73" t="s">
        <v>29</v>
      </c>
      <c r="AD6" s="72"/>
      <c r="AE6" s="72"/>
      <c r="AF6" s="72"/>
      <c r="AG6" s="72"/>
      <c r="AH6" s="72"/>
      <c r="AI6" s="72"/>
      <c r="AJ6" s="72"/>
      <c r="AK6" s="72"/>
      <c r="AL6" s="72"/>
      <c r="AM6" s="74"/>
      <c r="AN6" s="62"/>
      <c r="AO6" s="63"/>
      <c r="AP6" s="75"/>
      <c r="AQ6" s="76"/>
      <c r="AR6" s="76"/>
      <c r="AS6" s="76"/>
      <c r="AT6" s="370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</row>
    <row r="7" spans="1:68" s="2" customFormat="1" ht="20.25" customHeight="1" x14ac:dyDescent="0.15">
      <c r="A7" s="375"/>
      <c r="B7" s="366"/>
      <c r="C7" s="367"/>
      <c r="D7" s="367"/>
      <c r="E7" s="367"/>
      <c r="F7" s="367"/>
      <c r="G7" s="367"/>
      <c r="H7" s="367"/>
      <c r="I7" s="367"/>
      <c r="J7" s="367"/>
      <c r="K7" s="368"/>
      <c r="L7" s="379"/>
      <c r="M7" s="380"/>
      <c r="N7" s="380"/>
      <c r="O7" s="380"/>
      <c r="P7" s="380"/>
      <c r="Q7" s="380"/>
      <c r="R7" s="380"/>
      <c r="S7" s="380"/>
      <c r="T7" s="380"/>
      <c r="U7" s="380"/>
      <c r="V7" s="380"/>
      <c r="W7" s="380"/>
      <c r="X7" s="380"/>
      <c r="Y7" s="380"/>
      <c r="Z7" s="380"/>
      <c r="AA7" s="380"/>
      <c r="AB7" s="380"/>
      <c r="AC7" s="380"/>
      <c r="AD7" s="380"/>
      <c r="AE7" s="380"/>
      <c r="AF7" s="380"/>
      <c r="AG7" s="380"/>
      <c r="AH7" s="380"/>
      <c r="AI7" s="380"/>
      <c r="AJ7" s="380"/>
      <c r="AK7" s="380"/>
      <c r="AL7" s="380"/>
      <c r="AM7" s="381"/>
      <c r="AN7" s="62"/>
      <c r="AO7" s="63"/>
      <c r="AP7" s="76"/>
      <c r="AQ7" s="76"/>
      <c r="AR7" s="76"/>
      <c r="AS7" s="76"/>
      <c r="AT7" s="370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</row>
    <row r="8" spans="1:68" s="2" customFormat="1" ht="18" customHeight="1" x14ac:dyDescent="0.15">
      <c r="A8" s="339" t="s">
        <v>38</v>
      </c>
      <c r="B8" s="340"/>
      <c r="C8" s="340"/>
      <c r="D8" s="340"/>
      <c r="E8" s="340"/>
      <c r="F8" s="340"/>
      <c r="G8" s="340"/>
      <c r="H8" s="341"/>
      <c r="I8" s="77"/>
      <c r="J8" s="78" t="s">
        <v>37</v>
      </c>
      <c r="K8" s="72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1"/>
      <c r="AN8" s="62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</row>
    <row r="9" spans="1:68" s="2" customFormat="1" ht="18" customHeight="1" x14ac:dyDescent="0.15">
      <c r="A9" s="342"/>
      <c r="B9" s="343"/>
      <c r="C9" s="343"/>
      <c r="D9" s="343"/>
      <c r="E9" s="343"/>
      <c r="F9" s="343"/>
      <c r="G9" s="343"/>
      <c r="H9" s="344"/>
      <c r="I9" s="81"/>
      <c r="J9" s="82" t="s">
        <v>39</v>
      </c>
      <c r="K9" s="66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3"/>
      <c r="AN9" s="62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</row>
    <row r="10" spans="1:68" s="2" customFormat="1" ht="18" customHeight="1" x14ac:dyDescent="0.15">
      <c r="A10" s="170"/>
      <c r="B10" s="170"/>
      <c r="C10" s="170"/>
      <c r="D10" s="170"/>
      <c r="E10" s="170"/>
      <c r="F10" s="170"/>
      <c r="G10" s="170"/>
      <c r="H10" s="170"/>
      <c r="I10" s="78"/>
      <c r="J10" s="78"/>
      <c r="K10" s="72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62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</row>
    <row r="11" spans="1:68" s="2" customFormat="1" ht="20.25" customHeight="1" x14ac:dyDescent="0.15">
      <c r="A11" s="84" t="s">
        <v>191</v>
      </c>
      <c r="B11" s="85"/>
      <c r="C11" s="85"/>
      <c r="D11" s="85"/>
      <c r="E11" s="85"/>
      <c r="F11" s="85"/>
      <c r="G11" s="85"/>
      <c r="H11" s="85"/>
      <c r="I11" s="86"/>
      <c r="J11" s="85"/>
      <c r="K11" s="66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62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</row>
    <row r="12" spans="1:68" s="2" customFormat="1" ht="20.25" customHeight="1" x14ac:dyDescent="0.15">
      <c r="A12" s="87" t="s">
        <v>37</v>
      </c>
      <c r="B12" s="66"/>
      <c r="C12" s="175"/>
      <c r="D12" s="175"/>
      <c r="E12" s="175"/>
      <c r="F12" s="175"/>
      <c r="G12" s="175"/>
      <c r="H12" s="175"/>
      <c r="I12" s="82"/>
      <c r="J12" s="175"/>
      <c r="K12" s="322" t="s">
        <v>30</v>
      </c>
      <c r="L12" s="320"/>
      <c r="M12" s="320"/>
      <c r="N12" s="321"/>
      <c r="O12" s="323" t="str">
        <f>IF($L$5="","",VLOOKUP($L$5,$A$45:$B$79,2,0))</f>
        <v/>
      </c>
      <c r="P12" s="324"/>
      <c r="Q12" s="324"/>
      <c r="R12" s="320" t="s">
        <v>25</v>
      </c>
      <c r="S12" s="321"/>
      <c r="T12" s="345" t="s">
        <v>79</v>
      </c>
      <c r="U12" s="346"/>
      <c r="V12" s="346"/>
      <c r="W12" s="346"/>
      <c r="X12" s="347"/>
      <c r="Y12" s="348"/>
      <c r="Z12" s="349"/>
      <c r="AA12" s="349"/>
      <c r="AB12" s="350" t="s">
        <v>25</v>
      </c>
      <c r="AC12" s="351"/>
      <c r="AD12" s="345" t="s">
        <v>23</v>
      </c>
      <c r="AE12" s="346"/>
      <c r="AF12" s="346"/>
      <c r="AG12" s="346"/>
      <c r="AH12" s="347"/>
      <c r="AI12" s="352">
        <f>ROUNDDOWN($F$27/1000,0)</f>
        <v>0</v>
      </c>
      <c r="AJ12" s="353"/>
      <c r="AK12" s="353"/>
      <c r="AL12" s="350" t="s">
        <v>25</v>
      </c>
      <c r="AM12" s="351"/>
      <c r="AN12" s="62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</row>
    <row r="13" spans="1:68" s="2" customFormat="1" ht="21" customHeight="1" x14ac:dyDescent="0.15">
      <c r="A13" s="89"/>
      <c r="B13" s="70"/>
      <c r="C13" s="358" t="s">
        <v>78</v>
      </c>
      <c r="D13" s="358"/>
      <c r="E13" s="358"/>
      <c r="F13" s="358"/>
      <c r="G13" s="358"/>
      <c r="H13" s="358"/>
      <c r="I13" s="358"/>
      <c r="J13" s="358"/>
      <c r="K13" s="358"/>
      <c r="L13" s="358"/>
      <c r="M13" s="358"/>
      <c r="N13" s="358"/>
      <c r="O13" s="358"/>
      <c r="P13" s="358"/>
      <c r="Q13" s="358"/>
      <c r="R13" s="358"/>
      <c r="S13" s="358"/>
      <c r="T13" s="358"/>
      <c r="U13" s="358"/>
      <c r="V13" s="358"/>
      <c r="W13" s="358"/>
      <c r="X13" s="358"/>
      <c r="Y13" s="358"/>
      <c r="Z13" s="358"/>
      <c r="AA13" s="358"/>
      <c r="AB13" s="358"/>
      <c r="AC13" s="358"/>
      <c r="AD13" s="358"/>
      <c r="AE13" s="358"/>
      <c r="AF13" s="358"/>
      <c r="AG13" s="358"/>
      <c r="AH13" s="358"/>
      <c r="AI13" s="358"/>
      <c r="AJ13" s="358"/>
      <c r="AK13" s="358"/>
      <c r="AL13" s="358"/>
      <c r="AM13" s="359"/>
      <c r="AN13" s="62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</row>
    <row r="14" spans="1:68" s="2" customFormat="1" ht="21" customHeight="1" x14ac:dyDescent="0.15">
      <c r="A14" s="90"/>
      <c r="B14" s="91"/>
      <c r="C14" s="360"/>
      <c r="D14" s="360"/>
      <c r="E14" s="360"/>
      <c r="F14" s="360"/>
      <c r="G14" s="360"/>
      <c r="H14" s="360"/>
      <c r="I14" s="360"/>
      <c r="J14" s="360"/>
      <c r="K14" s="360"/>
      <c r="L14" s="360"/>
      <c r="M14" s="360"/>
      <c r="N14" s="360"/>
      <c r="O14" s="360"/>
      <c r="P14" s="360"/>
      <c r="Q14" s="360"/>
      <c r="R14" s="360"/>
      <c r="S14" s="360"/>
      <c r="T14" s="360"/>
      <c r="U14" s="360"/>
      <c r="V14" s="360"/>
      <c r="W14" s="360"/>
      <c r="X14" s="360"/>
      <c r="Y14" s="360"/>
      <c r="Z14" s="360"/>
      <c r="AA14" s="360"/>
      <c r="AB14" s="360"/>
      <c r="AC14" s="360"/>
      <c r="AD14" s="360"/>
      <c r="AE14" s="360"/>
      <c r="AF14" s="360"/>
      <c r="AG14" s="360"/>
      <c r="AH14" s="360"/>
      <c r="AI14" s="360"/>
      <c r="AJ14" s="360"/>
      <c r="AK14" s="360"/>
      <c r="AL14" s="360"/>
      <c r="AM14" s="361"/>
      <c r="AN14" s="62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</row>
    <row r="15" spans="1:68" s="2" customFormat="1" ht="18.75" customHeight="1" x14ac:dyDescent="0.15">
      <c r="A15" s="92" t="s">
        <v>71</v>
      </c>
      <c r="B15" s="93"/>
      <c r="C15" s="93"/>
      <c r="D15" s="93"/>
      <c r="E15" s="93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5"/>
      <c r="AN15" s="62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</row>
    <row r="16" spans="1:68" ht="18" customHeight="1" x14ac:dyDescent="0.15">
      <c r="A16" s="305" t="s">
        <v>22</v>
      </c>
      <c r="B16" s="306"/>
      <c r="C16" s="306"/>
      <c r="D16" s="306"/>
      <c r="E16" s="307"/>
      <c r="F16" s="305" t="s">
        <v>24</v>
      </c>
      <c r="G16" s="306"/>
      <c r="H16" s="306"/>
      <c r="I16" s="306"/>
      <c r="J16" s="306"/>
      <c r="K16" s="308" t="s">
        <v>210</v>
      </c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8"/>
      <c r="W16" s="308"/>
      <c r="X16" s="308"/>
      <c r="Y16" s="308"/>
      <c r="Z16" s="308"/>
      <c r="AA16" s="308"/>
      <c r="AB16" s="308"/>
      <c r="AC16" s="308"/>
      <c r="AD16" s="308"/>
      <c r="AE16" s="308"/>
      <c r="AF16" s="308"/>
      <c r="AG16" s="308"/>
      <c r="AH16" s="308"/>
      <c r="AI16" s="308"/>
      <c r="AJ16" s="308"/>
      <c r="AK16" s="308"/>
      <c r="AL16" s="308"/>
      <c r="AM16" s="308"/>
    </row>
    <row r="17" spans="1:39" ht="15" customHeight="1" x14ac:dyDescent="0.15">
      <c r="A17" s="300"/>
      <c r="B17" s="300"/>
      <c r="C17" s="300"/>
      <c r="D17" s="300"/>
      <c r="E17" s="300"/>
      <c r="F17" s="301"/>
      <c r="G17" s="301"/>
      <c r="H17" s="301"/>
      <c r="I17" s="301"/>
      <c r="J17" s="301"/>
      <c r="K17" s="302"/>
      <c r="L17" s="302"/>
      <c r="M17" s="302"/>
      <c r="N17" s="302"/>
      <c r="O17" s="302"/>
      <c r="P17" s="302"/>
      <c r="Q17" s="302"/>
      <c r="R17" s="302"/>
      <c r="S17" s="302"/>
      <c r="T17" s="302"/>
      <c r="U17" s="302"/>
      <c r="V17" s="302"/>
      <c r="W17" s="302"/>
      <c r="X17" s="302"/>
      <c r="Y17" s="302"/>
      <c r="Z17" s="302"/>
      <c r="AA17" s="302"/>
      <c r="AB17" s="302"/>
      <c r="AC17" s="302"/>
      <c r="AD17" s="302"/>
      <c r="AE17" s="302"/>
      <c r="AF17" s="302"/>
      <c r="AG17" s="302"/>
      <c r="AH17" s="302"/>
      <c r="AI17" s="302"/>
      <c r="AJ17" s="302"/>
      <c r="AK17" s="302"/>
      <c r="AL17" s="302"/>
      <c r="AM17" s="302"/>
    </row>
    <row r="18" spans="1:39" ht="15" customHeight="1" x14ac:dyDescent="0.15">
      <c r="A18" s="300"/>
      <c r="B18" s="300"/>
      <c r="C18" s="300"/>
      <c r="D18" s="300"/>
      <c r="E18" s="300"/>
      <c r="F18" s="301"/>
      <c r="G18" s="301"/>
      <c r="H18" s="301"/>
      <c r="I18" s="301"/>
      <c r="J18" s="301"/>
      <c r="K18" s="302"/>
      <c r="L18" s="302"/>
      <c r="M18" s="302"/>
      <c r="N18" s="302"/>
      <c r="O18" s="302"/>
      <c r="P18" s="302"/>
      <c r="Q18" s="302"/>
      <c r="R18" s="302"/>
      <c r="S18" s="302"/>
      <c r="T18" s="302"/>
      <c r="U18" s="302"/>
      <c r="V18" s="302"/>
      <c r="W18" s="302"/>
      <c r="X18" s="302"/>
      <c r="Y18" s="302"/>
      <c r="Z18" s="302"/>
      <c r="AA18" s="302"/>
      <c r="AB18" s="302"/>
      <c r="AC18" s="302"/>
      <c r="AD18" s="302"/>
      <c r="AE18" s="302"/>
      <c r="AF18" s="302"/>
      <c r="AG18" s="302"/>
      <c r="AH18" s="302"/>
      <c r="AI18" s="302"/>
      <c r="AJ18" s="302"/>
      <c r="AK18" s="302"/>
      <c r="AL18" s="302"/>
      <c r="AM18" s="302"/>
    </row>
    <row r="19" spans="1:39" ht="15" customHeight="1" x14ac:dyDescent="0.15">
      <c r="A19" s="300"/>
      <c r="B19" s="300"/>
      <c r="C19" s="300"/>
      <c r="D19" s="300"/>
      <c r="E19" s="300"/>
      <c r="F19" s="301"/>
      <c r="G19" s="301"/>
      <c r="H19" s="301"/>
      <c r="I19" s="301"/>
      <c r="J19" s="301"/>
      <c r="K19" s="302"/>
      <c r="L19" s="302"/>
      <c r="M19" s="302"/>
      <c r="N19" s="302"/>
      <c r="O19" s="302"/>
      <c r="P19" s="302"/>
      <c r="Q19" s="302"/>
      <c r="R19" s="302"/>
      <c r="S19" s="302"/>
      <c r="T19" s="302"/>
      <c r="U19" s="302"/>
      <c r="V19" s="302"/>
      <c r="W19" s="302"/>
      <c r="X19" s="302"/>
      <c r="Y19" s="302"/>
      <c r="Z19" s="302"/>
      <c r="AA19" s="302"/>
      <c r="AB19" s="302"/>
      <c r="AC19" s="302"/>
      <c r="AD19" s="302"/>
      <c r="AE19" s="302"/>
      <c r="AF19" s="302"/>
      <c r="AG19" s="302"/>
      <c r="AH19" s="302"/>
      <c r="AI19" s="302"/>
      <c r="AJ19" s="302"/>
      <c r="AK19" s="302"/>
      <c r="AL19" s="302"/>
      <c r="AM19" s="302"/>
    </row>
    <row r="20" spans="1:39" ht="15" customHeight="1" x14ac:dyDescent="0.15">
      <c r="A20" s="300"/>
      <c r="B20" s="300"/>
      <c r="C20" s="300"/>
      <c r="D20" s="300"/>
      <c r="E20" s="300"/>
      <c r="F20" s="301"/>
      <c r="G20" s="301"/>
      <c r="H20" s="301"/>
      <c r="I20" s="301"/>
      <c r="J20" s="301"/>
      <c r="K20" s="302"/>
      <c r="L20" s="302"/>
      <c r="M20" s="302"/>
      <c r="N20" s="302"/>
      <c r="O20" s="302"/>
      <c r="P20" s="302"/>
      <c r="Q20" s="302"/>
      <c r="R20" s="302"/>
      <c r="S20" s="302"/>
      <c r="T20" s="302"/>
      <c r="U20" s="302"/>
      <c r="V20" s="302"/>
      <c r="W20" s="302"/>
      <c r="X20" s="302"/>
      <c r="Y20" s="302"/>
      <c r="Z20" s="302"/>
      <c r="AA20" s="302"/>
      <c r="AB20" s="302"/>
      <c r="AC20" s="302"/>
      <c r="AD20" s="302"/>
      <c r="AE20" s="302"/>
      <c r="AF20" s="302"/>
      <c r="AG20" s="302"/>
      <c r="AH20" s="302"/>
      <c r="AI20" s="302"/>
      <c r="AJ20" s="302"/>
      <c r="AK20" s="302"/>
      <c r="AL20" s="302"/>
      <c r="AM20" s="302"/>
    </row>
    <row r="21" spans="1:39" ht="15" customHeight="1" x14ac:dyDescent="0.15">
      <c r="A21" s="300"/>
      <c r="B21" s="300"/>
      <c r="C21" s="300"/>
      <c r="D21" s="300"/>
      <c r="E21" s="300"/>
      <c r="F21" s="301"/>
      <c r="G21" s="301"/>
      <c r="H21" s="301"/>
      <c r="I21" s="301"/>
      <c r="J21" s="301"/>
      <c r="K21" s="302"/>
      <c r="L21" s="302"/>
      <c r="M21" s="302"/>
      <c r="N21" s="302"/>
      <c r="O21" s="302"/>
      <c r="P21" s="302"/>
      <c r="Q21" s="302"/>
      <c r="R21" s="302"/>
      <c r="S21" s="302"/>
      <c r="T21" s="302"/>
      <c r="U21" s="302"/>
      <c r="V21" s="302"/>
      <c r="W21" s="302"/>
      <c r="X21" s="302"/>
      <c r="Y21" s="302"/>
      <c r="Z21" s="302"/>
      <c r="AA21" s="302"/>
      <c r="AB21" s="302"/>
      <c r="AC21" s="302"/>
      <c r="AD21" s="302"/>
      <c r="AE21" s="302"/>
      <c r="AF21" s="302"/>
      <c r="AG21" s="302"/>
      <c r="AH21" s="302"/>
      <c r="AI21" s="302"/>
      <c r="AJ21" s="302"/>
      <c r="AK21" s="302"/>
      <c r="AL21" s="302"/>
      <c r="AM21" s="302"/>
    </row>
    <row r="22" spans="1:39" ht="15" customHeight="1" x14ac:dyDescent="0.15">
      <c r="A22" s="300"/>
      <c r="B22" s="300"/>
      <c r="C22" s="300"/>
      <c r="D22" s="300"/>
      <c r="E22" s="300"/>
      <c r="F22" s="301"/>
      <c r="G22" s="301"/>
      <c r="H22" s="301"/>
      <c r="I22" s="301"/>
      <c r="J22" s="301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302"/>
      <c r="AG22" s="302"/>
      <c r="AH22" s="302"/>
      <c r="AI22" s="302"/>
      <c r="AJ22" s="302"/>
      <c r="AK22" s="302"/>
      <c r="AL22" s="302"/>
      <c r="AM22" s="302"/>
    </row>
    <row r="23" spans="1:39" ht="15" customHeight="1" x14ac:dyDescent="0.15">
      <c r="A23" s="300"/>
      <c r="B23" s="300"/>
      <c r="C23" s="300"/>
      <c r="D23" s="300"/>
      <c r="E23" s="300"/>
      <c r="F23" s="301"/>
      <c r="G23" s="301"/>
      <c r="H23" s="301"/>
      <c r="I23" s="301"/>
      <c r="J23" s="301"/>
      <c r="K23" s="302"/>
      <c r="L23" s="302"/>
      <c r="M23" s="302"/>
      <c r="N23" s="302"/>
      <c r="O23" s="302"/>
      <c r="P23" s="302"/>
      <c r="Q23" s="302"/>
      <c r="R23" s="302"/>
      <c r="S23" s="302"/>
      <c r="T23" s="302"/>
      <c r="U23" s="302"/>
      <c r="V23" s="302"/>
      <c r="W23" s="302"/>
      <c r="X23" s="302"/>
      <c r="Y23" s="302"/>
      <c r="Z23" s="302"/>
      <c r="AA23" s="302"/>
      <c r="AB23" s="302"/>
      <c r="AC23" s="302"/>
      <c r="AD23" s="302"/>
      <c r="AE23" s="302"/>
      <c r="AF23" s="302"/>
      <c r="AG23" s="302"/>
      <c r="AH23" s="302"/>
      <c r="AI23" s="302"/>
      <c r="AJ23" s="302"/>
      <c r="AK23" s="302"/>
      <c r="AL23" s="302"/>
      <c r="AM23" s="302"/>
    </row>
    <row r="24" spans="1:39" ht="15" customHeight="1" x14ac:dyDescent="0.15">
      <c r="A24" s="300"/>
      <c r="B24" s="300"/>
      <c r="C24" s="300"/>
      <c r="D24" s="300"/>
      <c r="E24" s="300"/>
      <c r="F24" s="301"/>
      <c r="G24" s="301"/>
      <c r="H24" s="301"/>
      <c r="I24" s="301"/>
      <c r="J24" s="301"/>
      <c r="K24" s="302"/>
      <c r="L24" s="302"/>
      <c r="M24" s="302"/>
      <c r="N24" s="302"/>
      <c r="O24" s="302"/>
      <c r="P24" s="302"/>
      <c r="Q24" s="302"/>
      <c r="R24" s="302"/>
      <c r="S24" s="302"/>
      <c r="T24" s="302"/>
      <c r="U24" s="302"/>
      <c r="V24" s="302"/>
      <c r="W24" s="302"/>
      <c r="X24" s="302"/>
      <c r="Y24" s="302"/>
      <c r="Z24" s="302"/>
      <c r="AA24" s="302"/>
      <c r="AB24" s="302"/>
      <c r="AC24" s="302"/>
      <c r="AD24" s="302"/>
      <c r="AE24" s="302"/>
      <c r="AF24" s="302"/>
      <c r="AG24" s="302"/>
      <c r="AH24" s="302"/>
      <c r="AI24" s="302"/>
      <c r="AJ24" s="302"/>
      <c r="AK24" s="302"/>
      <c r="AL24" s="302"/>
      <c r="AM24" s="302"/>
    </row>
    <row r="25" spans="1:39" ht="15" customHeight="1" x14ac:dyDescent="0.15">
      <c r="A25" s="300"/>
      <c r="B25" s="300"/>
      <c r="C25" s="300"/>
      <c r="D25" s="300"/>
      <c r="E25" s="300"/>
      <c r="F25" s="301"/>
      <c r="G25" s="301"/>
      <c r="H25" s="301"/>
      <c r="I25" s="301"/>
      <c r="J25" s="301"/>
      <c r="K25" s="302"/>
      <c r="L25" s="302"/>
      <c r="M25" s="302"/>
      <c r="N25" s="302"/>
      <c r="O25" s="302"/>
      <c r="P25" s="302"/>
      <c r="Q25" s="302"/>
      <c r="R25" s="302"/>
      <c r="S25" s="302"/>
      <c r="T25" s="302"/>
      <c r="U25" s="302"/>
      <c r="V25" s="302"/>
      <c r="W25" s="302"/>
      <c r="X25" s="302"/>
      <c r="Y25" s="302"/>
      <c r="Z25" s="302"/>
      <c r="AA25" s="302"/>
      <c r="AB25" s="302"/>
      <c r="AC25" s="302"/>
      <c r="AD25" s="302"/>
      <c r="AE25" s="302"/>
      <c r="AF25" s="302"/>
      <c r="AG25" s="302"/>
      <c r="AH25" s="302"/>
      <c r="AI25" s="302"/>
      <c r="AJ25" s="302"/>
      <c r="AK25" s="302"/>
      <c r="AL25" s="302"/>
      <c r="AM25" s="302"/>
    </row>
    <row r="26" spans="1:39" ht="15" customHeight="1" thickBot="1" x14ac:dyDescent="0.2">
      <c r="A26" s="300"/>
      <c r="B26" s="300"/>
      <c r="C26" s="300"/>
      <c r="D26" s="300"/>
      <c r="E26" s="300"/>
      <c r="F26" s="301"/>
      <c r="G26" s="301"/>
      <c r="H26" s="301"/>
      <c r="I26" s="301"/>
      <c r="J26" s="301"/>
      <c r="K26" s="302"/>
      <c r="L26" s="302"/>
      <c r="M26" s="302"/>
      <c r="N26" s="302"/>
      <c r="O26" s="302"/>
      <c r="P26" s="302"/>
      <c r="Q26" s="302"/>
      <c r="R26" s="302"/>
      <c r="S26" s="302"/>
      <c r="T26" s="302"/>
      <c r="U26" s="302"/>
      <c r="V26" s="302"/>
      <c r="W26" s="302"/>
      <c r="X26" s="302"/>
      <c r="Y26" s="302"/>
      <c r="Z26" s="302"/>
      <c r="AA26" s="302"/>
      <c r="AB26" s="302"/>
      <c r="AC26" s="302"/>
      <c r="AD26" s="302"/>
      <c r="AE26" s="302"/>
      <c r="AF26" s="302"/>
      <c r="AG26" s="302"/>
      <c r="AH26" s="302"/>
      <c r="AI26" s="302"/>
      <c r="AJ26" s="302"/>
      <c r="AK26" s="302"/>
      <c r="AL26" s="302"/>
      <c r="AM26" s="302"/>
    </row>
    <row r="27" spans="1:39" ht="18.75" customHeight="1" thickTop="1" x14ac:dyDescent="0.15">
      <c r="A27" s="309" t="s">
        <v>34</v>
      </c>
      <c r="B27" s="310"/>
      <c r="C27" s="310"/>
      <c r="D27" s="310"/>
      <c r="E27" s="310"/>
      <c r="F27" s="330">
        <f>SUM(F17:J26)</f>
        <v>0</v>
      </c>
      <c r="G27" s="331"/>
      <c r="H27" s="331"/>
      <c r="I27" s="331"/>
      <c r="J27" s="332"/>
      <c r="K27" s="314"/>
      <c r="L27" s="314"/>
      <c r="M27" s="314"/>
      <c r="N27" s="314"/>
      <c r="O27" s="314"/>
      <c r="P27" s="314"/>
      <c r="Q27" s="314"/>
      <c r="R27" s="314"/>
      <c r="S27" s="314"/>
      <c r="T27" s="314"/>
      <c r="U27" s="314"/>
      <c r="V27" s="314"/>
      <c r="W27" s="314"/>
      <c r="X27" s="314"/>
      <c r="Y27" s="314"/>
      <c r="Z27" s="314"/>
      <c r="AA27" s="314"/>
      <c r="AB27" s="314"/>
      <c r="AC27" s="314"/>
      <c r="AD27" s="314"/>
      <c r="AE27" s="314"/>
      <c r="AF27" s="314"/>
      <c r="AG27" s="314"/>
      <c r="AH27" s="314"/>
      <c r="AI27" s="314"/>
      <c r="AJ27" s="314"/>
      <c r="AK27" s="314"/>
      <c r="AL27" s="314"/>
      <c r="AM27" s="314"/>
    </row>
    <row r="28" spans="1:39" ht="22.5" customHeight="1" x14ac:dyDescent="0.15">
      <c r="A28" s="96"/>
      <c r="B28" s="96"/>
      <c r="C28" s="96"/>
      <c r="D28" s="96"/>
      <c r="E28" s="96"/>
      <c r="F28" s="97"/>
      <c r="G28" s="97"/>
      <c r="H28" s="97"/>
      <c r="I28" s="97"/>
      <c r="J28" s="97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9"/>
    </row>
    <row r="29" spans="1:39" ht="18.75" customHeight="1" x14ac:dyDescent="0.15">
      <c r="A29" s="100" t="s">
        <v>36</v>
      </c>
      <c r="B29" s="175"/>
      <c r="C29" s="101"/>
      <c r="D29" s="175"/>
      <c r="E29" s="102"/>
      <c r="F29" s="175"/>
      <c r="G29" s="175"/>
      <c r="H29" s="175"/>
      <c r="I29" s="175"/>
      <c r="J29" s="103"/>
      <c r="K29" s="322" t="s">
        <v>30</v>
      </c>
      <c r="L29" s="320"/>
      <c r="M29" s="320"/>
      <c r="N29" s="321"/>
      <c r="O29" s="323" t="str">
        <f>IF($L$5="","",VLOOKUP($L$5,$A$45:$C$79,3,FALSE))</f>
        <v/>
      </c>
      <c r="P29" s="324"/>
      <c r="Q29" s="324"/>
      <c r="R29" s="320" t="s">
        <v>25</v>
      </c>
      <c r="S29" s="321"/>
      <c r="T29" s="325" t="s">
        <v>79</v>
      </c>
      <c r="U29" s="326"/>
      <c r="V29" s="326"/>
      <c r="W29" s="326"/>
      <c r="X29" s="327"/>
      <c r="Y29" s="328"/>
      <c r="Z29" s="329"/>
      <c r="AA29" s="329"/>
      <c r="AB29" s="320" t="s">
        <v>25</v>
      </c>
      <c r="AC29" s="321"/>
      <c r="AD29" s="322" t="s">
        <v>23</v>
      </c>
      <c r="AE29" s="320"/>
      <c r="AF29" s="320"/>
      <c r="AG29" s="320"/>
      <c r="AH29" s="321"/>
      <c r="AI29" s="318">
        <f>ROUNDDOWN($F$38/1000,0)</f>
        <v>0</v>
      </c>
      <c r="AJ29" s="319"/>
      <c r="AK29" s="319"/>
      <c r="AL29" s="320" t="s">
        <v>25</v>
      </c>
      <c r="AM29" s="321"/>
    </row>
    <row r="30" spans="1:39" ht="25.5" customHeight="1" x14ac:dyDescent="0.15">
      <c r="A30" s="89"/>
      <c r="B30" s="70"/>
      <c r="C30" s="303" t="s">
        <v>80</v>
      </c>
      <c r="D30" s="303"/>
      <c r="E30" s="303"/>
      <c r="F30" s="303"/>
      <c r="G30" s="303"/>
      <c r="H30" s="303"/>
      <c r="I30" s="303"/>
      <c r="J30" s="303"/>
      <c r="K30" s="303"/>
      <c r="L30" s="303"/>
      <c r="M30" s="303"/>
      <c r="N30" s="303"/>
      <c r="O30" s="303"/>
      <c r="P30" s="303"/>
      <c r="Q30" s="303"/>
      <c r="R30" s="303"/>
      <c r="S30" s="303"/>
      <c r="T30" s="303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303"/>
      <c r="AJ30" s="303"/>
      <c r="AK30" s="303"/>
      <c r="AL30" s="303"/>
      <c r="AM30" s="304"/>
    </row>
    <row r="31" spans="1:39" ht="18.75" customHeight="1" x14ac:dyDescent="0.15">
      <c r="A31" s="305" t="s">
        <v>71</v>
      </c>
      <c r="B31" s="306"/>
      <c r="C31" s="306"/>
      <c r="D31" s="306"/>
      <c r="E31" s="306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5"/>
    </row>
    <row r="32" spans="1:39" ht="18" customHeight="1" x14ac:dyDescent="0.15">
      <c r="A32" s="305" t="s">
        <v>22</v>
      </c>
      <c r="B32" s="306"/>
      <c r="C32" s="306"/>
      <c r="D32" s="306"/>
      <c r="E32" s="307"/>
      <c r="F32" s="305" t="s">
        <v>24</v>
      </c>
      <c r="G32" s="306"/>
      <c r="H32" s="306"/>
      <c r="I32" s="306"/>
      <c r="J32" s="306"/>
      <c r="K32" s="308" t="s">
        <v>210</v>
      </c>
      <c r="L32" s="308"/>
      <c r="M32" s="308"/>
      <c r="N32" s="308"/>
      <c r="O32" s="308"/>
      <c r="P32" s="308"/>
      <c r="Q32" s="308"/>
      <c r="R32" s="308"/>
      <c r="S32" s="308"/>
      <c r="T32" s="308"/>
      <c r="U32" s="308"/>
      <c r="V32" s="308"/>
      <c r="W32" s="308"/>
      <c r="X32" s="308"/>
      <c r="Y32" s="308"/>
      <c r="Z32" s="308"/>
      <c r="AA32" s="308"/>
      <c r="AB32" s="308"/>
      <c r="AC32" s="308"/>
      <c r="AD32" s="308"/>
      <c r="AE32" s="308"/>
      <c r="AF32" s="308"/>
      <c r="AG32" s="308"/>
      <c r="AH32" s="308"/>
      <c r="AI32" s="308"/>
      <c r="AJ32" s="308"/>
      <c r="AK32" s="308"/>
      <c r="AL32" s="308"/>
      <c r="AM32" s="308"/>
    </row>
    <row r="33" spans="1:68" ht="15" customHeight="1" x14ac:dyDescent="0.15">
      <c r="A33" s="300"/>
      <c r="B33" s="300"/>
      <c r="C33" s="300"/>
      <c r="D33" s="300"/>
      <c r="E33" s="300"/>
      <c r="F33" s="301"/>
      <c r="G33" s="301"/>
      <c r="H33" s="301"/>
      <c r="I33" s="301"/>
      <c r="J33" s="301"/>
      <c r="K33" s="302"/>
      <c r="L33" s="302"/>
      <c r="M33" s="302"/>
      <c r="N33" s="302"/>
      <c r="O33" s="302"/>
      <c r="P33" s="302"/>
      <c r="Q33" s="302"/>
      <c r="R33" s="302"/>
      <c r="S33" s="302"/>
      <c r="T33" s="302"/>
      <c r="U33" s="302"/>
      <c r="V33" s="302"/>
      <c r="W33" s="302"/>
      <c r="X33" s="302"/>
      <c r="Y33" s="302"/>
      <c r="Z33" s="302"/>
      <c r="AA33" s="302"/>
      <c r="AB33" s="302"/>
      <c r="AC33" s="302"/>
      <c r="AD33" s="302"/>
      <c r="AE33" s="302"/>
      <c r="AF33" s="302"/>
      <c r="AG33" s="302"/>
      <c r="AH33" s="302"/>
      <c r="AI33" s="302"/>
      <c r="AJ33" s="302"/>
      <c r="AK33" s="302"/>
      <c r="AL33" s="302"/>
      <c r="AM33" s="302"/>
    </row>
    <row r="34" spans="1:68" ht="15" customHeight="1" x14ac:dyDescent="0.15">
      <c r="A34" s="300"/>
      <c r="B34" s="300"/>
      <c r="C34" s="300"/>
      <c r="D34" s="300"/>
      <c r="E34" s="300"/>
      <c r="F34" s="301"/>
      <c r="G34" s="301"/>
      <c r="H34" s="301"/>
      <c r="I34" s="301"/>
      <c r="J34" s="301"/>
      <c r="K34" s="302"/>
      <c r="L34" s="302"/>
      <c r="M34" s="302"/>
      <c r="N34" s="302"/>
      <c r="O34" s="302"/>
      <c r="P34" s="302"/>
      <c r="Q34" s="302"/>
      <c r="R34" s="302"/>
      <c r="S34" s="302"/>
      <c r="T34" s="302"/>
      <c r="U34" s="302"/>
      <c r="V34" s="302"/>
      <c r="W34" s="302"/>
      <c r="X34" s="302"/>
      <c r="Y34" s="302"/>
      <c r="Z34" s="302"/>
      <c r="AA34" s="302"/>
      <c r="AB34" s="302"/>
      <c r="AC34" s="302"/>
      <c r="AD34" s="302"/>
      <c r="AE34" s="302"/>
      <c r="AF34" s="302"/>
      <c r="AG34" s="302"/>
      <c r="AH34" s="302"/>
      <c r="AI34" s="302"/>
      <c r="AJ34" s="302"/>
      <c r="AK34" s="302"/>
      <c r="AL34" s="302"/>
      <c r="AM34" s="302"/>
    </row>
    <row r="35" spans="1:68" ht="15" customHeight="1" x14ac:dyDescent="0.15">
      <c r="A35" s="300"/>
      <c r="B35" s="300"/>
      <c r="C35" s="300"/>
      <c r="D35" s="300"/>
      <c r="E35" s="300"/>
      <c r="F35" s="301"/>
      <c r="G35" s="301"/>
      <c r="H35" s="301"/>
      <c r="I35" s="301"/>
      <c r="J35" s="301"/>
      <c r="K35" s="302"/>
      <c r="L35" s="302"/>
      <c r="M35" s="302"/>
      <c r="N35" s="302"/>
      <c r="O35" s="302"/>
      <c r="P35" s="302"/>
      <c r="Q35" s="302"/>
      <c r="R35" s="302"/>
      <c r="S35" s="302"/>
      <c r="T35" s="302"/>
      <c r="U35" s="302"/>
      <c r="V35" s="302"/>
      <c r="W35" s="302"/>
      <c r="X35" s="302"/>
      <c r="Y35" s="302"/>
      <c r="Z35" s="302"/>
      <c r="AA35" s="302"/>
      <c r="AB35" s="302"/>
      <c r="AC35" s="302"/>
      <c r="AD35" s="302"/>
      <c r="AE35" s="302"/>
      <c r="AF35" s="302"/>
      <c r="AG35" s="302"/>
      <c r="AH35" s="302"/>
      <c r="AI35" s="302"/>
      <c r="AJ35" s="302"/>
      <c r="AK35" s="302"/>
      <c r="AL35" s="302"/>
      <c r="AM35" s="302"/>
    </row>
    <row r="36" spans="1:68" ht="15" customHeight="1" x14ac:dyDescent="0.15">
      <c r="A36" s="300"/>
      <c r="B36" s="300"/>
      <c r="C36" s="300"/>
      <c r="D36" s="300"/>
      <c r="E36" s="300"/>
      <c r="F36" s="301"/>
      <c r="G36" s="301"/>
      <c r="H36" s="301"/>
      <c r="I36" s="301"/>
      <c r="J36" s="301"/>
      <c r="K36" s="302"/>
      <c r="L36" s="302"/>
      <c r="M36" s="302"/>
      <c r="N36" s="302"/>
      <c r="O36" s="302"/>
      <c r="P36" s="302"/>
      <c r="Q36" s="302"/>
      <c r="R36" s="302"/>
      <c r="S36" s="302"/>
      <c r="T36" s="302"/>
      <c r="U36" s="302"/>
      <c r="V36" s="302"/>
      <c r="W36" s="302"/>
      <c r="X36" s="302"/>
      <c r="Y36" s="302"/>
      <c r="Z36" s="302"/>
      <c r="AA36" s="302"/>
      <c r="AB36" s="302"/>
      <c r="AC36" s="302"/>
      <c r="AD36" s="302"/>
      <c r="AE36" s="302"/>
      <c r="AF36" s="302"/>
      <c r="AG36" s="302"/>
      <c r="AH36" s="302"/>
      <c r="AI36" s="302"/>
      <c r="AJ36" s="302"/>
      <c r="AK36" s="302"/>
      <c r="AL36" s="302"/>
      <c r="AM36" s="302"/>
    </row>
    <row r="37" spans="1:68" ht="15" customHeight="1" thickBot="1" x14ac:dyDescent="0.2">
      <c r="A37" s="315"/>
      <c r="B37" s="315"/>
      <c r="C37" s="315"/>
      <c r="D37" s="315"/>
      <c r="E37" s="315"/>
      <c r="F37" s="316"/>
      <c r="G37" s="316"/>
      <c r="H37" s="316"/>
      <c r="I37" s="316"/>
      <c r="J37" s="316"/>
      <c r="K37" s="317"/>
      <c r="L37" s="317"/>
      <c r="M37" s="317"/>
      <c r="N37" s="317"/>
      <c r="O37" s="317"/>
      <c r="P37" s="317"/>
      <c r="Q37" s="317"/>
      <c r="R37" s="317"/>
      <c r="S37" s="317"/>
      <c r="T37" s="317"/>
      <c r="U37" s="317"/>
      <c r="V37" s="317"/>
      <c r="W37" s="317"/>
      <c r="X37" s="317"/>
      <c r="Y37" s="317"/>
      <c r="Z37" s="317"/>
      <c r="AA37" s="317"/>
      <c r="AB37" s="317"/>
      <c r="AC37" s="317"/>
      <c r="AD37" s="317"/>
      <c r="AE37" s="317"/>
      <c r="AF37" s="317"/>
      <c r="AG37" s="317"/>
      <c r="AH37" s="317"/>
      <c r="AI37" s="317"/>
      <c r="AJ37" s="317"/>
      <c r="AK37" s="317"/>
      <c r="AL37" s="317"/>
      <c r="AM37" s="317"/>
    </row>
    <row r="38" spans="1:68" ht="18.75" customHeight="1" thickTop="1" x14ac:dyDescent="0.15">
      <c r="A38" s="309" t="s">
        <v>77</v>
      </c>
      <c r="B38" s="310"/>
      <c r="C38" s="310"/>
      <c r="D38" s="310"/>
      <c r="E38" s="311"/>
      <c r="F38" s="312">
        <f>SUM(F33:J37)</f>
        <v>0</v>
      </c>
      <c r="G38" s="313"/>
      <c r="H38" s="313"/>
      <c r="I38" s="313"/>
      <c r="J38" s="313"/>
      <c r="K38" s="314"/>
      <c r="L38" s="314"/>
      <c r="M38" s="314"/>
      <c r="N38" s="314"/>
      <c r="O38" s="314"/>
      <c r="P38" s="314"/>
      <c r="Q38" s="314"/>
      <c r="R38" s="314"/>
      <c r="S38" s="314"/>
      <c r="T38" s="314"/>
      <c r="U38" s="314"/>
      <c r="V38" s="314"/>
      <c r="W38" s="314"/>
      <c r="X38" s="314"/>
      <c r="Y38" s="314"/>
      <c r="Z38" s="314"/>
      <c r="AA38" s="314"/>
      <c r="AB38" s="314"/>
      <c r="AC38" s="314"/>
      <c r="AD38" s="314"/>
      <c r="AE38" s="314"/>
      <c r="AF38" s="314"/>
      <c r="AG38" s="314"/>
      <c r="AH38" s="314"/>
      <c r="AI38" s="314"/>
      <c r="AJ38" s="314"/>
      <c r="AK38" s="314"/>
      <c r="AL38" s="314"/>
      <c r="AM38" s="314"/>
    </row>
    <row r="39" spans="1:68" ht="4.5" customHeight="1" x14ac:dyDescent="0.15">
      <c r="A39" s="98"/>
      <c r="B39" s="98"/>
      <c r="C39" s="98"/>
      <c r="D39" s="98"/>
      <c r="E39" s="98"/>
      <c r="F39" s="98"/>
      <c r="G39" s="98"/>
      <c r="H39" s="98"/>
      <c r="I39" s="98"/>
      <c r="J39" s="98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7"/>
      <c r="AL39" s="107"/>
      <c r="AM39" s="107"/>
    </row>
    <row r="43" spans="1:68" hidden="1" x14ac:dyDescent="0.15"/>
    <row r="44" spans="1:68" s="5" customFormat="1" ht="9" hidden="1" x14ac:dyDescent="0.15">
      <c r="A44" s="108"/>
      <c r="B44" s="108" t="s">
        <v>40</v>
      </c>
      <c r="C44" s="108" t="s">
        <v>41</v>
      </c>
      <c r="D44" s="108" t="s">
        <v>50</v>
      </c>
      <c r="E44" s="108" t="s">
        <v>51</v>
      </c>
      <c r="F44" s="108"/>
      <c r="G44" s="108"/>
      <c r="H44" s="108" t="s">
        <v>110</v>
      </c>
      <c r="I44" s="108" t="s">
        <v>111</v>
      </c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09"/>
      <c r="BG44" s="109"/>
      <c r="BH44" s="109"/>
      <c r="BI44" s="109"/>
      <c r="BJ44" s="109"/>
      <c r="BK44" s="109"/>
      <c r="BL44" s="109"/>
      <c r="BM44" s="109"/>
      <c r="BN44" s="109"/>
      <c r="BO44" s="109"/>
      <c r="BP44" s="109"/>
    </row>
    <row r="45" spans="1:68" s="5" customFormat="1" ht="9" hidden="1" x14ac:dyDescent="0.15">
      <c r="A45" s="108" t="s">
        <v>52</v>
      </c>
      <c r="B45" s="110">
        <v>537</v>
      </c>
      <c r="C45" s="110">
        <v>268</v>
      </c>
      <c r="D45" s="110">
        <v>537</v>
      </c>
      <c r="E45" s="110">
        <v>268</v>
      </c>
      <c r="F45" s="108" t="s">
        <v>53</v>
      </c>
      <c r="G45" s="110"/>
      <c r="H45" s="108">
        <f>$AG$5*$I45</f>
        <v>0</v>
      </c>
      <c r="I45" s="108">
        <v>0</v>
      </c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09"/>
      <c r="BA45" s="109"/>
      <c r="BB45" s="109"/>
      <c r="BC45" s="109"/>
      <c r="BD45" s="109"/>
      <c r="BE45" s="109"/>
      <c r="BF45" s="109"/>
      <c r="BG45" s="109"/>
      <c r="BH45" s="109"/>
      <c r="BI45" s="109"/>
      <c r="BJ45" s="109"/>
      <c r="BK45" s="109"/>
      <c r="BL45" s="109"/>
      <c r="BM45" s="109"/>
      <c r="BN45" s="109"/>
      <c r="BO45" s="109"/>
      <c r="BP45" s="109"/>
    </row>
    <row r="46" spans="1:68" s="5" customFormat="1" ht="9" hidden="1" x14ac:dyDescent="0.15">
      <c r="A46" s="108" t="s">
        <v>54</v>
      </c>
      <c r="B46" s="110">
        <v>684</v>
      </c>
      <c r="C46" s="110">
        <v>342</v>
      </c>
      <c r="D46" s="110">
        <v>684</v>
      </c>
      <c r="E46" s="110">
        <v>342</v>
      </c>
      <c r="F46" s="108" t="s">
        <v>53</v>
      </c>
      <c r="G46" s="110"/>
      <c r="H46" s="108">
        <f t="shared" ref="H46:H79" si="0">$AG$5*$I46</f>
        <v>0</v>
      </c>
      <c r="I46" s="108">
        <v>0</v>
      </c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108"/>
      <c r="AK46" s="108"/>
      <c r="AL46" s="108"/>
      <c r="AM46" s="108"/>
      <c r="AN46" s="108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  <c r="BA46" s="109"/>
      <c r="BB46" s="109"/>
      <c r="BC46" s="109"/>
      <c r="BD46" s="109"/>
      <c r="BE46" s="109"/>
      <c r="BF46" s="109"/>
      <c r="BG46" s="109"/>
      <c r="BH46" s="109"/>
      <c r="BI46" s="109"/>
      <c r="BJ46" s="109"/>
      <c r="BK46" s="109"/>
      <c r="BL46" s="109"/>
      <c r="BM46" s="109"/>
      <c r="BN46" s="109"/>
      <c r="BO46" s="109"/>
      <c r="BP46" s="109"/>
    </row>
    <row r="47" spans="1:68" s="5" customFormat="1" ht="9" hidden="1" x14ac:dyDescent="0.15">
      <c r="A47" s="108" t="s">
        <v>55</v>
      </c>
      <c r="B47" s="110">
        <v>889</v>
      </c>
      <c r="C47" s="110">
        <v>445</v>
      </c>
      <c r="D47" s="110">
        <v>889</v>
      </c>
      <c r="E47" s="110">
        <v>445</v>
      </c>
      <c r="F47" s="108" t="s">
        <v>53</v>
      </c>
      <c r="G47" s="110"/>
      <c r="H47" s="108">
        <f t="shared" si="0"/>
        <v>0</v>
      </c>
      <c r="I47" s="108">
        <v>0</v>
      </c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09"/>
      <c r="BC47" s="109"/>
      <c r="BD47" s="109"/>
      <c r="BE47" s="109"/>
      <c r="BF47" s="109"/>
      <c r="BG47" s="109"/>
      <c r="BH47" s="109"/>
      <c r="BI47" s="109"/>
      <c r="BJ47" s="109"/>
      <c r="BK47" s="109"/>
      <c r="BL47" s="109"/>
      <c r="BM47" s="109"/>
      <c r="BN47" s="109"/>
      <c r="BO47" s="109"/>
      <c r="BP47" s="109"/>
    </row>
    <row r="48" spans="1:68" s="5" customFormat="1" ht="9" hidden="1" x14ac:dyDescent="0.15">
      <c r="A48" s="108" t="s">
        <v>56</v>
      </c>
      <c r="B48" s="110">
        <v>231</v>
      </c>
      <c r="C48" s="110">
        <v>115</v>
      </c>
      <c r="D48" s="110">
        <v>231</v>
      </c>
      <c r="E48" s="110">
        <v>115</v>
      </c>
      <c r="F48" s="108" t="s">
        <v>53</v>
      </c>
      <c r="G48" s="110"/>
      <c r="H48" s="108">
        <f t="shared" si="0"/>
        <v>0</v>
      </c>
      <c r="I48" s="108">
        <v>0</v>
      </c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9"/>
      <c r="AP48" s="109"/>
      <c r="AQ48" s="109"/>
      <c r="AR48" s="109"/>
      <c r="AS48" s="109"/>
      <c r="AT48" s="109"/>
      <c r="AU48" s="109"/>
      <c r="AV48" s="109"/>
      <c r="AW48" s="109"/>
      <c r="AX48" s="109"/>
      <c r="AY48" s="109"/>
      <c r="AZ48" s="109"/>
      <c r="BA48" s="109"/>
      <c r="BB48" s="109"/>
      <c r="BC48" s="109"/>
      <c r="BD48" s="109"/>
      <c r="BE48" s="109"/>
      <c r="BF48" s="109"/>
      <c r="BG48" s="109"/>
      <c r="BH48" s="109"/>
      <c r="BI48" s="109"/>
      <c r="BJ48" s="109"/>
      <c r="BK48" s="109"/>
      <c r="BL48" s="109"/>
      <c r="BM48" s="109"/>
      <c r="BN48" s="109"/>
      <c r="BO48" s="109"/>
      <c r="BP48" s="109"/>
    </row>
    <row r="49" spans="1:68" s="5" customFormat="1" ht="9" hidden="1" x14ac:dyDescent="0.15">
      <c r="A49" s="108" t="s">
        <v>5</v>
      </c>
      <c r="B49" s="110">
        <v>226</v>
      </c>
      <c r="C49" s="110">
        <v>113</v>
      </c>
      <c r="D49" s="110">
        <v>226</v>
      </c>
      <c r="E49" s="110">
        <v>113</v>
      </c>
      <c r="F49" s="108" t="s">
        <v>53</v>
      </c>
      <c r="G49" s="110"/>
      <c r="H49" s="108">
        <f t="shared" si="0"/>
        <v>0</v>
      </c>
      <c r="I49" s="108">
        <v>0</v>
      </c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AY49" s="109"/>
      <c r="AZ49" s="109"/>
      <c r="BA49" s="109"/>
      <c r="BB49" s="109"/>
      <c r="BC49" s="109"/>
      <c r="BD49" s="109"/>
      <c r="BE49" s="109"/>
      <c r="BF49" s="109"/>
      <c r="BG49" s="109"/>
      <c r="BH49" s="109"/>
      <c r="BI49" s="109"/>
      <c r="BJ49" s="109"/>
      <c r="BK49" s="109"/>
      <c r="BL49" s="109"/>
      <c r="BM49" s="109"/>
      <c r="BN49" s="109"/>
      <c r="BO49" s="109"/>
      <c r="BP49" s="109"/>
    </row>
    <row r="50" spans="1:68" s="5" customFormat="1" ht="9" hidden="1" x14ac:dyDescent="0.15">
      <c r="A50" s="108" t="s">
        <v>57</v>
      </c>
      <c r="B50" s="110">
        <v>564</v>
      </c>
      <c r="C50" s="110">
        <v>113</v>
      </c>
      <c r="D50" s="110">
        <v>564</v>
      </c>
      <c r="E50" s="110">
        <v>282</v>
      </c>
      <c r="F50" s="108" t="s">
        <v>53</v>
      </c>
      <c r="G50" s="110"/>
      <c r="H50" s="108">
        <f t="shared" si="0"/>
        <v>0</v>
      </c>
      <c r="I50" s="108">
        <v>0</v>
      </c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  <c r="BM50" s="109"/>
      <c r="BN50" s="109"/>
      <c r="BO50" s="109"/>
      <c r="BP50" s="109"/>
    </row>
    <row r="51" spans="1:68" s="5" customFormat="1" ht="9" hidden="1" x14ac:dyDescent="0.15">
      <c r="A51" s="108" t="s">
        <v>58</v>
      </c>
      <c r="B51" s="110">
        <v>710</v>
      </c>
      <c r="C51" s="110">
        <v>355</v>
      </c>
      <c r="D51" s="110">
        <v>710</v>
      </c>
      <c r="E51" s="110">
        <v>355</v>
      </c>
      <c r="F51" s="108" t="s">
        <v>53</v>
      </c>
      <c r="G51" s="110"/>
      <c r="H51" s="108">
        <f t="shared" si="0"/>
        <v>0</v>
      </c>
      <c r="I51" s="108">
        <v>0</v>
      </c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109"/>
      <c r="BA51" s="109"/>
      <c r="BB51" s="109"/>
      <c r="BC51" s="109"/>
      <c r="BD51" s="109"/>
      <c r="BE51" s="109"/>
      <c r="BF51" s="109"/>
      <c r="BG51" s="109"/>
      <c r="BH51" s="109"/>
      <c r="BI51" s="109"/>
      <c r="BJ51" s="109"/>
      <c r="BK51" s="109"/>
      <c r="BL51" s="109"/>
      <c r="BM51" s="109"/>
      <c r="BN51" s="109"/>
      <c r="BO51" s="109"/>
      <c r="BP51" s="109"/>
    </row>
    <row r="52" spans="1:68" s="5" customFormat="1" ht="9" hidden="1" x14ac:dyDescent="0.15">
      <c r="A52" s="108" t="s">
        <v>59</v>
      </c>
      <c r="B52" s="110">
        <v>1133</v>
      </c>
      <c r="C52" s="110">
        <v>567</v>
      </c>
      <c r="D52" s="110">
        <v>1133</v>
      </c>
      <c r="E52" s="110">
        <v>567</v>
      </c>
      <c r="F52" s="108" t="s">
        <v>53</v>
      </c>
      <c r="G52" s="110"/>
      <c r="H52" s="108">
        <f t="shared" si="0"/>
        <v>0</v>
      </c>
      <c r="I52" s="108">
        <v>0</v>
      </c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108"/>
      <c r="AN52" s="108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/>
      <c r="BH52" s="109"/>
      <c r="BI52" s="109"/>
      <c r="BJ52" s="109"/>
      <c r="BK52" s="109"/>
      <c r="BL52" s="109"/>
      <c r="BM52" s="109"/>
      <c r="BN52" s="109"/>
      <c r="BO52" s="109"/>
      <c r="BP52" s="109"/>
    </row>
    <row r="53" spans="1:68" s="5" customFormat="1" ht="9" hidden="1" x14ac:dyDescent="0.15">
      <c r="A53" s="108" t="s">
        <v>105</v>
      </c>
      <c r="B53" s="111">
        <f t="shared" ref="B53:C54" si="1">D53*$AG$5</f>
        <v>0</v>
      </c>
      <c r="C53" s="111">
        <f t="shared" si="1"/>
        <v>0</v>
      </c>
      <c r="D53" s="110">
        <v>27</v>
      </c>
      <c r="E53" s="110">
        <v>13</v>
      </c>
      <c r="F53" s="108" t="s">
        <v>60</v>
      </c>
      <c r="G53" s="110"/>
      <c r="H53" s="108">
        <f t="shared" si="0"/>
        <v>0</v>
      </c>
      <c r="I53" s="108">
        <v>50</v>
      </c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/>
      <c r="BH53" s="109"/>
      <c r="BI53" s="109"/>
      <c r="BJ53" s="109"/>
      <c r="BK53" s="109"/>
      <c r="BL53" s="109"/>
      <c r="BM53" s="109"/>
      <c r="BN53" s="109"/>
      <c r="BO53" s="109"/>
      <c r="BP53" s="109"/>
    </row>
    <row r="54" spans="1:68" s="5" customFormat="1" ht="9" hidden="1" x14ac:dyDescent="0.15">
      <c r="A54" s="108" t="s">
        <v>106</v>
      </c>
      <c r="B54" s="111">
        <f t="shared" si="1"/>
        <v>0</v>
      </c>
      <c r="C54" s="111">
        <f t="shared" si="1"/>
        <v>0</v>
      </c>
      <c r="D54" s="110">
        <v>27</v>
      </c>
      <c r="E54" s="110">
        <v>13</v>
      </c>
      <c r="F54" s="108" t="s">
        <v>60</v>
      </c>
      <c r="G54" s="110"/>
      <c r="H54" s="108">
        <f t="shared" si="0"/>
        <v>0</v>
      </c>
      <c r="I54" s="108">
        <v>50</v>
      </c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  <c r="AG54" s="108"/>
      <c r="AH54" s="108"/>
      <c r="AI54" s="108"/>
      <c r="AJ54" s="108"/>
      <c r="AK54" s="108"/>
      <c r="AL54" s="108"/>
      <c r="AM54" s="108"/>
      <c r="AN54" s="108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  <c r="AZ54" s="109"/>
      <c r="BA54" s="109"/>
      <c r="BB54" s="109"/>
      <c r="BC54" s="109"/>
      <c r="BD54" s="109"/>
      <c r="BE54" s="109"/>
      <c r="BF54" s="109"/>
      <c r="BG54" s="109"/>
      <c r="BH54" s="109"/>
      <c r="BI54" s="109"/>
      <c r="BJ54" s="109"/>
      <c r="BK54" s="109"/>
      <c r="BL54" s="109"/>
      <c r="BM54" s="109"/>
      <c r="BN54" s="109"/>
      <c r="BO54" s="109"/>
      <c r="BP54" s="109"/>
    </row>
    <row r="55" spans="1:68" s="5" customFormat="1" ht="9" hidden="1" x14ac:dyDescent="0.15">
      <c r="A55" s="108" t="s">
        <v>6</v>
      </c>
      <c r="B55" s="111">
        <v>320</v>
      </c>
      <c r="C55" s="111">
        <v>160</v>
      </c>
      <c r="D55" s="110">
        <v>320</v>
      </c>
      <c r="E55" s="110">
        <v>160</v>
      </c>
      <c r="F55" s="108" t="s">
        <v>53</v>
      </c>
      <c r="G55" s="110"/>
      <c r="H55" s="108">
        <f t="shared" si="0"/>
        <v>0</v>
      </c>
      <c r="I55" s="108">
        <v>0</v>
      </c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9"/>
      <c r="AZ55" s="109"/>
      <c r="BA55" s="109"/>
      <c r="BB55" s="109"/>
      <c r="BC55" s="109"/>
      <c r="BD55" s="109"/>
      <c r="BE55" s="109"/>
      <c r="BF55" s="109"/>
      <c r="BG55" s="109"/>
      <c r="BH55" s="109"/>
      <c r="BI55" s="109"/>
      <c r="BJ55" s="109"/>
      <c r="BK55" s="109"/>
      <c r="BL55" s="109"/>
      <c r="BM55" s="109"/>
      <c r="BN55" s="109"/>
      <c r="BO55" s="109"/>
      <c r="BP55" s="109"/>
    </row>
    <row r="56" spans="1:68" s="5" customFormat="1" ht="9" hidden="1" x14ac:dyDescent="0.15">
      <c r="A56" s="108" t="s">
        <v>7</v>
      </c>
      <c r="B56" s="110">
        <v>339</v>
      </c>
      <c r="C56" s="110">
        <v>169</v>
      </c>
      <c r="D56" s="110">
        <v>339</v>
      </c>
      <c r="E56" s="110">
        <v>169</v>
      </c>
      <c r="F56" s="108" t="s">
        <v>53</v>
      </c>
      <c r="G56" s="110"/>
      <c r="H56" s="108">
        <f t="shared" si="0"/>
        <v>0</v>
      </c>
      <c r="I56" s="108">
        <v>0</v>
      </c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  <c r="AM56" s="108"/>
      <c r="AN56" s="108"/>
      <c r="AO56" s="109"/>
      <c r="AP56" s="109"/>
      <c r="AQ56" s="109"/>
      <c r="AR56" s="109"/>
      <c r="AS56" s="109"/>
      <c r="AT56" s="109"/>
      <c r="AU56" s="109"/>
      <c r="AV56" s="109"/>
      <c r="AW56" s="109"/>
      <c r="AX56" s="109"/>
      <c r="AY56" s="109"/>
      <c r="AZ56" s="109"/>
      <c r="BA56" s="109"/>
      <c r="BB56" s="109"/>
      <c r="BC56" s="109"/>
      <c r="BD56" s="109"/>
      <c r="BE56" s="109"/>
      <c r="BF56" s="109"/>
      <c r="BG56" s="109"/>
      <c r="BH56" s="109"/>
      <c r="BI56" s="109"/>
      <c r="BJ56" s="109"/>
      <c r="BK56" s="109"/>
      <c r="BL56" s="109"/>
      <c r="BM56" s="109"/>
      <c r="BN56" s="109"/>
      <c r="BO56" s="109"/>
      <c r="BP56" s="109"/>
    </row>
    <row r="57" spans="1:68" s="5" customFormat="1" ht="9" hidden="1" x14ac:dyDescent="0.15">
      <c r="A57" s="108" t="s">
        <v>8</v>
      </c>
      <c r="B57" s="110">
        <v>311</v>
      </c>
      <c r="C57" s="110">
        <v>156</v>
      </c>
      <c r="D57" s="110">
        <v>311</v>
      </c>
      <c r="E57" s="110">
        <v>156</v>
      </c>
      <c r="F57" s="108" t="s">
        <v>53</v>
      </c>
      <c r="G57" s="110"/>
      <c r="H57" s="108">
        <f t="shared" si="0"/>
        <v>0</v>
      </c>
      <c r="I57" s="108">
        <v>0</v>
      </c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9"/>
      <c r="AP57" s="109"/>
      <c r="AQ57" s="109"/>
      <c r="AR57" s="109"/>
      <c r="AS57" s="109"/>
      <c r="AT57" s="109"/>
      <c r="AU57" s="109"/>
      <c r="AV57" s="109"/>
      <c r="AW57" s="109"/>
      <c r="AX57" s="109"/>
      <c r="AY57" s="109"/>
      <c r="AZ57" s="109"/>
      <c r="BA57" s="109"/>
      <c r="BB57" s="109"/>
      <c r="BC57" s="109"/>
      <c r="BD57" s="109"/>
      <c r="BE57" s="109"/>
      <c r="BF57" s="109"/>
      <c r="BG57" s="109"/>
      <c r="BH57" s="109"/>
      <c r="BI57" s="109"/>
      <c r="BJ57" s="109"/>
      <c r="BK57" s="109"/>
      <c r="BL57" s="109"/>
      <c r="BM57" s="109"/>
      <c r="BN57" s="109"/>
      <c r="BO57" s="109"/>
      <c r="BP57" s="109"/>
    </row>
    <row r="58" spans="1:68" s="5" customFormat="1" ht="9" hidden="1" x14ac:dyDescent="0.15">
      <c r="A58" s="108" t="s">
        <v>9</v>
      </c>
      <c r="B58" s="110">
        <v>137</v>
      </c>
      <c r="C58" s="110">
        <v>68</v>
      </c>
      <c r="D58" s="110">
        <v>137</v>
      </c>
      <c r="E58" s="110">
        <v>68</v>
      </c>
      <c r="F58" s="108" t="s">
        <v>53</v>
      </c>
      <c r="G58" s="110"/>
      <c r="H58" s="108">
        <f t="shared" si="0"/>
        <v>0</v>
      </c>
      <c r="I58" s="108">
        <v>0</v>
      </c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108"/>
      <c r="AJ58" s="108"/>
      <c r="AK58" s="108"/>
      <c r="AL58" s="108"/>
      <c r="AM58" s="108"/>
      <c r="AN58" s="108"/>
      <c r="AO58" s="109"/>
      <c r="AP58" s="109"/>
      <c r="AQ58" s="109"/>
      <c r="AR58" s="109"/>
      <c r="AS58" s="109"/>
      <c r="AT58" s="109"/>
      <c r="AU58" s="109"/>
      <c r="AV58" s="109"/>
      <c r="AW58" s="109"/>
      <c r="AX58" s="109"/>
      <c r="AY58" s="109"/>
      <c r="AZ58" s="109"/>
      <c r="BA58" s="109"/>
      <c r="BB58" s="109"/>
      <c r="BC58" s="109"/>
      <c r="BD58" s="109"/>
      <c r="BE58" s="109"/>
      <c r="BF58" s="109"/>
      <c r="BG58" s="109"/>
      <c r="BH58" s="109"/>
      <c r="BI58" s="109"/>
      <c r="BJ58" s="109"/>
      <c r="BK58" s="109"/>
      <c r="BL58" s="109"/>
      <c r="BM58" s="109"/>
      <c r="BN58" s="109"/>
      <c r="BO58" s="109"/>
      <c r="BP58" s="109"/>
    </row>
    <row r="59" spans="1:68" s="5" customFormat="1" ht="9" hidden="1" x14ac:dyDescent="0.15">
      <c r="A59" s="108" t="s">
        <v>10</v>
      </c>
      <c r="B59" s="110">
        <v>508</v>
      </c>
      <c r="C59" s="110">
        <v>254</v>
      </c>
      <c r="D59" s="110">
        <v>508</v>
      </c>
      <c r="E59" s="110">
        <v>254</v>
      </c>
      <c r="F59" s="108" t="s">
        <v>53</v>
      </c>
      <c r="G59" s="110"/>
      <c r="H59" s="108">
        <f t="shared" si="0"/>
        <v>0</v>
      </c>
      <c r="I59" s="108">
        <v>0</v>
      </c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108"/>
      <c r="AG59" s="108"/>
      <c r="AH59" s="108"/>
      <c r="AI59" s="108"/>
      <c r="AJ59" s="108"/>
      <c r="AK59" s="108"/>
      <c r="AL59" s="108"/>
      <c r="AM59" s="108"/>
      <c r="AN59" s="108"/>
      <c r="AO59" s="109"/>
      <c r="AP59" s="109"/>
      <c r="AQ59" s="109"/>
      <c r="AR59" s="109"/>
      <c r="AS59" s="109"/>
      <c r="AT59" s="109"/>
      <c r="AU59" s="109"/>
      <c r="AV59" s="109"/>
      <c r="AW59" s="109"/>
      <c r="AX59" s="109"/>
      <c r="AY59" s="109"/>
      <c r="AZ59" s="109"/>
      <c r="BA59" s="109"/>
      <c r="BB59" s="109"/>
      <c r="BC59" s="109"/>
      <c r="BD59" s="109"/>
      <c r="BE59" s="109"/>
      <c r="BF59" s="109"/>
      <c r="BG59" s="109"/>
      <c r="BH59" s="109"/>
      <c r="BI59" s="109"/>
      <c r="BJ59" s="109"/>
      <c r="BK59" s="109"/>
      <c r="BL59" s="109"/>
      <c r="BM59" s="109"/>
      <c r="BN59" s="109"/>
      <c r="BO59" s="109"/>
      <c r="BP59" s="109"/>
    </row>
    <row r="60" spans="1:68" s="5" customFormat="1" ht="9" hidden="1" x14ac:dyDescent="0.15">
      <c r="A60" s="108" t="s">
        <v>11</v>
      </c>
      <c r="B60" s="110">
        <v>204</v>
      </c>
      <c r="C60" s="110">
        <v>102</v>
      </c>
      <c r="D60" s="110">
        <v>204</v>
      </c>
      <c r="E60" s="110">
        <v>102</v>
      </c>
      <c r="F60" s="108" t="s">
        <v>53</v>
      </c>
      <c r="G60" s="110"/>
      <c r="H60" s="108">
        <f t="shared" si="0"/>
        <v>0</v>
      </c>
      <c r="I60" s="108">
        <v>0</v>
      </c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  <c r="AI60" s="108"/>
      <c r="AJ60" s="108"/>
      <c r="AK60" s="108"/>
      <c r="AL60" s="108"/>
      <c r="AM60" s="108"/>
      <c r="AN60" s="108"/>
      <c r="AO60" s="109"/>
      <c r="AP60" s="109"/>
      <c r="AQ60" s="109"/>
      <c r="AR60" s="109"/>
      <c r="AS60" s="109"/>
      <c r="AT60" s="109"/>
      <c r="AU60" s="109"/>
      <c r="AV60" s="109"/>
      <c r="AW60" s="109"/>
      <c r="AX60" s="109"/>
      <c r="AY60" s="109"/>
      <c r="AZ60" s="109"/>
      <c r="BA60" s="109"/>
      <c r="BB60" s="109"/>
      <c r="BC60" s="109"/>
      <c r="BD60" s="109"/>
      <c r="BE60" s="109"/>
      <c r="BF60" s="109"/>
      <c r="BG60" s="109"/>
      <c r="BH60" s="109"/>
      <c r="BI60" s="109"/>
      <c r="BJ60" s="109"/>
      <c r="BK60" s="109"/>
      <c r="BL60" s="109"/>
      <c r="BM60" s="109"/>
      <c r="BN60" s="109"/>
      <c r="BO60" s="109"/>
      <c r="BP60" s="109"/>
    </row>
    <row r="61" spans="1:68" s="5" customFormat="1" ht="9" hidden="1" x14ac:dyDescent="0.15">
      <c r="A61" s="108" t="s">
        <v>12</v>
      </c>
      <c r="B61" s="110">
        <v>148</v>
      </c>
      <c r="C61" s="110">
        <v>74</v>
      </c>
      <c r="D61" s="110">
        <v>148</v>
      </c>
      <c r="E61" s="110">
        <v>74</v>
      </c>
      <c r="F61" s="108" t="s">
        <v>53</v>
      </c>
      <c r="G61" s="110"/>
      <c r="H61" s="108">
        <f t="shared" si="0"/>
        <v>0</v>
      </c>
      <c r="I61" s="108">
        <v>0</v>
      </c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  <c r="AG61" s="108"/>
      <c r="AH61" s="108"/>
      <c r="AI61" s="108"/>
      <c r="AJ61" s="108"/>
      <c r="AK61" s="108"/>
      <c r="AL61" s="108"/>
      <c r="AM61" s="108"/>
      <c r="AN61" s="108"/>
      <c r="AO61" s="109"/>
      <c r="AP61" s="109"/>
      <c r="AQ61" s="109"/>
      <c r="AR61" s="109"/>
      <c r="AS61" s="109"/>
      <c r="AT61" s="109"/>
      <c r="AU61" s="109"/>
      <c r="AV61" s="109"/>
      <c r="AW61" s="109"/>
      <c r="AX61" s="109"/>
      <c r="AY61" s="109"/>
      <c r="AZ61" s="109"/>
      <c r="BA61" s="109"/>
      <c r="BB61" s="109"/>
      <c r="BC61" s="109"/>
      <c r="BD61" s="109"/>
      <c r="BE61" s="109"/>
      <c r="BF61" s="109"/>
      <c r="BG61" s="109"/>
      <c r="BH61" s="109"/>
      <c r="BI61" s="109"/>
      <c r="BJ61" s="109"/>
      <c r="BK61" s="109"/>
      <c r="BL61" s="109"/>
      <c r="BM61" s="109"/>
      <c r="BN61" s="109"/>
      <c r="BO61" s="109"/>
      <c r="BP61" s="109"/>
    </row>
    <row r="62" spans="1:68" s="5" customFormat="1" ht="9" hidden="1" x14ac:dyDescent="0.15">
      <c r="A62" s="108" t="s">
        <v>13</v>
      </c>
      <c r="B62" s="110"/>
      <c r="C62" s="110">
        <v>282</v>
      </c>
      <c r="D62" s="110"/>
      <c r="E62" s="110">
        <v>282</v>
      </c>
      <c r="F62" s="108" t="s">
        <v>53</v>
      </c>
      <c r="G62" s="110"/>
      <c r="H62" s="108">
        <f t="shared" si="0"/>
        <v>0</v>
      </c>
      <c r="I62" s="108">
        <v>0</v>
      </c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  <c r="AG62" s="108"/>
      <c r="AH62" s="108"/>
      <c r="AI62" s="108"/>
      <c r="AJ62" s="108"/>
      <c r="AK62" s="108"/>
      <c r="AL62" s="108"/>
      <c r="AM62" s="108"/>
      <c r="AN62" s="108"/>
      <c r="AO62" s="109"/>
      <c r="AP62" s="109"/>
      <c r="AQ62" s="109"/>
      <c r="AR62" s="109"/>
      <c r="AS62" s="109"/>
      <c r="AT62" s="109"/>
      <c r="AU62" s="109"/>
      <c r="AV62" s="109"/>
      <c r="AW62" s="109"/>
      <c r="AX62" s="109"/>
      <c r="AY62" s="109"/>
      <c r="AZ62" s="109"/>
      <c r="BA62" s="109"/>
      <c r="BB62" s="109"/>
      <c r="BC62" s="109"/>
      <c r="BD62" s="109"/>
      <c r="BE62" s="109"/>
      <c r="BF62" s="109"/>
      <c r="BG62" s="109"/>
      <c r="BH62" s="109"/>
      <c r="BI62" s="109"/>
      <c r="BJ62" s="109"/>
      <c r="BK62" s="109"/>
      <c r="BL62" s="109"/>
      <c r="BM62" s="109"/>
      <c r="BN62" s="109"/>
      <c r="BO62" s="109"/>
      <c r="BP62" s="109"/>
    </row>
    <row r="63" spans="1:68" s="5" customFormat="1" ht="9" hidden="1" x14ac:dyDescent="0.15">
      <c r="A63" s="108" t="s">
        <v>61</v>
      </c>
      <c r="B63" s="110">
        <v>33</v>
      </c>
      <c r="C63" s="110">
        <v>16</v>
      </c>
      <c r="D63" s="110">
        <v>33</v>
      </c>
      <c r="E63" s="110">
        <v>16</v>
      </c>
      <c r="F63" s="108" t="s">
        <v>53</v>
      </c>
      <c r="G63" s="110"/>
      <c r="H63" s="108">
        <f t="shared" si="0"/>
        <v>0</v>
      </c>
      <c r="I63" s="108">
        <v>0</v>
      </c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  <c r="AG63" s="108"/>
      <c r="AH63" s="108"/>
      <c r="AI63" s="108"/>
      <c r="AJ63" s="108"/>
      <c r="AK63" s="108"/>
      <c r="AL63" s="108"/>
      <c r="AM63" s="108"/>
      <c r="AN63" s="108"/>
      <c r="AO63" s="109"/>
      <c r="AP63" s="109"/>
      <c r="AQ63" s="109"/>
      <c r="AR63" s="109"/>
      <c r="AS63" s="109"/>
      <c r="AT63" s="109"/>
      <c r="AU63" s="109"/>
      <c r="AV63" s="109"/>
      <c r="AW63" s="109"/>
      <c r="AX63" s="109"/>
      <c r="AY63" s="109"/>
      <c r="AZ63" s="109"/>
      <c r="BA63" s="109"/>
      <c r="BB63" s="109"/>
      <c r="BC63" s="109"/>
      <c r="BD63" s="109"/>
      <c r="BE63" s="109"/>
      <c r="BF63" s="109"/>
      <c r="BG63" s="109"/>
      <c r="BH63" s="109"/>
      <c r="BI63" s="109"/>
      <c r="BJ63" s="109"/>
      <c r="BK63" s="109"/>
      <c r="BL63" s="109"/>
      <c r="BM63" s="109"/>
      <c r="BN63" s="109"/>
      <c r="BO63" s="109"/>
      <c r="BP63" s="109"/>
    </row>
    <row r="64" spans="1:68" s="5" customFormat="1" ht="9" hidden="1" x14ac:dyDescent="0.15">
      <c r="A64" s="108" t="s">
        <v>14</v>
      </c>
      <c r="B64" s="110">
        <v>475</v>
      </c>
      <c r="C64" s="110">
        <v>237</v>
      </c>
      <c r="D64" s="110">
        <v>475</v>
      </c>
      <c r="E64" s="110">
        <v>237</v>
      </c>
      <c r="F64" s="108" t="s">
        <v>53</v>
      </c>
      <c r="G64" s="110"/>
      <c r="H64" s="108">
        <f t="shared" si="0"/>
        <v>0</v>
      </c>
      <c r="I64" s="108">
        <v>0</v>
      </c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09"/>
      <c r="AP64" s="109"/>
      <c r="AQ64" s="109"/>
      <c r="AR64" s="109"/>
      <c r="AS64" s="109"/>
      <c r="AT64" s="109"/>
      <c r="AU64" s="109"/>
      <c r="AV64" s="109"/>
      <c r="AW64" s="109"/>
      <c r="AX64" s="109"/>
      <c r="AY64" s="109"/>
      <c r="AZ64" s="109"/>
      <c r="BA64" s="109"/>
      <c r="BB64" s="109"/>
      <c r="BC64" s="109"/>
      <c r="BD64" s="109"/>
      <c r="BE64" s="109"/>
      <c r="BF64" s="109"/>
      <c r="BG64" s="109"/>
      <c r="BH64" s="109"/>
      <c r="BI64" s="109"/>
      <c r="BJ64" s="109"/>
      <c r="BK64" s="109"/>
      <c r="BL64" s="109"/>
      <c r="BM64" s="109"/>
      <c r="BN64" s="109"/>
      <c r="BO64" s="109"/>
      <c r="BP64" s="109"/>
    </row>
    <row r="65" spans="1:68" s="5" customFormat="1" ht="9" hidden="1" x14ac:dyDescent="0.15">
      <c r="A65" s="108" t="s">
        <v>15</v>
      </c>
      <c r="B65" s="110">
        <v>638</v>
      </c>
      <c r="C65" s="110">
        <v>319</v>
      </c>
      <c r="D65" s="110">
        <v>638</v>
      </c>
      <c r="E65" s="110">
        <v>319</v>
      </c>
      <c r="F65" s="108" t="s">
        <v>53</v>
      </c>
      <c r="G65" s="110"/>
      <c r="H65" s="108">
        <f t="shared" si="0"/>
        <v>0</v>
      </c>
      <c r="I65" s="108">
        <v>0</v>
      </c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  <c r="AH65" s="108"/>
      <c r="AI65" s="108"/>
      <c r="AJ65" s="108"/>
      <c r="AK65" s="108"/>
      <c r="AL65" s="108"/>
      <c r="AM65" s="108"/>
      <c r="AN65" s="108"/>
      <c r="AO65" s="109"/>
      <c r="AP65" s="109"/>
      <c r="AQ65" s="109"/>
      <c r="AR65" s="109"/>
      <c r="AS65" s="109"/>
      <c r="AT65" s="109"/>
      <c r="AU65" s="109"/>
      <c r="AV65" s="109"/>
      <c r="AW65" s="109"/>
      <c r="AX65" s="109"/>
      <c r="AY65" s="109"/>
      <c r="AZ65" s="109"/>
      <c r="BA65" s="109"/>
      <c r="BB65" s="109"/>
      <c r="BC65" s="109"/>
      <c r="BD65" s="109"/>
      <c r="BE65" s="109"/>
      <c r="BF65" s="109"/>
      <c r="BG65" s="109"/>
      <c r="BH65" s="109"/>
      <c r="BI65" s="109"/>
      <c r="BJ65" s="109"/>
      <c r="BK65" s="109"/>
      <c r="BL65" s="109"/>
      <c r="BM65" s="109"/>
      <c r="BN65" s="109"/>
      <c r="BO65" s="109"/>
      <c r="BP65" s="109"/>
    </row>
    <row r="66" spans="1:68" s="5" customFormat="1" ht="9" hidden="1" x14ac:dyDescent="0.15">
      <c r="A66" s="108" t="s">
        <v>16</v>
      </c>
      <c r="B66" s="110">
        <f>D66*$AG$5</f>
        <v>0</v>
      </c>
      <c r="C66" s="110">
        <f>E66*$AG$5</f>
        <v>0</v>
      </c>
      <c r="D66" s="110">
        <v>38</v>
      </c>
      <c r="E66" s="110">
        <v>19</v>
      </c>
      <c r="F66" s="108" t="s">
        <v>60</v>
      </c>
      <c r="G66" s="110"/>
      <c r="H66" s="108">
        <f t="shared" si="0"/>
        <v>0</v>
      </c>
      <c r="I66" s="108">
        <v>50</v>
      </c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  <c r="AD66" s="108"/>
      <c r="AE66" s="108"/>
      <c r="AF66" s="108"/>
      <c r="AG66" s="108"/>
      <c r="AH66" s="108"/>
      <c r="AI66" s="108"/>
      <c r="AJ66" s="108"/>
      <c r="AK66" s="108"/>
      <c r="AL66" s="108"/>
      <c r="AM66" s="108"/>
      <c r="AN66" s="108"/>
      <c r="AO66" s="109"/>
      <c r="AP66" s="109"/>
      <c r="AQ66" s="109"/>
      <c r="AR66" s="109"/>
      <c r="AS66" s="109"/>
      <c r="AT66" s="109"/>
      <c r="AU66" s="109"/>
      <c r="AV66" s="109"/>
      <c r="AW66" s="109"/>
      <c r="AX66" s="109"/>
      <c r="AY66" s="109"/>
      <c r="AZ66" s="109"/>
      <c r="BA66" s="109"/>
      <c r="BB66" s="109"/>
      <c r="BC66" s="109"/>
      <c r="BD66" s="109"/>
      <c r="BE66" s="109"/>
      <c r="BF66" s="109"/>
      <c r="BG66" s="109"/>
      <c r="BH66" s="109"/>
      <c r="BI66" s="109"/>
      <c r="BJ66" s="109"/>
      <c r="BK66" s="109"/>
      <c r="BL66" s="109"/>
      <c r="BM66" s="109"/>
      <c r="BN66" s="109"/>
      <c r="BO66" s="109"/>
      <c r="BP66" s="109"/>
    </row>
    <row r="67" spans="1:68" s="5" customFormat="1" ht="9" hidden="1" x14ac:dyDescent="0.15">
      <c r="A67" s="108" t="s">
        <v>17</v>
      </c>
      <c r="B67" s="110">
        <f>D67*$AG$5</f>
        <v>0</v>
      </c>
      <c r="C67" s="110">
        <f t="shared" ref="C67:C79" si="2">E67*$AG$5</f>
        <v>0</v>
      </c>
      <c r="D67" s="110">
        <v>40</v>
      </c>
      <c r="E67" s="110">
        <v>20</v>
      </c>
      <c r="F67" s="108" t="s">
        <v>60</v>
      </c>
      <c r="G67" s="110"/>
      <c r="H67" s="108">
        <f t="shared" si="0"/>
        <v>0</v>
      </c>
      <c r="I67" s="108">
        <v>50</v>
      </c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  <c r="AD67" s="108"/>
      <c r="AE67" s="108"/>
      <c r="AF67" s="108"/>
      <c r="AG67" s="108"/>
      <c r="AH67" s="108"/>
      <c r="AI67" s="108"/>
      <c r="AJ67" s="108"/>
      <c r="AK67" s="108"/>
      <c r="AL67" s="108"/>
      <c r="AM67" s="108"/>
      <c r="AN67" s="108"/>
      <c r="AO67" s="109"/>
      <c r="AP67" s="109"/>
      <c r="AQ67" s="109"/>
      <c r="AR67" s="109"/>
      <c r="AS67" s="109"/>
      <c r="AT67" s="109"/>
      <c r="AU67" s="109"/>
      <c r="AV67" s="109"/>
      <c r="AW67" s="109"/>
      <c r="AX67" s="109"/>
      <c r="AY67" s="109"/>
      <c r="AZ67" s="109"/>
      <c r="BA67" s="109"/>
      <c r="BB67" s="109"/>
      <c r="BC67" s="109"/>
      <c r="BD67" s="109"/>
      <c r="BE67" s="109"/>
      <c r="BF67" s="109"/>
      <c r="BG67" s="109"/>
      <c r="BH67" s="109"/>
      <c r="BI67" s="109"/>
      <c r="BJ67" s="109"/>
      <c r="BK67" s="109"/>
      <c r="BL67" s="109"/>
      <c r="BM67" s="109"/>
      <c r="BN67" s="109"/>
      <c r="BO67" s="109"/>
      <c r="BP67" s="109"/>
    </row>
    <row r="68" spans="1:68" s="5" customFormat="1" ht="9" hidden="1" x14ac:dyDescent="0.15">
      <c r="A68" s="108" t="s">
        <v>18</v>
      </c>
      <c r="B68" s="110">
        <f t="shared" ref="B68:B79" si="3">D68*$AG$5</f>
        <v>0</v>
      </c>
      <c r="C68" s="110">
        <f t="shared" si="2"/>
        <v>0</v>
      </c>
      <c r="D68" s="110">
        <v>38</v>
      </c>
      <c r="E68" s="110">
        <v>19</v>
      </c>
      <c r="F68" s="108" t="s">
        <v>60</v>
      </c>
      <c r="G68" s="110"/>
      <c r="H68" s="108">
        <f t="shared" si="0"/>
        <v>0</v>
      </c>
      <c r="I68" s="108">
        <v>50</v>
      </c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  <c r="AA68" s="108"/>
      <c r="AB68" s="108"/>
      <c r="AC68" s="108"/>
      <c r="AD68" s="108"/>
      <c r="AE68" s="108"/>
      <c r="AF68" s="108"/>
      <c r="AG68" s="108"/>
      <c r="AH68" s="108"/>
      <c r="AI68" s="108"/>
      <c r="AJ68" s="108"/>
      <c r="AK68" s="108"/>
      <c r="AL68" s="108"/>
      <c r="AM68" s="108"/>
      <c r="AN68" s="108"/>
      <c r="AO68" s="109"/>
      <c r="AP68" s="109"/>
      <c r="AQ68" s="109"/>
      <c r="AR68" s="109"/>
      <c r="AS68" s="109"/>
      <c r="AT68" s="109"/>
      <c r="AU68" s="109"/>
      <c r="AV68" s="109"/>
      <c r="AW68" s="109"/>
      <c r="AX68" s="109"/>
      <c r="AY68" s="109"/>
      <c r="AZ68" s="109"/>
      <c r="BA68" s="109"/>
      <c r="BB68" s="109"/>
      <c r="BC68" s="109"/>
      <c r="BD68" s="109"/>
      <c r="BE68" s="109"/>
      <c r="BF68" s="109"/>
      <c r="BG68" s="109"/>
      <c r="BH68" s="109"/>
      <c r="BI68" s="109"/>
      <c r="BJ68" s="109"/>
      <c r="BK68" s="109"/>
      <c r="BL68" s="109"/>
      <c r="BM68" s="109"/>
      <c r="BN68" s="109"/>
      <c r="BO68" s="109"/>
      <c r="BP68" s="109"/>
    </row>
    <row r="69" spans="1:68" s="5" customFormat="1" ht="9" hidden="1" x14ac:dyDescent="0.15">
      <c r="A69" s="108" t="s">
        <v>19</v>
      </c>
      <c r="B69" s="110">
        <f t="shared" si="3"/>
        <v>0</v>
      </c>
      <c r="C69" s="110">
        <f t="shared" si="2"/>
        <v>0</v>
      </c>
      <c r="D69" s="110">
        <v>48</v>
      </c>
      <c r="E69" s="110">
        <v>24</v>
      </c>
      <c r="F69" s="108" t="s">
        <v>60</v>
      </c>
      <c r="G69" s="110"/>
      <c r="H69" s="108">
        <f t="shared" si="0"/>
        <v>0</v>
      </c>
      <c r="I69" s="108">
        <v>50</v>
      </c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08"/>
      <c r="AG69" s="108"/>
      <c r="AH69" s="108"/>
      <c r="AI69" s="108"/>
      <c r="AJ69" s="108"/>
      <c r="AK69" s="108"/>
      <c r="AL69" s="108"/>
      <c r="AM69" s="108"/>
      <c r="AN69" s="108"/>
      <c r="AO69" s="109"/>
      <c r="AP69" s="109"/>
      <c r="AQ69" s="109"/>
      <c r="AR69" s="109"/>
      <c r="AS69" s="109"/>
      <c r="AT69" s="109"/>
      <c r="AU69" s="109"/>
      <c r="AV69" s="109"/>
      <c r="AW69" s="109"/>
      <c r="AX69" s="109"/>
      <c r="AY69" s="109"/>
      <c r="AZ69" s="109"/>
      <c r="BA69" s="109"/>
      <c r="BB69" s="109"/>
      <c r="BC69" s="109"/>
      <c r="BD69" s="109"/>
      <c r="BE69" s="109"/>
      <c r="BF69" s="109"/>
      <c r="BG69" s="109"/>
      <c r="BH69" s="109"/>
      <c r="BI69" s="109"/>
      <c r="BJ69" s="109"/>
      <c r="BK69" s="109"/>
      <c r="BL69" s="109"/>
      <c r="BM69" s="109"/>
      <c r="BN69" s="109"/>
      <c r="BO69" s="109"/>
      <c r="BP69" s="109"/>
    </row>
    <row r="70" spans="1:68" s="5" customFormat="1" ht="9" hidden="1" x14ac:dyDescent="0.15">
      <c r="A70" s="108" t="s">
        <v>20</v>
      </c>
      <c r="B70" s="110">
        <f t="shared" si="3"/>
        <v>0</v>
      </c>
      <c r="C70" s="110">
        <f t="shared" si="2"/>
        <v>0</v>
      </c>
      <c r="D70" s="110">
        <v>43</v>
      </c>
      <c r="E70" s="110">
        <v>21</v>
      </c>
      <c r="F70" s="108" t="s">
        <v>60</v>
      </c>
      <c r="G70" s="110"/>
      <c r="H70" s="108">
        <f t="shared" si="0"/>
        <v>0</v>
      </c>
      <c r="I70" s="108">
        <v>50</v>
      </c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  <c r="AA70" s="108"/>
      <c r="AB70" s="108"/>
      <c r="AC70" s="108"/>
      <c r="AD70" s="108"/>
      <c r="AE70" s="108"/>
      <c r="AF70" s="108"/>
      <c r="AG70" s="108"/>
      <c r="AH70" s="108"/>
      <c r="AI70" s="108"/>
      <c r="AJ70" s="108"/>
      <c r="AK70" s="108"/>
      <c r="AL70" s="108"/>
      <c r="AM70" s="108"/>
      <c r="AN70" s="108"/>
      <c r="AO70" s="109"/>
      <c r="AP70" s="109"/>
      <c r="AQ70" s="109"/>
      <c r="AR70" s="109"/>
      <c r="AS70" s="109"/>
      <c r="AT70" s="109"/>
      <c r="AU70" s="109"/>
      <c r="AV70" s="109"/>
      <c r="AW70" s="109"/>
      <c r="AX70" s="109"/>
      <c r="AY70" s="109"/>
      <c r="AZ70" s="109"/>
      <c r="BA70" s="109"/>
      <c r="BB70" s="109"/>
      <c r="BC70" s="109"/>
      <c r="BD70" s="109"/>
      <c r="BE70" s="109"/>
      <c r="BF70" s="109"/>
      <c r="BG70" s="109"/>
      <c r="BH70" s="109"/>
      <c r="BI70" s="109"/>
      <c r="BJ70" s="109"/>
      <c r="BK70" s="109"/>
      <c r="BL70" s="109"/>
      <c r="BM70" s="109"/>
      <c r="BN70" s="109"/>
      <c r="BO70" s="109"/>
      <c r="BP70" s="109"/>
    </row>
    <row r="71" spans="1:68" s="5" customFormat="1" ht="9" hidden="1" x14ac:dyDescent="0.15">
      <c r="A71" s="108" t="s">
        <v>21</v>
      </c>
      <c r="B71" s="110">
        <f t="shared" si="3"/>
        <v>0</v>
      </c>
      <c r="C71" s="110">
        <f t="shared" si="2"/>
        <v>0</v>
      </c>
      <c r="D71" s="110">
        <v>36</v>
      </c>
      <c r="E71" s="110">
        <v>18</v>
      </c>
      <c r="F71" s="108" t="s">
        <v>60</v>
      </c>
      <c r="G71" s="110"/>
      <c r="H71" s="108">
        <f t="shared" si="0"/>
        <v>0</v>
      </c>
      <c r="I71" s="108">
        <v>50</v>
      </c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8"/>
      <c r="AB71" s="108"/>
      <c r="AC71" s="108"/>
      <c r="AD71" s="108"/>
      <c r="AE71" s="108"/>
      <c r="AF71" s="108"/>
      <c r="AG71" s="108"/>
      <c r="AH71" s="108"/>
      <c r="AI71" s="108"/>
      <c r="AJ71" s="108"/>
      <c r="AK71" s="108"/>
      <c r="AL71" s="108"/>
      <c r="AM71" s="108"/>
      <c r="AN71" s="108"/>
      <c r="AO71" s="109"/>
      <c r="AP71" s="109"/>
      <c r="AQ71" s="109"/>
      <c r="AR71" s="109"/>
      <c r="AS71" s="109"/>
      <c r="AT71" s="109"/>
      <c r="AU71" s="109"/>
      <c r="AV71" s="109"/>
      <c r="AW71" s="109"/>
      <c r="AX71" s="109"/>
      <c r="AY71" s="109"/>
      <c r="AZ71" s="109"/>
      <c r="BA71" s="109"/>
      <c r="BB71" s="109"/>
      <c r="BC71" s="109"/>
      <c r="BD71" s="109"/>
      <c r="BE71" s="109"/>
      <c r="BF71" s="109"/>
      <c r="BG71" s="109"/>
      <c r="BH71" s="109"/>
      <c r="BI71" s="109"/>
      <c r="BJ71" s="109"/>
      <c r="BK71" s="109"/>
      <c r="BL71" s="109"/>
      <c r="BM71" s="109"/>
      <c r="BN71" s="109"/>
      <c r="BO71" s="109"/>
      <c r="BP71" s="109"/>
    </row>
    <row r="72" spans="1:68" s="5" customFormat="1" ht="9" hidden="1" x14ac:dyDescent="0.15">
      <c r="A72" s="108" t="s">
        <v>62</v>
      </c>
      <c r="B72" s="110">
        <f t="shared" si="3"/>
        <v>0</v>
      </c>
      <c r="C72" s="110">
        <f t="shared" si="2"/>
        <v>0</v>
      </c>
      <c r="D72" s="110">
        <v>37</v>
      </c>
      <c r="E72" s="110">
        <v>19</v>
      </c>
      <c r="F72" s="108" t="s">
        <v>60</v>
      </c>
      <c r="G72" s="110"/>
      <c r="H72" s="108">
        <f t="shared" si="0"/>
        <v>0</v>
      </c>
      <c r="I72" s="108">
        <v>50</v>
      </c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  <c r="AC72" s="108"/>
      <c r="AD72" s="108"/>
      <c r="AE72" s="108"/>
      <c r="AF72" s="108"/>
      <c r="AG72" s="108"/>
      <c r="AH72" s="108"/>
      <c r="AI72" s="108"/>
      <c r="AJ72" s="108"/>
      <c r="AK72" s="108"/>
      <c r="AL72" s="108"/>
      <c r="AM72" s="108"/>
      <c r="AN72" s="108"/>
      <c r="AO72" s="109"/>
      <c r="AP72" s="109"/>
      <c r="AQ72" s="109"/>
      <c r="AR72" s="109"/>
      <c r="AS72" s="109"/>
      <c r="AT72" s="109"/>
      <c r="AU72" s="109"/>
      <c r="AV72" s="109"/>
      <c r="AW72" s="109"/>
      <c r="AX72" s="109"/>
      <c r="AY72" s="109"/>
      <c r="AZ72" s="109"/>
      <c r="BA72" s="109"/>
      <c r="BB72" s="109"/>
      <c r="BC72" s="109"/>
      <c r="BD72" s="109"/>
      <c r="BE72" s="109"/>
      <c r="BF72" s="109"/>
      <c r="BG72" s="109"/>
      <c r="BH72" s="109"/>
      <c r="BI72" s="109"/>
      <c r="BJ72" s="109"/>
      <c r="BK72" s="109"/>
      <c r="BL72" s="109"/>
      <c r="BM72" s="109"/>
      <c r="BN72" s="109"/>
      <c r="BO72" s="109"/>
      <c r="BP72" s="109"/>
    </row>
    <row r="73" spans="1:68" s="5" customFormat="1" ht="9" hidden="1" x14ac:dyDescent="0.15">
      <c r="A73" s="108" t="s">
        <v>63</v>
      </c>
      <c r="B73" s="110">
        <f t="shared" si="3"/>
        <v>0</v>
      </c>
      <c r="C73" s="110">
        <f t="shared" si="2"/>
        <v>0</v>
      </c>
      <c r="D73" s="110">
        <v>35</v>
      </c>
      <c r="E73" s="110">
        <v>18</v>
      </c>
      <c r="F73" s="108" t="s">
        <v>60</v>
      </c>
      <c r="G73" s="110"/>
      <c r="H73" s="108">
        <f t="shared" si="0"/>
        <v>0</v>
      </c>
      <c r="I73" s="108">
        <v>50</v>
      </c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  <c r="AC73" s="108"/>
      <c r="AD73" s="108"/>
      <c r="AE73" s="108"/>
      <c r="AF73" s="108"/>
      <c r="AG73" s="108"/>
      <c r="AH73" s="108"/>
      <c r="AI73" s="108"/>
      <c r="AJ73" s="108"/>
      <c r="AK73" s="108"/>
      <c r="AL73" s="108"/>
      <c r="AM73" s="108"/>
      <c r="AN73" s="108"/>
      <c r="AO73" s="109"/>
      <c r="AP73" s="109"/>
      <c r="AQ73" s="109"/>
      <c r="AR73" s="109"/>
      <c r="AS73" s="109"/>
      <c r="AT73" s="109"/>
      <c r="AU73" s="109"/>
      <c r="AV73" s="109"/>
      <c r="AW73" s="109"/>
      <c r="AX73" s="109"/>
      <c r="AY73" s="109"/>
      <c r="AZ73" s="109"/>
      <c r="BA73" s="109"/>
      <c r="BB73" s="109"/>
      <c r="BC73" s="109"/>
      <c r="BD73" s="109"/>
      <c r="BE73" s="109"/>
      <c r="BF73" s="109"/>
      <c r="BG73" s="109"/>
      <c r="BH73" s="109"/>
      <c r="BI73" s="109"/>
      <c r="BJ73" s="109"/>
      <c r="BK73" s="109"/>
      <c r="BL73" s="109"/>
      <c r="BM73" s="109"/>
      <c r="BN73" s="109"/>
      <c r="BO73" s="109"/>
      <c r="BP73" s="109"/>
    </row>
    <row r="74" spans="1:68" s="5" customFormat="1" ht="9" hidden="1" x14ac:dyDescent="0.15">
      <c r="A74" s="108" t="s">
        <v>64</v>
      </c>
      <c r="B74" s="110">
        <f t="shared" si="3"/>
        <v>0</v>
      </c>
      <c r="C74" s="110">
        <f t="shared" si="2"/>
        <v>0</v>
      </c>
      <c r="D74" s="110">
        <v>37</v>
      </c>
      <c r="E74" s="110">
        <v>19</v>
      </c>
      <c r="F74" s="108" t="s">
        <v>60</v>
      </c>
      <c r="G74" s="110"/>
      <c r="H74" s="108">
        <f t="shared" si="0"/>
        <v>0</v>
      </c>
      <c r="I74" s="108">
        <v>50</v>
      </c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  <c r="AC74" s="108"/>
      <c r="AD74" s="108"/>
      <c r="AE74" s="108"/>
      <c r="AF74" s="108"/>
      <c r="AG74" s="108"/>
      <c r="AH74" s="108"/>
      <c r="AI74" s="108"/>
      <c r="AJ74" s="108"/>
      <c r="AK74" s="108"/>
      <c r="AL74" s="108"/>
      <c r="AM74" s="108"/>
      <c r="AN74" s="108"/>
      <c r="AO74" s="109"/>
      <c r="AP74" s="109"/>
      <c r="AQ74" s="109"/>
      <c r="AR74" s="109"/>
      <c r="AS74" s="109"/>
      <c r="AT74" s="109"/>
      <c r="AU74" s="109"/>
      <c r="AV74" s="109"/>
      <c r="AW74" s="109"/>
      <c r="AX74" s="109"/>
      <c r="AY74" s="109"/>
      <c r="AZ74" s="109"/>
      <c r="BA74" s="109"/>
      <c r="BB74" s="109"/>
      <c r="BC74" s="109"/>
      <c r="BD74" s="109"/>
      <c r="BE74" s="109"/>
      <c r="BF74" s="109"/>
      <c r="BG74" s="109"/>
      <c r="BH74" s="109"/>
      <c r="BI74" s="109"/>
      <c r="BJ74" s="109"/>
      <c r="BK74" s="109"/>
      <c r="BL74" s="109"/>
      <c r="BM74" s="109"/>
      <c r="BN74" s="109"/>
      <c r="BO74" s="109"/>
      <c r="BP74" s="109"/>
    </row>
    <row r="75" spans="1:68" s="5" customFormat="1" ht="9" hidden="1" x14ac:dyDescent="0.15">
      <c r="A75" s="108" t="s">
        <v>65</v>
      </c>
      <c r="B75" s="110">
        <f t="shared" si="3"/>
        <v>0</v>
      </c>
      <c r="C75" s="110">
        <f t="shared" si="2"/>
        <v>0</v>
      </c>
      <c r="D75" s="110">
        <v>35</v>
      </c>
      <c r="E75" s="110">
        <v>18</v>
      </c>
      <c r="F75" s="108" t="s">
        <v>60</v>
      </c>
      <c r="G75" s="110"/>
      <c r="H75" s="108">
        <f t="shared" si="0"/>
        <v>0</v>
      </c>
      <c r="I75" s="108">
        <v>50</v>
      </c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8"/>
      <c r="AD75" s="108"/>
      <c r="AE75" s="108"/>
      <c r="AF75" s="108"/>
      <c r="AG75" s="108"/>
      <c r="AH75" s="108"/>
      <c r="AI75" s="108"/>
      <c r="AJ75" s="108"/>
      <c r="AK75" s="108"/>
      <c r="AL75" s="108"/>
      <c r="AM75" s="108"/>
      <c r="AN75" s="108"/>
      <c r="AO75" s="109"/>
      <c r="AP75" s="109"/>
      <c r="AQ75" s="109"/>
      <c r="AR75" s="109"/>
      <c r="AS75" s="109"/>
      <c r="AT75" s="109"/>
      <c r="AU75" s="109"/>
      <c r="AV75" s="109"/>
      <c r="AW75" s="109"/>
      <c r="AX75" s="109"/>
      <c r="AY75" s="109"/>
      <c r="AZ75" s="109"/>
      <c r="BA75" s="109"/>
      <c r="BB75" s="109"/>
      <c r="BC75" s="109"/>
      <c r="BD75" s="109"/>
      <c r="BE75" s="109"/>
      <c r="BF75" s="109"/>
      <c r="BG75" s="109"/>
      <c r="BH75" s="109"/>
      <c r="BI75" s="109"/>
      <c r="BJ75" s="109"/>
      <c r="BK75" s="109"/>
      <c r="BL75" s="109"/>
      <c r="BM75" s="109"/>
      <c r="BN75" s="109"/>
      <c r="BO75" s="109"/>
      <c r="BP75" s="109"/>
    </row>
    <row r="76" spans="1:68" s="5" customFormat="1" ht="9" hidden="1" x14ac:dyDescent="0.15">
      <c r="A76" s="108" t="s">
        <v>66</v>
      </c>
      <c r="B76" s="110">
        <f t="shared" si="3"/>
        <v>0</v>
      </c>
      <c r="C76" s="110">
        <f t="shared" si="2"/>
        <v>0</v>
      </c>
      <c r="D76" s="110">
        <v>37</v>
      </c>
      <c r="E76" s="110">
        <v>19</v>
      </c>
      <c r="F76" s="108" t="s">
        <v>60</v>
      </c>
      <c r="G76" s="110"/>
      <c r="H76" s="108">
        <f t="shared" si="0"/>
        <v>0</v>
      </c>
      <c r="I76" s="108">
        <v>50</v>
      </c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  <c r="AD76" s="108"/>
      <c r="AE76" s="108"/>
      <c r="AF76" s="108"/>
      <c r="AG76" s="108"/>
      <c r="AH76" s="108"/>
      <c r="AI76" s="108"/>
      <c r="AJ76" s="108"/>
      <c r="AK76" s="108"/>
      <c r="AL76" s="108"/>
      <c r="AM76" s="108"/>
      <c r="AN76" s="108"/>
      <c r="AO76" s="109"/>
      <c r="AP76" s="109"/>
      <c r="AQ76" s="109"/>
      <c r="AR76" s="109"/>
      <c r="AS76" s="109"/>
      <c r="AT76" s="109"/>
      <c r="AU76" s="109"/>
      <c r="AV76" s="109"/>
      <c r="AW76" s="109"/>
      <c r="AX76" s="109"/>
      <c r="AY76" s="109"/>
      <c r="AZ76" s="109"/>
      <c r="BA76" s="109"/>
      <c r="BB76" s="109"/>
      <c r="BC76" s="109"/>
      <c r="BD76" s="109"/>
      <c r="BE76" s="109"/>
      <c r="BF76" s="109"/>
      <c r="BG76" s="109"/>
      <c r="BH76" s="109"/>
      <c r="BI76" s="109"/>
      <c r="BJ76" s="109"/>
      <c r="BK76" s="109"/>
      <c r="BL76" s="109"/>
      <c r="BM76" s="109"/>
      <c r="BN76" s="109"/>
      <c r="BO76" s="109"/>
      <c r="BP76" s="109"/>
    </row>
    <row r="77" spans="1:68" s="5" customFormat="1" ht="9" hidden="1" x14ac:dyDescent="0.15">
      <c r="A77" s="108" t="s">
        <v>67</v>
      </c>
      <c r="B77" s="110">
        <f t="shared" si="3"/>
        <v>0</v>
      </c>
      <c r="C77" s="110">
        <f t="shared" si="2"/>
        <v>0</v>
      </c>
      <c r="D77" s="110">
        <v>35</v>
      </c>
      <c r="E77" s="110">
        <v>18</v>
      </c>
      <c r="F77" s="108" t="s">
        <v>60</v>
      </c>
      <c r="G77" s="110"/>
      <c r="H77" s="108">
        <f t="shared" si="0"/>
        <v>0</v>
      </c>
      <c r="I77" s="108">
        <v>50</v>
      </c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9"/>
      <c r="AP77" s="109"/>
      <c r="AQ77" s="109"/>
      <c r="AR77" s="109"/>
      <c r="AS77" s="109"/>
      <c r="AT77" s="109"/>
      <c r="AU77" s="109"/>
      <c r="AV77" s="109"/>
      <c r="AW77" s="109"/>
      <c r="AX77" s="109"/>
      <c r="AY77" s="109"/>
      <c r="AZ77" s="109"/>
      <c r="BA77" s="109"/>
      <c r="BB77" s="109"/>
      <c r="BC77" s="109"/>
      <c r="BD77" s="109"/>
      <c r="BE77" s="109"/>
      <c r="BF77" s="109"/>
      <c r="BG77" s="109"/>
      <c r="BH77" s="109"/>
      <c r="BI77" s="109"/>
      <c r="BJ77" s="109"/>
      <c r="BK77" s="109"/>
      <c r="BL77" s="109"/>
      <c r="BM77" s="109"/>
      <c r="BN77" s="109"/>
      <c r="BO77" s="109"/>
      <c r="BP77" s="109"/>
    </row>
    <row r="78" spans="1:68" s="5" customFormat="1" ht="9" hidden="1" x14ac:dyDescent="0.15">
      <c r="A78" s="108" t="s">
        <v>68</v>
      </c>
      <c r="B78" s="110">
        <f t="shared" si="3"/>
        <v>0</v>
      </c>
      <c r="C78" s="110">
        <f t="shared" si="2"/>
        <v>0</v>
      </c>
      <c r="D78" s="110">
        <v>37</v>
      </c>
      <c r="E78" s="110">
        <v>19</v>
      </c>
      <c r="F78" s="108" t="s">
        <v>60</v>
      </c>
      <c r="G78" s="110"/>
      <c r="H78" s="108">
        <f t="shared" si="0"/>
        <v>0</v>
      </c>
      <c r="I78" s="108">
        <v>50</v>
      </c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9"/>
      <c r="AP78" s="109"/>
      <c r="AQ78" s="109"/>
      <c r="AR78" s="109"/>
      <c r="AS78" s="109"/>
      <c r="AT78" s="109"/>
      <c r="AU78" s="109"/>
      <c r="AV78" s="109"/>
      <c r="AW78" s="109"/>
      <c r="AX78" s="109"/>
      <c r="AY78" s="109"/>
      <c r="AZ78" s="109"/>
      <c r="BA78" s="109"/>
      <c r="BB78" s="109"/>
      <c r="BC78" s="109"/>
      <c r="BD78" s="109"/>
      <c r="BE78" s="109"/>
      <c r="BF78" s="109"/>
      <c r="BG78" s="109"/>
      <c r="BH78" s="109"/>
      <c r="BI78" s="109"/>
      <c r="BJ78" s="109"/>
      <c r="BK78" s="109"/>
      <c r="BL78" s="109"/>
      <c r="BM78" s="109"/>
      <c r="BN78" s="109"/>
      <c r="BO78" s="109"/>
      <c r="BP78" s="109"/>
    </row>
    <row r="79" spans="1:68" s="5" customFormat="1" ht="9" hidden="1" x14ac:dyDescent="0.15">
      <c r="A79" s="108" t="s">
        <v>69</v>
      </c>
      <c r="B79" s="110">
        <f t="shared" si="3"/>
        <v>0</v>
      </c>
      <c r="C79" s="110">
        <f t="shared" si="2"/>
        <v>0</v>
      </c>
      <c r="D79" s="110">
        <v>35</v>
      </c>
      <c r="E79" s="110">
        <v>18</v>
      </c>
      <c r="F79" s="108" t="s">
        <v>60</v>
      </c>
      <c r="G79" s="110"/>
      <c r="H79" s="108">
        <f t="shared" si="0"/>
        <v>0</v>
      </c>
      <c r="I79" s="108">
        <v>50</v>
      </c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9"/>
      <c r="AP79" s="109"/>
      <c r="AQ79" s="109"/>
      <c r="AR79" s="109"/>
      <c r="AS79" s="109"/>
      <c r="AT79" s="109"/>
      <c r="AU79" s="109"/>
      <c r="AV79" s="109"/>
      <c r="AW79" s="109"/>
      <c r="AX79" s="109"/>
      <c r="AY79" s="109"/>
      <c r="AZ79" s="109"/>
      <c r="BA79" s="109"/>
      <c r="BB79" s="109"/>
      <c r="BC79" s="109"/>
      <c r="BD79" s="109"/>
      <c r="BE79" s="109"/>
      <c r="BF79" s="109"/>
      <c r="BG79" s="109"/>
      <c r="BH79" s="109"/>
      <c r="BI79" s="109"/>
      <c r="BJ79" s="109"/>
      <c r="BK79" s="109"/>
      <c r="BL79" s="109"/>
      <c r="BM79" s="109"/>
      <c r="BN79" s="109"/>
      <c r="BO79" s="109"/>
      <c r="BP79" s="109"/>
    </row>
    <row r="80" spans="1:68" s="5" customFormat="1" ht="9" hidden="1" x14ac:dyDescent="0.15">
      <c r="A80" s="108"/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9"/>
      <c r="AP80" s="109"/>
      <c r="AQ80" s="109"/>
      <c r="AR80" s="109"/>
      <c r="AS80" s="109"/>
      <c r="AT80" s="109"/>
      <c r="AU80" s="109"/>
      <c r="AV80" s="109"/>
      <c r="AW80" s="109"/>
      <c r="AX80" s="109"/>
      <c r="AY80" s="109"/>
      <c r="AZ80" s="109"/>
      <c r="BA80" s="109"/>
      <c r="BB80" s="109"/>
      <c r="BC80" s="109"/>
      <c r="BD80" s="109"/>
      <c r="BE80" s="109"/>
      <c r="BF80" s="109"/>
      <c r="BG80" s="109"/>
      <c r="BH80" s="109"/>
      <c r="BI80" s="109"/>
      <c r="BJ80" s="109"/>
      <c r="BK80" s="109"/>
      <c r="BL80" s="109"/>
      <c r="BM80" s="109"/>
      <c r="BN80" s="109"/>
      <c r="BO80" s="109"/>
      <c r="BP80" s="109"/>
    </row>
    <row r="81" spans="1:68" s="5" customFormat="1" ht="9" hidden="1" x14ac:dyDescent="0.15">
      <c r="A81" s="112" t="s">
        <v>42</v>
      </c>
      <c r="B81" s="108" t="s">
        <v>70</v>
      </c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9"/>
      <c r="AP81" s="109"/>
      <c r="AQ81" s="109"/>
      <c r="AR81" s="109"/>
      <c r="AS81" s="109"/>
      <c r="AT81" s="109"/>
      <c r="AU81" s="109"/>
      <c r="AV81" s="109"/>
      <c r="AW81" s="109"/>
      <c r="AX81" s="109"/>
      <c r="AY81" s="109"/>
      <c r="AZ81" s="109"/>
      <c r="BA81" s="109"/>
      <c r="BB81" s="109"/>
      <c r="BC81" s="109"/>
      <c r="BD81" s="109"/>
      <c r="BE81" s="109"/>
      <c r="BF81" s="109"/>
      <c r="BG81" s="109"/>
      <c r="BH81" s="109"/>
      <c r="BI81" s="109"/>
      <c r="BJ81" s="109"/>
      <c r="BK81" s="109"/>
      <c r="BL81" s="109"/>
      <c r="BM81" s="109"/>
      <c r="BN81" s="109"/>
      <c r="BO81" s="109"/>
      <c r="BP81" s="109"/>
    </row>
    <row r="82" spans="1:68" s="5" customFormat="1" ht="9" hidden="1" x14ac:dyDescent="0.15">
      <c r="A82" s="112" t="s">
        <v>43</v>
      </c>
      <c r="B82" s="108">
        <v>0</v>
      </c>
      <c r="C82" s="108" t="b">
        <v>0</v>
      </c>
      <c r="D82" s="108" t="b">
        <v>0</v>
      </c>
      <c r="E82" s="108" t="b">
        <v>0</v>
      </c>
      <c r="F82" s="108">
        <v>0</v>
      </c>
      <c r="G82" s="108">
        <v>0</v>
      </c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9"/>
      <c r="AP82" s="109"/>
      <c r="AQ82" s="109"/>
      <c r="AR82" s="109"/>
      <c r="AS82" s="109"/>
      <c r="AT82" s="109"/>
      <c r="AU82" s="109"/>
      <c r="AV82" s="109"/>
      <c r="AW82" s="109"/>
      <c r="AX82" s="109"/>
      <c r="AY82" s="109"/>
      <c r="AZ82" s="109"/>
      <c r="BA82" s="109"/>
      <c r="BB82" s="109"/>
      <c r="BC82" s="109"/>
      <c r="BD82" s="109"/>
      <c r="BE82" s="109"/>
      <c r="BF82" s="109"/>
      <c r="BG82" s="109"/>
      <c r="BH82" s="109"/>
      <c r="BI82" s="109"/>
      <c r="BJ82" s="109"/>
      <c r="BK82" s="109"/>
      <c r="BL82" s="109"/>
      <c r="BM82" s="109"/>
      <c r="BN82" s="109"/>
      <c r="BO82" s="109"/>
      <c r="BP82" s="109"/>
    </row>
    <row r="83" spans="1:68" s="5" customFormat="1" ht="9" hidden="1" x14ac:dyDescent="0.15">
      <c r="A83" s="112" t="s">
        <v>44</v>
      </c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9"/>
      <c r="AP83" s="109"/>
      <c r="AQ83" s="109"/>
      <c r="AR83" s="109"/>
      <c r="AS83" s="109"/>
      <c r="AT83" s="109"/>
      <c r="AU83" s="109"/>
      <c r="AV83" s="109"/>
      <c r="AW83" s="109"/>
      <c r="AX83" s="109"/>
      <c r="AY83" s="109"/>
      <c r="AZ83" s="109"/>
      <c r="BA83" s="109"/>
      <c r="BB83" s="109"/>
      <c r="BC83" s="109"/>
      <c r="BD83" s="109"/>
      <c r="BE83" s="109"/>
      <c r="BF83" s="109"/>
      <c r="BG83" s="109"/>
      <c r="BH83" s="109"/>
      <c r="BI83" s="109"/>
      <c r="BJ83" s="109"/>
      <c r="BK83" s="109"/>
      <c r="BL83" s="109"/>
      <c r="BM83" s="109"/>
      <c r="BN83" s="109"/>
      <c r="BO83" s="109"/>
      <c r="BP83" s="109"/>
    </row>
    <row r="84" spans="1:68" s="5" customFormat="1" ht="9" hidden="1" x14ac:dyDescent="0.15">
      <c r="A84" s="112" t="s">
        <v>45</v>
      </c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9"/>
      <c r="AP84" s="109"/>
      <c r="AQ84" s="109"/>
      <c r="AR84" s="109"/>
      <c r="AS84" s="109"/>
      <c r="AT84" s="109"/>
      <c r="AU84" s="109"/>
      <c r="AV84" s="109"/>
      <c r="AW84" s="109"/>
      <c r="AX84" s="109"/>
      <c r="AY84" s="109"/>
      <c r="AZ84" s="109"/>
      <c r="BA84" s="109"/>
      <c r="BB84" s="109"/>
      <c r="BC84" s="109"/>
      <c r="BD84" s="109"/>
      <c r="BE84" s="109"/>
      <c r="BF84" s="109"/>
      <c r="BG84" s="109"/>
      <c r="BH84" s="109"/>
      <c r="BI84" s="109"/>
      <c r="BJ84" s="109"/>
      <c r="BK84" s="109"/>
      <c r="BL84" s="109"/>
      <c r="BM84" s="109"/>
      <c r="BN84" s="109"/>
      <c r="BO84" s="109"/>
      <c r="BP84" s="109"/>
    </row>
    <row r="85" spans="1:68" s="5" customFormat="1" ht="9" hidden="1" x14ac:dyDescent="0.15">
      <c r="A85" s="112" t="s">
        <v>46</v>
      </c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9"/>
      <c r="AP85" s="109"/>
      <c r="AQ85" s="109"/>
      <c r="AR85" s="109"/>
      <c r="AS85" s="109"/>
      <c r="AT85" s="109"/>
      <c r="AU85" s="109"/>
      <c r="AV85" s="109"/>
      <c r="AW85" s="109"/>
      <c r="AX85" s="109"/>
      <c r="AY85" s="109"/>
      <c r="AZ85" s="109"/>
      <c r="BA85" s="109"/>
      <c r="BB85" s="109"/>
      <c r="BC85" s="109"/>
      <c r="BD85" s="109"/>
      <c r="BE85" s="109"/>
      <c r="BF85" s="109"/>
      <c r="BG85" s="109"/>
      <c r="BH85" s="109"/>
      <c r="BI85" s="109"/>
      <c r="BJ85" s="109"/>
      <c r="BK85" s="109"/>
      <c r="BL85" s="109"/>
      <c r="BM85" s="109"/>
      <c r="BN85" s="109"/>
      <c r="BO85" s="109"/>
      <c r="BP85" s="109"/>
    </row>
    <row r="86" spans="1:68" s="5" customFormat="1" ht="9" hidden="1" x14ac:dyDescent="0.15">
      <c r="A86" s="112" t="s">
        <v>47</v>
      </c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08"/>
      <c r="AI86" s="108"/>
      <c r="AJ86" s="108"/>
      <c r="AK86" s="108"/>
      <c r="AL86" s="108"/>
      <c r="AM86" s="108"/>
      <c r="AN86" s="108"/>
      <c r="AO86" s="109"/>
      <c r="AP86" s="109"/>
      <c r="AQ86" s="109"/>
      <c r="AR86" s="109"/>
      <c r="AS86" s="109"/>
      <c r="AT86" s="109"/>
      <c r="AU86" s="109"/>
      <c r="AV86" s="109"/>
      <c r="AW86" s="109"/>
      <c r="AX86" s="109"/>
      <c r="AY86" s="109"/>
      <c r="AZ86" s="109"/>
      <c r="BA86" s="109"/>
      <c r="BB86" s="109"/>
      <c r="BC86" s="109"/>
      <c r="BD86" s="109"/>
      <c r="BE86" s="109"/>
      <c r="BF86" s="109"/>
      <c r="BG86" s="109"/>
      <c r="BH86" s="109"/>
      <c r="BI86" s="109"/>
      <c r="BJ86" s="109"/>
      <c r="BK86" s="109"/>
      <c r="BL86" s="109"/>
      <c r="BM86" s="109"/>
      <c r="BN86" s="109"/>
      <c r="BO86" s="109"/>
      <c r="BP86" s="109"/>
    </row>
    <row r="87" spans="1:68" s="5" customFormat="1" ht="9" hidden="1" x14ac:dyDescent="0.15">
      <c r="A87" s="112" t="s">
        <v>48</v>
      </c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108"/>
      <c r="AL87" s="108"/>
      <c r="AM87" s="108"/>
      <c r="AN87" s="108"/>
      <c r="AO87" s="109"/>
      <c r="AP87" s="109"/>
      <c r="AQ87" s="109"/>
      <c r="AR87" s="109"/>
      <c r="AS87" s="109"/>
      <c r="AT87" s="109"/>
      <c r="AU87" s="109"/>
      <c r="AV87" s="109"/>
      <c r="AW87" s="109"/>
      <c r="AX87" s="109"/>
      <c r="AY87" s="109"/>
      <c r="AZ87" s="109"/>
      <c r="BA87" s="109"/>
      <c r="BB87" s="109"/>
      <c r="BC87" s="109"/>
      <c r="BD87" s="109"/>
      <c r="BE87" s="109"/>
      <c r="BF87" s="109"/>
      <c r="BG87" s="109"/>
      <c r="BH87" s="109"/>
      <c r="BI87" s="109"/>
      <c r="BJ87" s="109"/>
      <c r="BK87" s="109"/>
      <c r="BL87" s="109"/>
      <c r="BM87" s="109"/>
      <c r="BN87" s="109"/>
      <c r="BO87" s="109"/>
      <c r="BP87" s="109"/>
    </row>
    <row r="88" spans="1:68" s="5" customFormat="1" ht="9" hidden="1" x14ac:dyDescent="0.15">
      <c r="A88" s="112" t="s">
        <v>49</v>
      </c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  <c r="AO88" s="109"/>
      <c r="AP88" s="109"/>
      <c r="AQ88" s="109"/>
      <c r="AR88" s="109"/>
      <c r="AS88" s="109"/>
      <c r="AT88" s="109"/>
      <c r="AU88" s="109"/>
      <c r="AV88" s="109"/>
      <c r="AW88" s="109"/>
      <c r="AX88" s="109"/>
      <c r="AY88" s="109"/>
      <c r="AZ88" s="109"/>
      <c r="BA88" s="109"/>
      <c r="BB88" s="109"/>
      <c r="BC88" s="109"/>
      <c r="BD88" s="109"/>
      <c r="BE88" s="109"/>
      <c r="BF88" s="109"/>
      <c r="BG88" s="109"/>
      <c r="BH88" s="109"/>
      <c r="BI88" s="109"/>
      <c r="BJ88" s="109"/>
      <c r="BK88" s="109"/>
      <c r="BL88" s="109"/>
      <c r="BM88" s="109"/>
      <c r="BN88" s="109"/>
      <c r="BO88" s="109"/>
      <c r="BP88" s="109"/>
    </row>
    <row r="89" spans="1:68" s="5" customFormat="1" ht="9" hidden="1" x14ac:dyDescent="0.15">
      <c r="A89" s="108"/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9"/>
      <c r="AP89" s="109"/>
      <c r="AQ89" s="109"/>
      <c r="AR89" s="109"/>
      <c r="AS89" s="109"/>
      <c r="AT89" s="109"/>
      <c r="AU89" s="109"/>
      <c r="AV89" s="109"/>
      <c r="AW89" s="109"/>
      <c r="AX89" s="109"/>
      <c r="AY89" s="109"/>
      <c r="AZ89" s="109"/>
      <c r="BA89" s="109"/>
      <c r="BB89" s="109"/>
      <c r="BC89" s="109"/>
      <c r="BD89" s="109"/>
      <c r="BE89" s="109"/>
      <c r="BF89" s="109"/>
      <c r="BG89" s="109"/>
      <c r="BH89" s="109"/>
      <c r="BI89" s="109"/>
      <c r="BJ89" s="109"/>
      <c r="BK89" s="109"/>
      <c r="BL89" s="109"/>
      <c r="BM89" s="109"/>
      <c r="BN89" s="109"/>
      <c r="BO89" s="109"/>
      <c r="BP89" s="109"/>
    </row>
    <row r="90" spans="1:68" s="5" customFormat="1" ht="9" hidden="1" x14ac:dyDescent="0.15">
      <c r="A90" s="113" t="s">
        <v>93</v>
      </c>
      <c r="B90" s="108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  <c r="AI90" s="108"/>
      <c r="AJ90" s="108"/>
      <c r="AK90" s="108"/>
      <c r="AL90" s="108"/>
      <c r="AM90" s="108"/>
      <c r="AN90" s="108"/>
      <c r="AO90" s="109"/>
      <c r="AP90" s="109"/>
      <c r="AQ90" s="109"/>
      <c r="AR90" s="109"/>
      <c r="AS90" s="109"/>
      <c r="AT90" s="109"/>
      <c r="AU90" s="109"/>
      <c r="AV90" s="109"/>
      <c r="AW90" s="109"/>
      <c r="AX90" s="109"/>
      <c r="AY90" s="109"/>
      <c r="AZ90" s="109"/>
      <c r="BA90" s="109"/>
      <c r="BB90" s="109"/>
      <c r="BC90" s="109"/>
      <c r="BD90" s="109"/>
      <c r="BE90" s="109"/>
      <c r="BF90" s="109"/>
      <c r="BG90" s="109"/>
      <c r="BH90" s="109"/>
      <c r="BI90" s="109"/>
      <c r="BJ90" s="109"/>
      <c r="BK90" s="109"/>
      <c r="BL90" s="109"/>
      <c r="BM90" s="109"/>
      <c r="BN90" s="109"/>
      <c r="BO90" s="109"/>
      <c r="BP90" s="109"/>
    </row>
    <row r="91" spans="1:68" s="5" customFormat="1" ht="9" hidden="1" x14ac:dyDescent="0.15">
      <c r="A91" s="113" t="s">
        <v>91</v>
      </c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  <c r="AI91" s="108"/>
      <c r="AJ91" s="108"/>
      <c r="AK91" s="108"/>
      <c r="AL91" s="108"/>
      <c r="AM91" s="108"/>
      <c r="AN91" s="108"/>
      <c r="AO91" s="109"/>
      <c r="AP91" s="109"/>
      <c r="AQ91" s="109"/>
      <c r="AR91" s="109"/>
      <c r="AS91" s="109"/>
      <c r="AT91" s="109"/>
      <c r="AU91" s="109"/>
      <c r="AV91" s="109"/>
      <c r="AW91" s="109"/>
      <c r="AX91" s="109"/>
      <c r="AY91" s="109"/>
      <c r="AZ91" s="109"/>
      <c r="BA91" s="109"/>
      <c r="BB91" s="109"/>
      <c r="BC91" s="109"/>
      <c r="BD91" s="109"/>
      <c r="BE91" s="109"/>
      <c r="BF91" s="109"/>
      <c r="BG91" s="109"/>
      <c r="BH91" s="109"/>
      <c r="BI91" s="109"/>
      <c r="BJ91" s="109"/>
      <c r="BK91" s="109"/>
      <c r="BL91" s="109"/>
      <c r="BM91" s="109"/>
      <c r="BN91" s="109"/>
      <c r="BO91" s="109"/>
      <c r="BP91" s="109"/>
    </row>
    <row r="92" spans="1:68" s="5" customFormat="1" ht="9" hidden="1" x14ac:dyDescent="0.15">
      <c r="A92" s="113" t="s">
        <v>92</v>
      </c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  <c r="AH92" s="108"/>
      <c r="AI92" s="108"/>
      <c r="AJ92" s="108"/>
      <c r="AK92" s="108"/>
      <c r="AL92" s="108"/>
      <c r="AM92" s="108"/>
      <c r="AN92" s="108"/>
      <c r="AO92" s="109"/>
      <c r="AP92" s="109"/>
      <c r="AQ92" s="109"/>
      <c r="AR92" s="109"/>
      <c r="AS92" s="109"/>
      <c r="AT92" s="109"/>
      <c r="AU92" s="109"/>
      <c r="AV92" s="109"/>
      <c r="AW92" s="109"/>
      <c r="AX92" s="109"/>
      <c r="AY92" s="109"/>
      <c r="AZ92" s="109"/>
      <c r="BA92" s="109"/>
      <c r="BB92" s="109"/>
      <c r="BC92" s="109"/>
      <c r="BD92" s="109"/>
      <c r="BE92" s="109"/>
      <c r="BF92" s="109"/>
      <c r="BG92" s="109"/>
      <c r="BH92" s="109"/>
      <c r="BI92" s="109"/>
      <c r="BJ92" s="109"/>
      <c r="BK92" s="109"/>
      <c r="BL92" s="109"/>
      <c r="BM92" s="109"/>
      <c r="BN92" s="109"/>
      <c r="BO92" s="109"/>
      <c r="BP92" s="109"/>
    </row>
    <row r="93" spans="1:68" s="5" customFormat="1" ht="9" hidden="1" x14ac:dyDescent="0.15">
      <c r="A93" s="113" t="s">
        <v>85</v>
      </c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  <c r="AH93" s="108"/>
      <c r="AI93" s="108"/>
      <c r="AJ93" s="108"/>
      <c r="AK93" s="108"/>
      <c r="AL93" s="108"/>
      <c r="AM93" s="108"/>
      <c r="AN93" s="108"/>
      <c r="AO93" s="109"/>
      <c r="AP93" s="109"/>
      <c r="AQ93" s="109"/>
      <c r="AR93" s="109"/>
      <c r="AS93" s="109"/>
      <c r="AT93" s="109"/>
      <c r="AU93" s="109"/>
      <c r="AV93" s="109"/>
      <c r="AW93" s="109"/>
      <c r="AX93" s="109"/>
      <c r="AY93" s="109"/>
      <c r="AZ93" s="109"/>
      <c r="BA93" s="109"/>
      <c r="BB93" s="109"/>
      <c r="BC93" s="109"/>
      <c r="BD93" s="109"/>
      <c r="BE93" s="109"/>
      <c r="BF93" s="109"/>
      <c r="BG93" s="109"/>
      <c r="BH93" s="109"/>
      <c r="BI93" s="109"/>
      <c r="BJ93" s="109"/>
      <c r="BK93" s="109"/>
      <c r="BL93" s="109"/>
      <c r="BM93" s="109"/>
      <c r="BN93" s="109"/>
      <c r="BO93" s="109"/>
      <c r="BP93" s="109"/>
    </row>
    <row r="94" spans="1:68" s="5" customFormat="1" ht="9" hidden="1" x14ac:dyDescent="0.15">
      <c r="A94" s="113" t="s">
        <v>84</v>
      </c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8"/>
      <c r="AI94" s="108"/>
      <c r="AJ94" s="108"/>
      <c r="AK94" s="108"/>
      <c r="AL94" s="108"/>
      <c r="AM94" s="108"/>
      <c r="AN94" s="108"/>
      <c r="AO94" s="109"/>
      <c r="AP94" s="109"/>
      <c r="AQ94" s="109"/>
      <c r="AR94" s="109"/>
      <c r="AS94" s="109"/>
      <c r="AT94" s="109"/>
      <c r="AU94" s="109"/>
      <c r="AV94" s="109"/>
      <c r="AW94" s="109"/>
      <c r="AX94" s="109"/>
      <c r="AY94" s="109"/>
      <c r="AZ94" s="109"/>
      <c r="BA94" s="109"/>
      <c r="BB94" s="109"/>
      <c r="BC94" s="109"/>
      <c r="BD94" s="109"/>
      <c r="BE94" s="109"/>
      <c r="BF94" s="109"/>
      <c r="BG94" s="109"/>
      <c r="BH94" s="109"/>
      <c r="BI94" s="109"/>
      <c r="BJ94" s="109"/>
      <c r="BK94" s="109"/>
      <c r="BL94" s="109"/>
      <c r="BM94" s="109"/>
      <c r="BN94" s="109"/>
      <c r="BO94" s="109"/>
      <c r="BP94" s="109"/>
    </row>
    <row r="95" spans="1:68" s="5" customFormat="1" ht="9" hidden="1" x14ac:dyDescent="0.15">
      <c r="A95" s="113" t="s">
        <v>86</v>
      </c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8"/>
      <c r="AL95" s="108"/>
      <c r="AM95" s="108"/>
      <c r="AN95" s="108"/>
      <c r="AO95" s="109"/>
      <c r="AP95" s="109"/>
      <c r="AQ95" s="109"/>
      <c r="AR95" s="109"/>
      <c r="AS95" s="109"/>
      <c r="AT95" s="109"/>
      <c r="AU95" s="109"/>
      <c r="AV95" s="109"/>
      <c r="AW95" s="109"/>
      <c r="AX95" s="109"/>
      <c r="AY95" s="109"/>
      <c r="AZ95" s="109"/>
      <c r="BA95" s="109"/>
      <c r="BB95" s="109"/>
      <c r="BC95" s="109"/>
      <c r="BD95" s="109"/>
      <c r="BE95" s="109"/>
      <c r="BF95" s="109"/>
      <c r="BG95" s="109"/>
      <c r="BH95" s="109"/>
      <c r="BI95" s="109"/>
      <c r="BJ95" s="109"/>
      <c r="BK95" s="109"/>
      <c r="BL95" s="109"/>
      <c r="BM95" s="109"/>
      <c r="BN95" s="109"/>
      <c r="BO95" s="109"/>
      <c r="BP95" s="109"/>
    </row>
    <row r="96" spans="1:68" s="5" customFormat="1" ht="9" hidden="1" x14ac:dyDescent="0.15">
      <c r="A96" s="113" t="s">
        <v>88</v>
      </c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  <c r="AH96" s="108"/>
      <c r="AI96" s="108"/>
      <c r="AJ96" s="108"/>
      <c r="AK96" s="108"/>
      <c r="AL96" s="108"/>
      <c r="AM96" s="108"/>
      <c r="AN96" s="108"/>
      <c r="AO96" s="109"/>
      <c r="AP96" s="109"/>
      <c r="AQ96" s="109"/>
      <c r="AR96" s="109"/>
      <c r="AS96" s="109"/>
      <c r="AT96" s="109"/>
      <c r="AU96" s="109"/>
      <c r="AV96" s="109"/>
      <c r="AW96" s="109"/>
      <c r="AX96" s="109"/>
      <c r="AY96" s="109"/>
      <c r="AZ96" s="109"/>
      <c r="BA96" s="109"/>
      <c r="BB96" s="109"/>
      <c r="BC96" s="109"/>
      <c r="BD96" s="109"/>
      <c r="BE96" s="109"/>
      <c r="BF96" s="109"/>
      <c r="BG96" s="109"/>
      <c r="BH96" s="109"/>
      <c r="BI96" s="109"/>
      <c r="BJ96" s="109"/>
      <c r="BK96" s="109"/>
      <c r="BL96" s="109"/>
      <c r="BM96" s="109"/>
      <c r="BN96" s="109"/>
      <c r="BO96" s="109"/>
      <c r="BP96" s="109"/>
    </row>
    <row r="97" spans="1:68" s="5" customFormat="1" ht="9" hidden="1" x14ac:dyDescent="0.15">
      <c r="A97" s="113" t="s">
        <v>90</v>
      </c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  <c r="AI97" s="108"/>
      <c r="AJ97" s="108"/>
      <c r="AK97" s="108"/>
      <c r="AL97" s="108"/>
      <c r="AM97" s="108"/>
      <c r="AN97" s="108"/>
      <c r="AO97" s="109"/>
      <c r="AP97" s="109"/>
      <c r="AQ97" s="109"/>
      <c r="AR97" s="109"/>
      <c r="AS97" s="109"/>
      <c r="AT97" s="109"/>
      <c r="AU97" s="109"/>
      <c r="AV97" s="109"/>
      <c r="AW97" s="109"/>
      <c r="AX97" s="109"/>
      <c r="AY97" s="109"/>
      <c r="AZ97" s="109"/>
      <c r="BA97" s="109"/>
      <c r="BB97" s="109"/>
      <c r="BC97" s="109"/>
      <c r="BD97" s="109"/>
      <c r="BE97" s="109"/>
      <c r="BF97" s="109"/>
      <c r="BG97" s="109"/>
      <c r="BH97" s="109"/>
      <c r="BI97" s="109"/>
      <c r="BJ97" s="109"/>
      <c r="BK97" s="109"/>
      <c r="BL97" s="109"/>
      <c r="BM97" s="109"/>
      <c r="BN97" s="109"/>
      <c r="BO97" s="109"/>
      <c r="BP97" s="109"/>
    </row>
    <row r="98" spans="1:68" s="5" customFormat="1" ht="9" hidden="1" x14ac:dyDescent="0.15">
      <c r="A98" s="113" t="s">
        <v>192</v>
      </c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8"/>
      <c r="AH98" s="108"/>
      <c r="AI98" s="108"/>
      <c r="AJ98" s="108"/>
      <c r="AK98" s="108"/>
      <c r="AL98" s="108"/>
      <c r="AM98" s="108"/>
      <c r="AN98" s="108"/>
      <c r="AO98" s="109"/>
      <c r="AP98" s="109"/>
      <c r="AQ98" s="109"/>
      <c r="AR98" s="109"/>
      <c r="AS98" s="109"/>
      <c r="AT98" s="109"/>
      <c r="AU98" s="109"/>
      <c r="AV98" s="109"/>
      <c r="AW98" s="109"/>
      <c r="AX98" s="109"/>
      <c r="AY98" s="109"/>
      <c r="AZ98" s="109"/>
      <c r="BA98" s="109"/>
      <c r="BB98" s="109"/>
      <c r="BC98" s="109"/>
      <c r="BD98" s="109"/>
      <c r="BE98" s="109"/>
      <c r="BF98" s="109"/>
      <c r="BG98" s="109"/>
      <c r="BH98" s="109"/>
      <c r="BI98" s="109"/>
      <c r="BJ98" s="109"/>
      <c r="BK98" s="109"/>
      <c r="BL98" s="109"/>
      <c r="BM98" s="109"/>
      <c r="BN98" s="109"/>
      <c r="BO98" s="109"/>
      <c r="BP98" s="109"/>
    </row>
    <row r="99" spans="1:68" s="5" customFormat="1" ht="9" hidden="1" x14ac:dyDescent="0.15">
      <c r="A99" s="113" t="s">
        <v>193</v>
      </c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08"/>
      <c r="AH99" s="108"/>
      <c r="AI99" s="108"/>
      <c r="AJ99" s="108"/>
      <c r="AK99" s="108"/>
      <c r="AL99" s="108"/>
      <c r="AM99" s="108"/>
      <c r="AN99" s="108"/>
      <c r="AO99" s="109"/>
      <c r="AP99" s="109"/>
      <c r="AQ99" s="109"/>
      <c r="AR99" s="109"/>
      <c r="AS99" s="109"/>
      <c r="AT99" s="109"/>
      <c r="AU99" s="109"/>
      <c r="AV99" s="109"/>
      <c r="AW99" s="109"/>
      <c r="AX99" s="109"/>
      <c r="AY99" s="109"/>
      <c r="AZ99" s="109"/>
      <c r="BA99" s="109"/>
      <c r="BB99" s="109"/>
      <c r="BC99" s="109"/>
      <c r="BD99" s="109"/>
      <c r="BE99" s="109"/>
      <c r="BF99" s="109"/>
      <c r="BG99" s="109"/>
      <c r="BH99" s="109"/>
      <c r="BI99" s="109"/>
      <c r="BJ99" s="109"/>
      <c r="BK99" s="109"/>
      <c r="BL99" s="109"/>
      <c r="BM99" s="109"/>
      <c r="BN99" s="109"/>
      <c r="BO99" s="109"/>
      <c r="BP99" s="109"/>
    </row>
    <row r="100" spans="1:68" s="5" customFormat="1" ht="9" hidden="1" x14ac:dyDescent="0.15">
      <c r="A100" s="113" t="s">
        <v>104</v>
      </c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  <c r="AG100" s="108"/>
      <c r="AH100" s="108"/>
      <c r="AI100" s="108"/>
      <c r="AJ100" s="108"/>
      <c r="AK100" s="108"/>
      <c r="AL100" s="108"/>
      <c r="AM100" s="108"/>
      <c r="AN100" s="108"/>
      <c r="AO100" s="109"/>
      <c r="AP100" s="109"/>
      <c r="AQ100" s="109"/>
      <c r="AR100" s="109"/>
      <c r="AS100" s="109"/>
      <c r="AT100" s="109"/>
      <c r="AU100" s="109"/>
      <c r="AV100" s="109"/>
      <c r="AW100" s="109"/>
      <c r="AX100" s="109"/>
      <c r="AY100" s="109"/>
      <c r="AZ100" s="109"/>
      <c r="BA100" s="109"/>
      <c r="BB100" s="109"/>
      <c r="BC100" s="109"/>
      <c r="BD100" s="109"/>
      <c r="BE100" s="109"/>
      <c r="BF100" s="109"/>
      <c r="BG100" s="109"/>
      <c r="BH100" s="109"/>
      <c r="BI100" s="109"/>
      <c r="BJ100" s="109"/>
      <c r="BK100" s="109"/>
      <c r="BL100" s="109"/>
      <c r="BM100" s="109"/>
      <c r="BN100" s="109"/>
      <c r="BO100" s="109"/>
      <c r="BP100" s="109"/>
    </row>
    <row r="101" spans="1:68" s="5" customFormat="1" ht="9" hidden="1" x14ac:dyDescent="0.15">
      <c r="A101" s="114" t="s">
        <v>87</v>
      </c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08"/>
      <c r="AH101" s="108"/>
      <c r="AI101" s="108"/>
      <c r="AJ101" s="108"/>
      <c r="AK101" s="108"/>
      <c r="AL101" s="108"/>
      <c r="AM101" s="108"/>
      <c r="AN101" s="108"/>
      <c r="AO101" s="109"/>
      <c r="AP101" s="109"/>
      <c r="AQ101" s="109"/>
      <c r="AR101" s="109"/>
      <c r="AS101" s="109"/>
      <c r="AT101" s="109"/>
      <c r="AU101" s="109"/>
      <c r="AV101" s="109"/>
      <c r="AW101" s="109"/>
      <c r="AX101" s="109"/>
      <c r="AY101" s="109"/>
      <c r="AZ101" s="109"/>
      <c r="BA101" s="109"/>
      <c r="BB101" s="109"/>
      <c r="BC101" s="109"/>
      <c r="BD101" s="109"/>
      <c r="BE101" s="109"/>
      <c r="BF101" s="109"/>
      <c r="BG101" s="109"/>
      <c r="BH101" s="109"/>
      <c r="BI101" s="109"/>
      <c r="BJ101" s="109"/>
      <c r="BK101" s="109"/>
      <c r="BL101" s="109"/>
      <c r="BM101" s="109"/>
      <c r="BN101" s="109"/>
      <c r="BO101" s="109"/>
      <c r="BP101" s="109"/>
    </row>
    <row r="102" spans="1:68" s="5" customFormat="1" ht="9" hidden="1" x14ac:dyDescent="0.15">
      <c r="A102" s="114" t="s">
        <v>89</v>
      </c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08"/>
      <c r="AH102" s="108"/>
      <c r="AI102" s="108"/>
      <c r="AJ102" s="108"/>
      <c r="AK102" s="108"/>
      <c r="AL102" s="108"/>
      <c r="AM102" s="108"/>
      <c r="AN102" s="108"/>
      <c r="AO102" s="109"/>
      <c r="AP102" s="109"/>
      <c r="AQ102" s="109"/>
      <c r="AR102" s="109"/>
      <c r="AS102" s="109"/>
      <c r="AT102" s="109"/>
      <c r="AU102" s="109"/>
      <c r="AV102" s="109"/>
      <c r="AW102" s="109"/>
      <c r="AX102" s="109"/>
      <c r="AY102" s="109"/>
      <c r="AZ102" s="109"/>
      <c r="BA102" s="109"/>
      <c r="BB102" s="109"/>
      <c r="BC102" s="109"/>
      <c r="BD102" s="109"/>
      <c r="BE102" s="109"/>
      <c r="BF102" s="109"/>
      <c r="BG102" s="109"/>
      <c r="BH102" s="109"/>
      <c r="BI102" s="109"/>
      <c r="BJ102" s="109"/>
      <c r="BK102" s="109"/>
      <c r="BL102" s="109"/>
      <c r="BM102" s="109"/>
      <c r="BN102" s="109"/>
      <c r="BO102" s="109"/>
      <c r="BP102" s="109"/>
    </row>
    <row r="103" spans="1:68" s="5" customFormat="1" ht="9" hidden="1" x14ac:dyDescent="0.15">
      <c r="A103" s="114" t="s">
        <v>94</v>
      </c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9"/>
      <c r="AP103" s="109"/>
      <c r="AQ103" s="109"/>
      <c r="AR103" s="109"/>
      <c r="AS103" s="109"/>
      <c r="AT103" s="109"/>
      <c r="AU103" s="109"/>
      <c r="AV103" s="109"/>
      <c r="AW103" s="109"/>
      <c r="AX103" s="109"/>
      <c r="AY103" s="109"/>
      <c r="AZ103" s="109"/>
      <c r="BA103" s="109"/>
      <c r="BB103" s="109"/>
      <c r="BC103" s="109"/>
      <c r="BD103" s="109"/>
      <c r="BE103" s="109"/>
      <c r="BF103" s="109"/>
      <c r="BG103" s="109"/>
      <c r="BH103" s="109"/>
      <c r="BI103" s="109"/>
      <c r="BJ103" s="109"/>
      <c r="BK103" s="109"/>
      <c r="BL103" s="109"/>
      <c r="BM103" s="109"/>
      <c r="BN103" s="109"/>
      <c r="BO103" s="109"/>
      <c r="BP103" s="109"/>
    </row>
    <row r="104" spans="1:68" s="5" customFormat="1" ht="9" hidden="1" x14ac:dyDescent="0.15">
      <c r="A104" s="114" t="s">
        <v>95</v>
      </c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09"/>
      <c r="AZ104" s="109"/>
      <c r="BA104" s="109"/>
      <c r="BB104" s="109"/>
      <c r="BC104" s="109"/>
      <c r="BD104" s="109"/>
      <c r="BE104" s="109"/>
      <c r="BF104" s="109"/>
      <c r="BG104" s="109"/>
      <c r="BH104" s="109"/>
      <c r="BI104" s="109"/>
      <c r="BJ104" s="109"/>
      <c r="BK104" s="109"/>
      <c r="BL104" s="109"/>
      <c r="BM104" s="109"/>
      <c r="BN104" s="109"/>
      <c r="BO104" s="109"/>
      <c r="BP104" s="109"/>
    </row>
    <row r="105" spans="1:68" s="5" customFormat="1" ht="9" hidden="1" x14ac:dyDescent="0.15">
      <c r="A105" s="114" t="s">
        <v>96</v>
      </c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D105" s="108"/>
      <c r="AE105" s="108"/>
      <c r="AF105" s="108"/>
      <c r="AG105" s="108"/>
      <c r="AH105" s="108"/>
      <c r="AI105" s="108"/>
      <c r="AJ105" s="108"/>
      <c r="AK105" s="108"/>
      <c r="AL105" s="108"/>
      <c r="AM105" s="108"/>
      <c r="AN105" s="108"/>
      <c r="AO105" s="109"/>
      <c r="AP105" s="109"/>
      <c r="AQ105" s="109"/>
      <c r="AR105" s="109"/>
      <c r="AS105" s="109"/>
      <c r="AT105" s="109"/>
      <c r="AU105" s="109"/>
      <c r="AV105" s="109"/>
      <c r="AW105" s="109"/>
      <c r="AX105" s="109"/>
      <c r="AY105" s="109"/>
      <c r="AZ105" s="109"/>
      <c r="BA105" s="109"/>
      <c r="BB105" s="109"/>
      <c r="BC105" s="109"/>
      <c r="BD105" s="109"/>
      <c r="BE105" s="109"/>
      <c r="BF105" s="109"/>
      <c r="BG105" s="109"/>
      <c r="BH105" s="109"/>
      <c r="BI105" s="109"/>
      <c r="BJ105" s="109"/>
      <c r="BK105" s="109"/>
      <c r="BL105" s="109"/>
      <c r="BM105" s="109"/>
      <c r="BN105" s="109"/>
      <c r="BO105" s="109"/>
      <c r="BP105" s="109"/>
    </row>
    <row r="106" spans="1:68" s="5" customFormat="1" ht="9" hidden="1" x14ac:dyDescent="0.15">
      <c r="A106" s="114" t="s">
        <v>97</v>
      </c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D106" s="108"/>
      <c r="AE106" s="108"/>
      <c r="AF106" s="108"/>
      <c r="AG106" s="108"/>
      <c r="AH106" s="108"/>
      <c r="AI106" s="108"/>
      <c r="AJ106" s="108"/>
      <c r="AK106" s="108"/>
      <c r="AL106" s="108"/>
      <c r="AM106" s="108"/>
      <c r="AN106" s="108"/>
      <c r="AO106" s="109"/>
      <c r="AP106" s="109"/>
      <c r="AQ106" s="109"/>
      <c r="AR106" s="109"/>
      <c r="AS106" s="109"/>
      <c r="AT106" s="109"/>
      <c r="AU106" s="109"/>
      <c r="AV106" s="109"/>
      <c r="AW106" s="109"/>
      <c r="AX106" s="109"/>
      <c r="AY106" s="109"/>
      <c r="AZ106" s="109"/>
      <c r="BA106" s="109"/>
      <c r="BB106" s="109"/>
      <c r="BC106" s="109"/>
      <c r="BD106" s="109"/>
      <c r="BE106" s="109"/>
      <c r="BF106" s="109"/>
      <c r="BG106" s="109"/>
      <c r="BH106" s="109"/>
      <c r="BI106" s="109"/>
      <c r="BJ106" s="109"/>
      <c r="BK106" s="109"/>
      <c r="BL106" s="109"/>
      <c r="BM106" s="109"/>
      <c r="BN106" s="109"/>
      <c r="BO106" s="109"/>
      <c r="BP106" s="109"/>
    </row>
    <row r="107" spans="1:68" s="5" customFormat="1" ht="9" hidden="1" x14ac:dyDescent="0.15">
      <c r="A107" s="114" t="s">
        <v>98</v>
      </c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  <c r="AD107" s="108"/>
      <c r="AE107" s="108"/>
      <c r="AF107" s="108"/>
      <c r="AG107" s="108"/>
      <c r="AH107" s="108"/>
      <c r="AI107" s="108"/>
      <c r="AJ107" s="108"/>
      <c r="AK107" s="108"/>
      <c r="AL107" s="108"/>
      <c r="AM107" s="108"/>
      <c r="AN107" s="108"/>
      <c r="AO107" s="109"/>
      <c r="AP107" s="109"/>
      <c r="AQ107" s="109"/>
      <c r="AR107" s="109"/>
      <c r="AS107" s="109"/>
      <c r="AT107" s="109"/>
      <c r="AU107" s="109"/>
      <c r="AV107" s="109"/>
      <c r="AW107" s="109"/>
      <c r="AX107" s="109"/>
      <c r="AY107" s="109"/>
      <c r="AZ107" s="109"/>
      <c r="BA107" s="109"/>
      <c r="BB107" s="109"/>
      <c r="BC107" s="109"/>
      <c r="BD107" s="109"/>
      <c r="BE107" s="109"/>
      <c r="BF107" s="109"/>
      <c r="BG107" s="109"/>
      <c r="BH107" s="109"/>
      <c r="BI107" s="109"/>
      <c r="BJ107" s="109"/>
      <c r="BK107" s="109"/>
      <c r="BL107" s="109"/>
      <c r="BM107" s="109"/>
      <c r="BN107" s="109"/>
      <c r="BO107" s="109"/>
      <c r="BP107" s="109"/>
    </row>
    <row r="108" spans="1:68" s="5" customFormat="1" ht="9" hidden="1" x14ac:dyDescent="0.15">
      <c r="A108" s="113"/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  <c r="AD108" s="108"/>
      <c r="AE108" s="108"/>
      <c r="AF108" s="108"/>
      <c r="AG108" s="108"/>
      <c r="AH108" s="108"/>
      <c r="AI108" s="108"/>
      <c r="AJ108" s="108"/>
      <c r="AK108" s="108"/>
      <c r="AL108" s="108"/>
      <c r="AM108" s="108"/>
      <c r="AN108" s="108"/>
      <c r="AO108" s="109"/>
      <c r="AP108" s="109"/>
      <c r="AQ108" s="109"/>
      <c r="AR108" s="109"/>
      <c r="AS108" s="109"/>
      <c r="AT108" s="109"/>
      <c r="AU108" s="109"/>
      <c r="AV108" s="109"/>
      <c r="AW108" s="109"/>
      <c r="AX108" s="109"/>
      <c r="AY108" s="109"/>
      <c r="AZ108" s="109"/>
      <c r="BA108" s="109"/>
      <c r="BB108" s="109"/>
      <c r="BC108" s="109"/>
      <c r="BD108" s="109"/>
      <c r="BE108" s="109"/>
      <c r="BF108" s="109"/>
      <c r="BG108" s="109"/>
      <c r="BH108" s="109"/>
      <c r="BI108" s="109"/>
      <c r="BJ108" s="109"/>
      <c r="BK108" s="109"/>
      <c r="BL108" s="109"/>
      <c r="BM108" s="109"/>
      <c r="BN108" s="109"/>
      <c r="BO108" s="109"/>
      <c r="BP108" s="109"/>
    </row>
    <row r="109" spans="1:68" s="5" customFormat="1" ht="9" hidden="1" x14ac:dyDescent="0.15">
      <c r="A109" s="113"/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  <c r="AA109" s="108"/>
      <c r="AB109" s="108"/>
      <c r="AC109" s="108"/>
      <c r="AD109" s="108"/>
      <c r="AE109" s="108"/>
      <c r="AF109" s="108"/>
      <c r="AG109" s="108"/>
      <c r="AH109" s="108"/>
      <c r="AI109" s="108"/>
      <c r="AJ109" s="108"/>
      <c r="AK109" s="108"/>
      <c r="AL109" s="108"/>
      <c r="AM109" s="108"/>
      <c r="AN109" s="108"/>
      <c r="AO109" s="109"/>
      <c r="AP109" s="109"/>
      <c r="AQ109" s="109"/>
      <c r="AR109" s="109"/>
      <c r="AS109" s="109"/>
      <c r="AT109" s="109"/>
      <c r="AU109" s="109"/>
      <c r="AV109" s="109"/>
      <c r="AW109" s="109"/>
      <c r="AX109" s="109"/>
      <c r="AY109" s="109"/>
      <c r="AZ109" s="109"/>
      <c r="BA109" s="109"/>
      <c r="BB109" s="109"/>
      <c r="BC109" s="109"/>
      <c r="BD109" s="109"/>
      <c r="BE109" s="109"/>
      <c r="BF109" s="109"/>
      <c r="BG109" s="109"/>
      <c r="BH109" s="109"/>
      <c r="BI109" s="109"/>
      <c r="BJ109" s="109"/>
      <c r="BK109" s="109"/>
      <c r="BL109" s="109"/>
      <c r="BM109" s="109"/>
      <c r="BN109" s="109"/>
      <c r="BO109" s="109"/>
      <c r="BP109" s="109"/>
    </row>
    <row r="110" spans="1:68" s="5" customFormat="1" ht="9" hidden="1" x14ac:dyDescent="0.15">
      <c r="A110" s="113" t="s">
        <v>100</v>
      </c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  <c r="AA110" s="108"/>
      <c r="AB110" s="108"/>
      <c r="AC110" s="108"/>
      <c r="AD110" s="108"/>
      <c r="AE110" s="108"/>
      <c r="AF110" s="108"/>
      <c r="AG110" s="108"/>
      <c r="AH110" s="108"/>
      <c r="AI110" s="108"/>
      <c r="AJ110" s="108"/>
      <c r="AK110" s="108"/>
      <c r="AL110" s="108"/>
      <c r="AM110" s="108"/>
      <c r="AN110" s="108"/>
      <c r="AO110" s="109"/>
      <c r="AP110" s="109"/>
      <c r="AQ110" s="109"/>
      <c r="AR110" s="109"/>
      <c r="AS110" s="109"/>
      <c r="AT110" s="109"/>
      <c r="AU110" s="109"/>
      <c r="AV110" s="109"/>
      <c r="AW110" s="109"/>
      <c r="AX110" s="109"/>
      <c r="AY110" s="109"/>
      <c r="AZ110" s="109"/>
      <c r="BA110" s="109"/>
      <c r="BB110" s="109"/>
      <c r="BC110" s="109"/>
      <c r="BD110" s="109"/>
      <c r="BE110" s="109"/>
      <c r="BF110" s="109"/>
      <c r="BG110" s="109"/>
      <c r="BH110" s="109"/>
      <c r="BI110" s="109"/>
      <c r="BJ110" s="109"/>
      <c r="BK110" s="109"/>
      <c r="BL110" s="109"/>
      <c r="BM110" s="109"/>
      <c r="BN110" s="109"/>
      <c r="BO110" s="109"/>
      <c r="BP110" s="109"/>
    </row>
    <row r="111" spans="1:68" s="5" customFormat="1" ht="9" hidden="1" x14ac:dyDescent="0.15">
      <c r="A111" s="113" t="s">
        <v>103</v>
      </c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8"/>
      <c r="Z111" s="108"/>
      <c r="AA111" s="108"/>
      <c r="AB111" s="108"/>
      <c r="AC111" s="108"/>
      <c r="AD111" s="108"/>
      <c r="AE111" s="108"/>
      <c r="AF111" s="108"/>
      <c r="AG111" s="108"/>
      <c r="AH111" s="108"/>
      <c r="AI111" s="108"/>
      <c r="AJ111" s="108"/>
      <c r="AK111" s="108"/>
      <c r="AL111" s="108"/>
      <c r="AM111" s="108"/>
      <c r="AN111" s="108"/>
      <c r="AO111" s="109"/>
      <c r="AP111" s="109"/>
      <c r="AQ111" s="109"/>
      <c r="AR111" s="109"/>
      <c r="AS111" s="109"/>
      <c r="AT111" s="109"/>
      <c r="AU111" s="109"/>
      <c r="AV111" s="109"/>
      <c r="AW111" s="109"/>
      <c r="AX111" s="109"/>
      <c r="AY111" s="109"/>
      <c r="AZ111" s="109"/>
      <c r="BA111" s="109"/>
      <c r="BB111" s="109"/>
      <c r="BC111" s="109"/>
      <c r="BD111" s="109"/>
      <c r="BE111" s="109"/>
      <c r="BF111" s="109"/>
      <c r="BG111" s="109"/>
      <c r="BH111" s="109"/>
      <c r="BI111" s="109"/>
      <c r="BJ111" s="109"/>
      <c r="BK111" s="109"/>
      <c r="BL111" s="109"/>
      <c r="BM111" s="109"/>
      <c r="BN111" s="109"/>
      <c r="BO111" s="109"/>
      <c r="BP111" s="109"/>
    </row>
    <row r="112" spans="1:68" s="5" customFormat="1" ht="9" hidden="1" x14ac:dyDescent="0.15">
      <c r="A112" s="113" t="s">
        <v>104</v>
      </c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  <c r="AA112" s="108"/>
      <c r="AB112" s="108"/>
      <c r="AC112" s="108"/>
      <c r="AD112" s="108"/>
      <c r="AE112" s="108"/>
      <c r="AF112" s="108"/>
      <c r="AG112" s="108"/>
      <c r="AH112" s="108"/>
      <c r="AI112" s="108"/>
      <c r="AJ112" s="108"/>
      <c r="AK112" s="108"/>
      <c r="AL112" s="108"/>
      <c r="AM112" s="108"/>
      <c r="AN112" s="108"/>
      <c r="AO112" s="109"/>
      <c r="AP112" s="109"/>
      <c r="AQ112" s="109"/>
      <c r="AR112" s="109"/>
      <c r="AS112" s="109"/>
      <c r="AT112" s="109"/>
      <c r="AU112" s="109"/>
      <c r="AV112" s="109"/>
      <c r="AW112" s="109"/>
      <c r="AX112" s="109"/>
      <c r="AY112" s="109"/>
      <c r="AZ112" s="109"/>
      <c r="BA112" s="109"/>
      <c r="BB112" s="109"/>
      <c r="BC112" s="109"/>
      <c r="BD112" s="109"/>
      <c r="BE112" s="109"/>
      <c r="BF112" s="109"/>
      <c r="BG112" s="109"/>
      <c r="BH112" s="109"/>
      <c r="BI112" s="109"/>
      <c r="BJ112" s="109"/>
      <c r="BK112" s="109"/>
      <c r="BL112" s="109"/>
      <c r="BM112" s="109"/>
      <c r="BN112" s="109"/>
      <c r="BO112" s="109"/>
      <c r="BP112" s="109"/>
    </row>
    <row r="113" spans="1:68" s="5" customFormat="1" ht="9" hidden="1" x14ac:dyDescent="0.15">
      <c r="A113" s="114" t="s">
        <v>99</v>
      </c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  <c r="AD113" s="108"/>
      <c r="AE113" s="108"/>
      <c r="AF113" s="108"/>
      <c r="AG113" s="108"/>
      <c r="AH113" s="108"/>
      <c r="AI113" s="108"/>
      <c r="AJ113" s="108"/>
      <c r="AK113" s="108"/>
      <c r="AL113" s="108"/>
      <c r="AM113" s="108"/>
      <c r="AN113" s="108"/>
      <c r="AO113" s="109"/>
      <c r="AP113" s="109"/>
      <c r="AQ113" s="109"/>
      <c r="AR113" s="109"/>
      <c r="AS113" s="109"/>
      <c r="AT113" s="109"/>
      <c r="AU113" s="109"/>
      <c r="AV113" s="109"/>
      <c r="AW113" s="109"/>
      <c r="AX113" s="109"/>
      <c r="AY113" s="109"/>
      <c r="AZ113" s="109"/>
      <c r="BA113" s="109"/>
      <c r="BB113" s="109"/>
      <c r="BC113" s="109"/>
      <c r="BD113" s="109"/>
      <c r="BE113" s="109"/>
      <c r="BF113" s="109"/>
      <c r="BG113" s="109"/>
      <c r="BH113" s="109"/>
      <c r="BI113" s="109"/>
      <c r="BJ113" s="109"/>
      <c r="BK113" s="109"/>
      <c r="BL113" s="109"/>
      <c r="BM113" s="109"/>
      <c r="BN113" s="109"/>
      <c r="BO113" s="109"/>
      <c r="BP113" s="109"/>
    </row>
    <row r="114" spans="1:68" s="5" customFormat="1" ht="9" hidden="1" x14ac:dyDescent="0.15">
      <c r="A114" s="114" t="s">
        <v>101</v>
      </c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8"/>
      <c r="AH114" s="108"/>
      <c r="AI114" s="108"/>
      <c r="AJ114" s="108"/>
      <c r="AK114" s="108"/>
      <c r="AL114" s="108"/>
      <c r="AM114" s="108"/>
      <c r="AN114" s="108"/>
      <c r="AO114" s="109"/>
      <c r="AP114" s="109"/>
      <c r="AQ114" s="109"/>
      <c r="AR114" s="109"/>
      <c r="AS114" s="109"/>
      <c r="AT114" s="109"/>
      <c r="AU114" s="109"/>
      <c r="AV114" s="109"/>
      <c r="AW114" s="109"/>
      <c r="AX114" s="109"/>
      <c r="AY114" s="109"/>
      <c r="AZ114" s="109"/>
      <c r="BA114" s="109"/>
      <c r="BB114" s="109"/>
      <c r="BC114" s="109"/>
      <c r="BD114" s="109"/>
      <c r="BE114" s="109"/>
      <c r="BF114" s="109"/>
      <c r="BG114" s="109"/>
      <c r="BH114" s="109"/>
      <c r="BI114" s="109"/>
      <c r="BJ114" s="109"/>
      <c r="BK114" s="109"/>
      <c r="BL114" s="109"/>
      <c r="BM114" s="109"/>
      <c r="BN114" s="109"/>
      <c r="BO114" s="109"/>
      <c r="BP114" s="109"/>
    </row>
    <row r="115" spans="1:68" s="5" customFormat="1" ht="9" hidden="1" x14ac:dyDescent="0.15">
      <c r="A115" s="114" t="s">
        <v>102</v>
      </c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108"/>
      <c r="Y115" s="108"/>
      <c r="Z115" s="108"/>
      <c r="AA115" s="108"/>
      <c r="AB115" s="108"/>
      <c r="AC115" s="108"/>
      <c r="AD115" s="108"/>
      <c r="AE115" s="108"/>
      <c r="AF115" s="108"/>
      <c r="AG115" s="108"/>
      <c r="AH115" s="108"/>
      <c r="AI115" s="108"/>
      <c r="AJ115" s="108"/>
      <c r="AK115" s="108"/>
      <c r="AL115" s="108"/>
      <c r="AM115" s="108"/>
      <c r="AN115" s="108"/>
      <c r="AO115" s="109"/>
      <c r="AP115" s="109"/>
      <c r="AQ115" s="109"/>
      <c r="AR115" s="109"/>
      <c r="AS115" s="109"/>
      <c r="AT115" s="109"/>
      <c r="AU115" s="109"/>
      <c r="AV115" s="109"/>
      <c r="AW115" s="109"/>
      <c r="AX115" s="109"/>
      <c r="AY115" s="109"/>
      <c r="AZ115" s="109"/>
      <c r="BA115" s="109"/>
      <c r="BB115" s="109"/>
      <c r="BC115" s="109"/>
      <c r="BD115" s="109"/>
      <c r="BE115" s="109"/>
      <c r="BF115" s="109"/>
      <c r="BG115" s="109"/>
      <c r="BH115" s="109"/>
      <c r="BI115" s="109"/>
      <c r="BJ115" s="109"/>
      <c r="BK115" s="109"/>
      <c r="BL115" s="109"/>
      <c r="BM115" s="109"/>
      <c r="BN115" s="109"/>
      <c r="BO115" s="109"/>
      <c r="BP115" s="109"/>
    </row>
  </sheetData>
  <sheetProtection password="D2DD" sheet="1" objects="1" scenarios="1" selectLockedCells="1" selectUnlockedCells="1"/>
  <mergeCells count="95">
    <mergeCell ref="A37:E37"/>
    <mergeCell ref="F37:J37"/>
    <mergeCell ref="K37:AM37"/>
    <mergeCell ref="A38:E38"/>
    <mergeCell ref="F38:J38"/>
    <mergeCell ref="K38:AM38"/>
    <mergeCell ref="A35:E35"/>
    <mergeCell ref="F35:J35"/>
    <mergeCell ref="K35:AM35"/>
    <mergeCell ref="A36:E36"/>
    <mergeCell ref="F36:J36"/>
    <mergeCell ref="K36:AM36"/>
    <mergeCell ref="A33:E33"/>
    <mergeCell ref="F33:J33"/>
    <mergeCell ref="K33:AM33"/>
    <mergeCell ref="A34:E34"/>
    <mergeCell ref="F34:J34"/>
    <mergeCell ref="K34:AM34"/>
    <mergeCell ref="C30:AM30"/>
    <mergeCell ref="A31:E31"/>
    <mergeCell ref="A32:E32"/>
    <mergeCell ref="F32:J32"/>
    <mergeCell ref="K32:AM32"/>
    <mergeCell ref="A27:E27"/>
    <mergeCell ref="F27:J27"/>
    <mergeCell ref="K27:AM27"/>
    <mergeCell ref="K29:N29"/>
    <mergeCell ref="O29:Q29"/>
    <mergeCell ref="R29:S29"/>
    <mergeCell ref="T29:X29"/>
    <mergeCell ref="Y29:AA29"/>
    <mergeCell ref="AB29:AC29"/>
    <mergeCell ref="AD29:AH29"/>
    <mergeCell ref="AI29:AK29"/>
    <mergeCell ref="AL29:AM29"/>
    <mergeCell ref="A25:E25"/>
    <mergeCell ref="F25:J25"/>
    <mergeCell ref="K25:AM25"/>
    <mergeCell ref="A26:E26"/>
    <mergeCell ref="F26:J26"/>
    <mergeCell ref="K26:AM26"/>
    <mergeCell ref="A23:E23"/>
    <mergeCell ref="F23:J23"/>
    <mergeCell ref="K23:AM23"/>
    <mergeCell ref="A24:E24"/>
    <mergeCell ref="F24:J24"/>
    <mergeCell ref="K24:AM24"/>
    <mergeCell ref="A21:E21"/>
    <mergeCell ref="F21:J21"/>
    <mergeCell ref="K21:AM21"/>
    <mergeCell ref="A22:E22"/>
    <mergeCell ref="F22:J22"/>
    <mergeCell ref="K22:AM22"/>
    <mergeCell ref="A19:E19"/>
    <mergeCell ref="F19:J19"/>
    <mergeCell ref="K19:AM19"/>
    <mergeCell ref="A20:E20"/>
    <mergeCell ref="F20:J20"/>
    <mergeCell ref="K20:AM20"/>
    <mergeCell ref="A8:H9"/>
    <mergeCell ref="A17:E17"/>
    <mergeCell ref="F17:J17"/>
    <mergeCell ref="K17:AM17"/>
    <mergeCell ref="A18:E18"/>
    <mergeCell ref="F18:J18"/>
    <mergeCell ref="K18:AM18"/>
    <mergeCell ref="AI12:AK12"/>
    <mergeCell ref="AL12:AM12"/>
    <mergeCell ref="C13:AM14"/>
    <mergeCell ref="A16:E16"/>
    <mergeCell ref="F16:J16"/>
    <mergeCell ref="K16:AM16"/>
    <mergeCell ref="K12:N12"/>
    <mergeCell ref="O12:Q12"/>
    <mergeCell ref="R12:S12"/>
    <mergeCell ref="T12:X12"/>
    <mergeCell ref="Y12:AA12"/>
    <mergeCell ref="AB12:AC12"/>
    <mergeCell ref="AD12:AH12"/>
    <mergeCell ref="AP4:AT4"/>
    <mergeCell ref="L5:AB5"/>
    <mergeCell ref="AC5:AF5"/>
    <mergeCell ref="AP5:AT5"/>
    <mergeCell ref="AT6:AT7"/>
    <mergeCell ref="A3:A7"/>
    <mergeCell ref="L3:AF3"/>
    <mergeCell ref="AG3:AM3"/>
    <mergeCell ref="L4:AF4"/>
    <mergeCell ref="AG4:AM4"/>
    <mergeCell ref="B6:K7"/>
    <mergeCell ref="Q6:R6"/>
    <mergeCell ref="T6:V6"/>
    <mergeCell ref="L7:AM7"/>
    <mergeCell ref="AG5:AK5"/>
    <mergeCell ref="AL5:AM5"/>
  </mergeCells>
  <phoneticPr fontId="3"/>
  <dataValidations count="4">
    <dataValidation type="list" allowBlank="1" showInputMessage="1" showErrorMessage="1" sqref="A17:E26">
      <formula1>$A$90:$A$100</formula1>
    </dataValidation>
    <dataValidation type="list" allowBlank="1" showInputMessage="1" showErrorMessage="1" sqref="A33:E37">
      <formula1>$A$110:$A$112</formula1>
    </dataValidation>
    <dataValidation imeMode="halfAlpha" allowBlank="1" showInputMessage="1" showErrorMessage="1" sqref="J29"/>
    <dataValidation type="list" allowBlank="1" showInputMessage="1" showErrorMessage="1" sqref="L5:AB5">
      <formula1>$A$45:$A$79</formula1>
    </dataValidation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9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4689" r:id="rId4" name="Check Box 1">
              <controlPr defaultSize="0" autoFill="0" autoLine="0" autoPict="0">
                <anchor moveWithCells="1">
                  <from>
                    <xdr:col>7</xdr:col>
                    <xdr:colOff>95250</xdr:colOff>
                    <xdr:row>7</xdr:row>
                    <xdr:rowOff>28575</xdr:rowOff>
                  </from>
                  <to>
                    <xdr:col>9</xdr:col>
                    <xdr:colOff>9525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90" r:id="rId5" name="Check Box 2">
              <controlPr defaultSize="0" autoFill="0" autoLine="0" autoPict="0">
                <anchor moveWithCells="1">
                  <from>
                    <xdr:col>7</xdr:col>
                    <xdr:colOff>95250</xdr:colOff>
                    <xdr:row>8</xdr:row>
                    <xdr:rowOff>19050</xdr:rowOff>
                  </from>
                  <to>
                    <xdr:col>9</xdr:col>
                    <xdr:colOff>9525</xdr:colOff>
                    <xdr:row>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FF"/>
  </sheetPr>
  <dimension ref="A1:BP143"/>
  <sheetViews>
    <sheetView showGridLines="0" view="pageBreakPreview" zoomScale="120" zoomScaleNormal="120" zoomScaleSheetLayoutView="120" workbookViewId="0">
      <selection activeCell="L5" sqref="L5:AB5"/>
    </sheetView>
  </sheetViews>
  <sheetFormatPr defaultColWidth="2.25" defaultRowHeight="18.75" x14ac:dyDescent="0.15"/>
  <cols>
    <col min="1" max="1" width="2.25" style="56" customWidth="1"/>
    <col min="2" max="5" width="2.375" style="56" customWidth="1"/>
    <col min="6" max="7" width="2.375" style="56" bestFit="1" customWidth="1"/>
    <col min="8" max="8" width="2.375" style="56" customWidth="1"/>
    <col min="9" max="40" width="2.25" style="56"/>
    <col min="41" max="47" width="2.25" style="57" customWidth="1"/>
    <col min="48" max="68" width="2.25" style="57"/>
    <col min="69" max="16384" width="2.25" style="1"/>
  </cols>
  <sheetData>
    <row r="1" spans="1:68" x14ac:dyDescent="0.15">
      <c r="A1" s="55" t="s">
        <v>211</v>
      </c>
    </row>
    <row r="3" spans="1:68" s="2" customFormat="1" ht="12" customHeight="1" x14ac:dyDescent="0.15">
      <c r="A3" s="374" t="s">
        <v>74</v>
      </c>
      <c r="B3" s="58" t="s">
        <v>0</v>
      </c>
      <c r="C3" s="59"/>
      <c r="D3" s="59"/>
      <c r="E3" s="60"/>
      <c r="F3" s="60"/>
      <c r="G3" s="60"/>
      <c r="H3" s="60"/>
      <c r="I3" s="60"/>
      <c r="J3" s="60"/>
      <c r="K3" s="61"/>
      <c r="L3" s="413"/>
      <c r="M3" s="414"/>
      <c r="N3" s="414"/>
      <c r="O3" s="414"/>
      <c r="P3" s="414"/>
      <c r="Q3" s="414"/>
      <c r="R3" s="414"/>
      <c r="S3" s="414"/>
      <c r="T3" s="414"/>
      <c r="U3" s="414"/>
      <c r="V3" s="414"/>
      <c r="W3" s="414"/>
      <c r="X3" s="414"/>
      <c r="Y3" s="414"/>
      <c r="Z3" s="414"/>
      <c r="AA3" s="414"/>
      <c r="AB3" s="414"/>
      <c r="AC3" s="414"/>
      <c r="AD3" s="414"/>
      <c r="AE3" s="414"/>
      <c r="AF3" s="415"/>
      <c r="AG3" s="322" t="s">
        <v>26</v>
      </c>
      <c r="AH3" s="320"/>
      <c r="AI3" s="320"/>
      <c r="AJ3" s="320"/>
      <c r="AK3" s="320"/>
      <c r="AL3" s="320"/>
      <c r="AM3" s="321"/>
      <c r="AN3" s="62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</row>
    <row r="4" spans="1:68" s="2" customFormat="1" ht="20.25" customHeight="1" x14ac:dyDescent="0.15">
      <c r="A4" s="375"/>
      <c r="B4" s="64" t="s">
        <v>75</v>
      </c>
      <c r="C4" s="65"/>
      <c r="D4" s="65"/>
      <c r="E4" s="66"/>
      <c r="F4" s="66"/>
      <c r="G4" s="66"/>
      <c r="H4" s="66"/>
      <c r="I4" s="66"/>
      <c r="J4" s="66"/>
      <c r="K4" s="67"/>
      <c r="L4" s="416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417"/>
      <c r="X4" s="417"/>
      <c r="Y4" s="417"/>
      <c r="Z4" s="417"/>
      <c r="AA4" s="417"/>
      <c r="AB4" s="417"/>
      <c r="AC4" s="417"/>
      <c r="AD4" s="417"/>
      <c r="AE4" s="417"/>
      <c r="AF4" s="418"/>
      <c r="AG4" s="419"/>
      <c r="AH4" s="420"/>
      <c r="AI4" s="420"/>
      <c r="AJ4" s="420"/>
      <c r="AK4" s="420"/>
      <c r="AL4" s="420"/>
      <c r="AM4" s="421"/>
      <c r="AN4" s="62"/>
      <c r="AO4" s="63"/>
      <c r="AP4" s="362"/>
      <c r="AQ4" s="362"/>
      <c r="AR4" s="362"/>
      <c r="AS4" s="362"/>
      <c r="AT4" s="362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</row>
    <row r="5" spans="1:68" s="2" customFormat="1" ht="20.25" customHeight="1" x14ac:dyDescent="0.15">
      <c r="A5" s="375"/>
      <c r="B5" s="68" t="s">
        <v>32</v>
      </c>
      <c r="C5" s="69"/>
      <c r="D5" s="69"/>
      <c r="E5" s="70"/>
      <c r="F5" s="70"/>
      <c r="G5" s="70"/>
      <c r="H5" s="70"/>
      <c r="I5" s="70"/>
      <c r="J5" s="70"/>
      <c r="K5" s="71"/>
      <c r="L5" s="409"/>
      <c r="M5" s="410"/>
      <c r="N5" s="410"/>
      <c r="O5" s="410"/>
      <c r="P5" s="410"/>
      <c r="Q5" s="410"/>
      <c r="R5" s="410"/>
      <c r="S5" s="410"/>
      <c r="T5" s="410"/>
      <c r="U5" s="410"/>
      <c r="V5" s="410"/>
      <c r="W5" s="410"/>
      <c r="X5" s="410"/>
      <c r="Y5" s="410"/>
      <c r="Z5" s="410"/>
      <c r="AA5" s="410"/>
      <c r="AB5" s="411"/>
      <c r="AC5" s="388" t="s">
        <v>27</v>
      </c>
      <c r="AD5" s="389"/>
      <c r="AE5" s="389"/>
      <c r="AF5" s="390"/>
      <c r="AG5" s="412"/>
      <c r="AH5" s="412"/>
      <c r="AI5" s="412"/>
      <c r="AJ5" s="412"/>
      <c r="AK5" s="412"/>
      <c r="AL5" s="306" t="s">
        <v>28</v>
      </c>
      <c r="AM5" s="307"/>
      <c r="AN5" s="62"/>
      <c r="AO5" s="63"/>
      <c r="AP5" s="362"/>
      <c r="AQ5" s="362"/>
      <c r="AR5" s="362"/>
      <c r="AS5" s="362"/>
      <c r="AT5" s="362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</row>
    <row r="6" spans="1:68" s="2" customFormat="1" ht="13.5" customHeight="1" x14ac:dyDescent="0.15">
      <c r="A6" s="375"/>
      <c r="B6" s="363" t="s">
        <v>76</v>
      </c>
      <c r="C6" s="364"/>
      <c r="D6" s="364"/>
      <c r="E6" s="364"/>
      <c r="F6" s="364"/>
      <c r="G6" s="364"/>
      <c r="H6" s="364"/>
      <c r="I6" s="364"/>
      <c r="J6" s="364"/>
      <c r="K6" s="365"/>
      <c r="L6" s="72" t="s">
        <v>1</v>
      </c>
      <c r="M6" s="72"/>
      <c r="N6" s="72"/>
      <c r="O6" s="72"/>
      <c r="P6" s="72"/>
      <c r="Q6" s="422"/>
      <c r="R6" s="422"/>
      <c r="S6" s="72" t="s">
        <v>2</v>
      </c>
      <c r="T6" s="422"/>
      <c r="U6" s="422"/>
      <c r="V6" s="422"/>
      <c r="W6" s="72" t="s">
        <v>3</v>
      </c>
      <c r="X6" s="72"/>
      <c r="Y6" s="72"/>
      <c r="Z6" s="72"/>
      <c r="AA6" s="72"/>
      <c r="AB6" s="72"/>
      <c r="AC6" s="73" t="s">
        <v>29</v>
      </c>
      <c r="AD6" s="72"/>
      <c r="AE6" s="72"/>
      <c r="AF6" s="72"/>
      <c r="AG6" s="72"/>
      <c r="AH6" s="72"/>
      <c r="AI6" s="72"/>
      <c r="AJ6" s="72"/>
      <c r="AK6" s="72"/>
      <c r="AL6" s="72"/>
      <c r="AM6" s="74"/>
      <c r="AN6" s="62"/>
      <c r="AO6" s="63"/>
      <c r="AP6" s="75"/>
      <c r="AQ6" s="76"/>
      <c r="AR6" s="76"/>
      <c r="AS6" s="76"/>
      <c r="AT6" s="370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</row>
    <row r="7" spans="1:68" s="2" customFormat="1" ht="20.25" customHeight="1" x14ac:dyDescent="0.15">
      <c r="A7" s="375"/>
      <c r="B7" s="366"/>
      <c r="C7" s="367"/>
      <c r="D7" s="367"/>
      <c r="E7" s="367"/>
      <c r="F7" s="367"/>
      <c r="G7" s="367"/>
      <c r="H7" s="367"/>
      <c r="I7" s="367"/>
      <c r="J7" s="367"/>
      <c r="K7" s="368"/>
      <c r="L7" s="416"/>
      <c r="M7" s="417"/>
      <c r="N7" s="417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7"/>
      <c r="Z7" s="417"/>
      <c r="AA7" s="417"/>
      <c r="AB7" s="417"/>
      <c r="AC7" s="417"/>
      <c r="AD7" s="417"/>
      <c r="AE7" s="417"/>
      <c r="AF7" s="417"/>
      <c r="AG7" s="417"/>
      <c r="AH7" s="417"/>
      <c r="AI7" s="417"/>
      <c r="AJ7" s="417"/>
      <c r="AK7" s="417"/>
      <c r="AL7" s="417"/>
      <c r="AM7" s="418"/>
      <c r="AN7" s="62"/>
      <c r="AO7" s="63"/>
      <c r="AP7" s="76"/>
      <c r="AQ7" s="76"/>
      <c r="AR7" s="76"/>
      <c r="AS7" s="76"/>
      <c r="AT7" s="370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</row>
    <row r="8" spans="1:68" s="2" customFormat="1" ht="18" customHeight="1" x14ac:dyDescent="0.15">
      <c r="A8" s="339" t="s">
        <v>38</v>
      </c>
      <c r="B8" s="340"/>
      <c r="C8" s="340"/>
      <c r="D8" s="340"/>
      <c r="E8" s="340"/>
      <c r="F8" s="340"/>
      <c r="G8" s="340"/>
      <c r="H8" s="341"/>
      <c r="I8" s="77"/>
      <c r="J8" s="78" t="s">
        <v>37</v>
      </c>
      <c r="K8" s="72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80"/>
      <c r="AN8" s="62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</row>
    <row r="9" spans="1:68" s="2" customFormat="1" ht="18" customHeight="1" x14ac:dyDescent="0.15">
      <c r="A9" s="342"/>
      <c r="B9" s="343"/>
      <c r="C9" s="343"/>
      <c r="D9" s="343"/>
      <c r="E9" s="343"/>
      <c r="F9" s="343"/>
      <c r="G9" s="343"/>
      <c r="H9" s="344"/>
      <c r="I9" s="81"/>
      <c r="J9" s="82" t="s">
        <v>39</v>
      </c>
      <c r="K9" s="66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83"/>
      <c r="AN9" s="62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</row>
    <row r="10" spans="1:68" s="2" customFormat="1" ht="18" customHeight="1" x14ac:dyDescent="0.15">
      <c r="A10" s="79"/>
      <c r="B10" s="79"/>
      <c r="C10" s="79"/>
      <c r="D10" s="79"/>
      <c r="E10" s="79"/>
      <c r="F10" s="79"/>
      <c r="G10" s="79"/>
      <c r="H10" s="79"/>
      <c r="I10" s="78"/>
      <c r="J10" s="78"/>
      <c r="K10" s="72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62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</row>
    <row r="11" spans="1:68" s="2" customFormat="1" ht="20.25" customHeight="1" x14ac:dyDescent="0.15">
      <c r="A11" s="84" t="s">
        <v>191</v>
      </c>
      <c r="B11" s="85"/>
      <c r="C11" s="85"/>
      <c r="D11" s="85"/>
      <c r="E11" s="85"/>
      <c r="F11" s="85"/>
      <c r="G11" s="85"/>
      <c r="H11" s="85"/>
      <c r="I11" s="86"/>
      <c r="J11" s="85"/>
      <c r="K11" s="66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2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</row>
    <row r="12" spans="1:68" s="2" customFormat="1" ht="20.25" customHeight="1" x14ac:dyDescent="0.15">
      <c r="A12" s="87" t="s">
        <v>37</v>
      </c>
      <c r="B12" s="66"/>
      <c r="C12" s="88"/>
      <c r="D12" s="88"/>
      <c r="E12" s="88"/>
      <c r="F12" s="88"/>
      <c r="G12" s="88"/>
      <c r="H12" s="88"/>
      <c r="I12" s="82"/>
      <c r="J12" s="88"/>
      <c r="K12" s="322" t="s">
        <v>30</v>
      </c>
      <c r="L12" s="320"/>
      <c r="M12" s="320"/>
      <c r="N12" s="321"/>
      <c r="O12" s="323" t="str">
        <f>IF($L$5="","",VLOOKUP($L$5,$A$45:$B$79,2,0))</f>
        <v/>
      </c>
      <c r="P12" s="324"/>
      <c r="Q12" s="324"/>
      <c r="R12" s="320" t="s">
        <v>25</v>
      </c>
      <c r="S12" s="321"/>
      <c r="T12" s="345" t="s">
        <v>79</v>
      </c>
      <c r="U12" s="346"/>
      <c r="V12" s="346"/>
      <c r="W12" s="346"/>
      <c r="X12" s="347"/>
      <c r="Y12" s="423"/>
      <c r="Z12" s="424"/>
      <c r="AA12" s="424"/>
      <c r="AB12" s="350" t="s">
        <v>25</v>
      </c>
      <c r="AC12" s="351"/>
      <c r="AD12" s="345" t="s">
        <v>23</v>
      </c>
      <c r="AE12" s="346"/>
      <c r="AF12" s="346"/>
      <c r="AG12" s="346"/>
      <c r="AH12" s="347"/>
      <c r="AI12" s="352">
        <f>ROUNDDOWN($F$27/1000,0)</f>
        <v>0</v>
      </c>
      <c r="AJ12" s="353"/>
      <c r="AK12" s="353"/>
      <c r="AL12" s="350" t="s">
        <v>25</v>
      </c>
      <c r="AM12" s="351"/>
      <c r="AN12" s="62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</row>
    <row r="13" spans="1:68" s="2" customFormat="1" ht="21" customHeight="1" x14ac:dyDescent="0.15">
      <c r="A13" s="89"/>
      <c r="B13" s="70"/>
      <c r="C13" s="358" t="s">
        <v>78</v>
      </c>
      <c r="D13" s="358"/>
      <c r="E13" s="358"/>
      <c r="F13" s="358"/>
      <c r="G13" s="358"/>
      <c r="H13" s="358"/>
      <c r="I13" s="358"/>
      <c r="J13" s="358"/>
      <c r="K13" s="358"/>
      <c r="L13" s="358"/>
      <c r="M13" s="358"/>
      <c r="N13" s="358"/>
      <c r="O13" s="358"/>
      <c r="P13" s="358"/>
      <c r="Q13" s="358"/>
      <c r="R13" s="358"/>
      <c r="S13" s="358"/>
      <c r="T13" s="358"/>
      <c r="U13" s="358"/>
      <c r="V13" s="358"/>
      <c r="W13" s="358"/>
      <c r="X13" s="358"/>
      <c r="Y13" s="358"/>
      <c r="Z13" s="358"/>
      <c r="AA13" s="358"/>
      <c r="AB13" s="358"/>
      <c r="AC13" s="358"/>
      <c r="AD13" s="358"/>
      <c r="AE13" s="358"/>
      <c r="AF13" s="358"/>
      <c r="AG13" s="358"/>
      <c r="AH13" s="358"/>
      <c r="AI13" s="358"/>
      <c r="AJ13" s="358"/>
      <c r="AK13" s="358"/>
      <c r="AL13" s="358"/>
      <c r="AM13" s="359"/>
      <c r="AN13" s="62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</row>
    <row r="14" spans="1:68" s="2" customFormat="1" ht="21" customHeight="1" x14ac:dyDescent="0.15">
      <c r="A14" s="90"/>
      <c r="B14" s="91"/>
      <c r="C14" s="360"/>
      <c r="D14" s="360"/>
      <c r="E14" s="360"/>
      <c r="F14" s="360"/>
      <c r="G14" s="360"/>
      <c r="H14" s="360"/>
      <c r="I14" s="360"/>
      <c r="J14" s="360"/>
      <c r="K14" s="360"/>
      <c r="L14" s="360"/>
      <c r="M14" s="360"/>
      <c r="N14" s="360"/>
      <c r="O14" s="360"/>
      <c r="P14" s="360"/>
      <c r="Q14" s="360"/>
      <c r="R14" s="360"/>
      <c r="S14" s="360"/>
      <c r="T14" s="360"/>
      <c r="U14" s="360"/>
      <c r="V14" s="360"/>
      <c r="W14" s="360"/>
      <c r="X14" s="360"/>
      <c r="Y14" s="360"/>
      <c r="Z14" s="360"/>
      <c r="AA14" s="360"/>
      <c r="AB14" s="360"/>
      <c r="AC14" s="360"/>
      <c r="AD14" s="360"/>
      <c r="AE14" s="360"/>
      <c r="AF14" s="360"/>
      <c r="AG14" s="360"/>
      <c r="AH14" s="360"/>
      <c r="AI14" s="360"/>
      <c r="AJ14" s="360"/>
      <c r="AK14" s="360"/>
      <c r="AL14" s="360"/>
      <c r="AM14" s="361"/>
      <c r="AN14" s="62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</row>
    <row r="15" spans="1:68" s="2" customFormat="1" ht="18.75" customHeight="1" x14ac:dyDescent="0.15">
      <c r="A15" s="92" t="s">
        <v>71</v>
      </c>
      <c r="B15" s="93"/>
      <c r="C15" s="93"/>
      <c r="D15" s="93"/>
      <c r="E15" s="93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5"/>
      <c r="AN15" s="62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</row>
    <row r="16" spans="1:68" ht="18" customHeight="1" x14ac:dyDescent="0.15">
      <c r="A16" s="305" t="s">
        <v>22</v>
      </c>
      <c r="B16" s="306"/>
      <c r="C16" s="306"/>
      <c r="D16" s="306"/>
      <c r="E16" s="307"/>
      <c r="F16" s="305" t="s">
        <v>24</v>
      </c>
      <c r="G16" s="306"/>
      <c r="H16" s="306"/>
      <c r="I16" s="306"/>
      <c r="J16" s="306"/>
      <c r="K16" s="308" t="s">
        <v>210</v>
      </c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8"/>
      <c r="W16" s="308"/>
      <c r="X16" s="308"/>
      <c r="Y16" s="308"/>
      <c r="Z16" s="308"/>
      <c r="AA16" s="308"/>
      <c r="AB16" s="308"/>
      <c r="AC16" s="308"/>
      <c r="AD16" s="308"/>
      <c r="AE16" s="308"/>
      <c r="AF16" s="308"/>
      <c r="AG16" s="308"/>
      <c r="AH16" s="308"/>
      <c r="AI16" s="308"/>
      <c r="AJ16" s="308"/>
      <c r="AK16" s="308"/>
      <c r="AL16" s="308"/>
      <c r="AM16" s="308"/>
    </row>
    <row r="17" spans="1:39" ht="15" customHeight="1" x14ac:dyDescent="0.15">
      <c r="A17" s="425"/>
      <c r="B17" s="425"/>
      <c r="C17" s="425"/>
      <c r="D17" s="425"/>
      <c r="E17" s="425"/>
      <c r="F17" s="426"/>
      <c r="G17" s="426"/>
      <c r="H17" s="426"/>
      <c r="I17" s="426"/>
      <c r="J17" s="426"/>
      <c r="K17" s="427"/>
      <c r="L17" s="427"/>
      <c r="M17" s="427"/>
      <c r="N17" s="427"/>
      <c r="O17" s="427"/>
      <c r="P17" s="427"/>
      <c r="Q17" s="427"/>
      <c r="R17" s="427"/>
      <c r="S17" s="427"/>
      <c r="T17" s="427"/>
      <c r="U17" s="427"/>
      <c r="V17" s="427"/>
      <c r="W17" s="427"/>
      <c r="X17" s="427"/>
      <c r="Y17" s="427"/>
      <c r="Z17" s="427"/>
      <c r="AA17" s="427"/>
      <c r="AB17" s="427"/>
      <c r="AC17" s="427"/>
      <c r="AD17" s="427"/>
      <c r="AE17" s="427"/>
      <c r="AF17" s="427"/>
      <c r="AG17" s="427"/>
      <c r="AH17" s="427"/>
      <c r="AI17" s="427"/>
      <c r="AJ17" s="427"/>
      <c r="AK17" s="427"/>
      <c r="AL17" s="427"/>
      <c r="AM17" s="427"/>
    </row>
    <row r="18" spans="1:39" ht="15" customHeight="1" x14ac:dyDescent="0.15">
      <c r="A18" s="425"/>
      <c r="B18" s="425"/>
      <c r="C18" s="425"/>
      <c r="D18" s="425"/>
      <c r="E18" s="425"/>
      <c r="F18" s="426"/>
      <c r="G18" s="426"/>
      <c r="H18" s="426"/>
      <c r="I18" s="426"/>
      <c r="J18" s="426"/>
      <c r="K18" s="427"/>
      <c r="L18" s="427"/>
      <c r="M18" s="427"/>
      <c r="N18" s="427"/>
      <c r="O18" s="427"/>
      <c r="P18" s="427"/>
      <c r="Q18" s="427"/>
      <c r="R18" s="427"/>
      <c r="S18" s="427"/>
      <c r="T18" s="427"/>
      <c r="U18" s="427"/>
      <c r="V18" s="427"/>
      <c r="W18" s="427"/>
      <c r="X18" s="427"/>
      <c r="Y18" s="427"/>
      <c r="Z18" s="427"/>
      <c r="AA18" s="427"/>
      <c r="AB18" s="427"/>
      <c r="AC18" s="427"/>
      <c r="AD18" s="427"/>
      <c r="AE18" s="427"/>
      <c r="AF18" s="427"/>
      <c r="AG18" s="427"/>
      <c r="AH18" s="427"/>
      <c r="AI18" s="427"/>
      <c r="AJ18" s="427"/>
      <c r="AK18" s="427"/>
      <c r="AL18" s="427"/>
      <c r="AM18" s="427"/>
    </row>
    <row r="19" spans="1:39" ht="15" customHeight="1" x14ac:dyDescent="0.15">
      <c r="A19" s="425"/>
      <c r="B19" s="425"/>
      <c r="C19" s="425"/>
      <c r="D19" s="425"/>
      <c r="E19" s="425"/>
      <c r="F19" s="426"/>
      <c r="G19" s="426"/>
      <c r="H19" s="426"/>
      <c r="I19" s="426"/>
      <c r="J19" s="426"/>
      <c r="K19" s="427"/>
      <c r="L19" s="427"/>
      <c r="M19" s="427"/>
      <c r="N19" s="427"/>
      <c r="O19" s="427"/>
      <c r="P19" s="427"/>
      <c r="Q19" s="427"/>
      <c r="R19" s="427"/>
      <c r="S19" s="427"/>
      <c r="T19" s="427"/>
      <c r="U19" s="427"/>
      <c r="V19" s="427"/>
      <c r="W19" s="427"/>
      <c r="X19" s="427"/>
      <c r="Y19" s="427"/>
      <c r="Z19" s="427"/>
      <c r="AA19" s="427"/>
      <c r="AB19" s="427"/>
      <c r="AC19" s="427"/>
      <c r="AD19" s="427"/>
      <c r="AE19" s="427"/>
      <c r="AF19" s="427"/>
      <c r="AG19" s="427"/>
      <c r="AH19" s="427"/>
      <c r="AI19" s="427"/>
      <c r="AJ19" s="427"/>
      <c r="AK19" s="427"/>
      <c r="AL19" s="427"/>
      <c r="AM19" s="427"/>
    </row>
    <row r="20" spans="1:39" ht="15" customHeight="1" x14ac:dyDescent="0.15">
      <c r="A20" s="425"/>
      <c r="B20" s="425"/>
      <c r="C20" s="425"/>
      <c r="D20" s="425"/>
      <c r="E20" s="425"/>
      <c r="F20" s="426"/>
      <c r="G20" s="426"/>
      <c r="H20" s="426"/>
      <c r="I20" s="426"/>
      <c r="J20" s="426"/>
      <c r="K20" s="427"/>
      <c r="L20" s="427"/>
      <c r="M20" s="427"/>
      <c r="N20" s="427"/>
      <c r="O20" s="427"/>
      <c r="P20" s="427"/>
      <c r="Q20" s="427"/>
      <c r="R20" s="427"/>
      <c r="S20" s="427"/>
      <c r="T20" s="427"/>
      <c r="U20" s="427"/>
      <c r="V20" s="427"/>
      <c r="W20" s="427"/>
      <c r="X20" s="427"/>
      <c r="Y20" s="427"/>
      <c r="Z20" s="427"/>
      <c r="AA20" s="427"/>
      <c r="AB20" s="427"/>
      <c r="AC20" s="427"/>
      <c r="AD20" s="427"/>
      <c r="AE20" s="427"/>
      <c r="AF20" s="427"/>
      <c r="AG20" s="427"/>
      <c r="AH20" s="427"/>
      <c r="AI20" s="427"/>
      <c r="AJ20" s="427"/>
      <c r="AK20" s="427"/>
      <c r="AL20" s="427"/>
      <c r="AM20" s="427"/>
    </row>
    <row r="21" spans="1:39" ht="15" customHeight="1" x14ac:dyDescent="0.15">
      <c r="A21" s="425"/>
      <c r="B21" s="425"/>
      <c r="C21" s="425"/>
      <c r="D21" s="425"/>
      <c r="E21" s="425"/>
      <c r="F21" s="426"/>
      <c r="G21" s="426"/>
      <c r="H21" s="426"/>
      <c r="I21" s="426"/>
      <c r="J21" s="426"/>
      <c r="K21" s="427"/>
      <c r="L21" s="427"/>
      <c r="M21" s="427"/>
      <c r="N21" s="427"/>
      <c r="O21" s="427"/>
      <c r="P21" s="427"/>
      <c r="Q21" s="427"/>
      <c r="R21" s="427"/>
      <c r="S21" s="427"/>
      <c r="T21" s="427"/>
      <c r="U21" s="427"/>
      <c r="V21" s="427"/>
      <c r="W21" s="427"/>
      <c r="X21" s="427"/>
      <c r="Y21" s="427"/>
      <c r="Z21" s="427"/>
      <c r="AA21" s="427"/>
      <c r="AB21" s="427"/>
      <c r="AC21" s="427"/>
      <c r="AD21" s="427"/>
      <c r="AE21" s="427"/>
      <c r="AF21" s="427"/>
      <c r="AG21" s="427"/>
      <c r="AH21" s="427"/>
      <c r="AI21" s="427"/>
      <c r="AJ21" s="427"/>
      <c r="AK21" s="427"/>
      <c r="AL21" s="427"/>
      <c r="AM21" s="427"/>
    </row>
    <row r="22" spans="1:39" ht="15" customHeight="1" x14ac:dyDescent="0.15">
      <c r="A22" s="425"/>
      <c r="B22" s="425"/>
      <c r="C22" s="425"/>
      <c r="D22" s="425"/>
      <c r="E22" s="425"/>
      <c r="F22" s="426"/>
      <c r="G22" s="426"/>
      <c r="H22" s="426"/>
      <c r="I22" s="426"/>
      <c r="J22" s="426"/>
      <c r="K22" s="427"/>
      <c r="L22" s="427"/>
      <c r="M22" s="427"/>
      <c r="N22" s="427"/>
      <c r="O22" s="427"/>
      <c r="P22" s="427"/>
      <c r="Q22" s="427"/>
      <c r="R22" s="427"/>
      <c r="S22" s="427"/>
      <c r="T22" s="427"/>
      <c r="U22" s="427"/>
      <c r="V22" s="427"/>
      <c r="W22" s="427"/>
      <c r="X22" s="427"/>
      <c r="Y22" s="427"/>
      <c r="Z22" s="427"/>
      <c r="AA22" s="427"/>
      <c r="AB22" s="427"/>
      <c r="AC22" s="427"/>
      <c r="AD22" s="427"/>
      <c r="AE22" s="427"/>
      <c r="AF22" s="427"/>
      <c r="AG22" s="427"/>
      <c r="AH22" s="427"/>
      <c r="AI22" s="427"/>
      <c r="AJ22" s="427"/>
      <c r="AK22" s="427"/>
      <c r="AL22" s="427"/>
      <c r="AM22" s="427"/>
    </row>
    <row r="23" spans="1:39" ht="15" customHeight="1" x14ac:dyDescent="0.15">
      <c r="A23" s="425"/>
      <c r="B23" s="425"/>
      <c r="C23" s="425"/>
      <c r="D23" s="425"/>
      <c r="E23" s="425"/>
      <c r="F23" s="426"/>
      <c r="G23" s="426"/>
      <c r="H23" s="426"/>
      <c r="I23" s="426"/>
      <c r="J23" s="426"/>
      <c r="K23" s="427"/>
      <c r="L23" s="427"/>
      <c r="M23" s="427"/>
      <c r="N23" s="427"/>
      <c r="O23" s="427"/>
      <c r="P23" s="427"/>
      <c r="Q23" s="427"/>
      <c r="R23" s="427"/>
      <c r="S23" s="427"/>
      <c r="T23" s="427"/>
      <c r="U23" s="427"/>
      <c r="V23" s="427"/>
      <c r="W23" s="427"/>
      <c r="X23" s="427"/>
      <c r="Y23" s="427"/>
      <c r="Z23" s="427"/>
      <c r="AA23" s="427"/>
      <c r="AB23" s="427"/>
      <c r="AC23" s="427"/>
      <c r="AD23" s="427"/>
      <c r="AE23" s="427"/>
      <c r="AF23" s="427"/>
      <c r="AG23" s="427"/>
      <c r="AH23" s="427"/>
      <c r="AI23" s="427"/>
      <c r="AJ23" s="427"/>
      <c r="AK23" s="427"/>
      <c r="AL23" s="427"/>
      <c r="AM23" s="427"/>
    </row>
    <row r="24" spans="1:39" ht="15" customHeight="1" x14ac:dyDescent="0.15">
      <c r="A24" s="425"/>
      <c r="B24" s="425"/>
      <c r="C24" s="425"/>
      <c r="D24" s="425"/>
      <c r="E24" s="425"/>
      <c r="F24" s="426"/>
      <c r="G24" s="426"/>
      <c r="H24" s="426"/>
      <c r="I24" s="426"/>
      <c r="J24" s="426"/>
      <c r="K24" s="427"/>
      <c r="L24" s="427"/>
      <c r="M24" s="427"/>
      <c r="N24" s="427"/>
      <c r="O24" s="427"/>
      <c r="P24" s="427"/>
      <c r="Q24" s="427"/>
      <c r="R24" s="427"/>
      <c r="S24" s="427"/>
      <c r="T24" s="427"/>
      <c r="U24" s="427"/>
      <c r="V24" s="427"/>
      <c r="W24" s="427"/>
      <c r="X24" s="427"/>
      <c r="Y24" s="427"/>
      <c r="Z24" s="427"/>
      <c r="AA24" s="427"/>
      <c r="AB24" s="427"/>
      <c r="AC24" s="427"/>
      <c r="AD24" s="427"/>
      <c r="AE24" s="427"/>
      <c r="AF24" s="427"/>
      <c r="AG24" s="427"/>
      <c r="AH24" s="427"/>
      <c r="AI24" s="427"/>
      <c r="AJ24" s="427"/>
      <c r="AK24" s="427"/>
      <c r="AL24" s="427"/>
      <c r="AM24" s="427"/>
    </row>
    <row r="25" spans="1:39" ht="15" customHeight="1" x14ac:dyDescent="0.15">
      <c r="A25" s="425"/>
      <c r="B25" s="425"/>
      <c r="C25" s="425"/>
      <c r="D25" s="425"/>
      <c r="E25" s="425"/>
      <c r="F25" s="426"/>
      <c r="G25" s="426"/>
      <c r="H25" s="426"/>
      <c r="I25" s="426"/>
      <c r="J25" s="426"/>
      <c r="K25" s="427"/>
      <c r="L25" s="427"/>
      <c r="M25" s="427"/>
      <c r="N25" s="427"/>
      <c r="O25" s="427"/>
      <c r="P25" s="427"/>
      <c r="Q25" s="427"/>
      <c r="R25" s="427"/>
      <c r="S25" s="427"/>
      <c r="T25" s="427"/>
      <c r="U25" s="427"/>
      <c r="V25" s="427"/>
      <c r="W25" s="427"/>
      <c r="X25" s="427"/>
      <c r="Y25" s="427"/>
      <c r="Z25" s="427"/>
      <c r="AA25" s="427"/>
      <c r="AB25" s="427"/>
      <c r="AC25" s="427"/>
      <c r="AD25" s="427"/>
      <c r="AE25" s="427"/>
      <c r="AF25" s="427"/>
      <c r="AG25" s="427"/>
      <c r="AH25" s="427"/>
      <c r="AI25" s="427"/>
      <c r="AJ25" s="427"/>
      <c r="AK25" s="427"/>
      <c r="AL25" s="427"/>
      <c r="AM25" s="427"/>
    </row>
    <row r="26" spans="1:39" ht="15" customHeight="1" thickBot="1" x14ac:dyDescent="0.2">
      <c r="A26" s="425"/>
      <c r="B26" s="425"/>
      <c r="C26" s="425"/>
      <c r="D26" s="425"/>
      <c r="E26" s="425"/>
      <c r="F26" s="426"/>
      <c r="G26" s="426"/>
      <c r="H26" s="426"/>
      <c r="I26" s="426"/>
      <c r="J26" s="426"/>
      <c r="K26" s="427"/>
      <c r="L26" s="427"/>
      <c r="M26" s="427"/>
      <c r="N26" s="427"/>
      <c r="O26" s="427"/>
      <c r="P26" s="427"/>
      <c r="Q26" s="427"/>
      <c r="R26" s="427"/>
      <c r="S26" s="427"/>
      <c r="T26" s="427"/>
      <c r="U26" s="427"/>
      <c r="V26" s="427"/>
      <c r="W26" s="427"/>
      <c r="X26" s="427"/>
      <c r="Y26" s="427"/>
      <c r="Z26" s="427"/>
      <c r="AA26" s="427"/>
      <c r="AB26" s="427"/>
      <c r="AC26" s="427"/>
      <c r="AD26" s="427"/>
      <c r="AE26" s="427"/>
      <c r="AF26" s="427"/>
      <c r="AG26" s="427"/>
      <c r="AH26" s="427"/>
      <c r="AI26" s="427"/>
      <c r="AJ26" s="427"/>
      <c r="AK26" s="427"/>
      <c r="AL26" s="427"/>
      <c r="AM26" s="427"/>
    </row>
    <row r="27" spans="1:39" ht="18.75" customHeight="1" thickTop="1" x14ac:dyDescent="0.15">
      <c r="A27" s="309" t="s">
        <v>34</v>
      </c>
      <c r="B27" s="310"/>
      <c r="C27" s="310"/>
      <c r="D27" s="310"/>
      <c r="E27" s="310"/>
      <c r="F27" s="330">
        <f>SUM(F17:J26)</f>
        <v>0</v>
      </c>
      <c r="G27" s="331"/>
      <c r="H27" s="331"/>
      <c r="I27" s="331"/>
      <c r="J27" s="332"/>
      <c r="K27" s="314"/>
      <c r="L27" s="314"/>
      <c r="M27" s="314"/>
      <c r="N27" s="314"/>
      <c r="O27" s="314"/>
      <c r="P27" s="314"/>
      <c r="Q27" s="314"/>
      <c r="R27" s="314"/>
      <c r="S27" s="314"/>
      <c r="T27" s="314"/>
      <c r="U27" s="314"/>
      <c r="V27" s="314"/>
      <c r="W27" s="314"/>
      <c r="X27" s="314"/>
      <c r="Y27" s="314"/>
      <c r="Z27" s="314"/>
      <c r="AA27" s="314"/>
      <c r="AB27" s="314"/>
      <c r="AC27" s="314"/>
      <c r="AD27" s="314"/>
      <c r="AE27" s="314"/>
      <c r="AF27" s="314"/>
      <c r="AG27" s="314"/>
      <c r="AH27" s="314"/>
      <c r="AI27" s="314"/>
      <c r="AJ27" s="314"/>
      <c r="AK27" s="314"/>
      <c r="AL27" s="314"/>
      <c r="AM27" s="314"/>
    </row>
    <row r="28" spans="1:39" ht="22.5" customHeight="1" x14ac:dyDescent="0.15">
      <c r="A28" s="96"/>
      <c r="B28" s="96"/>
      <c r="C28" s="96"/>
      <c r="D28" s="96"/>
      <c r="E28" s="96"/>
      <c r="F28" s="97"/>
      <c r="G28" s="97"/>
      <c r="H28" s="97"/>
      <c r="I28" s="97"/>
      <c r="J28" s="97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9"/>
    </row>
    <row r="29" spans="1:39" ht="18.75" customHeight="1" x14ac:dyDescent="0.15">
      <c r="A29" s="100" t="s">
        <v>36</v>
      </c>
      <c r="B29" s="88"/>
      <c r="C29" s="101"/>
      <c r="D29" s="88"/>
      <c r="E29" s="102"/>
      <c r="F29" s="88"/>
      <c r="G29" s="88"/>
      <c r="H29" s="88"/>
      <c r="I29" s="88"/>
      <c r="J29" s="103"/>
      <c r="K29" s="322" t="s">
        <v>30</v>
      </c>
      <c r="L29" s="320"/>
      <c r="M29" s="320"/>
      <c r="N29" s="321"/>
      <c r="O29" s="323" t="str">
        <f>IF($L$5="","",VLOOKUP($L$5,$A$45:$C$79,3,FALSE))</f>
        <v/>
      </c>
      <c r="P29" s="324"/>
      <c r="Q29" s="324"/>
      <c r="R29" s="320" t="s">
        <v>25</v>
      </c>
      <c r="S29" s="321"/>
      <c r="T29" s="325" t="s">
        <v>79</v>
      </c>
      <c r="U29" s="326"/>
      <c r="V29" s="326"/>
      <c r="W29" s="326"/>
      <c r="X29" s="327"/>
      <c r="Y29" s="428"/>
      <c r="Z29" s="429"/>
      <c r="AA29" s="429"/>
      <c r="AB29" s="320" t="s">
        <v>25</v>
      </c>
      <c r="AC29" s="321"/>
      <c r="AD29" s="322" t="s">
        <v>23</v>
      </c>
      <c r="AE29" s="320"/>
      <c r="AF29" s="320"/>
      <c r="AG29" s="320"/>
      <c r="AH29" s="321"/>
      <c r="AI29" s="318">
        <f>ROUNDDOWN($F$38/1000,0)</f>
        <v>0</v>
      </c>
      <c r="AJ29" s="319"/>
      <c r="AK29" s="319"/>
      <c r="AL29" s="320" t="s">
        <v>25</v>
      </c>
      <c r="AM29" s="321"/>
    </row>
    <row r="30" spans="1:39" ht="25.5" customHeight="1" x14ac:dyDescent="0.15">
      <c r="A30" s="89"/>
      <c r="B30" s="70"/>
      <c r="C30" s="303" t="s">
        <v>80</v>
      </c>
      <c r="D30" s="303"/>
      <c r="E30" s="303"/>
      <c r="F30" s="303"/>
      <c r="G30" s="303"/>
      <c r="H30" s="303"/>
      <c r="I30" s="303"/>
      <c r="J30" s="303"/>
      <c r="K30" s="303"/>
      <c r="L30" s="303"/>
      <c r="M30" s="303"/>
      <c r="N30" s="303"/>
      <c r="O30" s="303"/>
      <c r="P30" s="303"/>
      <c r="Q30" s="303"/>
      <c r="R30" s="303"/>
      <c r="S30" s="303"/>
      <c r="T30" s="303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303"/>
      <c r="AJ30" s="303"/>
      <c r="AK30" s="303"/>
      <c r="AL30" s="303"/>
      <c r="AM30" s="304"/>
    </row>
    <row r="31" spans="1:39" ht="18.75" customHeight="1" x14ac:dyDescent="0.15">
      <c r="A31" s="305" t="s">
        <v>71</v>
      </c>
      <c r="B31" s="306"/>
      <c r="C31" s="306"/>
      <c r="D31" s="306"/>
      <c r="E31" s="306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5"/>
    </row>
    <row r="32" spans="1:39" ht="18" customHeight="1" x14ac:dyDescent="0.15">
      <c r="A32" s="305" t="s">
        <v>22</v>
      </c>
      <c r="B32" s="306"/>
      <c r="C32" s="306"/>
      <c r="D32" s="306"/>
      <c r="E32" s="307"/>
      <c r="F32" s="305" t="s">
        <v>24</v>
      </c>
      <c r="G32" s="306"/>
      <c r="H32" s="306"/>
      <c r="I32" s="306"/>
      <c r="J32" s="306"/>
      <c r="K32" s="308" t="s">
        <v>210</v>
      </c>
      <c r="L32" s="308"/>
      <c r="M32" s="308"/>
      <c r="N32" s="308"/>
      <c r="O32" s="308"/>
      <c r="P32" s="308"/>
      <c r="Q32" s="308"/>
      <c r="R32" s="308"/>
      <c r="S32" s="308"/>
      <c r="T32" s="308"/>
      <c r="U32" s="308"/>
      <c r="V32" s="308"/>
      <c r="W32" s="308"/>
      <c r="X32" s="308"/>
      <c r="Y32" s="308"/>
      <c r="Z32" s="308"/>
      <c r="AA32" s="308"/>
      <c r="AB32" s="308"/>
      <c r="AC32" s="308"/>
      <c r="AD32" s="308"/>
      <c r="AE32" s="308"/>
      <c r="AF32" s="308"/>
      <c r="AG32" s="308"/>
      <c r="AH32" s="308"/>
      <c r="AI32" s="308"/>
      <c r="AJ32" s="308"/>
      <c r="AK32" s="308"/>
      <c r="AL32" s="308"/>
      <c r="AM32" s="308"/>
    </row>
    <row r="33" spans="1:68" ht="15" customHeight="1" x14ac:dyDescent="0.15">
      <c r="A33" s="425"/>
      <c r="B33" s="425"/>
      <c r="C33" s="425"/>
      <c r="D33" s="425"/>
      <c r="E33" s="425"/>
      <c r="F33" s="426"/>
      <c r="G33" s="426"/>
      <c r="H33" s="426"/>
      <c r="I33" s="426"/>
      <c r="J33" s="426"/>
      <c r="K33" s="427"/>
      <c r="L33" s="427"/>
      <c r="M33" s="427"/>
      <c r="N33" s="427"/>
      <c r="O33" s="427"/>
      <c r="P33" s="427"/>
      <c r="Q33" s="427"/>
      <c r="R33" s="427"/>
      <c r="S33" s="427"/>
      <c r="T33" s="427"/>
      <c r="U33" s="427"/>
      <c r="V33" s="427"/>
      <c r="W33" s="427"/>
      <c r="X33" s="427"/>
      <c r="Y33" s="427"/>
      <c r="Z33" s="427"/>
      <c r="AA33" s="427"/>
      <c r="AB33" s="427"/>
      <c r="AC33" s="427"/>
      <c r="AD33" s="427"/>
      <c r="AE33" s="427"/>
      <c r="AF33" s="427"/>
      <c r="AG33" s="427"/>
      <c r="AH33" s="427"/>
      <c r="AI33" s="427"/>
      <c r="AJ33" s="427"/>
      <c r="AK33" s="427"/>
      <c r="AL33" s="427"/>
      <c r="AM33" s="427"/>
    </row>
    <row r="34" spans="1:68" ht="15" customHeight="1" x14ac:dyDescent="0.15">
      <c r="A34" s="425"/>
      <c r="B34" s="425"/>
      <c r="C34" s="425"/>
      <c r="D34" s="425"/>
      <c r="E34" s="425"/>
      <c r="F34" s="426"/>
      <c r="G34" s="426"/>
      <c r="H34" s="426"/>
      <c r="I34" s="426"/>
      <c r="J34" s="426"/>
      <c r="K34" s="427"/>
      <c r="L34" s="427"/>
      <c r="M34" s="427"/>
      <c r="N34" s="427"/>
      <c r="O34" s="427"/>
      <c r="P34" s="427"/>
      <c r="Q34" s="427"/>
      <c r="R34" s="427"/>
      <c r="S34" s="427"/>
      <c r="T34" s="427"/>
      <c r="U34" s="427"/>
      <c r="V34" s="427"/>
      <c r="W34" s="427"/>
      <c r="X34" s="427"/>
      <c r="Y34" s="427"/>
      <c r="Z34" s="427"/>
      <c r="AA34" s="427"/>
      <c r="AB34" s="427"/>
      <c r="AC34" s="427"/>
      <c r="AD34" s="427"/>
      <c r="AE34" s="427"/>
      <c r="AF34" s="427"/>
      <c r="AG34" s="427"/>
      <c r="AH34" s="427"/>
      <c r="AI34" s="427"/>
      <c r="AJ34" s="427"/>
      <c r="AK34" s="427"/>
      <c r="AL34" s="427"/>
      <c r="AM34" s="427"/>
    </row>
    <row r="35" spans="1:68" ht="15" customHeight="1" x14ac:dyDescent="0.15">
      <c r="A35" s="425"/>
      <c r="B35" s="425"/>
      <c r="C35" s="425"/>
      <c r="D35" s="425"/>
      <c r="E35" s="425"/>
      <c r="F35" s="426"/>
      <c r="G35" s="426"/>
      <c r="H35" s="426"/>
      <c r="I35" s="426"/>
      <c r="J35" s="426"/>
      <c r="K35" s="427"/>
      <c r="L35" s="427"/>
      <c r="M35" s="427"/>
      <c r="N35" s="427"/>
      <c r="O35" s="427"/>
      <c r="P35" s="427"/>
      <c r="Q35" s="427"/>
      <c r="R35" s="427"/>
      <c r="S35" s="427"/>
      <c r="T35" s="427"/>
      <c r="U35" s="427"/>
      <c r="V35" s="427"/>
      <c r="W35" s="427"/>
      <c r="X35" s="427"/>
      <c r="Y35" s="427"/>
      <c r="Z35" s="427"/>
      <c r="AA35" s="427"/>
      <c r="AB35" s="427"/>
      <c r="AC35" s="427"/>
      <c r="AD35" s="427"/>
      <c r="AE35" s="427"/>
      <c r="AF35" s="427"/>
      <c r="AG35" s="427"/>
      <c r="AH35" s="427"/>
      <c r="AI35" s="427"/>
      <c r="AJ35" s="427"/>
      <c r="AK35" s="427"/>
      <c r="AL35" s="427"/>
      <c r="AM35" s="427"/>
    </row>
    <row r="36" spans="1:68" ht="15" customHeight="1" x14ac:dyDescent="0.15">
      <c r="A36" s="425"/>
      <c r="B36" s="425"/>
      <c r="C36" s="425"/>
      <c r="D36" s="425"/>
      <c r="E36" s="425"/>
      <c r="F36" s="426"/>
      <c r="G36" s="426"/>
      <c r="H36" s="426"/>
      <c r="I36" s="426"/>
      <c r="J36" s="426"/>
      <c r="K36" s="427"/>
      <c r="L36" s="427"/>
      <c r="M36" s="427"/>
      <c r="N36" s="427"/>
      <c r="O36" s="427"/>
      <c r="P36" s="427"/>
      <c r="Q36" s="427"/>
      <c r="R36" s="427"/>
      <c r="S36" s="427"/>
      <c r="T36" s="427"/>
      <c r="U36" s="427"/>
      <c r="V36" s="427"/>
      <c r="W36" s="427"/>
      <c r="X36" s="427"/>
      <c r="Y36" s="427"/>
      <c r="Z36" s="427"/>
      <c r="AA36" s="427"/>
      <c r="AB36" s="427"/>
      <c r="AC36" s="427"/>
      <c r="AD36" s="427"/>
      <c r="AE36" s="427"/>
      <c r="AF36" s="427"/>
      <c r="AG36" s="427"/>
      <c r="AH36" s="427"/>
      <c r="AI36" s="427"/>
      <c r="AJ36" s="427"/>
      <c r="AK36" s="427"/>
      <c r="AL36" s="427"/>
      <c r="AM36" s="427"/>
    </row>
    <row r="37" spans="1:68" ht="15" customHeight="1" thickBot="1" x14ac:dyDescent="0.2">
      <c r="A37" s="430"/>
      <c r="B37" s="430"/>
      <c r="C37" s="430"/>
      <c r="D37" s="430"/>
      <c r="E37" s="430"/>
      <c r="F37" s="431"/>
      <c r="G37" s="431"/>
      <c r="H37" s="431"/>
      <c r="I37" s="431"/>
      <c r="J37" s="431"/>
      <c r="K37" s="432"/>
      <c r="L37" s="432"/>
      <c r="M37" s="432"/>
      <c r="N37" s="432"/>
      <c r="O37" s="432"/>
      <c r="P37" s="432"/>
      <c r="Q37" s="432"/>
      <c r="R37" s="432"/>
      <c r="S37" s="432"/>
      <c r="T37" s="432"/>
      <c r="U37" s="432"/>
      <c r="V37" s="432"/>
      <c r="W37" s="432"/>
      <c r="X37" s="432"/>
      <c r="Y37" s="432"/>
      <c r="Z37" s="432"/>
      <c r="AA37" s="432"/>
      <c r="AB37" s="432"/>
      <c r="AC37" s="432"/>
      <c r="AD37" s="432"/>
      <c r="AE37" s="432"/>
      <c r="AF37" s="432"/>
      <c r="AG37" s="432"/>
      <c r="AH37" s="432"/>
      <c r="AI37" s="432"/>
      <c r="AJ37" s="432"/>
      <c r="AK37" s="432"/>
      <c r="AL37" s="432"/>
      <c r="AM37" s="432"/>
    </row>
    <row r="38" spans="1:68" ht="18.75" customHeight="1" thickTop="1" x14ac:dyDescent="0.15">
      <c r="A38" s="309" t="s">
        <v>77</v>
      </c>
      <c r="B38" s="310"/>
      <c r="C38" s="310"/>
      <c r="D38" s="310"/>
      <c r="E38" s="311"/>
      <c r="F38" s="312">
        <f>SUM(F33:J37)</f>
        <v>0</v>
      </c>
      <c r="G38" s="313"/>
      <c r="H38" s="313"/>
      <c r="I38" s="313"/>
      <c r="J38" s="313"/>
      <c r="K38" s="314"/>
      <c r="L38" s="314"/>
      <c r="M38" s="314"/>
      <c r="N38" s="314"/>
      <c r="O38" s="314"/>
      <c r="P38" s="314"/>
      <c r="Q38" s="314"/>
      <c r="R38" s="314"/>
      <c r="S38" s="314"/>
      <c r="T38" s="314"/>
      <c r="U38" s="314"/>
      <c r="V38" s="314"/>
      <c r="W38" s="314"/>
      <c r="X38" s="314"/>
      <c r="Y38" s="314"/>
      <c r="Z38" s="314"/>
      <c r="AA38" s="314"/>
      <c r="AB38" s="314"/>
      <c r="AC38" s="314"/>
      <c r="AD38" s="314"/>
      <c r="AE38" s="314"/>
      <c r="AF38" s="314"/>
      <c r="AG38" s="314"/>
      <c r="AH38" s="314"/>
      <c r="AI38" s="314"/>
      <c r="AJ38" s="314"/>
      <c r="AK38" s="314"/>
      <c r="AL38" s="314"/>
      <c r="AM38" s="314"/>
    </row>
    <row r="39" spans="1:68" ht="4.5" customHeight="1" x14ac:dyDescent="0.15">
      <c r="A39" s="98"/>
      <c r="B39" s="98"/>
      <c r="C39" s="98"/>
      <c r="D39" s="98"/>
      <c r="E39" s="98"/>
      <c r="F39" s="98"/>
      <c r="G39" s="98"/>
      <c r="H39" s="98"/>
      <c r="I39" s="98"/>
      <c r="J39" s="98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7"/>
      <c r="AL39" s="107"/>
      <c r="AM39" s="107"/>
    </row>
    <row r="43" spans="1:68" ht="9.75" hidden="1" customHeight="1" x14ac:dyDescent="0.15"/>
    <row r="44" spans="1:68" s="5" customFormat="1" ht="9.75" hidden="1" customHeight="1" x14ac:dyDescent="0.15">
      <c r="A44" s="108"/>
      <c r="B44" s="108" t="s">
        <v>40</v>
      </c>
      <c r="C44" s="108" t="s">
        <v>41</v>
      </c>
      <c r="D44" s="108" t="s">
        <v>50</v>
      </c>
      <c r="E44" s="108" t="s">
        <v>51</v>
      </c>
      <c r="F44" s="108"/>
      <c r="G44" s="108"/>
      <c r="H44" s="108" t="s">
        <v>110</v>
      </c>
      <c r="I44" s="108" t="s">
        <v>111</v>
      </c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09"/>
      <c r="BF44" s="109"/>
      <c r="BG44" s="109"/>
      <c r="BH44" s="109"/>
      <c r="BI44" s="109"/>
      <c r="BJ44" s="109"/>
      <c r="BK44" s="109"/>
      <c r="BL44" s="109"/>
      <c r="BM44" s="109"/>
      <c r="BN44" s="109"/>
      <c r="BO44" s="109"/>
      <c r="BP44" s="109"/>
    </row>
    <row r="45" spans="1:68" s="5" customFormat="1" ht="9.75" hidden="1" customHeight="1" x14ac:dyDescent="0.15">
      <c r="A45" s="108" t="s">
        <v>52</v>
      </c>
      <c r="B45" s="110">
        <v>537</v>
      </c>
      <c r="C45" s="110">
        <v>268</v>
      </c>
      <c r="D45" s="110">
        <v>537</v>
      </c>
      <c r="E45" s="110">
        <v>268</v>
      </c>
      <c r="F45" s="108" t="s">
        <v>53</v>
      </c>
      <c r="G45" s="110"/>
      <c r="H45" s="108">
        <f>$AG$5*$I45</f>
        <v>0</v>
      </c>
      <c r="I45" s="108">
        <v>0</v>
      </c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09"/>
      <c r="BA45" s="109"/>
      <c r="BB45" s="109"/>
      <c r="BC45" s="109"/>
      <c r="BD45" s="109"/>
      <c r="BE45" s="109"/>
      <c r="BF45" s="109"/>
      <c r="BG45" s="109"/>
      <c r="BH45" s="109"/>
      <c r="BI45" s="109"/>
      <c r="BJ45" s="109"/>
      <c r="BK45" s="109"/>
      <c r="BL45" s="109"/>
      <c r="BM45" s="109"/>
      <c r="BN45" s="109"/>
      <c r="BO45" s="109"/>
      <c r="BP45" s="109"/>
    </row>
    <row r="46" spans="1:68" s="5" customFormat="1" ht="9.75" hidden="1" customHeight="1" x14ac:dyDescent="0.15">
      <c r="A46" s="108" t="s">
        <v>54</v>
      </c>
      <c r="B46" s="110">
        <v>684</v>
      </c>
      <c r="C46" s="110">
        <v>342</v>
      </c>
      <c r="D46" s="110">
        <v>684</v>
      </c>
      <c r="E46" s="110">
        <v>342</v>
      </c>
      <c r="F46" s="108" t="s">
        <v>53</v>
      </c>
      <c r="G46" s="110"/>
      <c r="H46" s="108">
        <f t="shared" ref="H46:H79" si="0">$AG$5*$I46</f>
        <v>0</v>
      </c>
      <c r="I46" s="108">
        <v>0</v>
      </c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108"/>
      <c r="AK46" s="108"/>
      <c r="AL46" s="108"/>
      <c r="AM46" s="108"/>
      <c r="AN46" s="108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  <c r="BA46" s="109"/>
      <c r="BB46" s="109"/>
      <c r="BC46" s="109"/>
      <c r="BD46" s="109"/>
      <c r="BE46" s="109"/>
      <c r="BF46" s="109"/>
      <c r="BG46" s="109"/>
      <c r="BH46" s="109"/>
      <c r="BI46" s="109"/>
      <c r="BJ46" s="109"/>
      <c r="BK46" s="109"/>
      <c r="BL46" s="109"/>
      <c r="BM46" s="109"/>
      <c r="BN46" s="109"/>
      <c r="BO46" s="109"/>
      <c r="BP46" s="109"/>
    </row>
    <row r="47" spans="1:68" s="5" customFormat="1" ht="9.75" hidden="1" customHeight="1" x14ac:dyDescent="0.15">
      <c r="A47" s="108" t="s">
        <v>55</v>
      </c>
      <c r="B47" s="110">
        <v>889</v>
      </c>
      <c r="C47" s="110">
        <v>445</v>
      </c>
      <c r="D47" s="110">
        <v>889</v>
      </c>
      <c r="E47" s="110">
        <v>445</v>
      </c>
      <c r="F47" s="108" t="s">
        <v>53</v>
      </c>
      <c r="G47" s="110"/>
      <c r="H47" s="108">
        <f t="shared" si="0"/>
        <v>0</v>
      </c>
      <c r="I47" s="108">
        <v>0</v>
      </c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  <c r="BA47" s="109"/>
      <c r="BB47" s="109"/>
      <c r="BC47" s="109"/>
      <c r="BD47" s="109"/>
      <c r="BE47" s="109"/>
      <c r="BF47" s="109"/>
      <c r="BG47" s="109"/>
      <c r="BH47" s="109"/>
      <c r="BI47" s="109"/>
      <c r="BJ47" s="109"/>
      <c r="BK47" s="109"/>
      <c r="BL47" s="109"/>
      <c r="BM47" s="109"/>
      <c r="BN47" s="109"/>
      <c r="BO47" s="109"/>
      <c r="BP47" s="109"/>
    </row>
    <row r="48" spans="1:68" s="5" customFormat="1" ht="9.75" hidden="1" customHeight="1" x14ac:dyDescent="0.15">
      <c r="A48" s="108" t="s">
        <v>56</v>
      </c>
      <c r="B48" s="110">
        <v>231</v>
      </c>
      <c r="C48" s="110">
        <v>115</v>
      </c>
      <c r="D48" s="110">
        <v>231</v>
      </c>
      <c r="E48" s="110">
        <v>115</v>
      </c>
      <c r="F48" s="108" t="s">
        <v>53</v>
      </c>
      <c r="G48" s="110"/>
      <c r="H48" s="108">
        <f t="shared" si="0"/>
        <v>0</v>
      </c>
      <c r="I48" s="108">
        <v>0</v>
      </c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9"/>
      <c r="AP48" s="109"/>
      <c r="AQ48" s="109"/>
      <c r="AR48" s="109"/>
      <c r="AS48" s="109"/>
      <c r="AT48" s="109"/>
      <c r="AU48" s="109"/>
      <c r="AV48" s="109"/>
      <c r="AW48" s="109"/>
      <c r="AX48" s="109"/>
      <c r="AY48" s="109"/>
      <c r="AZ48" s="109"/>
      <c r="BA48" s="109"/>
      <c r="BB48" s="109"/>
      <c r="BC48" s="109"/>
      <c r="BD48" s="109"/>
      <c r="BE48" s="109"/>
      <c r="BF48" s="109"/>
      <c r="BG48" s="109"/>
      <c r="BH48" s="109"/>
      <c r="BI48" s="109"/>
      <c r="BJ48" s="109"/>
      <c r="BK48" s="109"/>
      <c r="BL48" s="109"/>
      <c r="BM48" s="109"/>
      <c r="BN48" s="109"/>
      <c r="BO48" s="109"/>
      <c r="BP48" s="109"/>
    </row>
    <row r="49" spans="1:68" s="5" customFormat="1" ht="9.75" hidden="1" customHeight="1" x14ac:dyDescent="0.15">
      <c r="A49" s="108" t="s">
        <v>5</v>
      </c>
      <c r="B49" s="110">
        <v>226</v>
      </c>
      <c r="C49" s="110">
        <v>113</v>
      </c>
      <c r="D49" s="110">
        <v>226</v>
      </c>
      <c r="E49" s="110">
        <v>113</v>
      </c>
      <c r="F49" s="108" t="s">
        <v>53</v>
      </c>
      <c r="G49" s="110"/>
      <c r="H49" s="108">
        <f t="shared" si="0"/>
        <v>0</v>
      </c>
      <c r="I49" s="108">
        <v>0</v>
      </c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AY49" s="109"/>
      <c r="AZ49" s="109"/>
      <c r="BA49" s="109"/>
      <c r="BB49" s="109"/>
      <c r="BC49" s="109"/>
      <c r="BD49" s="109"/>
      <c r="BE49" s="109"/>
      <c r="BF49" s="109"/>
      <c r="BG49" s="109"/>
      <c r="BH49" s="109"/>
      <c r="BI49" s="109"/>
      <c r="BJ49" s="109"/>
      <c r="BK49" s="109"/>
      <c r="BL49" s="109"/>
      <c r="BM49" s="109"/>
      <c r="BN49" s="109"/>
      <c r="BO49" s="109"/>
      <c r="BP49" s="109"/>
    </row>
    <row r="50" spans="1:68" s="5" customFormat="1" ht="9.75" hidden="1" customHeight="1" x14ac:dyDescent="0.15">
      <c r="A50" s="108" t="s">
        <v>57</v>
      </c>
      <c r="B50" s="110">
        <v>564</v>
      </c>
      <c r="C50" s="110">
        <v>113</v>
      </c>
      <c r="D50" s="110">
        <v>564</v>
      </c>
      <c r="E50" s="110">
        <v>282</v>
      </c>
      <c r="F50" s="108" t="s">
        <v>53</v>
      </c>
      <c r="G50" s="110"/>
      <c r="H50" s="108">
        <f t="shared" si="0"/>
        <v>0</v>
      </c>
      <c r="I50" s="108">
        <v>0</v>
      </c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  <c r="BM50" s="109"/>
      <c r="BN50" s="109"/>
      <c r="BO50" s="109"/>
      <c r="BP50" s="109"/>
    </row>
    <row r="51" spans="1:68" s="5" customFormat="1" ht="9.75" hidden="1" customHeight="1" x14ac:dyDescent="0.15">
      <c r="A51" s="108" t="s">
        <v>58</v>
      </c>
      <c r="B51" s="110">
        <v>710</v>
      </c>
      <c r="C51" s="110">
        <v>355</v>
      </c>
      <c r="D51" s="110">
        <v>710</v>
      </c>
      <c r="E51" s="110">
        <v>355</v>
      </c>
      <c r="F51" s="108" t="s">
        <v>53</v>
      </c>
      <c r="G51" s="110"/>
      <c r="H51" s="108">
        <f t="shared" si="0"/>
        <v>0</v>
      </c>
      <c r="I51" s="108">
        <v>0</v>
      </c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109"/>
      <c r="BA51" s="109"/>
      <c r="BB51" s="109"/>
      <c r="BC51" s="109"/>
      <c r="BD51" s="109"/>
      <c r="BE51" s="109"/>
      <c r="BF51" s="109"/>
      <c r="BG51" s="109"/>
      <c r="BH51" s="109"/>
      <c r="BI51" s="109"/>
      <c r="BJ51" s="109"/>
      <c r="BK51" s="109"/>
      <c r="BL51" s="109"/>
      <c r="BM51" s="109"/>
      <c r="BN51" s="109"/>
      <c r="BO51" s="109"/>
      <c r="BP51" s="109"/>
    </row>
    <row r="52" spans="1:68" s="5" customFormat="1" ht="9.75" hidden="1" customHeight="1" x14ac:dyDescent="0.15">
      <c r="A52" s="108" t="s">
        <v>59</v>
      </c>
      <c r="B52" s="110">
        <v>1133</v>
      </c>
      <c r="C52" s="110">
        <v>567</v>
      </c>
      <c r="D52" s="110">
        <v>1133</v>
      </c>
      <c r="E52" s="110">
        <v>567</v>
      </c>
      <c r="F52" s="108" t="s">
        <v>53</v>
      </c>
      <c r="G52" s="110"/>
      <c r="H52" s="108">
        <f t="shared" si="0"/>
        <v>0</v>
      </c>
      <c r="I52" s="108">
        <v>0</v>
      </c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108"/>
      <c r="AN52" s="108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/>
      <c r="BH52" s="109"/>
      <c r="BI52" s="109"/>
      <c r="BJ52" s="109"/>
      <c r="BK52" s="109"/>
      <c r="BL52" s="109"/>
      <c r="BM52" s="109"/>
      <c r="BN52" s="109"/>
      <c r="BO52" s="109"/>
      <c r="BP52" s="109"/>
    </row>
    <row r="53" spans="1:68" s="5" customFormat="1" ht="9.75" hidden="1" customHeight="1" x14ac:dyDescent="0.15">
      <c r="A53" s="108" t="s">
        <v>105</v>
      </c>
      <c r="B53" s="111">
        <f t="shared" ref="B53:C54" si="1">D53*$AG$5</f>
        <v>0</v>
      </c>
      <c r="C53" s="111">
        <f t="shared" si="1"/>
        <v>0</v>
      </c>
      <c r="D53" s="110">
        <v>27</v>
      </c>
      <c r="E53" s="110">
        <v>13</v>
      </c>
      <c r="F53" s="108" t="s">
        <v>60</v>
      </c>
      <c r="G53" s="110"/>
      <c r="H53" s="108">
        <f t="shared" si="0"/>
        <v>0</v>
      </c>
      <c r="I53" s="108">
        <v>50</v>
      </c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/>
      <c r="BH53" s="109"/>
      <c r="BI53" s="109"/>
      <c r="BJ53" s="109"/>
      <c r="BK53" s="109"/>
      <c r="BL53" s="109"/>
      <c r="BM53" s="109"/>
      <c r="BN53" s="109"/>
      <c r="BO53" s="109"/>
      <c r="BP53" s="109"/>
    </row>
    <row r="54" spans="1:68" s="5" customFormat="1" ht="9.75" hidden="1" customHeight="1" x14ac:dyDescent="0.15">
      <c r="A54" s="108" t="s">
        <v>106</v>
      </c>
      <c r="B54" s="111">
        <f t="shared" si="1"/>
        <v>0</v>
      </c>
      <c r="C54" s="111">
        <f t="shared" si="1"/>
        <v>0</v>
      </c>
      <c r="D54" s="110">
        <v>27</v>
      </c>
      <c r="E54" s="110">
        <v>13</v>
      </c>
      <c r="F54" s="108" t="s">
        <v>60</v>
      </c>
      <c r="G54" s="110"/>
      <c r="H54" s="108">
        <f t="shared" si="0"/>
        <v>0</v>
      </c>
      <c r="I54" s="108">
        <v>50</v>
      </c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  <c r="AG54" s="108"/>
      <c r="AH54" s="108"/>
      <c r="AI54" s="108"/>
      <c r="AJ54" s="108"/>
      <c r="AK54" s="108"/>
      <c r="AL54" s="108"/>
      <c r="AM54" s="108"/>
      <c r="AN54" s="108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  <c r="AZ54" s="109"/>
      <c r="BA54" s="109"/>
      <c r="BB54" s="109"/>
      <c r="BC54" s="109"/>
      <c r="BD54" s="109"/>
      <c r="BE54" s="109"/>
      <c r="BF54" s="109"/>
      <c r="BG54" s="109"/>
      <c r="BH54" s="109"/>
      <c r="BI54" s="109"/>
      <c r="BJ54" s="109"/>
      <c r="BK54" s="109"/>
      <c r="BL54" s="109"/>
      <c r="BM54" s="109"/>
      <c r="BN54" s="109"/>
      <c r="BO54" s="109"/>
      <c r="BP54" s="109"/>
    </row>
    <row r="55" spans="1:68" s="5" customFormat="1" ht="9.75" hidden="1" customHeight="1" x14ac:dyDescent="0.15">
      <c r="A55" s="108" t="s">
        <v>6</v>
      </c>
      <c r="B55" s="111">
        <v>320</v>
      </c>
      <c r="C55" s="111">
        <v>160</v>
      </c>
      <c r="D55" s="110">
        <v>320</v>
      </c>
      <c r="E55" s="110">
        <v>160</v>
      </c>
      <c r="F55" s="108" t="s">
        <v>53</v>
      </c>
      <c r="G55" s="110"/>
      <c r="H55" s="108">
        <f t="shared" si="0"/>
        <v>0</v>
      </c>
      <c r="I55" s="108">
        <v>0</v>
      </c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9"/>
      <c r="AZ55" s="109"/>
      <c r="BA55" s="109"/>
      <c r="BB55" s="109"/>
      <c r="BC55" s="109"/>
      <c r="BD55" s="109"/>
      <c r="BE55" s="109"/>
      <c r="BF55" s="109"/>
      <c r="BG55" s="109"/>
      <c r="BH55" s="109"/>
      <c r="BI55" s="109"/>
      <c r="BJ55" s="109"/>
      <c r="BK55" s="109"/>
      <c r="BL55" s="109"/>
      <c r="BM55" s="109"/>
      <c r="BN55" s="109"/>
      <c r="BO55" s="109"/>
      <c r="BP55" s="109"/>
    </row>
    <row r="56" spans="1:68" s="5" customFormat="1" ht="9.75" hidden="1" customHeight="1" x14ac:dyDescent="0.15">
      <c r="A56" s="108" t="s">
        <v>7</v>
      </c>
      <c r="B56" s="110">
        <v>339</v>
      </c>
      <c r="C56" s="110">
        <v>169</v>
      </c>
      <c r="D56" s="110">
        <v>339</v>
      </c>
      <c r="E56" s="110">
        <v>169</v>
      </c>
      <c r="F56" s="108" t="s">
        <v>53</v>
      </c>
      <c r="G56" s="110"/>
      <c r="H56" s="108">
        <f t="shared" si="0"/>
        <v>0</v>
      </c>
      <c r="I56" s="108">
        <v>0</v>
      </c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  <c r="AM56" s="108"/>
      <c r="AN56" s="108"/>
      <c r="AO56" s="109"/>
      <c r="AP56" s="109"/>
      <c r="AQ56" s="109"/>
      <c r="AR56" s="109"/>
      <c r="AS56" s="109"/>
      <c r="AT56" s="109"/>
      <c r="AU56" s="109"/>
      <c r="AV56" s="109"/>
      <c r="AW56" s="109"/>
      <c r="AX56" s="109"/>
      <c r="AY56" s="109"/>
      <c r="AZ56" s="109"/>
      <c r="BA56" s="109"/>
      <c r="BB56" s="109"/>
      <c r="BC56" s="109"/>
      <c r="BD56" s="109"/>
      <c r="BE56" s="109"/>
      <c r="BF56" s="109"/>
      <c r="BG56" s="109"/>
      <c r="BH56" s="109"/>
      <c r="BI56" s="109"/>
      <c r="BJ56" s="109"/>
      <c r="BK56" s="109"/>
      <c r="BL56" s="109"/>
      <c r="BM56" s="109"/>
      <c r="BN56" s="109"/>
      <c r="BO56" s="109"/>
      <c r="BP56" s="109"/>
    </row>
    <row r="57" spans="1:68" s="5" customFormat="1" ht="9.75" hidden="1" customHeight="1" x14ac:dyDescent="0.15">
      <c r="A57" s="108" t="s">
        <v>8</v>
      </c>
      <c r="B57" s="110">
        <v>311</v>
      </c>
      <c r="C57" s="110">
        <v>156</v>
      </c>
      <c r="D57" s="110">
        <v>311</v>
      </c>
      <c r="E57" s="110">
        <v>156</v>
      </c>
      <c r="F57" s="108" t="s">
        <v>53</v>
      </c>
      <c r="G57" s="110"/>
      <c r="H57" s="108">
        <f t="shared" si="0"/>
        <v>0</v>
      </c>
      <c r="I57" s="108">
        <v>0</v>
      </c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9"/>
      <c r="AP57" s="109"/>
      <c r="AQ57" s="109"/>
      <c r="AR57" s="109"/>
      <c r="AS57" s="109"/>
      <c r="AT57" s="109"/>
      <c r="AU57" s="109"/>
      <c r="AV57" s="109"/>
      <c r="AW57" s="109"/>
      <c r="AX57" s="109"/>
      <c r="AY57" s="109"/>
      <c r="AZ57" s="109"/>
      <c r="BA57" s="109"/>
      <c r="BB57" s="109"/>
      <c r="BC57" s="109"/>
      <c r="BD57" s="109"/>
      <c r="BE57" s="109"/>
      <c r="BF57" s="109"/>
      <c r="BG57" s="109"/>
      <c r="BH57" s="109"/>
      <c r="BI57" s="109"/>
      <c r="BJ57" s="109"/>
      <c r="BK57" s="109"/>
      <c r="BL57" s="109"/>
      <c r="BM57" s="109"/>
      <c r="BN57" s="109"/>
      <c r="BO57" s="109"/>
      <c r="BP57" s="109"/>
    </row>
    <row r="58" spans="1:68" s="5" customFormat="1" ht="9.75" hidden="1" customHeight="1" x14ac:dyDescent="0.15">
      <c r="A58" s="108" t="s">
        <v>9</v>
      </c>
      <c r="B58" s="110">
        <v>137</v>
      </c>
      <c r="C58" s="110">
        <v>68</v>
      </c>
      <c r="D58" s="110">
        <v>137</v>
      </c>
      <c r="E58" s="110">
        <v>68</v>
      </c>
      <c r="F58" s="108" t="s">
        <v>53</v>
      </c>
      <c r="G58" s="110"/>
      <c r="H58" s="108">
        <f t="shared" si="0"/>
        <v>0</v>
      </c>
      <c r="I58" s="108">
        <v>0</v>
      </c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108"/>
      <c r="AJ58" s="108"/>
      <c r="AK58" s="108"/>
      <c r="AL58" s="108"/>
      <c r="AM58" s="108"/>
      <c r="AN58" s="108"/>
      <c r="AO58" s="109"/>
      <c r="AP58" s="109"/>
      <c r="AQ58" s="109"/>
      <c r="AR58" s="109"/>
      <c r="AS58" s="109"/>
      <c r="AT58" s="109"/>
      <c r="AU58" s="109"/>
      <c r="AV58" s="109"/>
      <c r="AW58" s="109"/>
      <c r="AX58" s="109"/>
      <c r="AY58" s="109"/>
      <c r="AZ58" s="109"/>
      <c r="BA58" s="109"/>
      <c r="BB58" s="109"/>
      <c r="BC58" s="109"/>
      <c r="BD58" s="109"/>
      <c r="BE58" s="109"/>
      <c r="BF58" s="109"/>
      <c r="BG58" s="109"/>
      <c r="BH58" s="109"/>
      <c r="BI58" s="109"/>
      <c r="BJ58" s="109"/>
      <c r="BK58" s="109"/>
      <c r="BL58" s="109"/>
      <c r="BM58" s="109"/>
      <c r="BN58" s="109"/>
      <c r="BO58" s="109"/>
      <c r="BP58" s="109"/>
    </row>
    <row r="59" spans="1:68" s="5" customFormat="1" ht="9.75" hidden="1" customHeight="1" x14ac:dyDescent="0.15">
      <c r="A59" s="108" t="s">
        <v>10</v>
      </c>
      <c r="B59" s="110">
        <v>508</v>
      </c>
      <c r="C59" s="110">
        <v>254</v>
      </c>
      <c r="D59" s="110">
        <v>508</v>
      </c>
      <c r="E59" s="110">
        <v>254</v>
      </c>
      <c r="F59" s="108" t="s">
        <v>53</v>
      </c>
      <c r="G59" s="110"/>
      <c r="H59" s="108">
        <f t="shared" si="0"/>
        <v>0</v>
      </c>
      <c r="I59" s="108">
        <v>0</v>
      </c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108"/>
      <c r="AG59" s="108"/>
      <c r="AH59" s="108"/>
      <c r="AI59" s="108"/>
      <c r="AJ59" s="108"/>
      <c r="AK59" s="108"/>
      <c r="AL59" s="108"/>
      <c r="AM59" s="108"/>
      <c r="AN59" s="108"/>
      <c r="AO59" s="109"/>
      <c r="AP59" s="109"/>
      <c r="AQ59" s="109"/>
      <c r="AR59" s="109"/>
      <c r="AS59" s="109"/>
      <c r="AT59" s="109"/>
      <c r="AU59" s="109"/>
      <c r="AV59" s="109"/>
      <c r="AW59" s="109"/>
      <c r="AX59" s="109"/>
      <c r="AY59" s="109"/>
      <c r="AZ59" s="109"/>
      <c r="BA59" s="109"/>
      <c r="BB59" s="109"/>
      <c r="BC59" s="109"/>
      <c r="BD59" s="109"/>
      <c r="BE59" s="109"/>
      <c r="BF59" s="109"/>
      <c r="BG59" s="109"/>
      <c r="BH59" s="109"/>
      <c r="BI59" s="109"/>
      <c r="BJ59" s="109"/>
      <c r="BK59" s="109"/>
      <c r="BL59" s="109"/>
      <c r="BM59" s="109"/>
      <c r="BN59" s="109"/>
      <c r="BO59" s="109"/>
      <c r="BP59" s="109"/>
    </row>
    <row r="60" spans="1:68" s="5" customFormat="1" ht="9.75" hidden="1" customHeight="1" x14ac:dyDescent="0.15">
      <c r="A60" s="108" t="s">
        <v>11</v>
      </c>
      <c r="B60" s="110">
        <v>204</v>
      </c>
      <c r="C60" s="110">
        <v>102</v>
      </c>
      <c r="D60" s="110">
        <v>204</v>
      </c>
      <c r="E60" s="110">
        <v>102</v>
      </c>
      <c r="F60" s="108" t="s">
        <v>53</v>
      </c>
      <c r="G60" s="110"/>
      <c r="H60" s="108">
        <f t="shared" si="0"/>
        <v>0</v>
      </c>
      <c r="I60" s="108">
        <v>0</v>
      </c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  <c r="AI60" s="108"/>
      <c r="AJ60" s="108"/>
      <c r="AK60" s="108"/>
      <c r="AL60" s="108"/>
      <c r="AM60" s="108"/>
      <c r="AN60" s="108"/>
      <c r="AO60" s="109"/>
      <c r="AP60" s="109"/>
      <c r="AQ60" s="109"/>
      <c r="AR60" s="109"/>
      <c r="AS60" s="109"/>
      <c r="AT60" s="109"/>
      <c r="AU60" s="109"/>
      <c r="AV60" s="109"/>
      <c r="AW60" s="109"/>
      <c r="AX60" s="109"/>
      <c r="AY60" s="109"/>
      <c r="AZ60" s="109"/>
      <c r="BA60" s="109"/>
      <c r="BB60" s="109"/>
      <c r="BC60" s="109"/>
      <c r="BD60" s="109"/>
      <c r="BE60" s="109"/>
      <c r="BF60" s="109"/>
      <c r="BG60" s="109"/>
      <c r="BH60" s="109"/>
      <c r="BI60" s="109"/>
      <c r="BJ60" s="109"/>
      <c r="BK60" s="109"/>
      <c r="BL60" s="109"/>
      <c r="BM60" s="109"/>
      <c r="BN60" s="109"/>
      <c r="BO60" s="109"/>
      <c r="BP60" s="109"/>
    </row>
    <row r="61" spans="1:68" s="5" customFormat="1" ht="9.75" hidden="1" customHeight="1" x14ac:dyDescent="0.15">
      <c r="A61" s="108" t="s">
        <v>12</v>
      </c>
      <c r="B61" s="110">
        <v>148</v>
      </c>
      <c r="C61" s="110">
        <v>74</v>
      </c>
      <c r="D61" s="110">
        <v>148</v>
      </c>
      <c r="E61" s="110">
        <v>74</v>
      </c>
      <c r="F61" s="108" t="s">
        <v>53</v>
      </c>
      <c r="G61" s="110"/>
      <c r="H61" s="108">
        <f t="shared" si="0"/>
        <v>0</v>
      </c>
      <c r="I61" s="108">
        <v>0</v>
      </c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  <c r="AG61" s="108"/>
      <c r="AH61" s="108"/>
      <c r="AI61" s="108"/>
      <c r="AJ61" s="108"/>
      <c r="AK61" s="108"/>
      <c r="AL61" s="108"/>
      <c r="AM61" s="108"/>
      <c r="AN61" s="108"/>
      <c r="AO61" s="109"/>
      <c r="AP61" s="109"/>
      <c r="AQ61" s="109"/>
      <c r="AR61" s="109"/>
      <c r="AS61" s="109"/>
      <c r="AT61" s="109"/>
      <c r="AU61" s="109"/>
      <c r="AV61" s="109"/>
      <c r="AW61" s="109"/>
      <c r="AX61" s="109"/>
      <c r="AY61" s="109"/>
      <c r="AZ61" s="109"/>
      <c r="BA61" s="109"/>
      <c r="BB61" s="109"/>
      <c r="BC61" s="109"/>
      <c r="BD61" s="109"/>
      <c r="BE61" s="109"/>
      <c r="BF61" s="109"/>
      <c r="BG61" s="109"/>
      <c r="BH61" s="109"/>
      <c r="BI61" s="109"/>
      <c r="BJ61" s="109"/>
      <c r="BK61" s="109"/>
      <c r="BL61" s="109"/>
      <c r="BM61" s="109"/>
      <c r="BN61" s="109"/>
      <c r="BO61" s="109"/>
      <c r="BP61" s="109"/>
    </row>
    <row r="62" spans="1:68" s="5" customFormat="1" ht="9.75" hidden="1" customHeight="1" x14ac:dyDescent="0.15">
      <c r="A62" s="108" t="s">
        <v>13</v>
      </c>
      <c r="B62" s="110"/>
      <c r="C62" s="110">
        <v>282</v>
      </c>
      <c r="D62" s="110"/>
      <c r="E62" s="110">
        <v>282</v>
      </c>
      <c r="F62" s="108" t="s">
        <v>53</v>
      </c>
      <c r="G62" s="110"/>
      <c r="H62" s="108">
        <f t="shared" si="0"/>
        <v>0</v>
      </c>
      <c r="I62" s="108">
        <v>0</v>
      </c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  <c r="AG62" s="108"/>
      <c r="AH62" s="108"/>
      <c r="AI62" s="108"/>
      <c r="AJ62" s="108"/>
      <c r="AK62" s="108"/>
      <c r="AL62" s="108"/>
      <c r="AM62" s="108"/>
      <c r="AN62" s="108"/>
      <c r="AO62" s="109"/>
      <c r="AP62" s="109"/>
      <c r="AQ62" s="109"/>
      <c r="AR62" s="109"/>
      <c r="AS62" s="109"/>
      <c r="AT62" s="109"/>
      <c r="AU62" s="109"/>
      <c r="AV62" s="109"/>
      <c r="AW62" s="109"/>
      <c r="AX62" s="109"/>
      <c r="AY62" s="109"/>
      <c r="AZ62" s="109"/>
      <c r="BA62" s="109"/>
      <c r="BB62" s="109"/>
      <c r="BC62" s="109"/>
      <c r="BD62" s="109"/>
      <c r="BE62" s="109"/>
      <c r="BF62" s="109"/>
      <c r="BG62" s="109"/>
      <c r="BH62" s="109"/>
      <c r="BI62" s="109"/>
      <c r="BJ62" s="109"/>
      <c r="BK62" s="109"/>
      <c r="BL62" s="109"/>
      <c r="BM62" s="109"/>
      <c r="BN62" s="109"/>
      <c r="BO62" s="109"/>
      <c r="BP62" s="109"/>
    </row>
    <row r="63" spans="1:68" s="5" customFormat="1" ht="9.75" hidden="1" customHeight="1" x14ac:dyDescent="0.15">
      <c r="A63" s="108" t="s">
        <v>61</v>
      </c>
      <c r="B63" s="110">
        <v>33</v>
      </c>
      <c r="C63" s="110">
        <v>16</v>
      </c>
      <c r="D63" s="110">
        <v>33</v>
      </c>
      <c r="E63" s="110">
        <v>16</v>
      </c>
      <c r="F63" s="108" t="s">
        <v>53</v>
      </c>
      <c r="G63" s="110"/>
      <c r="H63" s="108">
        <f t="shared" si="0"/>
        <v>0</v>
      </c>
      <c r="I63" s="108">
        <v>0</v>
      </c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  <c r="AG63" s="108"/>
      <c r="AH63" s="108"/>
      <c r="AI63" s="108"/>
      <c r="AJ63" s="108"/>
      <c r="AK63" s="108"/>
      <c r="AL63" s="108"/>
      <c r="AM63" s="108"/>
      <c r="AN63" s="108"/>
      <c r="AO63" s="109"/>
      <c r="AP63" s="109"/>
      <c r="AQ63" s="109"/>
      <c r="AR63" s="109"/>
      <c r="AS63" s="109"/>
      <c r="AT63" s="109"/>
      <c r="AU63" s="109"/>
      <c r="AV63" s="109"/>
      <c r="AW63" s="109"/>
      <c r="AX63" s="109"/>
      <c r="AY63" s="109"/>
      <c r="AZ63" s="109"/>
      <c r="BA63" s="109"/>
      <c r="BB63" s="109"/>
      <c r="BC63" s="109"/>
      <c r="BD63" s="109"/>
      <c r="BE63" s="109"/>
      <c r="BF63" s="109"/>
      <c r="BG63" s="109"/>
      <c r="BH63" s="109"/>
      <c r="BI63" s="109"/>
      <c r="BJ63" s="109"/>
      <c r="BK63" s="109"/>
      <c r="BL63" s="109"/>
      <c r="BM63" s="109"/>
      <c r="BN63" s="109"/>
      <c r="BO63" s="109"/>
      <c r="BP63" s="109"/>
    </row>
    <row r="64" spans="1:68" s="5" customFormat="1" ht="9.75" hidden="1" customHeight="1" x14ac:dyDescent="0.15">
      <c r="A64" s="108" t="s">
        <v>14</v>
      </c>
      <c r="B64" s="110">
        <v>475</v>
      </c>
      <c r="C64" s="110">
        <v>237</v>
      </c>
      <c r="D64" s="110">
        <v>475</v>
      </c>
      <c r="E64" s="110">
        <v>237</v>
      </c>
      <c r="F64" s="108" t="s">
        <v>53</v>
      </c>
      <c r="G64" s="110"/>
      <c r="H64" s="108">
        <f t="shared" si="0"/>
        <v>0</v>
      </c>
      <c r="I64" s="108">
        <v>0</v>
      </c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09"/>
      <c r="AP64" s="109"/>
      <c r="AQ64" s="109"/>
      <c r="AR64" s="109"/>
      <c r="AS64" s="109"/>
      <c r="AT64" s="109"/>
      <c r="AU64" s="109"/>
      <c r="AV64" s="109"/>
      <c r="AW64" s="109"/>
      <c r="AX64" s="109"/>
      <c r="AY64" s="109"/>
      <c r="AZ64" s="109"/>
      <c r="BA64" s="109"/>
      <c r="BB64" s="109"/>
      <c r="BC64" s="109"/>
      <c r="BD64" s="109"/>
      <c r="BE64" s="109"/>
      <c r="BF64" s="109"/>
      <c r="BG64" s="109"/>
      <c r="BH64" s="109"/>
      <c r="BI64" s="109"/>
      <c r="BJ64" s="109"/>
      <c r="BK64" s="109"/>
      <c r="BL64" s="109"/>
      <c r="BM64" s="109"/>
      <c r="BN64" s="109"/>
      <c r="BO64" s="109"/>
      <c r="BP64" s="109"/>
    </row>
    <row r="65" spans="1:68" s="5" customFormat="1" ht="9.75" hidden="1" customHeight="1" x14ac:dyDescent="0.15">
      <c r="A65" s="108" t="s">
        <v>15</v>
      </c>
      <c r="B65" s="110">
        <v>638</v>
      </c>
      <c r="C65" s="110">
        <v>319</v>
      </c>
      <c r="D65" s="110">
        <v>638</v>
      </c>
      <c r="E65" s="110">
        <v>319</v>
      </c>
      <c r="F65" s="108" t="s">
        <v>53</v>
      </c>
      <c r="G65" s="110"/>
      <c r="H65" s="108">
        <f t="shared" si="0"/>
        <v>0</v>
      </c>
      <c r="I65" s="108">
        <v>0</v>
      </c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  <c r="AH65" s="108"/>
      <c r="AI65" s="108"/>
      <c r="AJ65" s="108"/>
      <c r="AK65" s="108"/>
      <c r="AL65" s="108"/>
      <c r="AM65" s="108"/>
      <c r="AN65" s="108"/>
      <c r="AO65" s="109"/>
      <c r="AP65" s="109"/>
      <c r="AQ65" s="109"/>
      <c r="AR65" s="109"/>
      <c r="AS65" s="109"/>
      <c r="AT65" s="109"/>
      <c r="AU65" s="109"/>
      <c r="AV65" s="109"/>
      <c r="AW65" s="109"/>
      <c r="AX65" s="109"/>
      <c r="AY65" s="109"/>
      <c r="AZ65" s="109"/>
      <c r="BA65" s="109"/>
      <c r="BB65" s="109"/>
      <c r="BC65" s="109"/>
      <c r="BD65" s="109"/>
      <c r="BE65" s="109"/>
      <c r="BF65" s="109"/>
      <c r="BG65" s="109"/>
      <c r="BH65" s="109"/>
      <c r="BI65" s="109"/>
      <c r="BJ65" s="109"/>
      <c r="BK65" s="109"/>
      <c r="BL65" s="109"/>
      <c r="BM65" s="109"/>
      <c r="BN65" s="109"/>
      <c r="BO65" s="109"/>
      <c r="BP65" s="109"/>
    </row>
    <row r="66" spans="1:68" s="5" customFormat="1" ht="9.75" hidden="1" customHeight="1" x14ac:dyDescent="0.15">
      <c r="A66" s="108" t="s">
        <v>16</v>
      </c>
      <c r="B66" s="110">
        <f>D66*$AG$5</f>
        <v>0</v>
      </c>
      <c r="C66" s="110">
        <f>E66*$AG$5</f>
        <v>0</v>
      </c>
      <c r="D66" s="110">
        <v>38</v>
      </c>
      <c r="E66" s="110">
        <v>19</v>
      </c>
      <c r="F66" s="108" t="s">
        <v>60</v>
      </c>
      <c r="G66" s="110"/>
      <c r="H66" s="108">
        <f t="shared" si="0"/>
        <v>0</v>
      </c>
      <c r="I66" s="108">
        <v>50</v>
      </c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  <c r="AD66" s="108"/>
      <c r="AE66" s="108"/>
      <c r="AF66" s="108"/>
      <c r="AG66" s="108"/>
      <c r="AH66" s="108"/>
      <c r="AI66" s="108"/>
      <c r="AJ66" s="108"/>
      <c r="AK66" s="108"/>
      <c r="AL66" s="108"/>
      <c r="AM66" s="108"/>
      <c r="AN66" s="108"/>
      <c r="AO66" s="109"/>
      <c r="AP66" s="109"/>
      <c r="AQ66" s="109"/>
      <c r="AR66" s="109"/>
      <c r="AS66" s="109"/>
      <c r="AT66" s="109"/>
      <c r="AU66" s="109"/>
      <c r="AV66" s="109"/>
      <c r="AW66" s="109"/>
      <c r="AX66" s="109"/>
      <c r="AY66" s="109"/>
      <c r="AZ66" s="109"/>
      <c r="BA66" s="109"/>
      <c r="BB66" s="109"/>
      <c r="BC66" s="109"/>
      <c r="BD66" s="109"/>
      <c r="BE66" s="109"/>
      <c r="BF66" s="109"/>
      <c r="BG66" s="109"/>
      <c r="BH66" s="109"/>
      <c r="BI66" s="109"/>
      <c r="BJ66" s="109"/>
      <c r="BK66" s="109"/>
      <c r="BL66" s="109"/>
      <c r="BM66" s="109"/>
      <c r="BN66" s="109"/>
      <c r="BO66" s="109"/>
      <c r="BP66" s="109"/>
    </row>
    <row r="67" spans="1:68" s="5" customFormat="1" ht="9.75" hidden="1" customHeight="1" x14ac:dyDescent="0.15">
      <c r="A67" s="108" t="s">
        <v>17</v>
      </c>
      <c r="B67" s="110">
        <f>D67*$AG$5</f>
        <v>0</v>
      </c>
      <c r="C67" s="110">
        <f t="shared" ref="C67:C79" si="2">E67*$AG$5</f>
        <v>0</v>
      </c>
      <c r="D67" s="110">
        <v>40</v>
      </c>
      <c r="E67" s="110">
        <v>20</v>
      </c>
      <c r="F67" s="108" t="s">
        <v>60</v>
      </c>
      <c r="G67" s="110"/>
      <c r="H67" s="108">
        <f t="shared" si="0"/>
        <v>0</v>
      </c>
      <c r="I67" s="108">
        <v>50</v>
      </c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  <c r="AD67" s="108"/>
      <c r="AE67" s="108"/>
      <c r="AF67" s="108"/>
      <c r="AG67" s="108"/>
      <c r="AH67" s="108"/>
      <c r="AI67" s="108"/>
      <c r="AJ67" s="108"/>
      <c r="AK67" s="108"/>
      <c r="AL67" s="108"/>
      <c r="AM67" s="108"/>
      <c r="AN67" s="108"/>
      <c r="AO67" s="109"/>
      <c r="AP67" s="109"/>
      <c r="AQ67" s="109"/>
      <c r="AR67" s="109"/>
      <c r="AS67" s="109"/>
      <c r="AT67" s="109"/>
      <c r="AU67" s="109"/>
      <c r="AV67" s="109"/>
      <c r="AW67" s="109"/>
      <c r="AX67" s="109"/>
      <c r="AY67" s="109"/>
      <c r="AZ67" s="109"/>
      <c r="BA67" s="109"/>
      <c r="BB67" s="109"/>
      <c r="BC67" s="109"/>
      <c r="BD67" s="109"/>
      <c r="BE67" s="109"/>
      <c r="BF67" s="109"/>
      <c r="BG67" s="109"/>
      <c r="BH67" s="109"/>
      <c r="BI67" s="109"/>
      <c r="BJ67" s="109"/>
      <c r="BK67" s="109"/>
      <c r="BL67" s="109"/>
      <c r="BM67" s="109"/>
      <c r="BN67" s="109"/>
      <c r="BO67" s="109"/>
      <c r="BP67" s="109"/>
    </row>
    <row r="68" spans="1:68" s="5" customFormat="1" ht="9.75" hidden="1" customHeight="1" x14ac:dyDescent="0.15">
      <c r="A68" s="108" t="s">
        <v>18</v>
      </c>
      <c r="B68" s="110">
        <f t="shared" ref="B68:B79" si="3">D68*$AG$5</f>
        <v>0</v>
      </c>
      <c r="C68" s="110">
        <f t="shared" si="2"/>
        <v>0</v>
      </c>
      <c r="D68" s="110">
        <v>38</v>
      </c>
      <c r="E68" s="110">
        <v>19</v>
      </c>
      <c r="F68" s="108" t="s">
        <v>60</v>
      </c>
      <c r="G68" s="110"/>
      <c r="H68" s="108">
        <f t="shared" si="0"/>
        <v>0</v>
      </c>
      <c r="I68" s="108">
        <v>50</v>
      </c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  <c r="AA68" s="108"/>
      <c r="AB68" s="108"/>
      <c r="AC68" s="108"/>
      <c r="AD68" s="108"/>
      <c r="AE68" s="108"/>
      <c r="AF68" s="108"/>
      <c r="AG68" s="108"/>
      <c r="AH68" s="108"/>
      <c r="AI68" s="108"/>
      <c r="AJ68" s="108"/>
      <c r="AK68" s="108"/>
      <c r="AL68" s="108"/>
      <c r="AM68" s="108"/>
      <c r="AN68" s="108"/>
      <c r="AO68" s="109"/>
      <c r="AP68" s="109"/>
      <c r="AQ68" s="109"/>
      <c r="AR68" s="109"/>
      <c r="AS68" s="109"/>
      <c r="AT68" s="109"/>
      <c r="AU68" s="109"/>
      <c r="AV68" s="109"/>
      <c r="AW68" s="109"/>
      <c r="AX68" s="109"/>
      <c r="AY68" s="109"/>
      <c r="AZ68" s="109"/>
      <c r="BA68" s="109"/>
      <c r="BB68" s="109"/>
      <c r="BC68" s="109"/>
      <c r="BD68" s="109"/>
      <c r="BE68" s="109"/>
      <c r="BF68" s="109"/>
      <c r="BG68" s="109"/>
      <c r="BH68" s="109"/>
      <c r="BI68" s="109"/>
      <c r="BJ68" s="109"/>
      <c r="BK68" s="109"/>
      <c r="BL68" s="109"/>
      <c r="BM68" s="109"/>
      <c r="BN68" s="109"/>
      <c r="BO68" s="109"/>
      <c r="BP68" s="109"/>
    </row>
    <row r="69" spans="1:68" s="5" customFormat="1" ht="9.75" hidden="1" customHeight="1" x14ac:dyDescent="0.15">
      <c r="A69" s="108" t="s">
        <v>19</v>
      </c>
      <c r="B69" s="110">
        <f t="shared" si="3"/>
        <v>0</v>
      </c>
      <c r="C69" s="110">
        <f t="shared" si="2"/>
        <v>0</v>
      </c>
      <c r="D69" s="110">
        <v>48</v>
      </c>
      <c r="E69" s="110">
        <v>24</v>
      </c>
      <c r="F69" s="108" t="s">
        <v>60</v>
      </c>
      <c r="G69" s="110"/>
      <c r="H69" s="108">
        <f t="shared" si="0"/>
        <v>0</v>
      </c>
      <c r="I69" s="108">
        <v>50</v>
      </c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08"/>
      <c r="AG69" s="108"/>
      <c r="AH69" s="108"/>
      <c r="AI69" s="108"/>
      <c r="AJ69" s="108"/>
      <c r="AK69" s="108"/>
      <c r="AL69" s="108"/>
      <c r="AM69" s="108"/>
      <c r="AN69" s="108"/>
      <c r="AO69" s="109"/>
      <c r="AP69" s="109"/>
      <c r="AQ69" s="109"/>
      <c r="AR69" s="109"/>
      <c r="AS69" s="109"/>
      <c r="AT69" s="109"/>
      <c r="AU69" s="109"/>
      <c r="AV69" s="109"/>
      <c r="AW69" s="109"/>
      <c r="AX69" s="109"/>
      <c r="AY69" s="109"/>
      <c r="AZ69" s="109"/>
      <c r="BA69" s="109"/>
      <c r="BB69" s="109"/>
      <c r="BC69" s="109"/>
      <c r="BD69" s="109"/>
      <c r="BE69" s="109"/>
      <c r="BF69" s="109"/>
      <c r="BG69" s="109"/>
      <c r="BH69" s="109"/>
      <c r="BI69" s="109"/>
      <c r="BJ69" s="109"/>
      <c r="BK69" s="109"/>
      <c r="BL69" s="109"/>
      <c r="BM69" s="109"/>
      <c r="BN69" s="109"/>
      <c r="BO69" s="109"/>
      <c r="BP69" s="109"/>
    </row>
    <row r="70" spans="1:68" s="5" customFormat="1" ht="9.75" hidden="1" customHeight="1" x14ac:dyDescent="0.15">
      <c r="A70" s="108" t="s">
        <v>20</v>
      </c>
      <c r="B70" s="110">
        <f t="shared" si="3"/>
        <v>0</v>
      </c>
      <c r="C70" s="110">
        <f t="shared" si="2"/>
        <v>0</v>
      </c>
      <c r="D70" s="110">
        <v>43</v>
      </c>
      <c r="E70" s="110">
        <v>21</v>
      </c>
      <c r="F70" s="108" t="s">
        <v>60</v>
      </c>
      <c r="G70" s="110"/>
      <c r="H70" s="108">
        <f t="shared" si="0"/>
        <v>0</v>
      </c>
      <c r="I70" s="108">
        <v>50</v>
      </c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  <c r="AA70" s="108"/>
      <c r="AB70" s="108"/>
      <c r="AC70" s="108"/>
      <c r="AD70" s="108"/>
      <c r="AE70" s="108"/>
      <c r="AF70" s="108"/>
      <c r="AG70" s="108"/>
      <c r="AH70" s="108"/>
      <c r="AI70" s="108"/>
      <c r="AJ70" s="108"/>
      <c r="AK70" s="108"/>
      <c r="AL70" s="108"/>
      <c r="AM70" s="108"/>
      <c r="AN70" s="108"/>
      <c r="AO70" s="109"/>
      <c r="AP70" s="109"/>
      <c r="AQ70" s="109"/>
      <c r="AR70" s="109"/>
      <c r="AS70" s="109"/>
      <c r="AT70" s="109"/>
      <c r="AU70" s="109"/>
      <c r="AV70" s="109"/>
      <c r="AW70" s="109"/>
      <c r="AX70" s="109"/>
      <c r="AY70" s="109"/>
      <c r="AZ70" s="109"/>
      <c r="BA70" s="109"/>
      <c r="BB70" s="109"/>
      <c r="BC70" s="109"/>
      <c r="BD70" s="109"/>
      <c r="BE70" s="109"/>
      <c r="BF70" s="109"/>
      <c r="BG70" s="109"/>
      <c r="BH70" s="109"/>
      <c r="BI70" s="109"/>
      <c r="BJ70" s="109"/>
      <c r="BK70" s="109"/>
      <c r="BL70" s="109"/>
      <c r="BM70" s="109"/>
      <c r="BN70" s="109"/>
      <c r="BO70" s="109"/>
      <c r="BP70" s="109"/>
    </row>
    <row r="71" spans="1:68" s="5" customFormat="1" ht="9.75" hidden="1" customHeight="1" x14ac:dyDescent="0.15">
      <c r="A71" s="108" t="s">
        <v>21</v>
      </c>
      <c r="B71" s="110">
        <f t="shared" si="3"/>
        <v>0</v>
      </c>
      <c r="C71" s="110">
        <f t="shared" si="2"/>
        <v>0</v>
      </c>
      <c r="D71" s="110">
        <v>36</v>
      </c>
      <c r="E71" s="110">
        <v>18</v>
      </c>
      <c r="F71" s="108" t="s">
        <v>60</v>
      </c>
      <c r="G71" s="110"/>
      <c r="H71" s="108">
        <f t="shared" si="0"/>
        <v>0</v>
      </c>
      <c r="I71" s="108">
        <v>50</v>
      </c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8"/>
      <c r="AB71" s="108"/>
      <c r="AC71" s="108"/>
      <c r="AD71" s="108"/>
      <c r="AE71" s="108"/>
      <c r="AF71" s="108"/>
      <c r="AG71" s="108"/>
      <c r="AH71" s="108"/>
      <c r="AI71" s="108"/>
      <c r="AJ71" s="108"/>
      <c r="AK71" s="108"/>
      <c r="AL71" s="108"/>
      <c r="AM71" s="108"/>
      <c r="AN71" s="108"/>
      <c r="AO71" s="109"/>
      <c r="AP71" s="109"/>
      <c r="AQ71" s="109"/>
      <c r="AR71" s="109"/>
      <c r="AS71" s="109"/>
      <c r="AT71" s="109"/>
      <c r="AU71" s="109"/>
      <c r="AV71" s="109"/>
      <c r="AW71" s="109"/>
      <c r="AX71" s="109"/>
      <c r="AY71" s="109"/>
      <c r="AZ71" s="109"/>
      <c r="BA71" s="109"/>
      <c r="BB71" s="109"/>
      <c r="BC71" s="109"/>
      <c r="BD71" s="109"/>
      <c r="BE71" s="109"/>
      <c r="BF71" s="109"/>
      <c r="BG71" s="109"/>
      <c r="BH71" s="109"/>
      <c r="BI71" s="109"/>
      <c r="BJ71" s="109"/>
      <c r="BK71" s="109"/>
      <c r="BL71" s="109"/>
      <c r="BM71" s="109"/>
      <c r="BN71" s="109"/>
      <c r="BO71" s="109"/>
      <c r="BP71" s="109"/>
    </row>
    <row r="72" spans="1:68" s="5" customFormat="1" ht="9.75" hidden="1" customHeight="1" x14ac:dyDescent="0.15">
      <c r="A72" s="108" t="s">
        <v>62</v>
      </c>
      <c r="B72" s="110">
        <f t="shared" si="3"/>
        <v>0</v>
      </c>
      <c r="C72" s="110">
        <f t="shared" si="2"/>
        <v>0</v>
      </c>
      <c r="D72" s="110">
        <v>37</v>
      </c>
      <c r="E72" s="110">
        <v>19</v>
      </c>
      <c r="F72" s="108" t="s">
        <v>60</v>
      </c>
      <c r="G72" s="110"/>
      <c r="H72" s="108">
        <f t="shared" si="0"/>
        <v>0</v>
      </c>
      <c r="I72" s="108">
        <v>50</v>
      </c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  <c r="AC72" s="108"/>
      <c r="AD72" s="108"/>
      <c r="AE72" s="108"/>
      <c r="AF72" s="108"/>
      <c r="AG72" s="108"/>
      <c r="AH72" s="108"/>
      <c r="AI72" s="108"/>
      <c r="AJ72" s="108"/>
      <c r="AK72" s="108"/>
      <c r="AL72" s="108"/>
      <c r="AM72" s="108"/>
      <c r="AN72" s="108"/>
      <c r="AO72" s="109"/>
      <c r="AP72" s="109"/>
      <c r="AQ72" s="109"/>
      <c r="AR72" s="109"/>
      <c r="AS72" s="109"/>
      <c r="AT72" s="109"/>
      <c r="AU72" s="109"/>
      <c r="AV72" s="109"/>
      <c r="AW72" s="109"/>
      <c r="AX72" s="109"/>
      <c r="AY72" s="109"/>
      <c r="AZ72" s="109"/>
      <c r="BA72" s="109"/>
      <c r="BB72" s="109"/>
      <c r="BC72" s="109"/>
      <c r="BD72" s="109"/>
      <c r="BE72" s="109"/>
      <c r="BF72" s="109"/>
      <c r="BG72" s="109"/>
      <c r="BH72" s="109"/>
      <c r="BI72" s="109"/>
      <c r="BJ72" s="109"/>
      <c r="BK72" s="109"/>
      <c r="BL72" s="109"/>
      <c r="BM72" s="109"/>
      <c r="BN72" s="109"/>
      <c r="BO72" s="109"/>
      <c r="BP72" s="109"/>
    </row>
    <row r="73" spans="1:68" s="5" customFormat="1" ht="9.75" hidden="1" customHeight="1" x14ac:dyDescent="0.15">
      <c r="A73" s="108" t="s">
        <v>63</v>
      </c>
      <c r="B73" s="110">
        <f t="shared" si="3"/>
        <v>0</v>
      </c>
      <c r="C73" s="110">
        <f t="shared" si="2"/>
        <v>0</v>
      </c>
      <c r="D73" s="110">
        <v>35</v>
      </c>
      <c r="E73" s="110">
        <v>18</v>
      </c>
      <c r="F73" s="108" t="s">
        <v>60</v>
      </c>
      <c r="G73" s="110"/>
      <c r="H73" s="108">
        <f t="shared" si="0"/>
        <v>0</v>
      </c>
      <c r="I73" s="108">
        <v>50</v>
      </c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  <c r="AC73" s="108"/>
      <c r="AD73" s="108"/>
      <c r="AE73" s="108"/>
      <c r="AF73" s="108"/>
      <c r="AG73" s="108"/>
      <c r="AH73" s="108"/>
      <c r="AI73" s="108"/>
      <c r="AJ73" s="108"/>
      <c r="AK73" s="108"/>
      <c r="AL73" s="108"/>
      <c r="AM73" s="108"/>
      <c r="AN73" s="108"/>
      <c r="AO73" s="109"/>
      <c r="AP73" s="109"/>
      <c r="AQ73" s="109"/>
      <c r="AR73" s="109"/>
      <c r="AS73" s="109"/>
      <c r="AT73" s="109"/>
      <c r="AU73" s="109"/>
      <c r="AV73" s="109"/>
      <c r="AW73" s="109"/>
      <c r="AX73" s="109"/>
      <c r="AY73" s="109"/>
      <c r="AZ73" s="109"/>
      <c r="BA73" s="109"/>
      <c r="BB73" s="109"/>
      <c r="BC73" s="109"/>
      <c r="BD73" s="109"/>
      <c r="BE73" s="109"/>
      <c r="BF73" s="109"/>
      <c r="BG73" s="109"/>
      <c r="BH73" s="109"/>
      <c r="BI73" s="109"/>
      <c r="BJ73" s="109"/>
      <c r="BK73" s="109"/>
      <c r="BL73" s="109"/>
      <c r="BM73" s="109"/>
      <c r="BN73" s="109"/>
      <c r="BO73" s="109"/>
      <c r="BP73" s="109"/>
    </row>
    <row r="74" spans="1:68" s="5" customFormat="1" ht="9.75" hidden="1" customHeight="1" x14ac:dyDescent="0.15">
      <c r="A74" s="108" t="s">
        <v>64</v>
      </c>
      <c r="B74" s="110">
        <f t="shared" si="3"/>
        <v>0</v>
      </c>
      <c r="C74" s="110">
        <f t="shared" si="2"/>
        <v>0</v>
      </c>
      <c r="D74" s="110">
        <v>37</v>
      </c>
      <c r="E74" s="110">
        <v>19</v>
      </c>
      <c r="F74" s="108" t="s">
        <v>60</v>
      </c>
      <c r="G74" s="110"/>
      <c r="H74" s="108">
        <f t="shared" si="0"/>
        <v>0</v>
      </c>
      <c r="I74" s="108">
        <v>50</v>
      </c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  <c r="AC74" s="108"/>
      <c r="AD74" s="108"/>
      <c r="AE74" s="108"/>
      <c r="AF74" s="108"/>
      <c r="AG74" s="108"/>
      <c r="AH74" s="108"/>
      <c r="AI74" s="108"/>
      <c r="AJ74" s="108"/>
      <c r="AK74" s="108"/>
      <c r="AL74" s="108"/>
      <c r="AM74" s="108"/>
      <c r="AN74" s="108"/>
      <c r="AO74" s="109"/>
      <c r="AP74" s="109"/>
      <c r="AQ74" s="109"/>
      <c r="AR74" s="109"/>
      <c r="AS74" s="109"/>
      <c r="AT74" s="109"/>
      <c r="AU74" s="109"/>
      <c r="AV74" s="109"/>
      <c r="AW74" s="109"/>
      <c r="AX74" s="109"/>
      <c r="AY74" s="109"/>
      <c r="AZ74" s="109"/>
      <c r="BA74" s="109"/>
      <c r="BB74" s="109"/>
      <c r="BC74" s="109"/>
      <c r="BD74" s="109"/>
      <c r="BE74" s="109"/>
      <c r="BF74" s="109"/>
      <c r="BG74" s="109"/>
      <c r="BH74" s="109"/>
      <c r="BI74" s="109"/>
      <c r="BJ74" s="109"/>
      <c r="BK74" s="109"/>
      <c r="BL74" s="109"/>
      <c r="BM74" s="109"/>
      <c r="BN74" s="109"/>
      <c r="BO74" s="109"/>
      <c r="BP74" s="109"/>
    </row>
    <row r="75" spans="1:68" s="5" customFormat="1" ht="9.75" hidden="1" customHeight="1" x14ac:dyDescent="0.15">
      <c r="A75" s="108" t="s">
        <v>65</v>
      </c>
      <c r="B75" s="110">
        <f t="shared" si="3"/>
        <v>0</v>
      </c>
      <c r="C75" s="110">
        <f t="shared" si="2"/>
        <v>0</v>
      </c>
      <c r="D75" s="110">
        <v>35</v>
      </c>
      <c r="E75" s="110">
        <v>18</v>
      </c>
      <c r="F75" s="108" t="s">
        <v>60</v>
      </c>
      <c r="G75" s="110"/>
      <c r="H75" s="108">
        <f t="shared" si="0"/>
        <v>0</v>
      </c>
      <c r="I75" s="108">
        <v>50</v>
      </c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  <c r="AC75" s="108"/>
      <c r="AD75" s="108"/>
      <c r="AE75" s="108"/>
      <c r="AF75" s="108"/>
      <c r="AG75" s="108"/>
      <c r="AH75" s="108"/>
      <c r="AI75" s="108"/>
      <c r="AJ75" s="108"/>
      <c r="AK75" s="108"/>
      <c r="AL75" s="108"/>
      <c r="AM75" s="108"/>
      <c r="AN75" s="108"/>
      <c r="AO75" s="109"/>
      <c r="AP75" s="109"/>
      <c r="AQ75" s="109"/>
      <c r="AR75" s="109"/>
      <c r="AS75" s="109"/>
      <c r="AT75" s="109"/>
      <c r="AU75" s="109"/>
      <c r="AV75" s="109"/>
      <c r="AW75" s="109"/>
      <c r="AX75" s="109"/>
      <c r="AY75" s="109"/>
      <c r="AZ75" s="109"/>
      <c r="BA75" s="109"/>
      <c r="BB75" s="109"/>
      <c r="BC75" s="109"/>
      <c r="BD75" s="109"/>
      <c r="BE75" s="109"/>
      <c r="BF75" s="109"/>
      <c r="BG75" s="109"/>
      <c r="BH75" s="109"/>
      <c r="BI75" s="109"/>
      <c r="BJ75" s="109"/>
      <c r="BK75" s="109"/>
      <c r="BL75" s="109"/>
      <c r="BM75" s="109"/>
      <c r="BN75" s="109"/>
      <c r="BO75" s="109"/>
      <c r="BP75" s="109"/>
    </row>
    <row r="76" spans="1:68" s="5" customFormat="1" ht="9.75" hidden="1" customHeight="1" x14ac:dyDescent="0.15">
      <c r="A76" s="108" t="s">
        <v>66</v>
      </c>
      <c r="B76" s="110">
        <f t="shared" si="3"/>
        <v>0</v>
      </c>
      <c r="C76" s="110">
        <f t="shared" si="2"/>
        <v>0</v>
      </c>
      <c r="D76" s="110">
        <v>37</v>
      </c>
      <c r="E76" s="110">
        <v>19</v>
      </c>
      <c r="F76" s="108" t="s">
        <v>60</v>
      </c>
      <c r="G76" s="110"/>
      <c r="H76" s="108">
        <f t="shared" si="0"/>
        <v>0</v>
      </c>
      <c r="I76" s="108">
        <v>50</v>
      </c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  <c r="AD76" s="108"/>
      <c r="AE76" s="108"/>
      <c r="AF76" s="108"/>
      <c r="AG76" s="108"/>
      <c r="AH76" s="108"/>
      <c r="AI76" s="108"/>
      <c r="AJ76" s="108"/>
      <c r="AK76" s="108"/>
      <c r="AL76" s="108"/>
      <c r="AM76" s="108"/>
      <c r="AN76" s="108"/>
      <c r="AO76" s="109"/>
      <c r="AP76" s="109"/>
      <c r="AQ76" s="109"/>
      <c r="AR76" s="109"/>
      <c r="AS76" s="109"/>
      <c r="AT76" s="109"/>
      <c r="AU76" s="109"/>
      <c r="AV76" s="109"/>
      <c r="AW76" s="109"/>
      <c r="AX76" s="109"/>
      <c r="AY76" s="109"/>
      <c r="AZ76" s="109"/>
      <c r="BA76" s="109"/>
      <c r="BB76" s="109"/>
      <c r="BC76" s="109"/>
      <c r="BD76" s="109"/>
      <c r="BE76" s="109"/>
      <c r="BF76" s="109"/>
      <c r="BG76" s="109"/>
      <c r="BH76" s="109"/>
      <c r="BI76" s="109"/>
      <c r="BJ76" s="109"/>
      <c r="BK76" s="109"/>
      <c r="BL76" s="109"/>
      <c r="BM76" s="109"/>
      <c r="BN76" s="109"/>
      <c r="BO76" s="109"/>
      <c r="BP76" s="109"/>
    </row>
    <row r="77" spans="1:68" s="5" customFormat="1" ht="9.75" hidden="1" customHeight="1" x14ac:dyDescent="0.15">
      <c r="A77" s="108" t="s">
        <v>67</v>
      </c>
      <c r="B77" s="110">
        <f t="shared" si="3"/>
        <v>0</v>
      </c>
      <c r="C77" s="110">
        <f t="shared" si="2"/>
        <v>0</v>
      </c>
      <c r="D77" s="110">
        <v>35</v>
      </c>
      <c r="E77" s="110">
        <v>18</v>
      </c>
      <c r="F77" s="108" t="s">
        <v>60</v>
      </c>
      <c r="G77" s="110"/>
      <c r="H77" s="108">
        <f t="shared" si="0"/>
        <v>0</v>
      </c>
      <c r="I77" s="108">
        <v>50</v>
      </c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9"/>
      <c r="AP77" s="109"/>
      <c r="AQ77" s="109"/>
      <c r="AR77" s="109"/>
      <c r="AS77" s="109"/>
      <c r="AT77" s="109"/>
      <c r="AU77" s="109"/>
      <c r="AV77" s="109"/>
      <c r="AW77" s="109"/>
      <c r="AX77" s="109"/>
      <c r="AY77" s="109"/>
      <c r="AZ77" s="109"/>
      <c r="BA77" s="109"/>
      <c r="BB77" s="109"/>
      <c r="BC77" s="109"/>
      <c r="BD77" s="109"/>
      <c r="BE77" s="109"/>
      <c r="BF77" s="109"/>
      <c r="BG77" s="109"/>
      <c r="BH77" s="109"/>
      <c r="BI77" s="109"/>
      <c r="BJ77" s="109"/>
      <c r="BK77" s="109"/>
      <c r="BL77" s="109"/>
      <c r="BM77" s="109"/>
      <c r="BN77" s="109"/>
      <c r="BO77" s="109"/>
      <c r="BP77" s="109"/>
    </row>
    <row r="78" spans="1:68" s="5" customFormat="1" ht="9.75" hidden="1" customHeight="1" x14ac:dyDescent="0.15">
      <c r="A78" s="108" t="s">
        <v>68</v>
      </c>
      <c r="B78" s="110">
        <f t="shared" si="3"/>
        <v>0</v>
      </c>
      <c r="C78" s="110">
        <f t="shared" si="2"/>
        <v>0</v>
      </c>
      <c r="D78" s="110">
        <v>37</v>
      </c>
      <c r="E78" s="110">
        <v>19</v>
      </c>
      <c r="F78" s="108" t="s">
        <v>60</v>
      </c>
      <c r="G78" s="110"/>
      <c r="H78" s="108">
        <f t="shared" si="0"/>
        <v>0</v>
      </c>
      <c r="I78" s="108">
        <v>50</v>
      </c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9"/>
      <c r="AP78" s="109"/>
      <c r="AQ78" s="109"/>
      <c r="AR78" s="109"/>
      <c r="AS78" s="109"/>
      <c r="AT78" s="109"/>
      <c r="AU78" s="109"/>
      <c r="AV78" s="109"/>
      <c r="AW78" s="109"/>
      <c r="AX78" s="109"/>
      <c r="AY78" s="109"/>
      <c r="AZ78" s="109"/>
      <c r="BA78" s="109"/>
      <c r="BB78" s="109"/>
      <c r="BC78" s="109"/>
      <c r="BD78" s="109"/>
      <c r="BE78" s="109"/>
      <c r="BF78" s="109"/>
      <c r="BG78" s="109"/>
      <c r="BH78" s="109"/>
      <c r="BI78" s="109"/>
      <c r="BJ78" s="109"/>
      <c r="BK78" s="109"/>
      <c r="BL78" s="109"/>
      <c r="BM78" s="109"/>
      <c r="BN78" s="109"/>
      <c r="BO78" s="109"/>
      <c r="BP78" s="109"/>
    </row>
    <row r="79" spans="1:68" s="5" customFormat="1" ht="9.75" hidden="1" customHeight="1" x14ac:dyDescent="0.15">
      <c r="A79" s="108" t="s">
        <v>69</v>
      </c>
      <c r="B79" s="110">
        <f t="shared" si="3"/>
        <v>0</v>
      </c>
      <c r="C79" s="110">
        <f t="shared" si="2"/>
        <v>0</v>
      </c>
      <c r="D79" s="110">
        <v>35</v>
      </c>
      <c r="E79" s="110">
        <v>18</v>
      </c>
      <c r="F79" s="108" t="s">
        <v>60</v>
      </c>
      <c r="G79" s="110"/>
      <c r="H79" s="108">
        <f t="shared" si="0"/>
        <v>0</v>
      </c>
      <c r="I79" s="108">
        <v>50</v>
      </c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9"/>
      <c r="AP79" s="109"/>
      <c r="AQ79" s="109"/>
      <c r="AR79" s="109"/>
      <c r="AS79" s="109"/>
      <c r="AT79" s="109"/>
      <c r="AU79" s="109"/>
      <c r="AV79" s="109"/>
      <c r="AW79" s="109"/>
      <c r="AX79" s="109"/>
      <c r="AY79" s="109"/>
      <c r="AZ79" s="109"/>
      <c r="BA79" s="109"/>
      <c r="BB79" s="109"/>
      <c r="BC79" s="109"/>
      <c r="BD79" s="109"/>
      <c r="BE79" s="109"/>
      <c r="BF79" s="109"/>
      <c r="BG79" s="109"/>
      <c r="BH79" s="109"/>
      <c r="BI79" s="109"/>
      <c r="BJ79" s="109"/>
      <c r="BK79" s="109"/>
      <c r="BL79" s="109"/>
      <c r="BM79" s="109"/>
      <c r="BN79" s="109"/>
      <c r="BO79" s="109"/>
      <c r="BP79" s="109"/>
    </row>
    <row r="80" spans="1:68" s="5" customFormat="1" ht="9.75" hidden="1" customHeight="1" x14ac:dyDescent="0.15">
      <c r="A80" s="108"/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9"/>
      <c r="AP80" s="109"/>
      <c r="AQ80" s="109"/>
      <c r="AR80" s="109"/>
      <c r="AS80" s="109"/>
      <c r="AT80" s="109"/>
      <c r="AU80" s="109"/>
      <c r="AV80" s="109"/>
      <c r="AW80" s="109"/>
      <c r="AX80" s="109"/>
      <c r="AY80" s="109"/>
      <c r="AZ80" s="109"/>
      <c r="BA80" s="109"/>
      <c r="BB80" s="109"/>
      <c r="BC80" s="109"/>
      <c r="BD80" s="109"/>
      <c r="BE80" s="109"/>
      <c r="BF80" s="109"/>
      <c r="BG80" s="109"/>
      <c r="BH80" s="109"/>
      <c r="BI80" s="109"/>
      <c r="BJ80" s="109"/>
      <c r="BK80" s="109"/>
      <c r="BL80" s="109"/>
      <c r="BM80" s="109"/>
      <c r="BN80" s="109"/>
      <c r="BO80" s="109"/>
      <c r="BP80" s="109"/>
    </row>
    <row r="81" spans="1:68" s="5" customFormat="1" ht="9.75" hidden="1" customHeight="1" x14ac:dyDescent="0.15">
      <c r="A81" s="112" t="s">
        <v>42</v>
      </c>
      <c r="B81" s="108" t="s">
        <v>70</v>
      </c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9"/>
      <c r="AP81" s="109"/>
      <c r="AQ81" s="109"/>
      <c r="AR81" s="109"/>
      <c r="AS81" s="109"/>
      <c r="AT81" s="109"/>
      <c r="AU81" s="109"/>
      <c r="AV81" s="109"/>
      <c r="AW81" s="109"/>
      <c r="AX81" s="109"/>
      <c r="AY81" s="109"/>
      <c r="AZ81" s="109"/>
      <c r="BA81" s="109"/>
      <c r="BB81" s="109"/>
      <c r="BC81" s="109"/>
      <c r="BD81" s="109"/>
      <c r="BE81" s="109"/>
      <c r="BF81" s="109"/>
      <c r="BG81" s="109"/>
      <c r="BH81" s="109"/>
      <c r="BI81" s="109"/>
      <c r="BJ81" s="109"/>
      <c r="BK81" s="109"/>
      <c r="BL81" s="109"/>
      <c r="BM81" s="109"/>
      <c r="BN81" s="109"/>
      <c r="BO81" s="109"/>
      <c r="BP81" s="109"/>
    </row>
    <row r="82" spans="1:68" s="5" customFormat="1" ht="9.75" hidden="1" customHeight="1" x14ac:dyDescent="0.15">
      <c r="A82" s="112" t="s">
        <v>43</v>
      </c>
      <c r="B82" s="108">
        <v>0</v>
      </c>
      <c r="C82" s="108" t="b">
        <v>0</v>
      </c>
      <c r="D82" s="108" t="b">
        <v>0</v>
      </c>
      <c r="E82" s="108" t="b">
        <v>0</v>
      </c>
      <c r="F82" s="108">
        <v>0</v>
      </c>
      <c r="G82" s="108">
        <v>0</v>
      </c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9"/>
      <c r="AP82" s="109"/>
      <c r="AQ82" s="109"/>
      <c r="AR82" s="109"/>
      <c r="AS82" s="109"/>
      <c r="AT82" s="109"/>
      <c r="AU82" s="109"/>
      <c r="AV82" s="109"/>
      <c r="AW82" s="109"/>
      <c r="AX82" s="109"/>
      <c r="AY82" s="109"/>
      <c r="AZ82" s="109"/>
      <c r="BA82" s="109"/>
      <c r="BB82" s="109"/>
      <c r="BC82" s="109"/>
      <c r="BD82" s="109"/>
      <c r="BE82" s="109"/>
      <c r="BF82" s="109"/>
      <c r="BG82" s="109"/>
      <c r="BH82" s="109"/>
      <c r="BI82" s="109"/>
      <c r="BJ82" s="109"/>
      <c r="BK82" s="109"/>
      <c r="BL82" s="109"/>
      <c r="BM82" s="109"/>
      <c r="BN82" s="109"/>
      <c r="BO82" s="109"/>
      <c r="BP82" s="109"/>
    </row>
    <row r="83" spans="1:68" s="5" customFormat="1" ht="9.75" hidden="1" customHeight="1" x14ac:dyDescent="0.15">
      <c r="A83" s="112" t="s">
        <v>44</v>
      </c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9"/>
      <c r="AP83" s="109"/>
      <c r="AQ83" s="109"/>
      <c r="AR83" s="109"/>
      <c r="AS83" s="109"/>
      <c r="AT83" s="109"/>
      <c r="AU83" s="109"/>
      <c r="AV83" s="109"/>
      <c r="AW83" s="109"/>
      <c r="AX83" s="109"/>
      <c r="AY83" s="109"/>
      <c r="AZ83" s="109"/>
      <c r="BA83" s="109"/>
      <c r="BB83" s="109"/>
      <c r="BC83" s="109"/>
      <c r="BD83" s="109"/>
      <c r="BE83" s="109"/>
      <c r="BF83" s="109"/>
      <c r="BG83" s="109"/>
      <c r="BH83" s="109"/>
      <c r="BI83" s="109"/>
      <c r="BJ83" s="109"/>
      <c r="BK83" s="109"/>
      <c r="BL83" s="109"/>
      <c r="BM83" s="109"/>
      <c r="BN83" s="109"/>
      <c r="BO83" s="109"/>
      <c r="BP83" s="109"/>
    </row>
    <row r="84" spans="1:68" s="5" customFormat="1" ht="9.75" hidden="1" customHeight="1" x14ac:dyDescent="0.15">
      <c r="A84" s="112" t="s">
        <v>45</v>
      </c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9"/>
      <c r="AP84" s="109"/>
      <c r="AQ84" s="109"/>
      <c r="AR84" s="109"/>
      <c r="AS84" s="109"/>
      <c r="AT84" s="109"/>
      <c r="AU84" s="109"/>
      <c r="AV84" s="109"/>
      <c r="AW84" s="109"/>
      <c r="AX84" s="109"/>
      <c r="AY84" s="109"/>
      <c r="AZ84" s="109"/>
      <c r="BA84" s="109"/>
      <c r="BB84" s="109"/>
      <c r="BC84" s="109"/>
      <c r="BD84" s="109"/>
      <c r="BE84" s="109"/>
      <c r="BF84" s="109"/>
      <c r="BG84" s="109"/>
      <c r="BH84" s="109"/>
      <c r="BI84" s="109"/>
      <c r="BJ84" s="109"/>
      <c r="BK84" s="109"/>
      <c r="BL84" s="109"/>
      <c r="BM84" s="109"/>
      <c r="BN84" s="109"/>
      <c r="BO84" s="109"/>
      <c r="BP84" s="109"/>
    </row>
    <row r="85" spans="1:68" s="5" customFormat="1" ht="9.75" hidden="1" customHeight="1" x14ac:dyDescent="0.15">
      <c r="A85" s="112" t="s">
        <v>46</v>
      </c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9"/>
      <c r="AP85" s="109"/>
      <c r="AQ85" s="109"/>
      <c r="AR85" s="109"/>
      <c r="AS85" s="109"/>
      <c r="AT85" s="109"/>
      <c r="AU85" s="109"/>
      <c r="AV85" s="109"/>
      <c r="AW85" s="109"/>
      <c r="AX85" s="109"/>
      <c r="AY85" s="109"/>
      <c r="AZ85" s="109"/>
      <c r="BA85" s="109"/>
      <c r="BB85" s="109"/>
      <c r="BC85" s="109"/>
      <c r="BD85" s="109"/>
      <c r="BE85" s="109"/>
      <c r="BF85" s="109"/>
      <c r="BG85" s="109"/>
      <c r="BH85" s="109"/>
      <c r="BI85" s="109"/>
      <c r="BJ85" s="109"/>
      <c r="BK85" s="109"/>
      <c r="BL85" s="109"/>
      <c r="BM85" s="109"/>
      <c r="BN85" s="109"/>
      <c r="BO85" s="109"/>
      <c r="BP85" s="109"/>
    </row>
    <row r="86" spans="1:68" s="5" customFormat="1" ht="9.75" hidden="1" customHeight="1" x14ac:dyDescent="0.15">
      <c r="A86" s="112" t="s">
        <v>47</v>
      </c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08"/>
      <c r="AI86" s="108"/>
      <c r="AJ86" s="108"/>
      <c r="AK86" s="108"/>
      <c r="AL86" s="108"/>
      <c r="AM86" s="108"/>
      <c r="AN86" s="108"/>
      <c r="AO86" s="109"/>
      <c r="AP86" s="109"/>
      <c r="AQ86" s="109"/>
      <c r="AR86" s="109"/>
      <c r="AS86" s="109"/>
      <c r="AT86" s="109"/>
      <c r="AU86" s="109"/>
      <c r="AV86" s="109"/>
      <c r="AW86" s="109"/>
      <c r="AX86" s="109"/>
      <c r="AY86" s="109"/>
      <c r="AZ86" s="109"/>
      <c r="BA86" s="109"/>
      <c r="BB86" s="109"/>
      <c r="BC86" s="109"/>
      <c r="BD86" s="109"/>
      <c r="BE86" s="109"/>
      <c r="BF86" s="109"/>
      <c r="BG86" s="109"/>
      <c r="BH86" s="109"/>
      <c r="BI86" s="109"/>
      <c r="BJ86" s="109"/>
      <c r="BK86" s="109"/>
      <c r="BL86" s="109"/>
      <c r="BM86" s="109"/>
      <c r="BN86" s="109"/>
      <c r="BO86" s="109"/>
      <c r="BP86" s="109"/>
    </row>
    <row r="87" spans="1:68" s="5" customFormat="1" ht="9.75" hidden="1" customHeight="1" x14ac:dyDescent="0.15">
      <c r="A87" s="112" t="s">
        <v>48</v>
      </c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108"/>
      <c r="AL87" s="108"/>
      <c r="AM87" s="108"/>
      <c r="AN87" s="108"/>
      <c r="AO87" s="109"/>
      <c r="AP87" s="109"/>
      <c r="AQ87" s="109"/>
      <c r="AR87" s="109"/>
      <c r="AS87" s="109"/>
      <c r="AT87" s="109"/>
      <c r="AU87" s="109"/>
      <c r="AV87" s="109"/>
      <c r="AW87" s="109"/>
      <c r="AX87" s="109"/>
      <c r="AY87" s="109"/>
      <c r="AZ87" s="109"/>
      <c r="BA87" s="109"/>
      <c r="BB87" s="109"/>
      <c r="BC87" s="109"/>
      <c r="BD87" s="109"/>
      <c r="BE87" s="109"/>
      <c r="BF87" s="109"/>
      <c r="BG87" s="109"/>
      <c r="BH87" s="109"/>
      <c r="BI87" s="109"/>
      <c r="BJ87" s="109"/>
      <c r="BK87" s="109"/>
      <c r="BL87" s="109"/>
      <c r="BM87" s="109"/>
      <c r="BN87" s="109"/>
      <c r="BO87" s="109"/>
      <c r="BP87" s="109"/>
    </row>
    <row r="88" spans="1:68" s="5" customFormat="1" ht="9.75" hidden="1" customHeight="1" x14ac:dyDescent="0.15">
      <c r="A88" s="112" t="s">
        <v>49</v>
      </c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  <c r="AO88" s="109"/>
      <c r="AP88" s="109"/>
      <c r="AQ88" s="109"/>
      <c r="AR88" s="109"/>
      <c r="AS88" s="109"/>
      <c r="AT88" s="109"/>
      <c r="AU88" s="109"/>
      <c r="AV88" s="109"/>
      <c r="AW88" s="109"/>
      <c r="AX88" s="109"/>
      <c r="AY88" s="109"/>
      <c r="AZ88" s="109"/>
      <c r="BA88" s="109"/>
      <c r="BB88" s="109"/>
      <c r="BC88" s="109"/>
      <c r="BD88" s="109"/>
      <c r="BE88" s="109"/>
      <c r="BF88" s="109"/>
      <c r="BG88" s="109"/>
      <c r="BH88" s="109"/>
      <c r="BI88" s="109"/>
      <c r="BJ88" s="109"/>
      <c r="BK88" s="109"/>
      <c r="BL88" s="109"/>
      <c r="BM88" s="109"/>
      <c r="BN88" s="109"/>
      <c r="BO88" s="109"/>
      <c r="BP88" s="109"/>
    </row>
    <row r="89" spans="1:68" s="5" customFormat="1" ht="9.75" hidden="1" customHeight="1" x14ac:dyDescent="0.15">
      <c r="A89" s="108"/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9"/>
      <c r="AP89" s="109"/>
      <c r="AQ89" s="109"/>
      <c r="AR89" s="109"/>
      <c r="AS89" s="109"/>
      <c r="AT89" s="109"/>
      <c r="AU89" s="109"/>
      <c r="AV89" s="109"/>
      <c r="AW89" s="109"/>
      <c r="AX89" s="109"/>
      <c r="AY89" s="109"/>
      <c r="AZ89" s="109"/>
      <c r="BA89" s="109"/>
      <c r="BB89" s="109"/>
      <c r="BC89" s="109"/>
      <c r="BD89" s="109"/>
      <c r="BE89" s="109"/>
      <c r="BF89" s="109"/>
      <c r="BG89" s="109"/>
      <c r="BH89" s="109"/>
      <c r="BI89" s="109"/>
      <c r="BJ89" s="109"/>
      <c r="BK89" s="109"/>
      <c r="BL89" s="109"/>
      <c r="BM89" s="109"/>
      <c r="BN89" s="109"/>
      <c r="BO89" s="109"/>
      <c r="BP89" s="109"/>
    </row>
    <row r="90" spans="1:68" s="5" customFormat="1" ht="9.75" hidden="1" customHeight="1" x14ac:dyDescent="0.15">
      <c r="A90" s="113" t="s">
        <v>93</v>
      </c>
      <c r="B90" s="108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  <c r="AI90" s="108"/>
      <c r="AJ90" s="108"/>
      <c r="AK90" s="108"/>
      <c r="AL90" s="108"/>
      <c r="AM90" s="108"/>
      <c r="AN90" s="108"/>
      <c r="AO90" s="109"/>
      <c r="AP90" s="109"/>
      <c r="AQ90" s="109"/>
      <c r="AR90" s="109"/>
      <c r="AS90" s="109"/>
      <c r="AT90" s="109"/>
      <c r="AU90" s="109"/>
      <c r="AV90" s="109"/>
      <c r="AW90" s="109"/>
      <c r="AX90" s="109"/>
      <c r="AY90" s="109"/>
      <c r="AZ90" s="109"/>
      <c r="BA90" s="109"/>
      <c r="BB90" s="109"/>
      <c r="BC90" s="109"/>
      <c r="BD90" s="109"/>
      <c r="BE90" s="109"/>
      <c r="BF90" s="109"/>
      <c r="BG90" s="109"/>
      <c r="BH90" s="109"/>
      <c r="BI90" s="109"/>
      <c r="BJ90" s="109"/>
      <c r="BK90" s="109"/>
      <c r="BL90" s="109"/>
      <c r="BM90" s="109"/>
      <c r="BN90" s="109"/>
      <c r="BO90" s="109"/>
      <c r="BP90" s="109"/>
    </row>
    <row r="91" spans="1:68" s="5" customFormat="1" ht="9.75" hidden="1" customHeight="1" x14ac:dyDescent="0.15">
      <c r="A91" s="113" t="s">
        <v>91</v>
      </c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  <c r="AI91" s="108"/>
      <c r="AJ91" s="108"/>
      <c r="AK91" s="108"/>
      <c r="AL91" s="108"/>
      <c r="AM91" s="108"/>
      <c r="AN91" s="108"/>
      <c r="AO91" s="109"/>
      <c r="AP91" s="109"/>
      <c r="AQ91" s="109"/>
      <c r="AR91" s="109"/>
      <c r="AS91" s="109"/>
      <c r="AT91" s="109"/>
      <c r="AU91" s="109"/>
      <c r="AV91" s="109"/>
      <c r="AW91" s="109"/>
      <c r="AX91" s="109"/>
      <c r="AY91" s="109"/>
      <c r="AZ91" s="109"/>
      <c r="BA91" s="109"/>
      <c r="BB91" s="109"/>
      <c r="BC91" s="109"/>
      <c r="BD91" s="109"/>
      <c r="BE91" s="109"/>
      <c r="BF91" s="109"/>
      <c r="BG91" s="109"/>
      <c r="BH91" s="109"/>
      <c r="BI91" s="109"/>
      <c r="BJ91" s="109"/>
      <c r="BK91" s="109"/>
      <c r="BL91" s="109"/>
      <c r="BM91" s="109"/>
      <c r="BN91" s="109"/>
      <c r="BO91" s="109"/>
      <c r="BP91" s="109"/>
    </row>
    <row r="92" spans="1:68" s="5" customFormat="1" ht="9.75" hidden="1" customHeight="1" x14ac:dyDescent="0.15">
      <c r="A92" s="113" t="s">
        <v>92</v>
      </c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  <c r="AH92" s="108"/>
      <c r="AI92" s="108"/>
      <c r="AJ92" s="108"/>
      <c r="AK92" s="108"/>
      <c r="AL92" s="108"/>
      <c r="AM92" s="108"/>
      <c r="AN92" s="108"/>
      <c r="AO92" s="109"/>
      <c r="AP92" s="109"/>
      <c r="AQ92" s="109"/>
      <c r="AR92" s="109"/>
      <c r="AS92" s="109"/>
      <c r="AT92" s="109"/>
      <c r="AU92" s="109"/>
      <c r="AV92" s="109"/>
      <c r="AW92" s="109"/>
      <c r="AX92" s="109"/>
      <c r="AY92" s="109"/>
      <c r="AZ92" s="109"/>
      <c r="BA92" s="109"/>
      <c r="BB92" s="109"/>
      <c r="BC92" s="109"/>
      <c r="BD92" s="109"/>
      <c r="BE92" s="109"/>
      <c r="BF92" s="109"/>
      <c r="BG92" s="109"/>
      <c r="BH92" s="109"/>
      <c r="BI92" s="109"/>
      <c r="BJ92" s="109"/>
      <c r="BK92" s="109"/>
      <c r="BL92" s="109"/>
      <c r="BM92" s="109"/>
      <c r="BN92" s="109"/>
      <c r="BO92" s="109"/>
      <c r="BP92" s="109"/>
    </row>
    <row r="93" spans="1:68" s="5" customFormat="1" ht="9.75" hidden="1" customHeight="1" x14ac:dyDescent="0.15">
      <c r="A93" s="113" t="s">
        <v>85</v>
      </c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  <c r="AH93" s="108"/>
      <c r="AI93" s="108"/>
      <c r="AJ93" s="108"/>
      <c r="AK93" s="108"/>
      <c r="AL93" s="108"/>
      <c r="AM93" s="108"/>
      <c r="AN93" s="108"/>
      <c r="AO93" s="109"/>
      <c r="AP93" s="109"/>
      <c r="AQ93" s="109"/>
      <c r="AR93" s="109"/>
      <c r="AS93" s="109"/>
      <c r="AT93" s="109"/>
      <c r="AU93" s="109"/>
      <c r="AV93" s="109"/>
      <c r="AW93" s="109"/>
      <c r="AX93" s="109"/>
      <c r="AY93" s="109"/>
      <c r="AZ93" s="109"/>
      <c r="BA93" s="109"/>
      <c r="BB93" s="109"/>
      <c r="BC93" s="109"/>
      <c r="BD93" s="109"/>
      <c r="BE93" s="109"/>
      <c r="BF93" s="109"/>
      <c r="BG93" s="109"/>
      <c r="BH93" s="109"/>
      <c r="BI93" s="109"/>
      <c r="BJ93" s="109"/>
      <c r="BK93" s="109"/>
      <c r="BL93" s="109"/>
      <c r="BM93" s="109"/>
      <c r="BN93" s="109"/>
      <c r="BO93" s="109"/>
      <c r="BP93" s="109"/>
    </row>
    <row r="94" spans="1:68" s="5" customFormat="1" ht="9.75" hidden="1" customHeight="1" x14ac:dyDescent="0.15">
      <c r="A94" s="113" t="s">
        <v>84</v>
      </c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8"/>
      <c r="AI94" s="108"/>
      <c r="AJ94" s="108"/>
      <c r="AK94" s="108"/>
      <c r="AL94" s="108"/>
      <c r="AM94" s="108"/>
      <c r="AN94" s="108"/>
      <c r="AO94" s="109"/>
      <c r="AP94" s="109"/>
      <c r="AQ94" s="109"/>
      <c r="AR94" s="109"/>
      <c r="AS94" s="109"/>
      <c r="AT94" s="109"/>
      <c r="AU94" s="109"/>
      <c r="AV94" s="109"/>
      <c r="AW94" s="109"/>
      <c r="AX94" s="109"/>
      <c r="AY94" s="109"/>
      <c r="AZ94" s="109"/>
      <c r="BA94" s="109"/>
      <c r="BB94" s="109"/>
      <c r="BC94" s="109"/>
      <c r="BD94" s="109"/>
      <c r="BE94" s="109"/>
      <c r="BF94" s="109"/>
      <c r="BG94" s="109"/>
      <c r="BH94" s="109"/>
      <c r="BI94" s="109"/>
      <c r="BJ94" s="109"/>
      <c r="BK94" s="109"/>
      <c r="BL94" s="109"/>
      <c r="BM94" s="109"/>
      <c r="BN94" s="109"/>
      <c r="BO94" s="109"/>
      <c r="BP94" s="109"/>
    </row>
    <row r="95" spans="1:68" s="5" customFormat="1" ht="9.75" hidden="1" customHeight="1" x14ac:dyDescent="0.15">
      <c r="A95" s="113" t="s">
        <v>86</v>
      </c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8"/>
      <c r="AL95" s="108"/>
      <c r="AM95" s="108"/>
      <c r="AN95" s="108"/>
      <c r="AO95" s="109"/>
      <c r="AP95" s="109"/>
      <c r="AQ95" s="109"/>
      <c r="AR95" s="109"/>
      <c r="AS95" s="109"/>
      <c r="AT95" s="109"/>
      <c r="AU95" s="109"/>
      <c r="AV95" s="109"/>
      <c r="AW95" s="109"/>
      <c r="AX95" s="109"/>
      <c r="AY95" s="109"/>
      <c r="AZ95" s="109"/>
      <c r="BA95" s="109"/>
      <c r="BB95" s="109"/>
      <c r="BC95" s="109"/>
      <c r="BD95" s="109"/>
      <c r="BE95" s="109"/>
      <c r="BF95" s="109"/>
      <c r="BG95" s="109"/>
      <c r="BH95" s="109"/>
      <c r="BI95" s="109"/>
      <c r="BJ95" s="109"/>
      <c r="BK95" s="109"/>
      <c r="BL95" s="109"/>
      <c r="BM95" s="109"/>
      <c r="BN95" s="109"/>
      <c r="BO95" s="109"/>
      <c r="BP95" s="109"/>
    </row>
    <row r="96" spans="1:68" s="5" customFormat="1" ht="9.75" hidden="1" customHeight="1" x14ac:dyDescent="0.15">
      <c r="A96" s="113" t="s">
        <v>88</v>
      </c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  <c r="AH96" s="108"/>
      <c r="AI96" s="108"/>
      <c r="AJ96" s="108"/>
      <c r="AK96" s="108"/>
      <c r="AL96" s="108"/>
      <c r="AM96" s="108"/>
      <c r="AN96" s="108"/>
      <c r="AO96" s="109"/>
      <c r="AP96" s="109"/>
      <c r="AQ96" s="109"/>
      <c r="AR96" s="109"/>
      <c r="AS96" s="109"/>
      <c r="AT96" s="109"/>
      <c r="AU96" s="109"/>
      <c r="AV96" s="109"/>
      <c r="AW96" s="109"/>
      <c r="AX96" s="109"/>
      <c r="AY96" s="109"/>
      <c r="AZ96" s="109"/>
      <c r="BA96" s="109"/>
      <c r="BB96" s="109"/>
      <c r="BC96" s="109"/>
      <c r="BD96" s="109"/>
      <c r="BE96" s="109"/>
      <c r="BF96" s="109"/>
      <c r="BG96" s="109"/>
      <c r="BH96" s="109"/>
      <c r="BI96" s="109"/>
      <c r="BJ96" s="109"/>
      <c r="BK96" s="109"/>
      <c r="BL96" s="109"/>
      <c r="BM96" s="109"/>
      <c r="BN96" s="109"/>
      <c r="BO96" s="109"/>
      <c r="BP96" s="109"/>
    </row>
    <row r="97" spans="1:68" s="5" customFormat="1" ht="9.75" hidden="1" customHeight="1" x14ac:dyDescent="0.15">
      <c r="A97" s="113" t="s">
        <v>90</v>
      </c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  <c r="AI97" s="108"/>
      <c r="AJ97" s="108"/>
      <c r="AK97" s="108"/>
      <c r="AL97" s="108"/>
      <c r="AM97" s="108"/>
      <c r="AN97" s="108"/>
      <c r="AO97" s="109"/>
      <c r="AP97" s="109"/>
      <c r="AQ97" s="109"/>
      <c r="AR97" s="109"/>
      <c r="AS97" s="109"/>
      <c r="AT97" s="109"/>
      <c r="AU97" s="109"/>
      <c r="AV97" s="109"/>
      <c r="AW97" s="109"/>
      <c r="AX97" s="109"/>
      <c r="AY97" s="109"/>
      <c r="AZ97" s="109"/>
      <c r="BA97" s="109"/>
      <c r="BB97" s="109"/>
      <c r="BC97" s="109"/>
      <c r="BD97" s="109"/>
      <c r="BE97" s="109"/>
      <c r="BF97" s="109"/>
      <c r="BG97" s="109"/>
      <c r="BH97" s="109"/>
      <c r="BI97" s="109"/>
      <c r="BJ97" s="109"/>
      <c r="BK97" s="109"/>
      <c r="BL97" s="109"/>
      <c r="BM97" s="109"/>
      <c r="BN97" s="109"/>
      <c r="BO97" s="109"/>
      <c r="BP97" s="109"/>
    </row>
    <row r="98" spans="1:68" s="5" customFormat="1" ht="9.75" hidden="1" customHeight="1" x14ac:dyDescent="0.15">
      <c r="A98" s="113" t="s">
        <v>192</v>
      </c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8"/>
      <c r="AH98" s="108"/>
      <c r="AI98" s="108"/>
      <c r="AJ98" s="108"/>
      <c r="AK98" s="108"/>
      <c r="AL98" s="108"/>
      <c r="AM98" s="108"/>
      <c r="AN98" s="108"/>
      <c r="AO98" s="109"/>
      <c r="AP98" s="109"/>
      <c r="AQ98" s="109"/>
      <c r="AR98" s="109"/>
      <c r="AS98" s="109"/>
      <c r="AT98" s="109"/>
      <c r="AU98" s="109"/>
      <c r="AV98" s="109"/>
      <c r="AW98" s="109"/>
      <c r="AX98" s="109"/>
      <c r="AY98" s="109"/>
      <c r="AZ98" s="109"/>
      <c r="BA98" s="109"/>
      <c r="BB98" s="109"/>
      <c r="BC98" s="109"/>
      <c r="BD98" s="109"/>
      <c r="BE98" s="109"/>
      <c r="BF98" s="109"/>
      <c r="BG98" s="109"/>
      <c r="BH98" s="109"/>
      <c r="BI98" s="109"/>
      <c r="BJ98" s="109"/>
      <c r="BK98" s="109"/>
      <c r="BL98" s="109"/>
      <c r="BM98" s="109"/>
      <c r="BN98" s="109"/>
      <c r="BO98" s="109"/>
      <c r="BP98" s="109"/>
    </row>
    <row r="99" spans="1:68" s="5" customFormat="1" ht="9.75" hidden="1" customHeight="1" x14ac:dyDescent="0.15">
      <c r="A99" s="113" t="s">
        <v>193</v>
      </c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08"/>
      <c r="AH99" s="108"/>
      <c r="AI99" s="108"/>
      <c r="AJ99" s="108"/>
      <c r="AK99" s="108"/>
      <c r="AL99" s="108"/>
      <c r="AM99" s="108"/>
      <c r="AN99" s="108"/>
      <c r="AO99" s="109"/>
      <c r="AP99" s="109"/>
      <c r="AQ99" s="109"/>
      <c r="AR99" s="109"/>
      <c r="AS99" s="109"/>
      <c r="AT99" s="109"/>
      <c r="AU99" s="109"/>
      <c r="AV99" s="109"/>
      <c r="AW99" s="109"/>
      <c r="AX99" s="109"/>
      <c r="AY99" s="109"/>
      <c r="AZ99" s="109"/>
      <c r="BA99" s="109"/>
      <c r="BB99" s="109"/>
      <c r="BC99" s="109"/>
      <c r="BD99" s="109"/>
      <c r="BE99" s="109"/>
      <c r="BF99" s="109"/>
      <c r="BG99" s="109"/>
      <c r="BH99" s="109"/>
      <c r="BI99" s="109"/>
      <c r="BJ99" s="109"/>
      <c r="BK99" s="109"/>
      <c r="BL99" s="109"/>
      <c r="BM99" s="109"/>
      <c r="BN99" s="109"/>
      <c r="BO99" s="109"/>
      <c r="BP99" s="109"/>
    </row>
    <row r="100" spans="1:68" s="5" customFormat="1" ht="9.75" hidden="1" customHeight="1" x14ac:dyDescent="0.15">
      <c r="A100" s="113" t="s">
        <v>104</v>
      </c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  <c r="AG100" s="108"/>
      <c r="AH100" s="108"/>
      <c r="AI100" s="108"/>
      <c r="AJ100" s="108"/>
      <c r="AK100" s="108"/>
      <c r="AL100" s="108"/>
      <c r="AM100" s="108"/>
      <c r="AN100" s="108"/>
      <c r="AO100" s="109"/>
      <c r="AP100" s="109"/>
      <c r="AQ100" s="109"/>
      <c r="AR100" s="109"/>
      <c r="AS100" s="109"/>
      <c r="AT100" s="109"/>
      <c r="AU100" s="109"/>
      <c r="AV100" s="109"/>
      <c r="AW100" s="109"/>
      <c r="AX100" s="109"/>
      <c r="AY100" s="109"/>
      <c r="AZ100" s="109"/>
      <c r="BA100" s="109"/>
      <c r="BB100" s="109"/>
      <c r="BC100" s="109"/>
      <c r="BD100" s="109"/>
      <c r="BE100" s="109"/>
      <c r="BF100" s="109"/>
      <c r="BG100" s="109"/>
      <c r="BH100" s="109"/>
      <c r="BI100" s="109"/>
      <c r="BJ100" s="109"/>
      <c r="BK100" s="109"/>
      <c r="BL100" s="109"/>
      <c r="BM100" s="109"/>
      <c r="BN100" s="109"/>
      <c r="BO100" s="109"/>
      <c r="BP100" s="109"/>
    </row>
    <row r="101" spans="1:68" s="5" customFormat="1" ht="9.75" hidden="1" customHeight="1" x14ac:dyDescent="0.15">
      <c r="A101" s="114" t="s">
        <v>87</v>
      </c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08"/>
      <c r="AH101" s="108"/>
      <c r="AI101" s="108"/>
      <c r="AJ101" s="108"/>
      <c r="AK101" s="108"/>
      <c r="AL101" s="108"/>
      <c r="AM101" s="108"/>
      <c r="AN101" s="108"/>
      <c r="AO101" s="109"/>
      <c r="AP101" s="109"/>
      <c r="AQ101" s="109"/>
      <c r="AR101" s="109"/>
      <c r="AS101" s="109"/>
      <c r="AT101" s="109"/>
      <c r="AU101" s="109"/>
      <c r="AV101" s="109"/>
      <c r="AW101" s="109"/>
      <c r="AX101" s="109"/>
      <c r="AY101" s="109"/>
      <c r="AZ101" s="109"/>
      <c r="BA101" s="109"/>
      <c r="BB101" s="109"/>
      <c r="BC101" s="109"/>
      <c r="BD101" s="109"/>
      <c r="BE101" s="109"/>
      <c r="BF101" s="109"/>
      <c r="BG101" s="109"/>
      <c r="BH101" s="109"/>
      <c r="BI101" s="109"/>
      <c r="BJ101" s="109"/>
      <c r="BK101" s="109"/>
      <c r="BL101" s="109"/>
      <c r="BM101" s="109"/>
      <c r="BN101" s="109"/>
      <c r="BO101" s="109"/>
      <c r="BP101" s="109"/>
    </row>
    <row r="102" spans="1:68" s="5" customFormat="1" ht="9.75" hidden="1" customHeight="1" x14ac:dyDescent="0.15">
      <c r="A102" s="114" t="s">
        <v>89</v>
      </c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08"/>
      <c r="AH102" s="108"/>
      <c r="AI102" s="108"/>
      <c r="AJ102" s="108"/>
      <c r="AK102" s="108"/>
      <c r="AL102" s="108"/>
      <c r="AM102" s="108"/>
      <c r="AN102" s="108"/>
      <c r="AO102" s="109"/>
      <c r="AP102" s="109"/>
      <c r="AQ102" s="109"/>
      <c r="AR102" s="109"/>
      <c r="AS102" s="109"/>
      <c r="AT102" s="109"/>
      <c r="AU102" s="109"/>
      <c r="AV102" s="109"/>
      <c r="AW102" s="109"/>
      <c r="AX102" s="109"/>
      <c r="AY102" s="109"/>
      <c r="AZ102" s="109"/>
      <c r="BA102" s="109"/>
      <c r="BB102" s="109"/>
      <c r="BC102" s="109"/>
      <c r="BD102" s="109"/>
      <c r="BE102" s="109"/>
      <c r="BF102" s="109"/>
      <c r="BG102" s="109"/>
      <c r="BH102" s="109"/>
      <c r="BI102" s="109"/>
      <c r="BJ102" s="109"/>
      <c r="BK102" s="109"/>
      <c r="BL102" s="109"/>
      <c r="BM102" s="109"/>
      <c r="BN102" s="109"/>
      <c r="BO102" s="109"/>
      <c r="BP102" s="109"/>
    </row>
    <row r="103" spans="1:68" s="5" customFormat="1" ht="9.75" hidden="1" customHeight="1" x14ac:dyDescent="0.15">
      <c r="A103" s="114" t="s">
        <v>94</v>
      </c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9"/>
      <c r="AP103" s="109"/>
      <c r="AQ103" s="109"/>
      <c r="AR103" s="109"/>
      <c r="AS103" s="109"/>
      <c r="AT103" s="109"/>
      <c r="AU103" s="109"/>
      <c r="AV103" s="109"/>
      <c r="AW103" s="109"/>
      <c r="AX103" s="109"/>
      <c r="AY103" s="109"/>
      <c r="AZ103" s="109"/>
      <c r="BA103" s="109"/>
      <c r="BB103" s="109"/>
      <c r="BC103" s="109"/>
      <c r="BD103" s="109"/>
      <c r="BE103" s="109"/>
      <c r="BF103" s="109"/>
      <c r="BG103" s="109"/>
      <c r="BH103" s="109"/>
      <c r="BI103" s="109"/>
      <c r="BJ103" s="109"/>
      <c r="BK103" s="109"/>
      <c r="BL103" s="109"/>
      <c r="BM103" s="109"/>
      <c r="BN103" s="109"/>
      <c r="BO103" s="109"/>
      <c r="BP103" s="109"/>
    </row>
    <row r="104" spans="1:68" s="5" customFormat="1" ht="9.75" hidden="1" customHeight="1" x14ac:dyDescent="0.15">
      <c r="A104" s="114" t="s">
        <v>95</v>
      </c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09"/>
      <c r="AZ104" s="109"/>
      <c r="BA104" s="109"/>
      <c r="BB104" s="109"/>
      <c r="BC104" s="109"/>
      <c r="BD104" s="109"/>
      <c r="BE104" s="109"/>
      <c r="BF104" s="109"/>
      <c r="BG104" s="109"/>
      <c r="BH104" s="109"/>
      <c r="BI104" s="109"/>
      <c r="BJ104" s="109"/>
      <c r="BK104" s="109"/>
      <c r="BL104" s="109"/>
      <c r="BM104" s="109"/>
      <c r="BN104" s="109"/>
      <c r="BO104" s="109"/>
      <c r="BP104" s="109"/>
    </row>
    <row r="105" spans="1:68" s="5" customFormat="1" ht="9.75" hidden="1" customHeight="1" x14ac:dyDescent="0.15">
      <c r="A105" s="114" t="s">
        <v>96</v>
      </c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D105" s="108"/>
      <c r="AE105" s="108"/>
      <c r="AF105" s="108"/>
      <c r="AG105" s="108"/>
      <c r="AH105" s="108"/>
      <c r="AI105" s="108"/>
      <c r="AJ105" s="108"/>
      <c r="AK105" s="108"/>
      <c r="AL105" s="108"/>
      <c r="AM105" s="108"/>
      <c r="AN105" s="108"/>
      <c r="AO105" s="109"/>
      <c r="AP105" s="109"/>
      <c r="AQ105" s="109"/>
      <c r="AR105" s="109"/>
      <c r="AS105" s="109"/>
      <c r="AT105" s="109"/>
      <c r="AU105" s="109"/>
      <c r="AV105" s="109"/>
      <c r="AW105" s="109"/>
      <c r="AX105" s="109"/>
      <c r="AY105" s="109"/>
      <c r="AZ105" s="109"/>
      <c r="BA105" s="109"/>
      <c r="BB105" s="109"/>
      <c r="BC105" s="109"/>
      <c r="BD105" s="109"/>
      <c r="BE105" s="109"/>
      <c r="BF105" s="109"/>
      <c r="BG105" s="109"/>
      <c r="BH105" s="109"/>
      <c r="BI105" s="109"/>
      <c r="BJ105" s="109"/>
      <c r="BK105" s="109"/>
      <c r="BL105" s="109"/>
      <c r="BM105" s="109"/>
      <c r="BN105" s="109"/>
      <c r="BO105" s="109"/>
      <c r="BP105" s="109"/>
    </row>
    <row r="106" spans="1:68" s="5" customFormat="1" ht="9.75" hidden="1" customHeight="1" x14ac:dyDescent="0.15">
      <c r="A106" s="114" t="s">
        <v>97</v>
      </c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D106" s="108"/>
      <c r="AE106" s="108"/>
      <c r="AF106" s="108"/>
      <c r="AG106" s="108"/>
      <c r="AH106" s="108"/>
      <c r="AI106" s="108"/>
      <c r="AJ106" s="108"/>
      <c r="AK106" s="108"/>
      <c r="AL106" s="108"/>
      <c r="AM106" s="108"/>
      <c r="AN106" s="108"/>
      <c r="AO106" s="109"/>
      <c r="AP106" s="109"/>
      <c r="AQ106" s="109"/>
      <c r="AR106" s="109"/>
      <c r="AS106" s="109"/>
      <c r="AT106" s="109"/>
      <c r="AU106" s="109"/>
      <c r="AV106" s="109"/>
      <c r="AW106" s="109"/>
      <c r="AX106" s="109"/>
      <c r="AY106" s="109"/>
      <c r="AZ106" s="109"/>
      <c r="BA106" s="109"/>
      <c r="BB106" s="109"/>
      <c r="BC106" s="109"/>
      <c r="BD106" s="109"/>
      <c r="BE106" s="109"/>
      <c r="BF106" s="109"/>
      <c r="BG106" s="109"/>
      <c r="BH106" s="109"/>
      <c r="BI106" s="109"/>
      <c r="BJ106" s="109"/>
      <c r="BK106" s="109"/>
      <c r="BL106" s="109"/>
      <c r="BM106" s="109"/>
      <c r="BN106" s="109"/>
      <c r="BO106" s="109"/>
      <c r="BP106" s="109"/>
    </row>
    <row r="107" spans="1:68" s="5" customFormat="1" ht="9.75" hidden="1" customHeight="1" x14ac:dyDescent="0.15">
      <c r="A107" s="114" t="s">
        <v>98</v>
      </c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  <c r="AD107" s="108"/>
      <c r="AE107" s="108"/>
      <c r="AF107" s="108"/>
      <c r="AG107" s="108"/>
      <c r="AH107" s="108"/>
      <c r="AI107" s="108"/>
      <c r="AJ107" s="108"/>
      <c r="AK107" s="108"/>
      <c r="AL107" s="108"/>
      <c r="AM107" s="108"/>
      <c r="AN107" s="108"/>
      <c r="AO107" s="109"/>
      <c r="AP107" s="109"/>
      <c r="AQ107" s="109"/>
      <c r="AR107" s="109"/>
      <c r="AS107" s="109"/>
      <c r="AT107" s="109"/>
      <c r="AU107" s="109"/>
      <c r="AV107" s="109"/>
      <c r="AW107" s="109"/>
      <c r="AX107" s="109"/>
      <c r="AY107" s="109"/>
      <c r="AZ107" s="109"/>
      <c r="BA107" s="109"/>
      <c r="BB107" s="109"/>
      <c r="BC107" s="109"/>
      <c r="BD107" s="109"/>
      <c r="BE107" s="109"/>
      <c r="BF107" s="109"/>
      <c r="BG107" s="109"/>
      <c r="BH107" s="109"/>
      <c r="BI107" s="109"/>
      <c r="BJ107" s="109"/>
      <c r="BK107" s="109"/>
      <c r="BL107" s="109"/>
      <c r="BM107" s="109"/>
      <c r="BN107" s="109"/>
      <c r="BO107" s="109"/>
      <c r="BP107" s="109"/>
    </row>
    <row r="108" spans="1:68" s="5" customFormat="1" ht="9.75" hidden="1" customHeight="1" x14ac:dyDescent="0.15">
      <c r="A108" s="113"/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  <c r="AD108" s="108"/>
      <c r="AE108" s="108"/>
      <c r="AF108" s="108"/>
      <c r="AG108" s="108"/>
      <c r="AH108" s="108"/>
      <c r="AI108" s="108"/>
      <c r="AJ108" s="108"/>
      <c r="AK108" s="108"/>
      <c r="AL108" s="108"/>
      <c r="AM108" s="108"/>
      <c r="AN108" s="108"/>
      <c r="AO108" s="109"/>
      <c r="AP108" s="109"/>
      <c r="AQ108" s="109"/>
      <c r="AR108" s="109"/>
      <c r="AS108" s="109"/>
      <c r="AT108" s="109"/>
      <c r="AU108" s="109"/>
      <c r="AV108" s="109"/>
      <c r="AW108" s="109"/>
      <c r="AX108" s="109"/>
      <c r="AY108" s="109"/>
      <c r="AZ108" s="109"/>
      <c r="BA108" s="109"/>
      <c r="BB108" s="109"/>
      <c r="BC108" s="109"/>
      <c r="BD108" s="109"/>
      <c r="BE108" s="109"/>
      <c r="BF108" s="109"/>
      <c r="BG108" s="109"/>
      <c r="BH108" s="109"/>
      <c r="BI108" s="109"/>
      <c r="BJ108" s="109"/>
      <c r="BK108" s="109"/>
      <c r="BL108" s="109"/>
      <c r="BM108" s="109"/>
      <c r="BN108" s="109"/>
      <c r="BO108" s="109"/>
      <c r="BP108" s="109"/>
    </row>
    <row r="109" spans="1:68" s="5" customFormat="1" ht="9.75" hidden="1" customHeight="1" x14ac:dyDescent="0.15">
      <c r="A109" s="113"/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  <c r="AA109" s="108"/>
      <c r="AB109" s="108"/>
      <c r="AC109" s="108"/>
      <c r="AD109" s="108"/>
      <c r="AE109" s="108"/>
      <c r="AF109" s="108"/>
      <c r="AG109" s="108"/>
      <c r="AH109" s="108"/>
      <c r="AI109" s="108"/>
      <c r="AJ109" s="108"/>
      <c r="AK109" s="108"/>
      <c r="AL109" s="108"/>
      <c r="AM109" s="108"/>
      <c r="AN109" s="108"/>
      <c r="AO109" s="109"/>
      <c r="AP109" s="109"/>
      <c r="AQ109" s="109"/>
      <c r="AR109" s="109"/>
      <c r="AS109" s="109"/>
      <c r="AT109" s="109"/>
      <c r="AU109" s="109"/>
      <c r="AV109" s="109"/>
      <c r="AW109" s="109"/>
      <c r="AX109" s="109"/>
      <c r="AY109" s="109"/>
      <c r="AZ109" s="109"/>
      <c r="BA109" s="109"/>
      <c r="BB109" s="109"/>
      <c r="BC109" s="109"/>
      <c r="BD109" s="109"/>
      <c r="BE109" s="109"/>
      <c r="BF109" s="109"/>
      <c r="BG109" s="109"/>
      <c r="BH109" s="109"/>
      <c r="BI109" s="109"/>
      <c r="BJ109" s="109"/>
      <c r="BK109" s="109"/>
      <c r="BL109" s="109"/>
      <c r="BM109" s="109"/>
      <c r="BN109" s="109"/>
      <c r="BO109" s="109"/>
      <c r="BP109" s="109"/>
    </row>
    <row r="110" spans="1:68" s="5" customFormat="1" ht="9.75" hidden="1" customHeight="1" x14ac:dyDescent="0.15">
      <c r="A110" s="113" t="s">
        <v>100</v>
      </c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  <c r="AA110" s="108"/>
      <c r="AB110" s="108"/>
      <c r="AC110" s="108"/>
      <c r="AD110" s="108"/>
      <c r="AE110" s="108"/>
      <c r="AF110" s="108"/>
      <c r="AG110" s="108"/>
      <c r="AH110" s="108"/>
      <c r="AI110" s="108"/>
      <c r="AJ110" s="108"/>
      <c r="AK110" s="108"/>
      <c r="AL110" s="108"/>
      <c r="AM110" s="108"/>
      <c r="AN110" s="108"/>
      <c r="AO110" s="109"/>
      <c r="AP110" s="109"/>
      <c r="AQ110" s="109"/>
      <c r="AR110" s="109"/>
      <c r="AS110" s="109"/>
      <c r="AT110" s="109"/>
      <c r="AU110" s="109"/>
      <c r="AV110" s="109"/>
      <c r="AW110" s="109"/>
      <c r="AX110" s="109"/>
      <c r="AY110" s="109"/>
      <c r="AZ110" s="109"/>
      <c r="BA110" s="109"/>
      <c r="BB110" s="109"/>
      <c r="BC110" s="109"/>
      <c r="BD110" s="109"/>
      <c r="BE110" s="109"/>
      <c r="BF110" s="109"/>
      <c r="BG110" s="109"/>
      <c r="BH110" s="109"/>
      <c r="BI110" s="109"/>
      <c r="BJ110" s="109"/>
      <c r="BK110" s="109"/>
      <c r="BL110" s="109"/>
      <c r="BM110" s="109"/>
      <c r="BN110" s="109"/>
      <c r="BO110" s="109"/>
      <c r="BP110" s="109"/>
    </row>
    <row r="111" spans="1:68" s="5" customFormat="1" ht="9.75" hidden="1" customHeight="1" x14ac:dyDescent="0.15">
      <c r="A111" s="113" t="s">
        <v>103</v>
      </c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8"/>
      <c r="Z111" s="108"/>
      <c r="AA111" s="108"/>
      <c r="AB111" s="108"/>
      <c r="AC111" s="108"/>
      <c r="AD111" s="108"/>
      <c r="AE111" s="108"/>
      <c r="AF111" s="108"/>
      <c r="AG111" s="108"/>
      <c r="AH111" s="108"/>
      <c r="AI111" s="108"/>
      <c r="AJ111" s="108"/>
      <c r="AK111" s="108"/>
      <c r="AL111" s="108"/>
      <c r="AM111" s="108"/>
      <c r="AN111" s="108"/>
      <c r="AO111" s="109"/>
      <c r="AP111" s="109"/>
      <c r="AQ111" s="109"/>
      <c r="AR111" s="109"/>
      <c r="AS111" s="109"/>
      <c r="AT111" s="109"/>
      <c r="AU111" s="109"/>
      <c r="AV111" s="109"/>
      <c r="AW111" s="109"/>
      <c r="AX111" s="109"/>
      <c r="AY111" s="109"/>
      <c r="AZ111" s="109"/>
      <c r="BA111" s="109"/>
      <c r="BB111" s="109"/>
      <c r="BC111" s="109"/>
      <c r="BD111" s="109"/>
      <c r="BE111" s="109"/>
      <c r="BF111" s="109"/>
      <c r="BG111" s="109"/>
      <c r="BH111" s="109"/>
      <c r="BI111" s="109"/>
      <c r="BJ111" s="109"/>
      <c r="BK111" s="109"/>
      <c r="BL111" s="109"/>
      <c r="BM111" s="109"/>
      <c r="BN111" s="109"/>
      <c r="BO111" s="109"/>
      <c r="BP111" s="109"/>
    </row>
    <row r="112" spans="1:68" s="5" customFormat="1" ht="9.75" hidden="1" customHeight="1" x14ac:dyDescent="0.15">
      <c r="A112" s="113" t="s">
        <v>104</v>
      </c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  <c r="AA112" s="108"/>
      <c r="AB112" s="108"/>
      <c r="AC112" s="108"/>
      <c r="AD112" s="108"/>
      <c r="AE112" s="108"/>
      <c r="AF112" s="108"/>
      <c r="AG112" s="108"/>
      <c r="AH112" s="108"/>
      <c r="AI112" s="108"/>
      <c r="AJ112" s="108"/>
      <c r="AK112" s="108"/>
      <c r="AL112" s="108"/>
      <c r="AM112" s="108"/>
      <c r="AN112" s="108"/>
      <c r="AO112" s="109"/>
      <c r="AP112" s="109"/>
      <c r="AQ112" s="109"/>
      <c r="AR112" s="109"/>
      <c r="AS112" s="109"/>
      <c r="AT112" s="109"/>
      <c r="AU112" s="109"/>
      <c r="AV112" s="109"/>
      <c r="AW112" s="109"/>
      <c r="AX112" s="109"/>
      <c r="AY112" s="109"/>
      <c r="AZ112" s="109"/>
      <c r="BA112" s="109"/>
      <c r="BB112" s="109"/>
      <c r="BC112" s="109"/>
      <c r="BD112" s="109"/>
      <c r="BE112" s="109"/>
      <c r="BF112" s="109"/>
      <c r="BG112" s="109"/>
      <c r="BH112" s="109"/>
      <c r="BI112" s="109"/>
      <c r="BJ112" s="109"/>
      <c r="BK112" s="109"/>
      <c r="BL112" s="109"/>
      <c r="BM112" s="109"/>
      <c r="BN112" s="109"/>
      <c r="BO112" s="109"/>
      <c r="BP112" s="109"/>
    </row>
    <row r="113" spans="1:68" s="5" customFormat="1" ht="9.75" hidden="1" customHeight="1" x14ac:dyDescent="0.15">
      <c r="A113" s="114" t="s">
        <v>99</v>
      </c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  <c r="AD113" s="108"/>
      <c r="AE113" s="108"/>
      <c r="AF113" s="108"/>
      <c r="AG113" s="108"/>
      <c r="AH113" s="108"/>
      <c r="AI113" s="108"/>
      <c r="AJ113" s="108"/>
      <c r="AK113" s="108"/>
      <c r="AL113" s="108"/>
      <c r="AM113" s="108"/>
      <c r="AN113" s="108"/>
      <c r="AO113" s="109"/>
      <c r="AP113" s="109"/>
      <c r="AQ113" s="109"/>
      <c r="AR113" s="109"/>
      <c r="AS113" s="109"/>
      <c r="AT113" s="109"/>
      <c r="AU113" s="109"/>
      <c r="AV113" s="109"/>
      <c r="AW113" s="109"/>
      <c r="AX113" s="109"/>
      <c r="AY113" s="109"/>
      <c r="AZ113" s="109"/>
      <c r="BA113" s="109"/>
      <c r="BB113" s="109"/>
      <c r="BC113" s="109"/>
      <c r="BD113" s="109"/>
      <c r="BE113" s="109"/>
      <c r="BF113" s="109"/>
      <c r="BG113" s="109"/>
      <c r="BH113" s="109"/>
      <c r="BI113" s="109"/>
      <c r="BJ113" s="109"/>
      <c r="BK113" s="109"/>
      <c r="BL113" s="109"/>
      <c r="BM113" s="109"/>
      <c r="BN113" s="109"/>
      <c r="BO113" s="109"/>
      <c r="BP113" s="109"/>
    </row>
    <row r="114" spans="1:68" s="5" customFormat="1" ht="9.75" hidden="1" customHeight="1" x14ac:dyDescent="0.15">
      <c r="A114" s="114" t="s">
        <v>101</v>
      </c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8"/>
      <c r="AH114" s="108"/>
      <c r="AI114" s="108"/>
      <c r="AJ114" s="108"/>
      <c r="AK114" s="108"/>
      <c r="AL114" s="108"/>
      <c r="AM114" s="108"/>
      <c r="AN114" s="108"/>
      <c r="AO114" s="109"/>
      <c r="AP114" s="109"/>
      <c r="AQ114" s="109"/>
      <c r="AR114" s="109"/>
      <c r="AS114" s="109"/>
      <c r="AT114" s="109"/>
      <c r="AU114" s="109"/>
      <c r="AV114" s="109"/>
      <c r="AW114" s="109"/>
      <c r="AX114" s="109"/>
      <c r="AY114" s="109"/>
      <c r="AZ114" s="109"/>
      <c r="BA114" s="109"/>
      <c r="BB114" s="109"/>
      <c r="BC114" s="109"/>
      <c r="BD114" s="109"/>
      <c r="BE114" s="109"/>
      <c r="BF114" s="109"/>
      <c r="BG114" s="109"/>
      <c r="BH114" s="109"/>
      <c r="BI114" s="109"/>
      <c r="BJ114" s="109"/>
      <c r="BK114" s="109"/>
      <c r="BL114" s="109"/>
      <c r="BM114" s="109"/>
      <c r="BN114" s="109"/>
      <c r="BO114" s="109"/>
      <c r="BP114" s="109"/>
    </row>
    <row r="115" spans="1:68" s="5" customFormat="1" ht="9.75" hidden="1" customHeight="1" x14ac:dyDescent="0.15">
      <c r="A115" s="114" t="s">
        <v>102</v>
      </c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108"/>
      <c r="Y115" s="108"/>
      <c r="Z115" s="108"/>
      <c r="AA115" s="108"/>
      <c r="AB115" s="108"/>
      <c r="AC115" s="108"/>
      <c r="AD115" s="108"/>
      <c r="AE115" s="108"/>
      <c r="AF115" s="108"/>
      <c r="AG115" s="108"/>
      <c r="AH115" s="108"/>
      <c r="AI115" s="108"/>
      <c r="AJ115" s="108"/>
      <c r="AK115" s="108"/>
      <c r="AL115" s="108"/>
      <c r="AM115" s="108"/>
      <c r="AN115" s="108"/>
      <c r="AO115" s="109"/>
      <c r="AP115" s="109"/>
      <c r="AQ115" s="109"/>
      <c r="AR115" s="109"/>
      <c r="AS115" s="109"/>
      <c r="AT115" s="109"/>
      <c r="AU115" s="109"/>
      <c r="AV115" s="109"/>
      <c r="AW115" s="109"/>
      <c r="AX115" s="109"/>
      <c r="AY115" s="109"/>
      <c r="AZ115" s="109"/>
      <c r="BA115" s="109"/>
      <c r="BB115" s="109"/>
      <c r="BC115" s="109"/>
      <c r="BD115" s="109"/>
      <c r="BE115" s="109"/>
      <c r="BF115" s="109"/>
      <c r="BG115" s="109"/>
      <c r="BH115" s="109"/>
      <c r="BI115" s="109"/>
      <c r="BJ115" s="109"/>
      <c r="BK115" s="109"/>
      <c r="BL115" s="109"/>
      <c r="BM115" s="109"/>
      <c r="BN115" s="109"/>
      <c r="BO115" s="109"/>
      <c r="BP115" s="109"/>
    </row>
    <row r="116" spans="1:68" ht="9.75" customHeight="1" x14ac:dyDescent="0.15"/>
    <row r="117" spans="1:68" ht="9.75" customHeight="1" x14ac:dyDescent="0.15"/>
    <row r="118" spans="1:68" ht="9.75" customHeight="1" x14ac:dyDescent="0.15"/>
    <row r="119" spans="1:68" ht="9.75" customHeight="1" x14ac:dyDescent="0.15"/>
    <row r="120" spans="1:68" ht="9.75" customHeight="1" x14ac:dyDescent="0.15"/>
    <row r="121" spans="1:68" ht="9.75" customHeight="1" x14ac:dyDescent="0.15"/>
    <row r="122" spans="1:68" ht="9.75" customHeight="1" x14ac:dyDescent="0.15"/>
    <row r="123" spans="1:68" ht="9.75" customHeight="1" x14ac:dyDescent="0.15"/>
    <row r="124" spans="1:68" ht="9.75" customHeight="1" x14ac:dyDescent="0.15"/>
    <row r="125" spans="1:68" ht="9.75" customHeight="1" x14ac:dyDescent="0.15"/>
    <row r="126" spans="1:68" ht="9.75" customHeight="1" x14ac:dyDescent="0.15"/>
    <row r="127" spans="1:68" ht="9.75" customHeight="1" x14ac:dyDescent="0.15"/>
    <row r="128" spans="1:68" ht="9.75" customHeight="1" x14ac:dyDescent="0.15"/>
    <row r="129" ht="9.75" customHeight="1" x14ac:dyDescent="0.15"/>
    <row r="130" ht="9.75" customHeight="1" x14ac:dyDescent="0.15"/>
    <row r="131" ht="9.75" customHeight="1" x14ac:dyDescent="0.15"/>
    <row r="132" ht="9.75" customHeight="1" x14ac:dyDescent="0.15"/>
    <row r="133" ht="9.75" customHeight="1" x14ac:dyDescent="0.15"/>
    <row r="134" ht="9.75" customHeight="1" x14ac:dyDescent="0.15"/>
    <row r="135" ht="9.75" customHeight="1" x14ac:dyDescent="0.15"/>
    <row r="136" ht="9.75" customHeight="1" x14ac:dyDescent="0.15"/>
    <row r="137" ht="9.75" customHeight="1" x14ac:dyDescent="0.15"/>
    <row r="138" ht="9.75" customHeight="1" x14ac:dyDescent="0.15"/>
    <row r="139" ht="9.75" customHeight="1" x14ac:dyDescent="0.15"/>
    <row r="140" ht="9.75" customHeight="1" x14ac:dyDescent="0.15"/>
    <row r="141" ht="9.75" customHeight="1" x14ac:dyDescent="0.15"/>
    <row r="142" ht="9.75" customHeight="1" x14ac:dyDescent="0.15"/>
    <row r="143" ht="9.75" customHeight="1" x14ac:dyDescent="0.15"/>
  </sheetData>
  <sheetProtection password="D2DD" sheet="1" objects="1" scenarios="1" selectLockedCells="1" selectUnlockedCells="1"/>
  <mergeCells count="95">
    <mergeCell ref="A37:E37"/>
    <mergeCell ref="F37:J37"/>
    <mergeCell ref="K37:AM37"/>
    <mergeCell ref="A38:E38"/>
    <mergeCell ref="F38:J38"/>
    <mergeCell ref="K38:AM38"/>
    <mergeCell ref="A35:E35"/>
    <mergeCell ref="F35:J35"/>
    <mergeCell ref="K35:AM35"/>
    <mergeCell ref="A36:E36"/>
    <mergeCell ref="F36:J36"/>
    <mergeCell ref="K36:AM36"/>
    <mergeCell ref="A33:E33"/>
    <mergeCell ref="F33:J33"/>
    <mergeCell ref="K33:AM33"/>
    <mergeCell ref="A34:E34"/>
    <mergeCell ref="F34:J34"/>
    <mergeCell ref="K34:AM34"/>
    <mergeCell ref="C30:AM30"/>
    <mergeCell ref="A31:E31"/>
    <mergeCell ref="A32:E32"/>
    <mergeCell ref="F32:J32"/>
    <mergeCell ref="K32:AM32"/>
    <mergeCell ref="A27:E27"/>
    <mergeCell ref="F27:J27"/>
    <mergeCell ref="K27:AM27"/>
    <mergeCell ref="K29:N29"/>
    <mergeCell ref="O29:Q29"/>
    <mergeCell ref="R29:S29"/>
    <mergeCell ref="T29:X29"/>
    <mergeCell ref="Y29:AA29"/>
    <mergeCell ref="AB29:AC29"/>
    <mergeCell ref="AD29:AH29"/>
    <mergeCell ref="AI29:AK29"/>
    <mergeCell ref="AL29:AM29"/>
    <mergeCell ref="A25:E25"/>
    <mergeCell ref="F25:J25"/>
    <mergeCell ref="K25:AM25"/>
    <mergeCell ref="A26:E26"/>
    <mergeCell ref="F26:J26"/>
    <mergeCell ref="K26:AM26"/>
    <mergeCell ref="A23:E23"/>
    <mergeCell ref="F23:J23"/>
    <mergeCell ref="K23:AM23"/>
    <mergeCell ref="A24:E24"/>
    <mergeCell ref="F24:J24"/>
    <mergeCell ref="K24:AM24"/>
    <mergeCell ref="A21:E21"/>
    <mergeCell ref="F21:J21"/>
    <mergeCell ref="K21:AM21"/>
    <mergeCell ref="A22:E22"/>
    <mergeCell ref="F22:J22"/>
    <mergeCell ref="K22:AM22"/>
    <mergeCell ref="A19:E19"/>
    <mergeCell ref="F19:J19"/>
    <mergeCell ref="K19:AM19"/>
    <mergeCell ref="A20:E20"/>
    <mergeCell ref="F20:J20"/>
    <mergeCell ref="K20:AM20"/>
    <mergeCell ref="A17:E17"/>
    <mergeCell ref="F17:J17"/>
    <mergeCell ref="K17:AM17"/>
    <mergeCell ref="A18:E18"/>
    <mergeCell ref="F18:J18"/>
    <mergeCell ref="K18:AM18"/>
    <mergeCell ref="AT6:AT7"/>
    <mergeCell ref="L7:AM7"/>
    <mergeCell ref="A16:E16"/>
    <mergeCell ref="F16:J16"/>
    <mergeCell ref="K16:AM16"/>
    <mergeCell ref="A8:H9"/>
    <mergeCell ref="K12:N12"/>
    <mergeCell ref="O12:Q12"/>
    <mergeCell ref="R12:S12"/>
    <mergeCell ref="T12:X12"/>
    <mergeCell ref="Y12:AA12"/>
    <mergeCell ref="AB12:AC12"/>
    <mergeCell ref="AD12:AH12"/>
    <mergeCell ref="AI12:AK12"/>
    <mergeCell ref="AL12:AM12"/>
    <mergeCell ref="C13:AM14"/>
    <mergeCell ref="A3:A7"/>
    <mergeCell ref="L3:AF3"/>
    <mergeCell ref="AG3:AM3"/>
    <mergeCell ref="L4:AF4"/>
    <mergeCell ref="AG4:AM4"/>
    <mergeCell ref="B6:K7"/>
    <mergeCell ref="Q6:R6"/>
    <mergeCell ref="T6:V6"/>
    <mergeCell ref="AP4:AT4"/>
    <mergeCell ref="L5:AB5"/>
    <mergeCell ref="AC5:AF5"/>
    <mergeCell ref="AG5:AK5"/>
    <mergeCell ref="AL5:AM5"/>
    <mergeCell ref="AP5:AT5"/>
  </mergeCells>
  <phoneticPr fontId="3"/>
  <dataValidations count="4">
    <dataValidation type="list" allowBlank="1" showInputMessage="1" showErrorMessage="1" sqref="L5:AB5">
      <formula1>$A$45:$A$79</formula1>
    </dataValidation>
    <dataValidation imeMode="halfAlpha" allowBlank="1" showInputMessage="1" showErrorMessage="1" sqref="J29"/>
    <dataValidation type="list" allowBlank="1" showInputMessage="1" showErrorMessage="1" sqref="A33:E37">
      <formula1>$A$110:$A$112</formula1>
    </dataValidation>
    <dataValidation type="list" allowBlank="1" showInputMessage="1" showErrorMessage="1" sqref="A17:E26">
      <formula1>$A$90:$A$100</formula1>
    </dataValidation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9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4929" r:id="rId4" name="Check Box 1">
              <controlPr defaultSize="0" autoFill="0" autoLine="0" autoPict="0">
                <anchor moveWithCells="1">
                  <from>
                    <xdr:col>7</xdr:col>
                    <xdr:colOff>95250</xdr:colOff>
                    <xdr:row>7</xdr:row>
                    <xdr:rowOff>28575</xdr:rowOff>
                  </from>
                  <to>
                    <xdr:col>9</xdr:col>
                    <xdr:colOff>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0" r:id="rId5" name="Check Box 2">
              <controlPr defaultSize="0" autoFill="0" autoLine="0" autoPict="0">
                <anchor moveWithCells="1">
                  <from>
                    <xdr:col>7</xdr:col>
                    <xdr:colOff>95250</xdr:colOff>
                    <xdr:row>8</xdr:row>
                    <xdr:rowOff>19050</xdr:rowOff>
                  </from>
                  <to>
                    <xdr:col>9</xdr:col>
                    <xdr:colOff>0</xdr:colOff>
                    <xdr:row>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【共通】交付申請書</vt:lpstr>
      <vt:lpstr>【共通】感染状況</vt:lpstr>
      <vt:lpstr>R5申請額一覧</vt:lpstr>
      <vt:lpstr>R5個票1</vt:lpstr>
      <vt:lpstr>R5個票2</vt:lpstr>
      <vt:lpstr>R5個票3</vt:lpstr>
      <vt:lpstr>R4申請額一覧</vt:lpstr>
      <vt:lpstr>R4個票1</vt:lpstr>
      <vt:lpstr>R4個票2</vt:lpstr>
      <vt:lpstr>R4個票3</vt:lpstr>
      <vt:lpstr>集計用【編集しないでください】</vt:lpstr>
      <vt:lpstr>【共通】感染状況!Print_Area</vt:lpstr>
      <vt:lpstr>【共通】交付申請書!Print_Area</vt:lpstr>
      <vt:lpstr>'R4個票1'!Print_Area</vt:lpstr>
      <vt:lpstr>'R4個票2'!Print_Area</vt:lpstr>
      <vt:lpstr>'R4個票3'!Print_Area</vt:lpstr>
      <vt:lpstr>'R4申請額一覧'!Print_Area</vt:lpstr>
      <vt:lpstr>'R5個票1'!Print_Area</vt:lpstr>
      <vt:lpstr>'R5個票2'!Print_Area</vt:lpstr>
      <vt:lpstr>'R5個票3'!Print_Area</vt:lpstr>
      <vt:lpstr>'R5申請額一覧'!Print_Area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R0202-1xxx</cp:lastModifiedBy>
  <cp:lastPrinted>2023-08-17T04:34:07Z</cp:lastPrinted>
  <dcterms:created xsi:type="dcterms:W3CDTF">2018-06-19T01:27:02Z</dcterms:created>
  <dcterms:modified xsi:type="dcterms:W3CDTF">2023-10-13T06:05:31Z</dcterms:modified>
</cp:coreProperties>
</file>