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介護保険指導・監査\05各事業\04ロボット・ICT補助金\R5\04交付申請\230905修正\"/>
    </mc:Choice>
  </mc:AlternateContent>
  <bookViews>
    <workbookView xWindow="0" yWindow="0" windowWidth="20490" windowHeight="7920"/>
  </bookViews>
  <sheets>
    <sheet name="参考様式１" sheetId="23" r:id="rId1"/>
    <sheet name="参考様式３" sheetId="25" r:id="rId2"/>
    <sheet name="参考様式４" sheetId="27" r:id="rId3"/>
    <sheet name="参考様式１ (記載例)" sheetId="34" r:id="rId4"/>
    <sheet name="参考様式３ (記載例)" sheetId="36" r:id="rId5"/>
    <sheet name="参考様式４ (記載例)" sheetId="41" r:id="rId6"/>
    <sheet name="リスト" sheetId="31" r:id="rId7"/>
  </sheets>
  <definedNames>
    <definedName name="_xlnm.Print_Area" localSheetId="0">参考様式１!$A$1:$J$16</definedName>
    <definedName name="_xlnm.Print_Area" localSheetId="3">'参考様式１ (記載例)'!$A$1:$J$16</definedName>
    <definedName name="_xlnm.Print_Area" localSheetId="1">参考様式３!$A$1:$D$24</definedName>
    <definedName name="_xlnm.Print_Area" localSheetId="4">'参考様式３ (記載例)'!$A$1:$D$24</definedName>
    <definedName name="_xlnm.Print_Area" localSheetId="2">参考様式４!$A$1:$I$35</definedName>
    <definedName name="_xlnm.Print_Area" localSheetId="5">'参考様式４ (記載例)'!$A$1:$I$35</definedName>
  </definedNames>
  <calcPr calcId="162913"/>
</workbook>
</file>

<file path=xl/calcChain.xml><?xml version="1.0" encoding="utf-8"?>
<calcChain xmlns="http://schemas.openxmlformats.org/spreadsheetml/2006/main">
  <c r="J13" i="34" l="1"/>
  <c r="I6" i="23" l="1"/>
  <c r="G11" i="34" l="1"/>
  <c r="F11" i="34"/>
  <c r="I10" i="34"/>
  <c r="I9" i="34"/>
  <c r="I8" i="34"/>
  <c r="I7" i="34"/>
  <c r="L6" i="34"/>
  <c r="J10" i="34" s="1"/>
  <c r="J6" i="34"/>
  <c r="I6" i="34"/>
  <c r="L4" i="34"/>
  <c r="J9" i="34" s="1"/>
  <c r="L3" i="34"/>
  <c r="J8" i="34" s="1"/>
  <c r="L2" i="34"/>
  <c r="J7" i="34" s="1"/>
  <c r="L1" i="34"/>
  <c r="I11" i="34" l="1"/>
  <c r="J11" i="34"/>
  <c r="L4" i="23" l="1"/>
  <c r="L3" i="23"/>
  <c r="L2" i="23"/>
  <c r="L1" i="23"/>
  <c r="J6" i="23" l="1"/>
  <c r="L6" i="23"/>
  <c r="J10" i="23" s="1"/>
  <c r="J7" i="23"/>
  <c r="J8" i="23"/>
  <c r="J9" i="23"/>
  <c r="F11" i="23"/>
  <c r="I10" i="23"/>
  <c r="I7" i="23"/>
  <c r="I8" i="23"/>
  <c r="I9" i="23"/>
  <c r="G11" i="23"/>
  <c r="I11" i="23" l="1"/>
  <c r="J11" i="23"/>
  <c r="J13" i="23" s="1"/>
</calcChain>
</file>

<file path=xl/comments1.xml><?xml version="1.0" encoding="utf-8"?>
<comments xmlns="http://schemas.openxmlformats.org/spreadsheetml/2006/main">
  <authors>
    <author>R0303XXXX</author>
  </authors>
  <commentList>
    <comment ref="L1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1台あたりの補助額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  <r>
          <rPr>
            <sz val="10"/>
            <color indexed="81"/>
            <rFont val="MS P ゴシック"/>
            <family val="3"/>
            <charset val="128"/>
          </rPr>
          <t>1台当たりの経費の1/2と30万（L8）を比較して小さい方</t>
        </r>
      </text>
    </comment>
    <comment ref="H4" authorId="0" shapeId="0">
      <text>
        <r>
          <rPr>
            <sz val="10"/>
            <color indexed="81"/>
            <rFont val="MS P ゴシック"/>
            <family val="3"/>
            <charset val="128"/>
          </rPr>
          <t>消費税除いた額</t>
        </r>
      </text>
    </comment>
    <comment ref="L6" authorId="0" shapeId="0">
      <text>
        <r>
          <rPr>
            <sz val="11"/>
            <color indexed="81"/>
            <rFont val="MS P ゴシック"/>
            <family val="3"/>
            <charset val="128"/>
          </rPr>
          <t>1式あたりの経費の1/2と750万（L9）を比較して小さい方</t>
        </r>
      </text>
    </comment>
  </commentList>
</comments>
</file>

<file path=xl/comments2.xml><?xml version="1.0" encoding="utf-8"?>
<comments xmlns="http://schemas.openxmlformats.org/spreadsheetml/2006/main">
  <authors>
    <author>R0303XXXX</author>
  </authors>
  <commentList>
    <comment ref="L1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1台あたりの補助額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  <r>
          <rPr>
            <sz val="10"/>
            <color indexed="81"/>
            <rFont val="MS P ゴシック"/>
            <family val="3"/>
            <charset val="128"/>
          </rPr>
          <t>1台当たりの経費の1/2と30万（L8）を比較して小さい方</t>
        </r>
      </text>
    </comment>
    <comment ref="H4" authorId="0" shapeId="0">
      <text>
        <r>
          <rPr>
            <sz val="10"/>
            <color indexed="81"/>
            <rFont val="MS P ゴシック"/>
            <family val="3"/>
            <charset val="128"/>
          </rPr>
          <t>消費税除いた額</t>
        </r>
      </text>
    </comment>
    <comment ref="L6" authorId="0" shapeId="0">
      <text>
        <r>
          <rPr>
            <sz val="11"/>
            <color indexed="81"/>
            <rFont val="MS P ゴシック"/>
            <family val="3"/>
            <charset val="128"/>
          </rPr>
          <t>1式あたりの経費の1/2と750万（L9）を比較して小さい方</t>
        </r>
      </text>
    </comment>
    <comment ref="J13" authorId="0" shapeId="0">
      <text>
        <r>
          <rPr>
            <sz val="8"/>
            <color indexed="81"/>
            <rFont val="MS P ゴシック"/>
            <family val="3"/>
            <charset val="128"/>
          </rPr>
          <t>基準額が
・1000万円以上の場合→500万円
・400万円以上の場合→350万円
・260万円以上の場合→260万円</t>
        </r>
      </text>
    </comment>
  </commentList>
</comments>
</file>

<file path=xl/sharedStrings.xml><?xml version="1.0" encoding="utf-8"?>
<sst xmlns="http://schemas.openxmlformats.org/spreadsheetml/2006/main" count="165" uniqueCount="102">
  <si>
    <t>（単位：円）</t>
    <rPh sb="1" eb="3">
      <t>タンイ</t>
    </rPh>
    <rPh sb="4" eb="5">
      <t>エン</t>
    </rPh>
    <phoneticPr fontId="2"/>
  </si>
  <si>
    <t>合計</t>
    <rPh sb="0" eb="2">
      <t>ゴウケイ</t>
    </rPh>
    <phoneticPr fontId="2"/>
  </si>
  <si>
    <t>Ａ</t>
    <phoneticPr fontId="2"/>
  </si>
  <si>
    <t>施設の名称</t>
    <rPh sb="0" eb="2">
      <t>シセツ</t>
    </rPh>
    <rPh sb="3" eb="5">
      <t>メイショウ</t>
    </rPh>
    <phoneticPr fontId="2"/>
  </si>
  <si>
    <t>申　請　額　算　出　内　訳　表（ロボット介護機器普及支援事業）</t>
    <rPh sb="0" eb="1">
      <t>サル</t>
    </rPh>
    <rPh sb="2" eb="3">
      <t>ショウ</t>
    </rPh>
    <rPh sb="4" eb="5">
      <t>ガク</t>
    </rPh>
    <rPh sb="6" eb="7">
      <t>サン</t>
    </rPh>
    <rPh sb="8" eb="9">
      <t>デ</t>
    </rPh>
    <rPh sb="10" eb="11">
      <t>ナイ</t>
    </rPh>
    <rPh sb="12" eb="13">
      <t>ヤク</t>
    </rPh>
    <rPh sb="14" eb="15">
      <t>ヒョウ</t>
    </rPh>
    <rPh sb="20" eb="22">
      <t>カイゴ</t>
    </rPh>
    <rPh sb="22" eb="24">
      <t>キキ</t>
    </rPh>
    <rPh sb="24" eb="26">
      <t>フキュウ</t>
    </rPh>
    <rPh sb="26" eb="28">
      <t>シエン</t>
    </rPh>
    <rPh sb="28" eb="30">
      <t>ジギョウ</t>
    </rPh>
    <phoneticPr fontId="2"/>
  </si>
  <si>
    <t>C</t>
    <phoneticPr fontId="2"/>
  </si>
  <si>
    <t>D</t>
    <phoneticPr fontId="2"/>
  </si>
  <si>
    <t>（参考様式１）</t>
    <rPh sb="1" eb="3">
      <t>サンコウ</t>
    </rPh>
    <rPh sb="3" eb="5">
      <t>ヨウシキ</t>
    </rPh>
    <phoneticPr fontId="2"/>
  </si>
  <si>
    <t>（台）</t>
    <rPh sb="1" eb="2">
      <t>ダイ</t>
    </rPh>
    <phoneticPr fontId="2"/>
  </si>
  <si>
    <t>導入機器名</t>
    <rPh sb="0" eb="2">
      <t>ドウニュウ</t>
    </rPh>
    <rPh sb="2" eb="4">
      <t>キキ</t>
    </rPh>
    <rPh sb="4" eb="5">
      <t>メイ</t>
    </rPh>
    <phoneticPr fontId="2"/>
  </si>
  <si>
    <t>基準額</t>
    <rPh sb="0" eb="2">
      <t>キジュン</t>
    </rPh>
    <rPh sb="2" eb="3">
      <t>ガク</t>
    </rPh>
    <phoneticPr fontId="2"/>
  </si>
  <si>
    <t>導入台数</t>
    <rPh sb="0" eb="2">
      <t>ドウニュウ</t>
    </rPh>
    <rPh sb="2" eb="4">
      <t>ダイスウ</t>
    </rPh>
    <phoneticPr fontId="2"/>
  </si>
  <si>
    <t>法人名</t>
    <rPh sb="0" eb="3">
      <t>ホウジンメイ</t>
    </rPh>
    <phoneticPr fontId="2"/>
  </si>
  <si>
    <t>サービス種別</t>
    <rPh sb="4" eb="6">
      <t>シュベツ</t>
    </rPh>
    <phoneticPr fontId="2"/>
  </si>
  <si>
    <t>（参考様式３）</t>
    <rPh sb="1" eb="5">
      <t>サンコウヨウシキ</t>
    </rPh>
    <phoneticPr fontId="2"/>
  </si>
  <si>
    <t>（歳入）</t>
    <rPh sb="1" eb="3">
      <t>サイニュウ</t>
    </rPh>
    <phoneticPr fontId="2"/>
  </si>
  <si>
    <t>（歳出）</t>
    <rPh sb="1" eb="3">
      <t>サイシュツ</t>
    </rPh>
    <phoneticPr fontId="2"/>
  </si>
  <si>
    <t>県補助金</t>
    <rPh sb="0" eb="4">
      <t>ケンホジョキン</t>
    </rPh>
    <phoneticPr fontId="2"/>
  </si>
  <si>
    <t>一般財源</t>
    <rPh sb="0" eb="4">
      <t>イッパンザイゲン</t>
    </rPh>
    <phoneticPr fontId="2"/>
  </si>
  <si>
    <t>歳入合計</t>
    <rPh sb="0" eb="4">
      <t>サイニュウゴウケイ</t>
    </rPh>
    <phoneticPr fontId="2"/>
  </si>
  <si>
    <t>歳出合計</t>
    <rPh sb="0" eb="4">
      <t>サイシュツゴウケイ</t>
    </rPh>
    <phoneticPr fontId="2"/>
  </si>
  <si>
    <t>歳入歳出予算・決算書抄本</t>
    <rPh sb="0" eb="4">
      <t>サイニュウサイシュツ</t>
    </rPh>
    <rPh sb="4" eb="6">
      <t>ヨサン</t>
    </rPh>
    <rPh sb="7" eb="12">
      <t>ケッサンショショウホン</t>
    </rPh>
    <phoneticPr fontId="2"/>
  </si>
  <si>
    <t>令和　　年　　月　　　日</t>
    <rPh sb="0" eb="2">
      <t>レイワ</t>
    </rPh>
    <rPh sb="4" eb="5">
      <t>ネン</t>
    </rPh>
    <rPh sb="7" eb="8">
      <t>ガツ</t>
    </rPh>
    <rPh sb="11" eb="12">
      <t>ニチ</t>
    </rPh>
    <phoneticPr fontId="2"/>
  </si>
  <si>
    <t>（法人名）</t>
    <rPh sb="1" eb="4">
      <t>ホウジンメイ</t>
    </rPh>
    <phoneticPr fontId="2"/>
  </si>
  <si>
    <t>（代表者職名）　（代表者名）</t>
    <rPh sb="1" eb="4">
      <t>ダイヒョウシャ</t>
    </rPh>
    <rPh sb="4" eb="6">
      <t>ショクメイ</t>
    </rPh>
    <rPh sb="9" eb="13">
      <t>ダイヒョウシャメイ</t>
    </rPh>
    <phoneticPr fontId="2"/>
  </si>
  <si>
    <t>１　導入機器名</t>
    <rPh sb="2" eb="7">
      <t>ドウニュウキキメイ</t>
    </rPh>
    <phoneticPr fontId="6"/>
  </si>
  <si>
    <t>２　補助要件</t>
    <rPh sb="2" eb="6">
      <t>ホジョヨウケン</t>
    </rPh>
    <phoneticPr fontId="6"/>
  </si>
  <si>
    <t>はい　　・　　いいえ</t>
    <phoneticPr fontId="6"/>
  </si>
  <si>
    <t>（１）補助金要項の別表より、目的要件、技術的要件、市場要件を満たす介護ロボットか。</t>
    <rPh sb="3" eb="8">
      <t>ホジョキンヨウコウ</t>
    </rPh>
    <rPh sb="9" eb="11">
      <t>ベッピョウ</t>
    </rPh>
    <rPh sb="14" eb="18">
      <t>モクテキヨウケン</t>
    </rPh>
    <rPh sb="19" eb="24">
      <t>ギジュツテキヨウケン</t>
    </rPh>
    <rPh sb="25" eb="29">
      <t>シジョウヨウケン</t>
    </rPh>
    <rPh sb="30" eb="31">
      <t>ミ</t>
    </rPh>
    <rPh sb="33" eb="35">
      <t>カイゴ</t>
    </rPh>
    <phoneticPr fontId="6"/>
  </si>
  <si>
    <t>（３）機器の導入計画及び実績報告を県に報告するほか、導入後３年間の使用状況報告を行うことに同意するか。</t>
    <rPh sb="45" eb="47">
      <t>ドウイ</t>
    </rPh>
    <phoneticPr fontId="6"/>
  </si>
  <si>
    <t>（２）機器を導入するにあたって、事業所・施設内で検討を行ったか。また導入計画を作成したか。</t>
    <rPh sb="6" eb="8">
      <t>ドウニュウ</t>
    </rPh>
    <rPh sb="16" eb="19">
      <t>ジギョウショ</t>
    </rPh>
    <rPh sb="20" eb="23">
      <t>シセツナイ</t>
    </rPh>
    <rPh sb="24" eb="26">
      <t>ケントウ</t>
    </rPh>
    <rPh sb="27" eb="28">
      <t>オコナ</t>
    </rPh>
    <rPh sb="34" eb="38">
      <t>ドウニュウケイカク</t>
    </rPh>
    <rPh sb="39" eb="41">
      <t>サクセイ</t>
    </rPh>
    <phoneticPr fontId="6"/>
  </si>
  <si>
    <t>（４）県からの要請があった場合、導入事業の内容について、他施設の参考として活用することに同意するか。</t>
    <phoneticPr fontId="6"/>
  </si>
  <si>
    <t>ロボット介護機器普及支援事業　実施計画書</t>
    <rPh sb="4" eb="14">
      <t>カイゴキキフキュウシエンジギョウ</t>
    </rPh>
    <rPh sb="15" eb="20">
      <t>ジッシケイカクショ</t>
    </rPh>
    <phoneticPr fontId="6"/>
  </si>
  <si>
    <t>（参考様式４）</t>
    <rPh sb="1" eb="5">
      <t>サンコウヨウシキ</t>
    </rPh>
    <phoneticPr fontId="6"/>
  </si>
  <si>
    <t>使用業務</t>
    <rPh sb="0" eb="4">
      <t>シヨウギョウム</t>
    </rPh>
    <phoneticPr fontId="1"/>
  </si>
  <si>
    <t>使用頻度</t>
    <rPh sb="0" eb="4">
      <t>シヨウヒンド</t>
    </rPh>
    <phoneticPr fontId="1"/>
  </si>
  <si>
    <t>選択肢</t>
    <rPh sb="0" eb="3">
      <t>センタクシ</t>
    </rPh>
    <phoneticPr fontId="1"/>
  </si>
  <si>
    <t>利用者の離床、行動の把握</t>
    <rPh sb="0" eb="3">
      <t>リヨウシャ</t>
    </rPh>
    <rPh sb="4" eb="6">
      <t>リショウ</t>
    </rPh>
    <rPh sb="7" eb="9">
      <t>コウドウ</t>
    </rPh>
    <rPh sb="10" eb="12">
      <t>ハアク</t>
    </rPh>
    <phoneticPr fontId="1"/>
  </si>
  <si>
    <t>ほぼ毎日</t>
    <rPh sb="2" eb="4">
      <t>マイニチ</t>
    </rPh>
    <phoneticPr fontId="1"/>
  </si>
  <si>
    <t>○</t>
  </si>
  <si>
    <t>夜間の睡眠状況等の把握</t>
    <rPh sb="0" eb="2">
      <t>ヤカン</t>
    </rPh>
    <rPh sb="3" eb="5">
      <t>スイミン</t>
    </rPh>
    <rPh sb="5" eb="7">
      <t>ジョウキョウ</t>
    </rPh>
    <rPh sb="7" eb="8">
      <t>トウ</t>
    </rPh>
    <rPh sb="9" eb="11">
      <t>ハアク</t>
    </rPh>
    <phoneticPr fontId="1"/>
  </si>
  <si>
    <t>週に3日以上</t>
    <rPh sb="0" eb="1">
      <t>シュウ</t>
    </rPh>
    <rPh sb="3" eb="4">
      <t>ニチ</t>
    </rPh>
    <rPh sb="4" eb="6">
      <t>イジョウ</t>
    </rPh>
    <phoneticPr fontId="1"/>
  </si>
  <si>
    <t>常時の生活リズムの把握</t>
    <rPh sb="0" eb="2">
      <t>ジョウジ</t>
    </rPh>
    <rPh sb="3" eb="5">
      <t>セイカツ</t>
    </rPh>
    <rPh sb="9" eb="11">
      <t>ハアク</t>
    </rPh>
    <phoneticPr fontId="1"/>
  </si>
  <si>
    <t>週に1～2日程度</t>
    <rPh sb="0" eb="1">
      <t>シュウ</t>
    </rPh>
    <rPh sb="5" eb="6">
      <t>ニチ</t>
    </rPh>
    <rPh sb="6" eb="8">
      <t>テイド</t>
    </rPh>
    <phoneticPr fontId="1"/>
  </si>
  <si>
    <t>身体状況（呼吸数・心拍数等）の把握</t>
    <rPh sb="0" eb="4">
      <t>シンタイジョウキョウ</t>
    </rPh>
    <rPh sb="5" eb="7">
      <t>コキュウ</t>
    </rPh>
    <rPh sb="7" eb="8">
      <t>スウ</t>
    </rPh>
    <rPh sb="9" eb="12">
      <t>シンパクスウ</t>
    </rPh>
    <rPh sb="12" eb="13">
      <t>トウ</t>
    </rPh>
    <rPh sb="15" eb="17">
      <t>ハアク</t>
    </rPh>
    <phoneticPr fontId="1"/>
  </si>
  <si>
    <t>その他</t>
    <rPh sb="2" eb="3">
      <t>タ</t>
    </rPh>
    <phoneticPr fontId="1"/>
  </si>
  <si>
    <t>ロボット種別</t>
    <rPh sb="4" eb="6">
      <t>シュベツ</t>
    </rPh>
    <phoneticPr fontId="1"/>
  </si>
  <si>
    <t>移乗介護</t>
    <rPh sb="0" eb="2">
      <t>イジョウ</t>
    </rPh>
    <rPh sb="2" eb="4">
      <t>カイゴ</t>
    </rPh>
    <phoneticPr fontId="5"/>
  </si>
  <si>
    <t>オムツ・シーツ交換</t>
    <rPh sb="7" eb="9">
      <t>コウカン</t>
    </rPh>
    <phoneticPr fontId="1"/>
  </si>
  <si>
    <t>移動支援</t>
    <rPh sb="0" eb="2">
      <t>イドウ</t>
    </rPh>
    <rPh sb="2" eb="4">
      <t>シエン</t>
    </rPh>
    <phoneticPr fontId="5"/>
  </si>
  <si>
    <t>寝返り・体位変換</t>
    <rPh sb="0" eb="2">
      <t>ネガエ</t>
    </rPh>
    <rPh sb="4" eb="8">
      <t>タイイヘンカン</t>
    </rPh>
    <phoneticPr fontId="1"/>
  </si>
  <si>
    <t>排泄支援</t>
    <rPh sb="0" eb="2">
      <t>ハイセツ</t>
    </rPh>
    <rPh sb="2" eb="4">
      <t>シエン</t>
    </rPh>
    <phoneticPr fontId="5"/>
  </si>
  <si>
    <t>移動（屋内）</t>
    <rPh sb="0" eb="2">
      <t>イドウ</t>
    </rPh>
    <rPh sb="3" eb="5">
      <t>オクナイ</t>
    </rPh>
    <phoneticPr fontId="1"/>
  </si>
  <si>
    <t>見守り</t>
    <rPh sb="0" eb="2">
      <t>ミマモ</t>
    </rPh>
    <phoneticPr fontId="5"/>
  </si>
  <si>
    <t>移動（屋外）</t>
    <rPh sb="0" eb="2">
      <t>イドウ</t>
    </rPh>
    <rPh sb="3" eb="5">
      <t>オクガイ</t>
    </rPh>
    <phoneticPr fontId="1"/>
  </si>
  <si>
    <t>コミュニケーション</t>
  </si>
  <si>
    <t>排せつ支援</t>
    <rPh sb="0" eb="1">
      <t>ハイ</t>
    </rPh>
    <rPh sb="3" eb="5">
      <t>シエン</t>
    </rPh>
    <phoneticPr fontId="1"/>
  </si>
  <si>
    <t>入浴支援</t>
    <rPh sb="0" eb="2">
      <t>ニュウヨク</t>
    </rPh>
    <rPh sb="2" eb="4">
      <t>シエン</t>
    </rPh>
    <phoneticPr fontId="5"/>
  </si>
  <si>
    <t>排せつ予測</t>
    <rPh sb="0" eb="1">
      <t>ハイ</t>
    </rPh>
    <rPh sb="3" eb="5">
      <t>ヨソク</t>
    </rPh>
    <phoneticPr fontId="1"/>
  </si>
  <si>
    <t>介護業務支援</t>
    <rPh sb="0" eb="6">
      <t>カイゴギョウムシエン</t>
    </rPh>
    <phoneticPr fontId="1"/>
  </si>
  <si>
    <t>下衣の着脱</t>
    <rPh sb="0" eb="1">
      <t>シタ</t>
    </rPh>
    <rPh sb="1" eb="2">
      <t>コロモ</t>
    </rPh>
    <rPh sb="3" eb="5">
      <t>チャクダツ</t>
    </rPh>
    <phoneticPr fontId="1"/>
  </si>
  <si>
    <t>レクリエーション</t>
  </si>
  <si>
    <t>利用者との会話</t>
    <rPh sb="0" eb="3">
      <t>リヨウシャ</t>
    </rPh>
    <rPh sb="5" eb="7">
      <t>カイワ</t>
    </rPh>
    <phoneticPr fontId="1"/>
  </si>
  <si>
    <t>浴槽への出入り</t>
    <rPh sb="0" eb="2">
      <t>ヨクソウ</t>
    </rPh>
    <rPh sb="4" eb="6">
      <t>デイ</t>
    </rPh>
    <phoneticPr fontId="1"/>
  </si>
  <si>
    <t>介護情報の収集</t>
    <rPh sb="0" eb="4">
      <t>カイゴジョウホウ</t>
    </rPh>
    <rPh sb="5" eb="7">
      <t>シュウシュウ</t>
    </rPh>
    <phoneticPr fontId="1"/>
  </si>
  <si>
    <t>移乗（ベッド→車いすなど）</t>
    <rPh sb="0" eb="2">
      <t>イジョウ</t>
    </rPh>
    <rPh sb="7" eb="8">
      <t>クルマ</t>
    </rPh>
    <phoneticPr fontId="1"/>
  </si>
  <si>
    <t>（注1）導入する機器ごとに行を分けて記入してください。なお通信環境整備費については、１行にまとめてください。</t>
    <rPh sb="1" eb="2">
      <t>チュウ</t>
    </rPh>
    <rPh sb="4" eb="6">
      <t>ドウニュウ</t>
    </rPh>
    <rPh sb="8" eb="10">
      <t>キキ</t>
    </rPh>
    <rPh sb="13" eb="14">
      <t>ギョウ</t>
    </rPh>
    <rPh sb="15" eb="16">
      <t>ワ</t>
    </rPh>
    <rPh sb="18" eb="20">
      <t>キニュウ</t>
    </rPh>
    <rPh sb="29" eb="36">
      <t>ツウシンカンキョウセイビヒ</t>
    </rPh>
    <rPh sb="43" eb="44">
      <t>ギョウ</t>
    </rPh>
    <phoneticPr fontId="2"/>
  </si>
  <si>
    <t>対象経費の
実支出額</t>
    <phoneticPr fontId="2"/>
  </si>
  <si>
    <t>総事業費</t>
    <phoneticPr fontId="2"/>
  </si>
  <si>
    <t>Ｂ</t>
    <phoneticPr fontId="2"/>
  </si>
  <si>
    <t>補助所要額</t>
    <rPh sb="0" eb="5">
      <t>ホジョショヨウガク</t>
    </rPh>
    <phoneticPr fontId="2"/>
  </si>
  <si>
    <t>1台（1式）当たりの
経費</t>
    <rPh sb="1" eb="2">
      <t>ダイ</t>
    </rPh>
    <rPh sb="4" eb="5">
      <t>シキ</t>
    </rPh>
    <rPh sb="6" eb="7">
      <t>ア</t>
    </rPh>
    <rPh sb="11" eb="13">
      <t>ケイヒ</t>
    </rPh>
    <phoneticPr fontId="2"/>
  </si>
  <si>
    <t>通信環境整備費</t>
    <rPh sb="0" eb="6">
      <t>ツウシンカンキョウセイビ</t>
    </rPh>
    <rPh sb="6" eb="7">
      <t>ヒ</t>
    </rPh>
    <phoneticPr fontId="2"/>
  </si>
  <si>
    <t>通信環境整備費</t>
    <rPh sb="0" eb="7">
      <t>ツウシンカンキョウセイビヒ</t>
    </rPh>
    <phoneticPr fontId="2"/>
  </si>
  <si>
    <t>（注2）Bには消費税を除いた額をご記載ください。</t>
    <rPh sb="1" eb="2">
      <t>チュウ</t>
    </rPh>
    <rPh sb="7" eb="10">
      <t>ショウヒゼイ</t>
    </rPh>
    <rPh sb="11" eb="12">
      <t>ノゾ</t>
    </rPh>
    <rPh sb="14" eb="15">
      <t>ガク</t>
    </rPh>
    <rPh sb="17" eb="19">
      <t>キサイ</t>
    </rPh>
    <phoneticPr fontId="2"/>
  </si>
  <si>
    <t>6行目</t>
    <rPh sb="1" eb="3">
      <t>ギョウメ</t>
    </rPh>
    <phoneticPr fontId="2"/>
  </si>
  <si>
    <t>7行目</t>
    <rPh sb="1" eb="3">
      <t>ギョウメ</t>
    </rPh>
    <phoneticPr fontId="2"/>
  </si>
  <si>
    <t>8行目</t>
    <rPh sb="1" eb="3">
      <t>ギョウメ</t>
    </rPh>
    <phoneticPr fontId="2"/>
  </si>
  <si>
    <t>9行目</t>
    <rPh sb="1" eb="3">
      <t>ギョウメ</t>
    </rPh>
    <phoneticPr fontId="2"/>
  </si>
  <si>
    <t>ロボット
補助上限</t>
    <rPh sb="5" eb="7">
      <t>ホジョ</t>
    </rPh>
    <rPh sb="7" eb="9">
      <t>ジョウゲン</t>
    </rPh>
    <phoneticPr fontId="2"/>
  </si>
  <si>
    <t>通信環境
補助上限</t>
    <rPh sb="0" eb="4">
      <t>ツウシンカンキョウ</t>
    </rPh>
    <rPh sb="5" eb="9">
      <t>ホジョジョウゲン</t>
    </rPh>
    <phoneticPr fontId="2"/>
  </si>
  <si>
    <t>社会福祉法人　長福</t>
    <rPh sb="0" eb="6">
      <t>シャカイフクシホウジン</t>
    </rPh>
    <rPh sb="7" eb="9">
      <t>チョウフク</t>
    </rPh>
    <phoneticPr fontId="2"/>
  </si>
  <si>
    <t>特別養護老人ホーム　長福</t>
    <rPh sb="0" eb="6">
      <t>トクベツヨウゴロウジン</t>
    </rPh>
    <rPh sb="10" eb="12">
      <t>チョウフク</t>
    </rPh>
    <phoneticPr fontId="2"/>
  </si>
  <si>
    <t>介護老人福祉施設</t>
    <rPh sb="0" eb="8">
      <t>カイゴロウジンフクシシセツ</t>
    </rPh>
    <phoneticPr fontId="2"/>
  </si>
  <si>
    <t>見守りセンサー</t>
    <rPh sb="0" eb="2">
      <t>ミマモ</t>
    </rPh>
    <phoneticPr fontId="2"/>
  </si>
  <si>
    <t>パワーアシストスーツ</t>
    <phoneticPr fontId="2"/>
  </si>
  <si>
    <t>理事長　長福　太郎</t>
    <rPh sb="0" eb="3">
      <t>リジチョウ</t>
    </rPh>
    <rPh sb="4" eb="5">
      <t>オサ</t>
    </rPh>
    <rPh sb="5" eb="6">
      <t>フク</t>
    </rPh>
    <rPh sb="7" eb="9">
      <t>タロウ</t>
    </rPh>
    <phoneticPr fontId="2"/>
  </si>
  <si>
    <t xml:space="preserve">※　施設・事業所における介護業務の課題等をふまえた上でご記載ください。
</t>
    <phoneticPr fontId="6"/>
  </si>
  <si>
    <t xml:space="preserve">※　具体的な数値等の目標も、あわせてご記載ください。
</t>
    <phoneticPr fontId="6"/>
  </si>
  <si>
    <t>LIFE登録年月</t>
    <phoneticPr fontId="2"/>
  </si>
  <si>
    <t>３　LIFEの利用申請の有無
　　（予定がある場合も○）</t>
    <phoneticPr fontId="2"/>
  </si>
  <si>
    <t>４　機器の導入希望理由等</t>
    <rPh sb="2" eb="4">
      <t>キキ</t>
    </rPh>
    <rPh sb="5" eb="11">
      <t>ドウニュウキボウリユウ</t>
    </rPh>
    <rPh sb="11" eb="12">
      <t>トウ</t>
    </rPh>
    <phoneticPr fontId="6"/>
  </si>
  <si>
    <t>５　機器の使用目的</t>
    <rPh sb="2" eb="4">
      <t>キキ</t>
    </rPh>
    <rPh sb="5" eb="9">
      <t>シヨウモクテキ</t>
    </rPh>
    <phoneticPr fontId="6"/>
  </si>
  <si>
    <t>６　効果及び目標</t>
    <rPh sb="2" eb="4">
      <t>コウカ</t>
    </rPh>
    <rPh sb="4" eb="5">
      <t>オヨ</t>
    </rPh>
    <rPh sb="6" eb="8">
      <t>モクヒョウ</t>
    </rPh>
    <phoneticPr fontId="6"/>
  </si>
  <si>
    <t>７　実施体制（予定）</t>
    <rPh sb="2" eb="6">
      <t>ジッシタイセイ</t>
    </rPh>
    <rPh sb="7" eb="9">
      <t>ヨテイ</t>
    </rPh>
    <phoneticPr fontId="6"/>
  </si>
  <si>
    <t xml:space="preserve">※　４で記入した課題等の解決方法等も併せてご記載ください。
</t>
    <phoneticPr fontId="6"/>
  </si>
  <si>
    <t>※　４で記入した課題等の解決方法等も併せてご記載ください。
例1）夜間に徘徊等をする利用者の行動等を把握するために使用する他、新規入居者の方などの1日の生活リズム等を把握するために使用する。
例2）職員の腰への負担軽減、また、利用者を安全に移乗するために使用する。</t>
    <phoneticPr fontId="6"/>
  </si>
  <si>
    <t>例）2月　メーカーから機器の説明・動作確認、施設内で職員向け説明会
　　3月　機器導入、優先順位度の高い利用者から順次使用していく。
　　4月　支払い完了（事業完了）</t>
    <phoneticPr fontId="2"/>
  </si>
  <si>
    <t>※　具体的な数値等の目標も、あわせてご記載ください。
例1）夜間の訪室回数や巡回時間を削減し、業務の効率化や職員の精神的負担軽減を目指す。具体的には、現在夜間の巡回時間に○時間ほどかかっているが、導入1年後には△時間、導入3年後には◇時間ほどに減らしたい。
例2）現在、二人体制で行っている移乗作業について、機器導入後は一人で行う回数を一日に0回から□回に増やす。また、腰痛を新たに発症する職員が現在は約◎人／年いるが、導入3年後には0人としたい。</t>
    <rPh sb="62" eb="64">
      <t>ケイゲン</t>
    </rPh>
    <rPh sb="65" eb="67">
      <t>メザ</t>
    </rPh>
    <rPh sb="98" eb="100">
      <t>ドウニュウ</t>
    </rPh>
    <rPh sb="101" eb="103">
      <t>ネンゴ</t>
    </rPh>
    <rPh sb="109" eb="111">
      <t>ドウニュウ</t>
    </rPh>
    <rPh sb="112" eb="114">
      <t>ネンゴ</t>
    </rPh>
    <rPh sb="117" eb="119">
      <t>ジカン</t>
    </rPh>
    <rPh sb="156" eb="158">
      <t>ドウニュウ</t>
    </rPh>
    <rPh sb="158" eb="159">
      <t>ゴ</t>
    </rPh>
    <rPh sb="185" eb="187">
      <t>ヨウツウ</t>
    </rPh>
    <rPh sb="188" eb="189">
      <t>アラ</t>
    </rPh>
    <rPh sb="191" eb="193">
      <t>ハッショウ</t>
    </rPh>
    <rPh sb="195" eb="197">
      <t>ショクイン</t>
    </rPh>
    <rPh sb="198" eb="200">
      <t>ゲンザイ</t>
    </rPh>
    <rPh sb="201" eb="202">
      <t>ヤク</t>
    </rPh>
    <rPh sb="203" eb="204">
      <t>ニン</t>
    </rPh>
    <rPh sb="205" eb="206">
      <t>ネン</t>
    </rPh>
    <rPh sb="210" eb="212">
      <t>ドウニュウ</t>
    </rPh>
    <rPh sb="213" eb="215">
      <t>ネンゴ</t>
    </rPh>
    <rPh sb="218" eb="219">
      <t>ニン</t>
    </rPh>
    <phoneticPr fontId="6"/>
  </si>
  <si>
    <t>※　施設・事業所における介護業務の課題等をふまえた上でご記載ください。
例1）認知症の利用者が深夜に徘徊や離床を繰り返し、夜間の介護業務の負担が増えている。夜間の訪室や巡回等の効率化を図るため上記機器を導入したい。
例2）利用者の移乗作業で腰を痛める職員が複数いる。職員の負担軽減のため、上記機器を購入したい。</t>
    <phoneticPr fontId="6"/>
  </si>
  <si>
    <t>R5.4</t>
    <phoneticPr fontId="2"/>
  </si>
  <si>
    <t>見守りセンサー、パワーアシストスーツ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</si>
</sst>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9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sz val="11"/>
      <color theme="1"/>
      <name val="ＭＳ 明朝"/>
      <family val="1"/>
      <charset val="128"/>
    </font>
    <font>
      <sz val="9"/>
      <color rgb="FFFF000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8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38" fontId="4" fillId="0" borderId="4" xfId="1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0" xfId="0" applyFont="1" applyFill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0" fillId="0" borderId="0" xfId="0" applyBorder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38" fontId="7" fillId="0" borderId="1" xfId="1" applyFont="1" applyBorder="1" applyAlignment="1">
      <alignment horizontal="right" vertical="center"/>
    </xf>
    <xf numFmtId="0" fontId="7" fillId="0" borderId="7" xfId="0" applyFont="1" applyBorder="1">
      <alignment vertical="center"/>
    </xf>
    <xf numFmtId="38" fontId="7" fillId="0" borderId="7" xfId="1" applyFont="1" applyBorder="1" applyAlignment="1">
      <alignment horizontal="right" vertical="center"/>
    </xf>
    <xf numFmtId="0" fontId="7" fillId="0" borderId="2" xfId="0" applyFont="1" applyBorder="1">
      <alignment vertical="center"/>
    </xf>
    <xf numFmtId="38" fontId="7" fillId="0" borderId="2" xfId="1" applyFont="1" applyBorder="1" applyAlignment="1">
      <alignment horizontal="right" vertical="center"/>
    </xf>
    <xf numFmtId="0" fontId="7" fillId="0" borderId="4" xfId="0" applyFont="1" applyBorder="1">
      <alignment vertical="center"/>
    </xf>
    <xf numFmtId="0" fontId="12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>
      <alignment vertical="center"/>
    </xf>
    <xf numFmtId="0" fontId="0" fillId="3" borderId="0" xfId="0" applyFill="1">
      <alignment vertical="center"/>
    </xf>
    <xf numFmtId="0" fontId="4" fillId="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13" fillId="4" borderId="0" xfId="1" applyFont="1" applyFill="1" applyBorder="1">
      <alignment vertical="center"/>
    </xf>
    <xf numFmtId="38" fontId="4" fillId="5" borderId="4" xfId="1" applyFont="1" applyFill="1" applyBorder="1" applyAlignment="1">
      <alignment vertical="center" shrinkToFit="1"/>
    </xf>
    <xf numFmtId="38" fontId="13" fillId="5" borderId="10" xfId="1" applyFont="1" applyFill="1" applyBorder="1">
      <alignment vertical="center"/>
    </xf>
    <xf numFmtId="38" fontId="13" fillId="5" borderId="11" xfId="1" applyFont="1" applyFill="1" applyBorder="1">
      <alignment vertical="center"/>
    </xf>
    <xf numFmtId="38" fontId="13" fillId="5" borderId="0" xfId="1" applyFont="1" applyFill="1" applyBorder="1">
      <alignment vertical="center"/>
    </xf>
    <xf numFmtId="38" fontId="4" fillId="5" borderId="12" xfId="1" applyFont="1" applyFill="1" applyBorder="1" applyAlignment="1">
      <alignment vertical="center" shrinkToFit="1"/>
    </xf>
    <xf numFmtId="38" fontId="0" fillId="0" borderId="4" xfId="1" applyFont="1" applyBorder="1">
      <alignment vertical="center"/>
    </xf>
    <xf numFmtId="38" fontId="4" fillId="5" borderId="0" xfId="1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4" fillId="5" borderId="13" xfId="0" applyFont="1" applyFill="1" applyBorder="1" applyAlignment="1">
      <alignment vertical="center" shrinkToFit="1"/>
    </xf>
    <xf numFmtId="38" fontId="13" fillId="5" borderId="15" xfId="1" applyFont="1" applyFill="1" applyBorder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38" fontId="0" fillId="0" borderId="0" xfId="1" applyFont="1" applyBorder="1">
      <alignment vertical="center"/>
    </xf>
    <xf numFmtId="0" fontId="4" fillId="0" borderId="23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38" fontId="0" fillId="0" borderId="4" xfId="1" applyFont="1" applyBorder="1" applyAlignment="1">
      <alignment vertical="center" shrinkToFit="1"/>
    </xf>
    <xf numFmtId="38" fontId="4" fillId="5" borderId="4" xfId="1" applyFont="1" applyFill="1" applyBorder="1" applyAlignment="1">
      <alignment vertical="center" wrapText="1" shrinkToFit="1"/>
    </xf>
    <xf numFmtId="38" fontId="13" fillId="5" borderId="25" xfId="1" applyFont="1" applyFill="1" applyBorder="1">
      <alignment vertical="center"/>
    </xf>
    <xf numFmtId="38" fontId="0" fillId="0" borderId="23" xfId="1" applyFont="1" applyBorder="1" applyAlignment="1">
      <alignment vertical="center" shrinkToFit="1"/>
    </xf>
    <xf numFmtId="38" fontId="0" fillId="0" borderId="21" xfId="1" applyFont="1" applyBorder="1">
      <alignment vertical="center"/>
    </xf>
    <xf numFmtId="38" fontId="0" fillId="0" borderId="23" xfId="1" applyFont="1" applyBorder="1">
      <alignment vertical="center"/>
    </xf>
    <xf numFmtId="0" fontId="4" fillId="0" borderId="0" xfId="0" applyFont="1" applyAlignment="1">
      <alignment horizontal="center" vertical="center"/>
    </xf>
    <xf numFmtId="38" fontId="7" fillId="0" borderId="4" xfId="1" applyFont="1" applyBorder="1">
      <alignment vertical="center"/>
    </xf>
    <xf numFmtId="0" fontId="4" fillId="5" borderId="1" xfId="0" applyFont="1" applyFill="1" applyBorder="1" applyAlignment="1">
      <alignment vertical="center" shrinkToFi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vertical="center" shrinkToFit="1"/>
      <protection locked="0"/>
    </xf>
    <xf numFmtId="38" fontId="4" fillId="0" borderId="4" xfId="1" applyFont="1" applyBorder="1" applyAlignment="1" applyProtection="1">
      <alignment vertical="center" shrinkToFit="1"/>
      <protection locked="0"/>
    </xf>
    <xf numFmtId="38" fontId="4" fillId="0" borderId="1" xfId="1" applyFont="1" applyBorder="1" applyAlignment="1" applyProtection="1">
      <alignment vertical="center" shrinkToFit="1"/>
      <protection locked="0"/>
    </xf>
    <xf numFmtId="0" fontId="4" fillId="0" borderId="0" xfId="0" applyFont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/>
    </xf>
    <xf numFmtId="0" fontId="8" fillId="0" borderId="22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23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24" xfId="0" applyFont="1" applyBorder="1" applyAlignment="1">
      <alignment horizontal="left" vertical="top"/>
    </xf>
    <xf numFmtId="0" fontId="7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58" fontId="7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586808</xdr:colOff>
      <xdr:row>7</xdr:row>
      <xdr:rowOff>8505</xdr:rowOff>
    </xdr:from>
    <xdr:to>
      <xdr:col>1</xdr:col>
      <xdr:colOff>425222</xdr:colOff>
      <xdr:row>8</xdr:row>
      <xdr:rowOff>221117</xdr:rowOff>
    </xdr:to>
    <xdr:sp macro="" textlink="">
      <xdr:nvSpPr>
        <xdr:cNvPr id="2" name="楕円 1"/>
        <xdr:cNvSpPr/>
      </xdr:nvSpPr>
      <xdr:spPr>
        <a:xfrm>
          <a:off x="586808" y="1913505"/>
          <a:ext cx="524214" cy="450737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600075</xdr:colOff>
      <xdr:row>10</xdr:row>
      <xdr:rowOff>9525</xdr:rowOff>
    </xdr:from>
    <xdr:to>
      <xdr:col>1</xdr:col>
      <xdr:colOff>438150</xdr:colOff>
      <xdr:row>11</xdr:row>
      <xdr:rowOff>219075</xdr:rowOff>
    </xdr:to>
    <xdr:sp macro="" textlink="">
      <xdr:nvSpPr>
        <xdr:cNvPr id="4275" name="楕円 2"/>
        <xdr:cNvSpPr>
          <a:spLocks noChangeArrowheads="1"/>
        </xdr:cNvSpPr>
      </xdr:nvSpPr>
      <xdr:spPr bwMode="auto">
        <a:xfrm>
          <a:off x="600075" y="3143250"/>
          <a:ext cx="523875" cy="457200"/>
        </a:xfrm>
        <a:prstGeom prst="ellipse">
          <a:avLst/>
        </a:prstGeom>
        <a:noFill/>
        <a:ln w="28575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581025</xdr:colOff>
      <xdr:row>13</xdr:row>
      <xdr:rowOff>0</xdr:rowOff>
    </xdr:from>
    <xdr:to>
      <xdr:col>1</xdr:col>
      <xdr:colOff>419100</xdr:colOff>
      <xdr:row>14</xdr:row>
      <xdr:rowOff>209550</xdr:rowOff>
    </xdr:to>
    <xdr:sp macro="" textlink="">
      <xdr:nvSpPr>
        <xdr:cNvPr id="4276" name="楕円 2"/>
        <xdr:cNvSpPr>
          <a:spLocks noChangeArrowheads="1"/>
        </xdr:cNvSpPr>
      </xdr:nvSpPr>
      <xdr:spPr bwMode="auto">
        <a:xfrm>
          <a:off x="581025" y="4105275"/>
          <a:ext cx="523875" cy="457200"/>
        </a:xfrm>
        <a:prstGeom prst="ellipse">
          <a:avLst/>
        </a:prstGeom>
        <a:noFill/>
        <a:ln w="28575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581025</xdr:colOff>
      <xdr:row>16</xdr:row>
      <xdr:rowOff>0</xdr:rowOff>
    </xdr:from>
    <xdr:to>
      <xdr:col>1</xdr:col>
      <xdr:colOff>419100</xdr:colOff>
      <xdr:row>17</xdr:row>
      <xdr:rowOff>209550</xdr:rowOff>
    </xdr:to>
    <xdr:sp macro="" textlink="">
      <xdr:nvSpPr>
        <xdr:cNvPr id="4277" name="楕円 2"/>
        <xdr:cNvSpPr>
          <a:spLocks noChangeArrowheads="1"/>
        </xdr:cNvSpPr>
      </xdr:nvSpPr>
      <xdr:spPr bwMode="auto">
        <a:xfrm>
          <a:off x="581025" y="5076825"/>
          <a:ext cx="523875" cy="457200"/>
        </a:xfrm>
        <a:prstGeom prst="ellipse">
          <a:avLst/>
        </a:prstGeom>
        <a:noFill/>
        <a:ln w="28575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676275</xdr:colOff>
      <xdr:row>0</xdr:row>
      <xdr:rowOff>76200</xdr:rowOff>
    </xdr:from>
    <xdr:to>
      <xdr:col>9</xdr:col>
      <xdr:colOff>1001850</xdr:colOff>
      <xdr:row>1</xdr:row>
      <xdr:rowOff>93300</xdr:rowOff>
    </xdr:to>
    <xdr:sp macro="" textlink="">
      <xdr:nvSpPr>
        <xdr:cNvPr id="2" name="角丸四角形 1"/>
        <xdr:cNvSpPr/>
      </xdr:nvSpPr>
      <xdr:spPr>
        <a:xfrm>
          <a:off x="9953625" y="76200"/>
          <a:ext cx="1440000" cy="36000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714375</xdr:colOff>
      <xdr:row>0</xdr:row>
      <xdr:rowOff>104775</xdr:rowOff>
    </xdr:from>
    <xdr:to>
      <xdr:col>9</xdr:col>
      <xdr:colOff>971550</xdr:colOff>
      <xdr:row>1</xdr:row>
      <xdr:rowOff>76200</xdr:rowOff>
    </xdr:to>
    <xdr:sp macro="" textlink="">
      <xdr:nvSpPr>
        <xdr:cNvPr id="3" name="テキスト ボックス 2"/>
        <xdr:cNvSpPr txBox="1"/>
      </xdr:nvSpPr>
      <xdr:spPr>
        <a:xfrm>
          <a:off x="9991725" y="104775"/>
          <a:ext cx="137160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記載例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0</xdr:row>
      <xdr:rowOff>66675</xdr:rowOff>
    </xdr:from>
    <xdr:to>
      <xdr:col>3</xdr:col>
      <xdr:colOff>1468575</xdr:colOff>
      <xdr:row>1</xdr:row>
      <xdr:rowOff>179025</xdr:rowOff>
    </xdr:to>
    <xdr:sp macro="" textlink="">
      <xdr:nvSpPr>
        <xdr:cNvPr id="2" name="角丸四角形 1"/>
        <xdr:cNvSpPr/>
      </xdr:nvSpPr>
      <xdr:spPr>
        <a:xfrm>
          <a:off x="5505450" y="66675"/>
          <a:ext cx="1440000" cy="36000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66675</xdr:colOff>
      <xdr:row>0</xdr:row>
      <xdr:rowOff>95250</xdr:rowOff>
    </xdr:from>
    <xdr:to>
      <xdr:col>3</xdr:col>
      <xdr:colOff>1438275</xdr:colOff>
      <xdr:row>1</xdr:row>
      <xdr:rowOff>161925</xdr:rowOff>
    </xdr:to>
    <xdr:sp macro="" textlink="">
      <xdr:nvSpPr>
        <xdr:cNvPr id="3" name="テキスト ボックス 2"/>
        <xdr:cNvSpPr txBox="1"/>
      </xdr:nvSpPr>
      <xdr:spPr>
        <a:xfrm>
          <a:off x="5543550" y="95250"/>
          <a:ext cx="137160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記載例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586808</xdr:colOff>
      <xdr:row>7</xdr:row>
      <xdr:rowOff>8505</xdr:rowOff>
    </xdr:from>
    <xdr:to>
      <xdr:col>1</xdr:col>
      <xdr:colOff>425222</xdr:colOff>
      <xdr:row>8</xdr:row>
      <xdr:rowOff>221117</xdr:rowOff>
    </xdr:to>
    <xdr:sp macro="" textlink="">
      <xdr:nvSpPr>
        <xdr:cNvPr id="2" name="楕円 1"/>
        <xdr:cNvSpPr/>
      </xdr:nvSpPr>
      <xdr:spPr>
        <a:xfrm>
          <a:off x="586808" y="1923030"/>
          <a:ext cx="524214" cy="460262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600075</xdr:colOff>
      <xdr:row>10</xdr:row>
      <xdr:rowOff>9525</xdr:rowOff>
    </xdr:from>
    <xdr:to>
      <xdr:col>1</xdr:col>
      <xdr:colOff>438150</xdr:colOff>
      <xdr:row>11</xdr:row>
      <xdr:rowOff>219075</xdr:rowOff>
    </xdr:to>
    <xdr:sp macro="" textlink="">
      <xdr:nvSpPr>
        <xdr:cNvPr id="3" name="楕円 2"/>
        <xdr:cNvSpPr>
          <a:spLocks noChangeArrowheads="1"/>
        </xdr:cNvSpPr>
      </xdr:nvSpPr>
      <xdr:spPr bwMode="auto">
        <a:xfrm>
          <a:off x="600075" y="2895600"/>
          <a:ext cx="523875" cy="457200"/>
        </a:xfrm>
        <a:prstGeom prst="ellipse">
          <a:avLst/>
        </a:prstGeom>
        <a:noFill/>
        <a:ln w="28575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581025</xdr:colOff>
      <xdr:row>13</xdr:row>
      <xdr:rowOff>0</xdr:rowOff>
    </xdr:from>
    <xdr:to>
      <xdr:col>1</xdr:col>
      <xdr:colOff>419100</xdr:colOff>
      <xdr:row>14</xdr:row>
      <xdr:rowOff>209550</xdr:rowOff>
    </xdr:to>
    <xdr:sp macro="" textlink="">
      <xdr:nvSpPr>
        <xdr:cNvPr id="4" name="楕円 2"/>
        <xdr:cNvSpPr>
          <a:spLocks noChangeArrowheads="1"/>
        </xdr:cNvSpPr>
      </xdr:nvSpPr>
      <xdr:spPr bwMode="auto">
        <a:xfrm>
          <a:off x="581025" y="3857625"/>
          <a:ext cx="523875" cy="457200"/>
        </a:xfrm>
        <a:prstGeom prst="ellipse">
          <a:avLst/>
        </a:prstGeom>
        <a:noFill/>
        <a:ln w="28575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581025</xdr:colOff>
      <xdr:row>16</xdr:row>
      <xdr:rowOff>0</xdr:rowOff>
    </xdr:from>
    <xdr:to>
      <xdr:col>1</xdr:col>
      <xdr:colOff>419100</xdr:colOff>
      <xdr:row>17</xdr:row>
      <xdr:rowOff>209550</xdr:rowOff>
    </xdr:to>
    <xdr:sp macro="" textlink="">
      <xdr:nvSpPr>
        <xdr:cNvPr id="5" name="楕円 2"/>
        <xdr:cNvSpPr>
          <a:spLocks noChangeArrowheads="1"/>
        </xdr:cNvSpPr>
      </xdr:nvSpPr>
      <xdr:spPr bwMode="auto">
        <a:xfrm>
          <a:off x="581025" y="4829175"/>
          <a:ext cx="523875" cy="457200"/>
        </a:xfrm>
        <a:prstGeom prst="ellipse">
          <a:avLst/>
        </a:prstGeom>
        <a:noFill/>
        <a:ln w="28575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561975</xdr:colOff>
      <xdr:row>0</xdr:row>
      <xdr:rowOff>66675</xdr:rowOff>
    </xdr:from>
    <xdr:to>
      <xdr:col>8</xdr:col>
      <xdr:colOff>630375</xdr:colOff>
      <xdr:row>1</xdr:row>
      <xdr:rowOff>188550</xdr:rowOff>
    </xdr:to>
    <xdr:sp macro="" textlink="">
      <xdr:nvSpPr>
        <xdr:cNvPr id="6" name="角丸四角形 5"/>
        <xdr:cNvSpPr/>
      </xdr:nvSpPr>
      <xdr:spPr>
        <a:xfrm>
          <a:off x="4676775" y="66675"/>
          <a:ext cx="1440000" cy="36000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600075</xdr:colOff>
      <xdr:row>0</xdr:row>
      <xdr:rowOff>95250</xdr:rowOff>
    </xdr:from>
    <xdr:to>
      <xdr:col>8</xdr:col>
      <xdr:colOff>600075</xdr:colOff>
      <xdr:row>1</xdr:row>
      <xdr:rowOff>171450</xdr:rowOff>
    </xdr:to>
    <xdr:sp macro="" textlink="">
      <xdr:nvSpPr>
        <xdr:cNvPr id="7" name="テキスト ボックス 6"/>
        <xdr:cNvSpPr txBox="1"/>
      </xdr:nvSpPr>
      <xdr:spPr>
        <a:xfrm>
          <a:off x="4714875" y="95250"/>
          <a:ext cx="137160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"/>
  <sheetViews>
    <sheetView showGridLines="0" tabSelected="1" view="pageBreakPreview" zoomScaleNormal="100" zoomScaleSheetLayoutView="100" workbookViewId="0"/>
  </sheetViews>
  <sheetFormatPr defaultRowHeight="13.5"/>
  <cols>
    <col min="1" max="1" width="3.5" customWidth="1"/>
    <col min="2" max="3" width="19.5" customWidth="1"/>
    <col min="4" max="4" width="17.75" customWidth="1"/>
    <col min="5" max="5" width="18.875" customWidth="1"/>
    <col min="6" max="6" width="13.375" customWidth="1"/>
    <col min="7" max="10" width="14.625" customWidth="1"/>
    <col min="11" max="11" width="7" hidden="1" customWidth="1"/>
    <col min="12" max="12" width="11.625" hidden="1" customWidth="1"/>
    <col min="13" max="13" width="11" customWidth="1"/>
    <col min="14" max="14" width="10.25" bestFit="1" customWidth="1"/>
  </cols>
  <sheetData>
    <row r="1" spans="1:14" ht="27" customHeight="1">
      <c r="A1" s="3" t="s">
        <v>7</v>
      </c>
      <c r="B1" s="3"/>
      <c r="C1" s="3"/>
      <c r="D1" s="3"/>
      <c r="E1" s="3"/>
      <c r="F1" s="3"/>
      <c r="G1" s="3"/>
      <c r="H1" s="3"/>
      <c r="I1" s="3"/>
      <c r="J1" s="3"/>
      <c r="K1" s="49" t="s">
        <v>75</v>
      </c>
      <c r="L1" s="39">
        <f>MIN(H6/2,$L$8)</f>
        <v>0</v>
      </c>
      <c r="M1" s="55"/>
      <c r="N1" s="47"/>
    </row>
    <row r="2" spans="1:14" ht="27" customHeight="1">
      <c r="A2" s="3"/>
      <c r="B2" s="64" t="s">
        <v>4</v>
      </c>
      <c r="C2" s="64"/>
      <c r="D2" s="64"/>
      <c r="E2" s="64"/>
      <c r="F2" s="64"/>
      <c r="G2" s="64"/>
      <c r="H2" s="64"/>
      <c r="I2" s="64"/>
      <c r="J2" s="64"/>
      <c r="K2" s="49" t="s">
        <v>76</v>
      </c>
      <c r="L2" s="39">
        <f>MIN(H7/2,$L$8)</f>
        <v>0</v>
      </c>
      <c r="M2" s="56"/>
      <c r="N2" s="47"/>
    </row>
    <row r="3" spans="1:14" ht="27" customHeight="1">
      <c r="A3" s="3"/>
      <c r="B3" s="3"/>
      <c r="C3" s="3"/>
      <c r="D3" s="3"/>
      <c r="E3" s="3"/>
      <c r="F3" s="3"/>
      <c r="G3" s="3"/>
      <c r="H3" s="3"/>
      <c r="I3" s="3"/>
      <c r="J3" s="4" t="s">
        <v>0</v>
      </c>
      <c r="K3" s="49" t="s">
        <v>77</v>
      </c>
      <c r="L3" s="39">
        <f>MIN(H8/2,$L$8)</f>
        <v>0</v>
      </c>
      <c r="M3" s="56"/>
      <c r="N3" s="47"/>
    </row>
    <row r="4" spans="1:14" ht="27" customHeight="1">
      <c r="A4" s="3"/>
      <c r="B4" s="5" t="s">
        <v>12</v>
      </c>
      <c r="C4" s="15" t="s">
        <v>3</v>
      </c>
      <c r="D4" s="5" t="s">
        <v>13</v>
      </c>
      <c r="E4" s="5" t="s">
        <v>9</v>
      </c>
      <c r="F4" s="5" t="s">
        <v>11</v>
      </c>
      <c r="G4" s="6" t="s">
        <v>68</v>
      </c>
      <c r="H4" s="6" t="s">
        <v>71</v>
      </c>
      <c r="I4" s="6" t="s">
        <v>67</v>
      </c>
      <c r="J4" s="45" t="s">
        <v>10</v>
      </c>
      <c r="K4" s="50" t="s">
        <v>78</v>
      </c>
      <c r="L4" s="39">
        <f>MIN(H9/2,$L$8)</f>
        <v>0</v>
      </c>
      <c r="M4" s="56"/>
      <c r="N4" s="47"/>
    </row>
    <row r="5" spans="1:14">
      <c r="A5" s="3"/>
      <c r="B5" s="7"/>
      <c r="C5" s="16"/>
      <c r="D5" s="7"/>
      <c r="E5" s="8"/>
      <c r="F5" s="8" t="s">
        <v>8</v>
      </c>
      <c r="G5" s="9" t="s">
        <v>2</v>
      </c>
      <c r="H5" s="9" t="s">
        <v>69</v>
      </c>
      <c r="I5" s="9" t="s">
        <v>5</v>
      </c>
      <c r="J5" s="44" t="s">
        <v>6</v>
      </c>
      <c r="K5" s="48"/>
      <c r="L5" s="47"/>
      <c r="M5" s="17"/>
      <c r="N5" s="17"/>
    </row>
    <row r="6" spans="1:14" s="1" customFormat="1" ht="27" customHeight="1">
      <c r="A6" s="10"/>
      <c r="B6" s="68"/>
      <c r="C6" s="68"/>
      <c r="D6" s="68"/>
      <c r="E6" s="61"/>
      <c r="F6" s="61"/>
      <c r="G6" s="62"/>
      <c r="H6" s="62"/>
      <c r="I6" s="34">
        <f>H6*F6</f>
        <v>0</v>
      </c>
      <c r="J6" s="38">
        <f>ROUNDDOWN(L1*F6,-3)</f>
        <v>0</v>
      </c>
      <c r="K6" s="50" t="s">
        <v>73</v>
      </c>
      <c r="L6" s="39">
        <f>MIN(H10/2,L9)</f>
        <v>0</v>
      </c>
      <c r="M6" s="54"/>
      <c r="N6" s="41"/>
    </row>
    <row r="7" spans="1:14" s="1" customFormat="1" ht="27" customHeight="1">
      <c r="A7" s="10"/>
      <c r="B7" s="69"/>
      <c r="C7" s="69"/>
      <c r="D7" s="69"/>
      <c r="E7" s="61"/>
      <c r="F7" s="61"/>
      <c r="G7" s="62"/>
      <c r="H7" s="62"/>
      <c r="I7" s="34">
        <f>H7*F7</f>
        <v>0</v>
      </c>
      <c r="J7" s="38">
        <f>ROUNDDOWN(L2*F7,-3)</f>
        <v>0</v>
      </c>
      <c r="K7" s="48"/>
      <c r="L7" s="47"/>
      <c r="M7" s="41"/>
      <c r="N7" s="41"/>
    </row>
    <row r="8" spans="1:14" s="1" customFormat="1" ht="27" customHeight="1">
      <c r="A8" s="10"/>
      <c r="B8" s="69"/>
      <c r="C8" s="69"/>
      <c r="D8" s="69"/>
      <c r="E8" s="61"/>
      <c r="F8" s="61"/>
      <c r="G8" s="62"/>
      <c r="H8" s="62"/>
      <c r="I8" s="34">
        <f>H8*F8</f>
        <v>0</v>
      </c>
      <c r="J8" s="38">
        <f>ROUNDDOWN(L3*F8,-3)</f>
        <v>0</v>
      </c>
      <c r="K8" s="50" t="s">
        <v>79</v>
      </c>
      <c r="L8" s="39">
        <v>300000</v>
      </c>
      <c r="M8" s="41"/>
      <c r="N8" s="41"/>
    </row>
    <row r="9" spans="1:14" s="1" customFormat="1" ht="27" customHeight="1">
      <c r="A9" s="10"/>
      <c r="B9" s="69"/>
      <c r="C9" s="69"/>
      <c r="D9" s="69"/>
      <c r="E9" s="61"/>
      <c r="F9" s="61"/>
      <c r="G9" s="62"/>
      <c r="H9" s="62"/>
      <c r="I9" s="34">
        <f>H9*F9</f>
        <v>0</v>
      </c>
      <c r="J9" s="38">
        <f>ROUNDDOWN(L4*F9,-3)</f>
        <v>0</v>
      </c>
      <c r="K9" s="52" t="s">
        <v>80</v>
      </c>
      <c r="L9" s="51">
        <v>7500000</v>
      </c>
    </row>
    <row r="10" spans="1:14" s="1" customFormat="1" ht="27" customHeight="1" thickBot="1">
      <c r="A10" s="10"/>
      <c r="B10" s="70"/>
      <c r="C10" s="70"/>
      <c r="D10" s="70"/>
      <c r="E10" s="59" t="s">
        <v>72</v>
      </c>
      <c r="F10" s="42">
        <v>1</v>
      </c>
      <c r="G10" s="63"/>
      <c r="H10" s="63"/>
      <c r="I10" s="34">
        <f>H10*F10</f>
        <v>0</v>
      </c>
      <c r="J10" s="38">
        <f>ROUNDDOWN(L6,-3)</f>
        <v>0</v>
      </c>
      <c r="K10" s="40"/>
    </row>
    <row r="11" spans="1:14" ht="27" customHeight="1" thickTop="1" thickBot="1">
      <c r="A11" s="3"/>
      <c r="B11" s="65" t="s">
        <v>1</v>
      </c>
      <c r="C11" s="66"/>
      <c r="D11" s="66"/>
      <c r="E11" s="67"/>
      <c r="F11" s="35">
        <f>SUM(F6:F9)</f>
        <v>0</v>
      </c>
      <c r="G11" s="35">
        <f>SUM(G6:G10)</f>
        <v>0</v>
      </c>
      <c r="H11" s="43"/>
      <c r="I11" s="35">
        <f>SUM(I6:I10)</f>
        <v>0</v>
      </c>
      <c r="J11" s="53">
        <f>SUM(J6:J10)</f>
        <v>0</v>
      </c>
      <c r="K11" s="37"/>
    </row>
    <row r="12" spans="1:14" ht="13.5" customHeight="1" thickBot="1">
      <c r="A12" s="3"/>
      <c r="B12" s="31"/>
      <c r="C12" s="31"/>
      <c r="D12" s="31"/>
      <c r="E12" s="32"/>
      <c r="F12" s="33"/>
      <c r="G12" s="33"/>
      <c r="H12" s="33"/>
      <c r="I12" s="33"/>
      <c r="J12" s="33"/>
      <c r="K12" s="33"/>
      <c r="L12" s="33"/>
    </row>
    <row r="13" spans="1:14" ht="27" customHeight="1" thickBot="1">
      <c r="A13" s="3"/>
      <c r="B13" s="31"/>
      <c r="C13" s="31"/>
      <c r="D13" s="31"/>
      <c r="E13" s="32"/>
      <c r="F13" s="33"/>
      <c r="G13" s="33"/>
      <c r="H13" s="33"/>
      <c r="I13" s="46" t="s">
        <v>70</v>
      </c>
      <c r="J13" s="36">
        <f>IF(J11&gt;=10000000,5000000,IF(J11&gt;=4000000,3500000,IF(J11&gt;=2600000,2600000,J11)))</f>
        <v>0</v>
      </c>
      <c r="K13" s="37"/>
    </row>
    <row r="14" spans="1:14" ht="17.25" customHeight="1">
      <c r="A14" s="3"/>
      <c r="B14" s="31"/>
      <c r="C14" s="31"/>
      <c r="D14" s="31"/>
      <c r="E14" s="32"/>
      <c r="F14" s="33"/>
      <c r="G14" s="33"/>
      <c r="H14" s="33"/>
      <c r="I14" s="33"/>
      <c r="J14" s="33"/>
      <c r="K14" s="33"/>
      <c r="L14" s="33"/>
    </row>
    <row r="15" spans="1:14">
      <c r="A15" s="3"/>
      <c r="B15" s="3" t="s">
        <v>66</v>
      </c>
      <c r="C15" s="3"/>
      <c r="D15" s="3"/>
      <c r="E15" s="3"/>
      <c r="F15" s="3"/>
      <c r="G15" s="3"/>
      <c r="H15" s="3"/>
      <c r="I15" s="3"/>
      <c r="J15" s="3"/>
      <c r="K15" s="3"/>
    </row>
    <row r="16" spans="1:14">
      <c r="A16" s="3"/>
      <c r="B16" s="3" t="s">
        <v>74</v>
      </c>
      <c r="C16" s="3"/>
      <c r="D16" s="3"/>
      <c r="E16" s="3"/>
      <c r="F16" s="14"/>
      <c r="G16" s="3"/>
      <c r="H16" s="3"/>
      <c r="I16" s="3"/>
      <c r="J16" s="3"/>
      <c r="K16" s="3"/>
    </row>
    <row r="17" spans="1:1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</sheetData>
  <sheetProtection password="D2DD" sheet="1" objects="1" scenarios="1"/>
  <mergeCells count="5">
    <mergeCell ref="B2:J2"/>
    <mergeCell ref="B11:E11"/>
    <mergeCell ref="B6:B10"/>
    <mergeCell ref="C6:C10"/>
    <mergeCell ref="D6:D10"/>
  </mergeCells>
  <phoneticPr fontId="2"/>
  <pageMargins left="0.55118110236220474" right="0.55118110236220474" top="0.98425196850393704" bottom="0.98425196850393704" header="0.51181102362204722" footer="0.51181102362204722"/>
  <pageSetup paperSize="9" scale="83" orientation="landscape" cellComments="asDisplayed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showGridLines="0" view="pageBreakPreview" zoomScaleNormal="100" zoomScaleSheetLayoutView="100" workbookViewId="0">
      <selection activeCell="A2" sqref="A2:D2"/>
    </sheetView>
  </sheetViews>
  <sheetFormatPr defaultRowHeight="13.5"/>
  <cols>
    <col min="1" max="1" width="25.625" customWidth="1"/>
    <col min="2" max="2" width="20.625" customWidth="1"/>
    <col min="3" max="3" width="25.625" customWidth="1"/>
    <col min="4" max="4" width="20.625" customWidth="1"/>
  </cols>
  <sheetData>
    <row r="1" spans="1:4" ht="20.100000000000001" customHeight="1">
      <c r="A1" s="18" t="s">
        <v>14</v>
      </c>
      <c r="B1" s="18"/>
      <c r="C1" s="18"/>
      <c r="D1" s="18"/>
    </row>
    <row r="2" spans="1:4" ht="20.100000000000001" customHeight="1">
      <c r="A2" s="71" t="s">
        <v>21</v>
      </c>
      <c r="B2" s="71"/>
      <c r="C2" s="71"/>
      <c r="D2" s="71"/>
    </row>
    <row r="3" spans="1:4" ht="20.100000000000001" customHeight="1">
      <c r="A3" s="18"/>
      <c r="B3" s="18"/>
      <c r="C3" s="18"/>
      <c r="D3" s="18"/>
    </row>
    <row r="4" spans="1:4" ht="20.100000000000001" customHeight="1">
      <c r="A4" s="73" t="s">
        <v>15</v>
      </c>
      <c r="B4" s="73"/>
      <c r="C4" s="73" t="s">
        <v>16</v>
      </c>
      <c r="D4" s="73"/>
    </row>
    <row r="5" spans="1:4" ht="20.100000000000001" customHeight="1">
      <c r="A5" s="19" t="s">
        <v>17</v>
      </c>
      <c r="B5" s="20"/>
      <c r="C5" s="19"/>
      <c r="D5" s="20"/>
    </row>
    <row r="6" spans="1:4" ht="20.100000000000001" customHeight="1">
      <c r="A6" s="21" t="s">
        <v>18</v>
      </c>
      <c r="B6" s="22"/>
      <c r="C6" s="21"/>
      <c r="D6" s="22"/>
    </row>
    <row r="7" spans="1:4" ht="20.100000000000001" customHeight="1">
      <c r="A7" s="21"/>
      <c r="B7" s="22"/>
      <c r="C7" s="21"/>
      <c r="D7" s="22"/>
    </row>
    <row r="8" spans="1:4" ht="20.100000000000001" customHeight="1">
      <c r="A8" s="21"/>
      <c r="B8" s="22"/>
      <c r="C8" s="21"/>
      <c r="D8" s="22"/>
    </row>
    <row r="9" spans="1:4" ht="20.100000000000001" customHeight="1">
      <c r="A9" s="21"/>
      <c r="B9" s="22"/>
      <c r="C9" s="21"/>
      <c r="D9" s="22"/>
    </row>
    <row r="10" spans="1:4" ht="20.100000000000001" customHeight="1">
      <c r="A10" s="23"/>
      <c r="B10" s="24"/>
      <c r="C10" s="23"/>
      <c r="D10" s="24"/>
    </row>
    <row r="11" spans="1:4" ht="20.100000000000001" customHeight="1">
      <c r="A11" s="25" t="s">
        <v>19</v>
      </c>
      <c r="B11" s="58"/>
      <c r="C11" s="25" t="s">
        <v>20</v>
      </c>
      <c r="D11" s="58"/>
    </row>
    <row r="12" spans="1:4" ht="20.100000000000001" customHeight="1">
      <c r="A12" s="18"/>
      <c r="B12" s="18"/>
      <c r="C12" s="18"/>
      <c r="D12" s="18"/>
    </row>
    <row r="13" spans="1:4" ht="20.100000000000001" customHeight="1">
      <c r="A13" s="71" t="s">
        <v>22</v>
      </c>
      <c r="B13" s="71"/>
      <c r="C13" s="18"/>
      <c r="D13" s="18"/>
    </row>
    <row r="14" spans="1:4" ht="20.100000000000001" customHeight="1">
      <c r="A14" s="18"/>
      <c r="B14" s="18"/>
      <c r="C14" s="18"/>
      <c r="D14" s="18"/>
    </row>
    <row r="15" spans="1:4" ht="20.100000000000001" customHeight="1">
      <c r="A15" s="18"/>
      <c r="B15" s="18"/>
      <c r="C15" s="18" t="s">
        <v>23</v>
      </c>
      <c r="D15" s="18"/>
    </row>
    <row r="16" spans="1:4" ht="20.100000000000001" customHeight="1">
      <c r="A16" s="18"/>
      <c r="B16" s="18"/>
      <c r="C16" s="72" t="s">
        <v>24</v>
      </c>
      <c r="D16" s="72"/>
    </row>
    <row r="17" spans="1:4" ht="20.100000000000001" customHeight="1">
      <c r="A17" s="18"/>
      <c r="B17" s="18"/>
      <c r="C17" s="18"/>
      <c r="D17" s="18"/>
    </row>
    <row r="18" spans="1:4" ht="20.100000000000001" customHeight="1">
      <c r="A18" s="18"/>
      <c r="B18" s="18"/>
      <c r="C18" s="18"/>
      <c r="D18" s="18"/>
    </row>
    <row r="19" spans="1:4" ht="20.100000000000001" customHeight="1">
      <c r="A19" s="18"/>
      <c r="B19" s="18"/>
      <c r="C19" s="18"/>
      <c r="D19" s="18"/>
    </row>
    <row r="20" spans="1:4" ht="20.100000000000001" customHeight="1">
      <c r="A20" s="18"/>
      <c r="B20" s="18"/>
      <c r="C20" s="18"/>
      <c r="D20" s="18"/>
    </row>
    <row r="21" spans="1:4" ht="20.100000000000001" customHeight="1">
      <c r="A21" s="18"/>
      <c r="B21" s="18"/>
      <c r="C21" s="18"/>
      <c r="D21" s="18"/>
    </row>
    <row r="22" spans="1:4" ht="20.100000000000001" customHeight="1">
      <c r="A22" s="18"/>
      <c r="B22" s="18"/>
      <c r="C22" s="18"/>
      <c r="D22" s="18"/>
    </row>
    <row r="23" spans="1:4" ht="20.100000000000001" customHeight="1">
      <c r="A23" s="18"/>
      <c r="B23" s="18"/>
      <c r="C23" s="18"/>
      <c r="D23" s="18"/>
    </row>
    <row r="24" spans="1:4" ht="20.100000000000001" customHeight="1">
      <c r="A24" s="18"/>
      <c r="B24" s="18"/>
      <c r="C24" s="18"/>
      <c r="D24" s="18"/>
    </row>
    <row r="25" spans="1:4" ht="20.100000000000001" customHeight="1"/>
    <row r="26" spans="1:4" ht="20.100000000000001" customHeight="1"/>
    <row r="27" spans="1:4" ht="20.100000000000001" customHeight="1"/>
    <row r="28" spans="1:4" ht="20.100000000000001" customHeight="1"/>
    <row r="29" spans="1:4" ht="20.100000000000001" customHeight="1"/>
    <row r="30" spans="1:4" ht="20.100000000000001" customHeight="1"/>
    <row r="31" spans="1:4" ht="20.100000000000001" customHeight="1"/>
    <row r="32" spans="1:4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</sheetData>
  <mergeCells count="5">
    <mergeCell ref="A13:B13"/>
    <mergeCell ref="C16:D16"/>
    <mergeCell ref="A4:B4"/>
    <mergeCell ref="C4:D4"/>
    <mergeCell ref="A2:D2"/>
  </mergeCells>
  <phoneticPr fontId="2"/>
  <pageMargins left="0.7" right="0.7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view="pageBreakPreview" zoomScaleNormal="100" zoomScaleSheetLayoutView="100" workbookViewId="0">
      <selection activeCell="E19" sqref="E19"/>
    </sheetView>
  </sheetViews>
  <sheetFormatPr defaultRowHeight="13.5"/>
  <sheetData>
    <row r="1" spans="1:9" ht="18.75" customHeight="1">
      <c r="A1" s="18" t="s">
        <v>33</v>
      </c>
      <c r="B1" s="18"/>
      <c r="C1" s="18"/>
      <c r="D1" s="18"/>
      <c r="E1" s="18"/>
      <c r="F1" s="18"/>
      <c r="G1" s="18"/>
      <c r="H1" s="18"/>
      <c r="I1" s="18"/>
    </row>
    <row r="2" spans="1:9" ht="20.100000000000001" customHeight="1">
      <c r="A2" s="71" t="s">
        <v>32</v>
      </c>
      <c r="B2" s="71"/>
      <c r="C2" s="71"/>
      <c r="D2" s="71"/>
      <c r="E2" s="71"/>
      <c r="F2" s="71"/>
      <c r="G2" s="71"/>
      <c r="H2" s="71"/>
      <c r="I2" s="71"/>
    </row>
    <row r="3" spans="1:9" ht="20.100000000000001" customHeight="1">
      <c r="A3" s="18"/>
      <c r="B3" s="18"/>
      <c r="C3" s="18"/>
      <c r="D3" s="18"/>
      <c r="E3" s="18"/>
      <c r="F3" s="18"/>
      <c r="G3" s="18"/>
      <c r="H3" s="18"/>
      <c r="I3" s="18"/>
    </row>
    <row r="4" spans="1:9" ht="34.5" customHeight="1">
      <c r="A4" s="80" t="s">
        <v>25</v>
      </c>
      <c r="B4" s="80"/>
      <c r="C4" s="82"/>
      <c r="D4" s="83"/>
      <c r="E4" s="83"/>
      <c r="F4" s="83"/>
      <c r="G4" s="83"/>
      <c r="H4" s="83"/>
      <c r="I4" s="84"/>
    </row>
    <row r="5" spans="1:9" ht="20.100000000000001" customHeight="1">
      <c r="A5" s="26"/>
      <c r="B5" s="26"/>
      <c r="C5" s="27"/>
      <c r="D5" s="28"/>
      <c r="E5" s="27"/>
      <c r="F5" s="27"/>
      <c r="G5" s="27"/>
      <c r="H5" s="29"/>
      <c r="I5" s="18"/>
    </row>
    <row r="6" spans="1:9" ht="20.100000000000001" customHeight="1">
      <c r="A6" s="80" t="s">
        <v>26</v>
      </c>
      <c r="B6" s="80"/>
      <c r="C6" s="80"/>
      <c r="D6" s="80"/>
      <c r="E6" s="80"/>
      <c r="F6" s="80"/>
      <c r="G6" s="80"/>
      <c r="H6" s="80"/>
      <c r="I6" s="80"/>
    </row>
    <row r="7" spans="1:9" ht="20.100000000000001" customHeight="1">
      <c r="A7" s="81" t="s">
        <v>28</v>
      </c>
      <c r="B7" s="81"/>
      <c r="C7" s="81"/>
      <c r="D7" s="81"/>
      <c r="E7" s="81"/>
      <c r="F7" s="81"/>
      <c r="G7" s="81"/>
      <c r="H7" s="81"/>
      <c r="I7" s="81"/>
    </row>
    <row r="8" spans="1:9" ht="20.100000000000001" customHeight="1">
      <c r="A8" s="18"/>
      <c r="B8" s="72" t="s">
        <v>27</v>
      </c>
      <c r="C8" s="72"/>
      <c r="D8" s="72"/>
      <c r="E8" s="72"/>
      <c r="F8" s="72"/>
      <c r="G8" s="72"/>
      <c r="H8" s="18"/>
      <c r="I8" s="18"/>
    </row>
    <row r="9" spans="1:9" ht="20.100000000000001" customHeight="1">
      <c r="A9" s="18"/>
      <c r="B9" s="72"/>
      <c r="C9" s="72"/>
      <c r="D9" s="72"/>
      <c r="E9" s="72"/>
      <c r="F9" s="72"/>
      <c r="G9" s="72"/>
      <c r="H9" s="18"/>
      <c r="I9" s="18"/>
    </row>
    <row r="10" spans="1:9" ht="37.5" customHeight="1">
      <c r="A10" s="89" t="s">
        <v>30</v>
      </c>
      <c r="B10" s="89"/>
      <c r="C10" s="89"/>
      <c r="D10" s="89"/>
      <c r="E10" s="89"/>
      <c r="F10" s="89"/>
      <c r="G10" s="89"/>
      <c r="H10" s="89"/>
      <c r="I10" s="89"/>
    </row>
    <row r="11" spans="1:9" ht="20.100000000000001" customHeight="1">
      <c r="A11" s="18"/>
      <c r="B11" s="72" t="s">
        <v>27</v>
      </c>
      <c r="C11" s="72"/>
      <c r="D11" s="72"/>
      <c r="E11" s="72"/>
      <c r="F11" s="72"/>
      <c r="G11" s="72"/>
      <c r="H11" s="18"/>
      <c r="I11" s="18"/>
    </row>
    <row r="12" spans="1:9" ht="20.100000000000001" customHeight="1">
      <c r="A12" s="18"/>
      <c r="B12" s="72"/>
      <c r="C12" s="72"/>
      <c r="D12" s="72"/>
      <c r="E12" s="72"/>
      <c r="F12" s="72"/>
      <c r="G12" s="72"/>
      <c r="H12" s="18"/>
      <c r="I12" s="18"/>
    </row>
    <row r="13" spans="1:9" ht="37.5" customHeight="1">
      <c r="A13" s="89" t="s">
        <v>29</v>
      </c>
      <c r="B13" s="89"/>
      <c r="C13" s="89"/>
      <c r="D13" s="89"/>
      <c r="E13" s="89"/>
      <c r="F13" s="89"/>
      <c r="G13" s="89"/>
      <c r="H13" s="89"/>
      <c r="I13" s="89"/>
    </row>
    <row r="14" spans="1:9" ht="20.100000000000001" customHeight="1">
      <c r="A14" s="18"/>
      <c r="B14" s="72" t="s">
        <v>27</v>
      </c>
      <c r="C14" s="72"/>
      <c r="D14" s="72"/>
      <c r="E14" s="72"/>
      <c r="F14" s="72"/>
      <c r="G14" s="72"/>
      <c r="H14" s="18"/>
      <c r="I14" s="18"/>
    </row>
    <row r="15" spans="1:9" ht="20.100000000000001" customHeight="1">
      <c r="A15" s="18"/>
      <c r="B15" s="72"/>
      <c r="C15" s="72"/>
      <c r="D15" s="72"/>
      <c r="E15" s="72"/>
      <c r="F15" s="72"/>
      <c r="G15" s="72"/>
      <c r="H15" s="18"/>
      <c r="I15" s="18"/>
    </row>
    <row r="16" spans="1:9" ht="37.5" customHeight="1">
      <c r="A16" s="89" t="s">
        <v>31</v>
      </c>
      <c r="B16" s="89"/>
      <c r="C16" s="89"/>
      <c r="D16" s="89"/>
      <c r="E16" s="89"/>
      <c r="F16" s="89"/>
      <c r="G16" s="89"/>
      <c r="H16" s="89"/>
      <c r="I16" s="89"/>
    </row>
    <row r="17" spans="1:9" ht="20.100000000000001" customHeight="1">
      <c r="A17" s="18"/>
      <c r="B17" s="72" t="s">
        <v>27</v>
      </c>
      <c r="C17" s="72"/>
      <c r="D17" s="72"/>
      <c r="E17" s="72"/>
      <c r="F17" s="72"/>
      <c r="G17" s="72"/>
      <c r="H17" s="18"/>
      <c r="I17" s="18"/>
    </row>
    <row r="18" spans="1:9" ht="20.100000000000001" customHeight="1">
      <c r="A18" s="18"/>
      <c r="B18" s="72"/>
      <c r="C18" s="72"/>
      <c r="D18" s="72"/>
      <c r="E18" s="72"/>
      <c r="F18" s="72"/>
      <c r="G18" s="72"/>
      <c r="H18" s="18"/>
      <c r="I18" s="18"/>
    </row>
    <row r="19" spans="1:9" ht="30" customHeight="1">
      <c r="A19" s="96" t="s">
        <v>90</v>
      </c>
      <c r="B19" s="96"/>
      <c r="C19" s="96"/>
      <c r="D19" s="96"/>
      <c r="E19" s="60"/>
      <c r="F19" s="97" t="s">
        <v>89</v>
      </c>
      <c r="G19" s="97"/>
      <c r="H19" s="98"/>
      <c r="I19" s="98"/>
    </row>
    <row r="20" spans="1:9" ht="20.100000000000001" customHeight="1">
      <c r="A20" s="90" t="s">
        <v>91</v>
      </c>
      <c r="B20" s="90"/>
      <c r="C20" s="90"/>
      <c r="D20" s="90"/>
      <c r="E20" s="90"/>
      <c r="F20" s="90"/>
      <c r="G20" s="90"/>
      <c r="H20" s="90"/>
      <c r="I20" s="90"/>
    </row>
    <row r="21" spans="1:9" ht="20.100000000000001" customHeight="1">
      <c r="A21" s="74" t="s">
        <v>87</v>
      </c>
      <c r="B21" s="91"/>
      <c r="C21" s="91"/>
      <c r="D21" s="91"/>
      <c r="E21" s="91"/>
      <c r="F21" s="91"/>
      <c r="G21" s="91"/>
      <c r="H21" s="91"/>
      <c r="I21" s="92"/>
    </row>
    <row r="22" spans="1:9" ht="20.100000000000001" customHeight="1">
      <c r="A22" s="93"/>
      <c r="B22" s="94"/>
      <c r="C22" s="94"/>
      <c r="D22" s="94"/>
      <c r="E22" s="94"/>
      <c r="F22" s="94"/>
      <c r="G22" s="94"/>
      <c r="H22" s="94"/>
      <c r="I22" s="95"/>
    </row>
    <row r="23" spans="1:9" ht="30" customHeight="1">
      <c r="A23" s="93"/>
      <c r="B23" s="94"/>
      <c r="C23" s="94"/>
      <c r="D23" s="94"/>
      <c r="E23" s="94"/>
      <c r="F23" s="94"/>
      <c r="G23" s="94"/>
      <c r="H23" s="94"/>
      <c r="I23" s="95"/>
    </row>
    <row r="24" spans="1:9" ht="20.100000000000001" customHeight="1">
      <c r="A24" s="85" t="s">
        <v>92</v>
      </c>
      <c r="B24" s="85"/>
      <c r="C24" s="85"/>
      <c r="D24" s="85"/>
      <c r="E24" s="85"/>
      <c r="F24" s="85"/>
      <c r="G24" s="85"/>
      <c r="H24" s="85"/>
      <c r="I24" s="85"/>
    </row>
    <row r="25" spans="1:9" ht="20.100000000000001" customHeight="1">
      <c r="A25" s="74" t="s">
        <v>95</v>
      </c>
      <c r="B25" s="75"/>
      <c r="C25" s="75"/>
      <c r="D25" s="75"/>
      <c r="E25" s="75"/>
      <c r="F25" s="75"/>
      <c r="G25" s="75"/>
      <c r="H25" s="75"/>
      <c r="I25" s="76"/>
    </row>
    <row r="26" spans="1:9" ht="20.100000000000001" customHeight="1">
      <c r="A26" s="77"/>
      <c r="B26" s="78"/>
      <c r="C26" s="78"/>
      <c r="D26" s="78"/>
      <c r="E26" s="78"/>
      <c r="F26" s="78"/>
      <c r="G26" s="78"/>
      <c r="H26" s="78"/>
      <c r="I26" s="79"/>
    </row>
    <row r="27" spans="1:9" ht="27" customHeight="1">
      <c r="A27" s="77"/>
      <c r="B27" s="78"/>
      <c r="C27" s="78"/>
      <c r="D27" s="78"/>
      <c r="E27" s="78"/>
      <c r="F27" s="78"/>
      <c r="G27" s="78"/>
      <c r="H27" s="78"/>
      <c r="I27" s="79"/>
    </row>
    <row r="28" spans="1:9" ht="20.100000000000001" customHeight="1">
      <c r="A28" s="85" t="s">
        <v>93</v>
      </c>
      <c r="B28" s="85"/>
      <c r="C28" s="85"/>
      <c r="D28" s="85"/>
      <c r="E28" s="85"/>
      <c r="F28" s="85"/>
      <c r="G28" s="85"/>
      <c r="H28" s="85"/>
      <c r="I28" s="85"/>
    </row>
    <row r="29" spans="1:9" ht="20.100000000000001" customHeight="1">
      <c r="A29" s="74" t="s">
        <v>88</v>
      </c>
      <c r="B29" s="75"/>
      <c r="C29" s="75"/>
      <c r="D29" s="75"/>
      <c r="E29" s="75"/>
      <c r="F29" s="75"/>
      <c r="G29" s="75"/>
      <c r="H29" s="75"/>
      <c r="I29" s="76"/>
    </row>
    <row r="30" spans="1:9" ht="20.100000000000001" customHeight="1">
      <c r="A30" s="77"/>
      <c r="B30" s="78"/>
      <c r="C30" s="78"/>
      <c r="D30" s="78"/>
      <c r="E30" s="78"/>
      <c r="F30" s="78"/>
      <c r="G30" s="78"/>
      <c r="H30" s="78"/>
      <c r="I30" s="79"/>
    </row>
    <row r="31" spans="1:9" ht="30.75" customHeight="1">
      <c r="A31" s="77"/>
      <c r="B31" s="78"/>
      <c r="C31" s="78"/>
      <c r="D31" s="78"/>
      <c r="E31" s="78"/>
      <c r="F31" s="78"/>
      <c r="G31" s="78"/>
      <c r="H31" s="78"/>
      <c r="I31" s="79"/>
    </row>
    <row r="32" spans="1:9" ht="20.100000000000001" customHeight="1">
      <c r="A32" s="85" t="s">
        <v>94</v>
      </c>
      <c r="B32" s="85"/>
      <c r="C32" s="85"/>
      <c r="D32" s="85"/>
      <c r="E32" s="85"/>
      <c r="F32" s="85"/>
      <c r="G32" s="85"/>
      <c r="H32" s="85"/>
      <c r="I32" s="85"/>
    </row>
    <row r="33" spans="1:9" ht="20.100000000000001" customHeight="1">
      <c r="A33" s="74"/>
      <c r="B33" s="75"/>
      <c r="C33" s="75"/>
      <c r="D33" s="75"/>
      <c r="E33" s="75"/>
      <c r="F33" s="75"/>
      <c r="G33" s="75"/>
      <c r="H33" s="75"/>
      <c r="I33" s="76"/>
    </row>
    <row r="34" spans="1:9" ht="20.100000000000001" customHeight="1">
      <c r="A34" s="77"/>
      <c r="B34" s="78"/>
      <c r="C34" s="78"/>
      <c r="D34" s="78"/>
      <c r="E34" s="78"/>
      <c r="F34" s="78"/>
      <c r="G34" s="78"/>
      <c r="H34" s="78"/>
      <c r="I34" s="79"/>
    </row>
    <row r="35" spans="1:9" ht="26.1" customHeight="1">
      <c r="A35" s="86"/>
      <c r="B35" s="87"/>
      <c r="C35" s="87"/>
      <c r="D35" s="87"/>
      <c r="E35" s="87"/>
      <c r="F35" s="87"/>
      <c r="G35" s="87"/>
      <c r="H35" s="87"/>
      <c r="I35" s="88"/>
    </row>
    <row r="36" spans="1:9">
      <c r="A36" s="17"/>
      <c r="B36" s="17"/>
      <c r="C36" s="17"/>
      <c r="D36" s="17"/>
      <c r="E36" s="17"/>
      <c r="F36" s="17"/>
      <c r="G36" s="17"/>
      <c r="H36" s="17"/>
      <c r="I36" s="17"/>
    </row>
  </sheetData>
  <mergeCells count="23">
    <mergeCell ref="A32:I32"/>
    <mergeCell ref="A33:I35"/>
    <mergeCell ref="A10:I10"/>
    <mergeCell ref="B11:G12"/>
    <mergeCell ref="A20:I20"/>
    <mergeCell ref="A21:I23"/>
    <mergeCell ref="A24:I24"/>
    <mergeCell ref="A25:I27"/>
    <mergeCell ref="A13:I13"/>
    <mergeCell ref="B14:G15"/>
    <mergeCell ref="A16:I16"/>
    <mergeCell ref="B17:G18"/>
    <mergeCell ref="A19:D19"/>
    <mergeCell ref="F19:G19"/>
    <mergeCell ref="H19:I19"/>
    <mergeCell ref="A28:I28"/>
    <mergeCell ref="A29:I31"/>
    <mergeCell ref="A2:I2"/>
    <mergeCell ref="A4:B4"/>
    <mergeCell ref="A6:I6"/>
    <mergeCell ref="A7:I7"/>
    <mergeCell ref="B8:G9"/>
    <mergeCell ref="C4:I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リスト!$G$2:$G$3</xm:f>
          </x14:formula1>
          <xm:sqref>E19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"/>
  <sheetViews>
    <sheetView showGridLines="0" view="pageBreakPreview" zoomScaleNormal="100" zoomScaleSheetLayoutView="100" workbookViewId="0"/>
  </sheetViews>
  <sheetFormatPr defaultRowHeight="13.5"/>
  <cols>
    <col min="1" max="1" width="3.5" customWidth="1"/>
    <col min="2" max="3" width="19.5" customWidth="1"/>
    <col min="4" max="4" width="17.75" customWidth="1"/>
    <col min="5" max="5" width="18.875" customWidth="1"/>
    <col min="6" max="6" width="13.375" customWidth="1"/>
    <col min="7" max="10" width="14.625" customWidth="1"/>
    <col min="11" max="11" width="7" hidden="1" customWidth="1"/>
    <col min="12" max="12" width="11.625" hidden="1" customWidth="1"/>
    <col min="13" max="13" width="11" customWidth="1"/>
    <col min="14" max="14" width="10.25" bestFit="1" customWidth="1"/>
  </cols>
  <sheetData>
    <row r="1" spans="1:14" ht="27" customHeight="1">
      <c r="A1" s="3" t="s">
        <v>7</v>
      </c>
      <c r="B1" s="3"/>
      <c r="C1" s="3"/>
      <c r="D1" s="3"/>
      <c r="E1" s="3"/>
      <c r="F1" s="3"/>
      <c r="G1" s="3"/>
      <c r="H1" s="3"/>
      <c r="I1" s="3"/>
      <c r="J1" s="3"/>
      <c r="K1" s="49" t="s">
        <v>75</v>
      </c>
      <c r="L1" s="39">
        <f>MIN(H6/2,$L$8)</f>
        <v>117800</v>
      </c>
      <c r="M1" s="55"/>
      <c r="N1" s="47"/>
    </row>
    <row r="2" spans="1:14" ht="27" customHeight="1">
      <c r="A2" s="3"/>
      <c r="B2" s="64" t="s">
        <v>4</v>
      </c>
      <c r="C2" s="64"/>
      <c r="D2" s="64"/>
      <c r="E2" s="64"/>
      <c r="F2" s="64"/>
      <c r="G2" s="64"/>
      <c r="H2" s="64"/>
      <c r="I2" s="64"/>
      <c r="J2" s="64"/>
      <c r="K2" s="49" t="s">
        <v>76</v>
      </c>
      <c r="L2" s="39">
        <f>MIN(H7/2,$L$8)</f>
        <v>300000</v>
      </c>
      <c r="M2" s="56"/>
      <c r="N2" s="47"/>
    </row>
    <row r="3" spans="1:14" ht="27" customHeight="1">
      <c r="A3" s="3"/>
      <c r="B3" s="3"/>
      <c r="C3" s="3"/>
      <c r="D3" s="3"/>
      <c r="E3" s="3"/>
      <c r="F3" s="3"/>
      <c r="G3" s="3"/>
      <c r="H3" s="3"/>
      <c r="I3" s="3"/>
      <c r="J3" s="57" t="s">
        <v>0</v>
      </c>
      <c r="K3" s="49" t="s">
        <v>77</v>
      </c>
      <c r="L3" s="39">
        <f>MIN(H8/2,$L$8)</f>
        <v>0</v>
      </c>
      <c r="M3" s="56"/>
      <c r="N3" s="47"/>
    </row>
    <row r="4" spans="1:14" ht="27" customHeight="1">
      <c r="A4" s="3"/>
      <c r="B4" s="5" t="s">
        <v>12</v>
      </c>
      <c r="C4" s="15" t="s">
        <v>3</v>
      </c>
      <c r="D4" s="5" t="s">
        <v>13</v>
      </c>
      <c r="E4" s="5" t="s">
        <v>9</v>
      </c>
      <c r="F4" s="5" t="s">
        <v>11</v>
      </c>
      <c r="G4" s="6" t="s">
        <v>68</v>
      </c>
      <c r="H4" s="6" t="s">
        <v>71</v>
      </c>
      <c r="I4" s="6" t="s">
        <v>67</v>
      </c>
      <c r="J4" s="45" t="s">
        <v>10</v>
      </c>
      <c r="K4" s="50" t="s">
        <v>78</v>
      </c>
      <c r="L4" s="39">
        <f>MIN(H9/2,$L$8)</f>
        <v>0</v>
      </c>
      <c r="M4" s="56"/>
      <c r="N4" s="47"/>
    </row>
    <row r="5" spans="1:14">
      <c r="A5" s="3"/>
      <c r="B5" s="7"/>
      <c r="C5" s="16"/>
      <c r="D5" s="7"/>
      <c r="E5" s="8"/>
      <c r="F5" s="8" t="s">
        <v>8</v>
      </c>
      <c r="G5" s="9" t="s">
        <v>2</v>
      </c>
      <c r="H5" s="9" t="s">
        <v>69</v>
      </c>
      <c r="I5" s="9" t="s">
        <v>5</v>
      </c>
      <c r="J5" s="44" t="s">
        <v>6</v>
      </c>
      <c r="K5" s="48"/>
      <c r="L5" s="47"/>
      <c r="M5" s="17"/>
      <c r="N5" s="17"/>
    </row>
    <row r="6" spans="1:14" s="1" customFormat="1" ht="27" customHeight="1">
      <c r="A6" s="10"/>
      <c r="B6" s="68" t="s">
        <v>81</v>
      </c>
      <c r="C6" s="68" t="s">
        <v>82</v>
      </c>
      <c r="D6" s="68" t="s">
        <v>83</v>
      </c>
      <c r="E6" s="61" t="s">
        <v>84</v>
      </c>
      <c r="F6" s="11">
        <v>10</v>
      </c>
      <c r="G6" s="12">
        <v>2591600</v>
      </c>
      <c r="H6" s="12">
        <v>235600</v>
      </c>
      <c r="I6" s="34">
        <f>H6*F6</f>
        <v>2356000</v>
      </c>
      <c r="J6" s="38">
        <f>ROUNDDOWN(L1*F6,-3)</f>
        <v>1178000</v>
      </c>
      <c r="K6" s="50" t="s">
        <v>73</v>
      </c>
      <c r="L6" s="39">
        <f>MIN(H10/2,L9)</f>
        <v>0</v>
      </c>
      <c r="M6" s="54"/>
      <c r="N6" s="41"/>
    </row>
    <row r="7" spans="1:14" s="1" customFormat="1" ht="27" customHeight="1">
      <c r="A7" s="10"/>
      <c r="B7" s="69"/>
      <c r="C7" s="69"/>
      <c r="D7" s="69"/>
      <c r="E7" s="61" t="s">
        <v>85</v>
      </c>
      <c r="F7" s="11">
        <v>1</v>
      </c>
      <c r="G7" s="12">
        <v>1085315</v>
      </c>
      <c r="H7" s="12">
        <v>986650</v>
      </c>
      <c r="I7" s="34">
        <f>H7*F7</f>
        <v>986650</v>
      </c>
      <c r="J7" s="38">
        <f>ROUNDDOWN(L2*F7,-3)</f>
        <v>300000</v>
      </c>
      <c r="K7" s="48"/>
      <c r="L7" s="47"/>
      <c r="M7" s="41"/>
      <c r="N7" s="41"/>
    </row>
    <row r="8" spans="1:14" s="1" customFormat="1" ht="27" customHeight="1">
      <c r="A8" s="10"/>
      <c r="B8" s="69"/>
      <c r="C8" s="69"/>
      <c r="D8" s="69"/>
      <c r="E8" s="61"/>
      <c r="F8" s="11"/>
      <c r="G8" s="12"/>
      <c r="H8" s="12"/>
      <c r="I8" s="34">
        <f>H8*F8</f>
        <v>0</v>
      </c>
      <c r="J8" s="38">
        <f>ROUNDDOWN(L3*F8,-3)</f>
        <v>0</v>
      </c>
      <c r="K8" s="50" t="s">
        <v>79</v>
      </c>
      <c r="L8" s="39">
        <v>300000</v>
      </c>
      <c r="M8" s="41"/>
      <c r="N8" s="41"/>
    </row>
    <row r="9" spans="1:14" s="1" customFormat="1" ht="27" customHeight="1">
      <c r="A9" s="10"/>
      <c r="B9" s="69"/>
      <c r="C9" s="69"/>
      <c r="D9" s="69"/>
      <c r="E9" s="61"/>
      <c r="F9" s="11"/>
      <c r="G9" s="12"/>
      <c r="H9" s="12"/>
      <c r="I9" s="34">
        <f>H9*F9</f>
        <v>0</v>
      </c>
      <c r="J9" s="38">
        <f>ROUNDDOWN(L4*F9,-3)</f>
        <v>0</v>
      </c>
      <c r="K9" s="52" t="s">
        <v>80</v>
      </c>
      <c r="L9" s="51">
        <v>7500000</v>
      </c>
    </row>
    <row r="10" spans="1:14" s="1" customFormat="1" ht="27" customHeight="1" thickBot="1">
      <c r="A10" s="10"/>
      <c r="B10" s="70"/>
      <c r="C10" s="70"/>
      <c r="D10" s="70"/>
      <c r="E10" s="59" t="s">
        <v>72</v>
      </c>
      <c r="F10" s="42">
        <v>1</v>
      </c>
      <c r="G10" s="13"/>
      <c r="H10" s="13"/>
      <c r="I10" s="34">
        <f>H10*F10</f>
        <v>0</v>
      </c>
      <c r="J10" s="38">
        <f>ROUNDDOWN(L6,-3)</f>
        <v>0</v>
      </c>
      <c r="K10" s="40"/>
    </row>
    <row r="11" spans="1:14" ht="27" customHeight="1" thickTop="1" thickBot="1">
      <c r="A11" s="3"/>
      <c r="B11" s="65" t="s">
        <v>1</v>
      </c>
      <c r="C11" s="66"/>
      <c r="D11" s="66"/>
      <c r="E11" s="67"/>
      <c r="F11" s="35">
        <f>SUM(F6:F9)</f>
        <v>11</v>
      </c>
      <c r="G11" s="35">
        <f>SUM(G6:G10)</f>
        <v>3676915</v>
      </c>
      <c r="H11" s="43"/>
      <c r="I11" s="35">
        <f>SUM(I6:I10)</f>
        <v>3342650</v>
      </c>
      <c r="J11" s="53">
        <f>SUM(J6:J10)</f>
        <v>1478000</v>
      </c>
      <c r="K11" s="37"/>
    </row>
    <row r="12" spans="1:14" ht="13.5" customHeight="1" thickBot="1">
      <c r="A12" s="3"/>
      <c r="B12" s="31"/>
      <c r="C12" s="31"/>
      <c r="D12" s="31"/>
      <c r="E12" s="32"/>
      <c r="F12" s="33"/>
      <c r="G12" s="33"/>
      <c r="H12" s="33"/>
      <c r="I12" s="33"/>
      <c r="J12" s="33"/>
      <c r="K12" s="33"/>
      <c r="L12" s="33"/>
    </row>
    <row r="13" spans="1:14" ht="27" customHeight="1" thickBot="1">
      <c r="A13" s="3"/>
      <c r="B13" s="31"/>
      <c r="C13" s="31"/>
      <c r="D13" s="31"/>
      <c r="E13" s="32"/>
      <c r="F13" s="33"/>
      <c r="G13" s="33"/>
      <c r="H13" s="33"/>
      <c r="I13" s="46" t="s">
        <v>70</v>
      </c>
      <c r="J13" s="36">
        <f>IF(J11&gt;=10000000,5000000,IF(J11&gt;=4000000,3500000,IF(J11&gt;=2600000,2600000,J11)))</f>
        <v>1478000</v>
      </c>
      <c r="K13" s="37"/>
    </row>
    <row r="14" spans="1:14" ht="17.25" customHeight="1">
      <c r="A14" s="3"/>
      <c r="B14" s="31"/>
      <c r="C14" s="31"/>
      <c r="D14" s="31"/>
      <c r="E14" s="32"/>
      <c r="F14" s="33"/>
      <c r="G14" s="33"/>
      <c r="H14" s="33"/>
      <c r="I14" s="33"/>
      <c r="J14" s="33"/>
      <c r="K14" s="33"/>
      <c r="L14" s="33"/>
    </row>
    <row r="15" spans="1:14">
      <c r="A15" s="3"/>
      <c r="B15" s="3" t="s">
        <v>66</v>
      </c>
      <c r="C15" s="3"/>
      <c r="D15" s="3"/>
      <c r="E15" s="3"/>
      <c r="F15" s="3"/>
      <c r="G15" s="3"/>
      <c r="H15" s="3"/>
      <c r="I15" s="3"/>
      <c r="J15" s="3"/>
      <c r="K15" s="3"/>
    </row>
    <row r="16" spans="1:14">
      <c r="A16" s="3"/>
      <c r="B16" s="3" t="s">
        <v>74</v>
      </c>
      <c r="C16" s="3"/>
      <c r="D16" s="3"/>
      <c r="E16" s="3"/>
      <c r="F16" s="14"/>
      <c r="G16" s="3"/>
      <c r="H16" s="3"/>
      <c r="I16" s="3"/>
      <c r="J16" s="3"/>
      <c r="K16" s="3"/>
    </row>
    <row r="17" spans="1:1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</sheetData>
  <sheetProtection password="D2DD" sheet="1" objects="1" scenarios="1"/>
  <mergeCells count="5">
    <mergeCell ref="B2:J2"/>
    <mergeCell ref="B6:B10"/>
    <mergeCell ref="C6:C10"/>
    <mergeCell ref="D6:D10"/>
    <mergeCell ref="B11:E11"/>
  </mergeCells>
  <phoneticPr fontId="2"/>
  <pageMargins left="0.55118110236220474" right="0.55118110236220474" top="0.98425196850393704" bottom="0.98425196850393704" header="0.51181102362204722" footer="0.51181102362204722"/>
  <pageSetup paperSize="9" scale="83" orientation="landscape" cellComments="asDisplayed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showGridLines="0" view="pageBreakPreview" zoomScaleNormal="100" zoomScaleSheetLayoutView="100" workbookViewId="0"/>
  </sheetViews>
  <sheetFormatPr defaultRowHeight="13.5"/>
  <cols>
    <col min="1" max="1" width="25.625" customWidth="1"/>
    <col min="2" max="2" width="20.625" customWidth="1"/>
    <col min="3" max="3" width="25.625" customWidth="1"/>
    <col min="4" max="4" width="20.625" customWidth="1"/>
  </cols>
  <sheetData>
    <row r="1" spans="1:4" ht="20.100000000000001" customHeight="1">
      <c r="A1" s="18" t="s">
        <v>14</v>
      </c>
      <c r="B1" s="18"/>
      <c r="C1" s="18"/>
      <c r="D1" s="18"/>
    </row>
    <row r="2" spans="1:4" ht="20.100000000000001" customHeight="1">
      <c r="A2" s="71" t="s">
        <v>21</v>
      </c>
      <c r="B2" s="71"/>
      <c r="C2" s="71"/>
      <c r="D2" s="71"/>
    </row>
    <row r="3" spans="1:4" ht="20.100000000000001" customHeight="1">
      <c r="A3" s="18"/>
      <c r="B3" s="18"/>
      <c r="C3" s="18"/>
      <c r="D3" s="18"/>
    </row>
    <row r="4" spans="1:4" ht="20.100000000000001" customHeight="1">
      <c r="A4" s="73" t="s">
        <v>15</v>
      </c>
      <c r="B4" s="73"/>
      <c r="C4" s="73" t="s">
        <v>16</v>
      </c>
      <c r="D4" s="73"/>
    </row>
    <row r="5" spans="1:4" ht="20.100000000000001" customHeight="1">
      <c r="A5" s="19" t="s">
        <v>17</v>
      </c>
      <c r="B5" s="20">
        <v>1478000</v>
      </c>
      <c r="C5" s="19" t="s">
        <v>84</v>
      </c>
      <c r="D5" s="20">
        <v>2591600</v>
      </c>
    </row>
    <row r="6" spans="1:4" ht="20.100000000000001" customHeight="1">
      <c r="A6" s="21" t="s">
        <v>18</v>
      </c>
      <c r="B6" s="22">
        <v>2198915</v>
      </c>
      <c r="C6" s="21" t="s">
        <v>85</v>
      </c>
      <c r="D6" s="22">
        <v>1085315</v>
      </c>
    </row>
    <row r="7" spans="1:4" ht="20.100000000000001" customHeight="1">
      <c r="A7" s="21"/>
      <c r="B7" s="22"/>
      <c r="C7" s="21"/>
      <c r="D7" s="22"/>
    </row>
    <row r="8" spans="1:4" ht="20.100000000000001" customHeight="1">
      <c r="A8" s="21"/>
      <c r="B8" s="22"/>
      <c r="C8" s="21"/>
      <c r="D8" s="22"/>
    </row>
    <row r="9" spans="1:4" ht="20.100000000000001" customHeight="1">
      <c r="A9" s="21"/>
      <c r="B9" s="22"/>
      <c r="C9" s="21"/>
      <c r="D9" s="22"/>
    </row>
    <row r="10" spans="1:4" ht="20.100000000000001" customHeight="1">
      <c r="A10" s="23"/>
      <c r="B10" s="24"/>
      <c r="C10" s="23"/>
      <c r="D10" s="24"/>
    </row>
    <row r="11" spans="1:4" ht="20.100000000000001" customHeight="1">
      <c r="A11" s="25" t="s">
        <v>19</v>
      </c>
      <c r="B11" s="58">
        <v>3676915</v>
      </c>
      <c r="C11" s="25" t="s">
        <v>20</v>
      </c>
      <c r="D11" s="58">
        <v>3676915</v>
      </c>
    </row>
    <row r="12" spans="1:4" ht="20.100000000000001" customHeight="1">
      <c r="A12" s="18"/>
      <c r="B12" s="18"/>
      <c r="C12" s="18"/>
      <c r="D12" s="18"/>
    </row>
    <row r="13" spans="1:4" ht="20.100000000000001" customHeight="1">
      <c r="A13" s="99">
        <v>45017</v>
      </c>
      <c r="B13" s="71"/>
      <c r="C13" s="18"/>
      <c r="D13" s="18"/>
    </row>
    <row r="14" spans="1:4" ht="20.100000000000001" customHeight="1">
      <c r="A14" s="18"/>
      <c r="B14" s="18"/>
      <c r="C14" s="18"/>
      <c r="D14" s="18"/>
    </row>
    <row r="15" spans="1:4" ht="20.100000000000001" customHeight="1">
      <c r="A15" s="18"/>
      <c r="B15" s="18"/>
      <c r="C15" s="18" t="s">
        <v>81</v>
      </c>
      <c r="D15" s="18"/>
    </row>
    <row r="16" spans="1:4" ht="20.100000000000001" customHeight="1">
      <c r="A16" s="18"/>
      <c r="B16" s="18"/>
      <c r="C16" s="72" t="s">
        <v>86</v>
      </c>
      <c r="D16" s="72"/>
    </row>
    <row r="17" spans="1:4" ht="20.100000000000001" customHeight="1">
      <c r="A17" s="18"/>
      <c r="B17" s="18"/>
      <c r="C17" s="18"/>
      <c r="D17" s="18"/>
    </row>
    <row r="18" spans="1:4" ht="20.100000000000001" customHeight="1">
      <c r="A18" s="18"/>
      <c r="B18" s="18"/>
      <c r="C18" s="18"/>
      <c r="D18" s="18"/>
    </row>
    <row r="19" spans="1:4" ht="20.100000000000001" customHeight="1">
      <c r="A19" s="18"/>
      <c r="B19" s="18"/>
      <c r="C19" s="18"/>
      <c r="D19" s="18"/>
    </row>
    <row r="20" spans="1:4" ht="20.100000000000001" customHeight="1">
      <c r="A20" s="18"/>
      <c r="B20" s="18"/>
      <c r="C20" s="18"/>
      <c r="D20" s="18"/>
    </row>
    <row r="21" spans="1:4" ht="20.100000000000001" customHeight="1">
      <c r="A21" s="18"/>
      <c r="B21" s="18"/>
      <c r="C21" s="18"/>
      <c r="D21" s="18"/>
    </row>
    <row r="22" spans="1:4" ht="20.100000000000001" customHeight="1">
      <c r="A22" s="18"/>
      <c r="B22" s="18"/>
      <c r="C22" s="18"/>
      <c r="D22" s="18"/>
    </row>
    <row r="23" spans="1:4" ht="20.100000000000001" customHeight="1">
      <c r="A23" s="18"/>
      <c r="B23" s="18"/>
      <c r="C23" s="18"/>
      <c r="D23" s="18"/>
    </row>
    <row r="24" spans="1:4" ht="20.100000000000001" customHeight="1">
      <c r="A24" s="18"/>
      <c r="B24" s="18"/>
      <c r="C24" s="18"/>
      <c r="D24" s="18"/>
    </row>
    <row r="25" spans="1:4" ht="20.100000000000001" customHeight="1"/>
    <row r="26" spans="1:4" ht="20.100000000000001" customHeight="1"/>
    <row r="27" spans="1:4" ht="20.100000000000001" customHeight="1"/>
    <row r="28" spans="1:4" ht="20.100000000000001" customHeight="1"/>
    <row r="29" spans="1:4" ht="20.100000000000001" customHeight="1"/>
    <row r="30" spans="1:4" ht="20.100000000000001" customHeight="1"/>
    <row r="31" spans="1:4" ht="20.100000000000001" customHeight="1"/>
    <row r="32" spans="1:4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</sheetData>
  <mergeCells count="5">
    <mergeCell ref="A2:D2"/>
    <mergeCell ref="A4:B4"/>
    <mergeCell ref="C4:D4"/>
    <mergeCell ref="A13:B13"/>
    <mergeCell ref="C16:D16"/>
  </mergeCells>
  <phoneticPr fontId="2"/>
  <pageMargins left="0.7" right="0.7" top="0.75" bottom="0.75" header="0.3" footer="0.3"/>
  <pageSetup paperSize="9" scale="9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view="pageBreakPreview" zoomScaleNormal="100" zoomScaleSheetLayoutView="100" workbookViewId="0">
      <selection activeCell="A8" sqref="A8"/>
    </sheetView>
  </sheetViews>
  <sheetFormatPr defaultRowHeight="13.5"/>
  <sheetData>
    <row r="1" spans="1:9" ht="18.75" customHeight="1">
      <c r="A1" s="18" t="s">
        <v>33</v>
      </c>
      <c r="B1" s="18"/>
      <c r="C1" s="18"/>
      <c r="D1" s="18"/>
      <c r="E1" s="18"/>
      <c r="F1" s="18"/>
      <c r="G1" s="18"/>
      <c r="H1" s="18"/>
      <c r="I1" s="18"/>
    </row>
    <row r="2" spans="1:9" ht="20.100000000000001" customHeight="1">
      <c r="A2" s="71" t="s">
        <v>32</v>
      </c>
      <c r="B2" s="71"/>
      <c r="C2" s="71"/>
      <c r="D2" s="71"/>
      <c r="E2" s="71"/>
      <c r="F2" s="71"/>
      <c r="G2" s="71"/>
      <c r="H2" s="71"/>
      <c r="I2" s="71"/>
    </row>
    <row r="3" spans="1:9" ht="20.100000000000001" customHeight="1">
      <c r="A3" s="18"/>
      <c r="B3" s="18"/>
      <c r="C3" s="18"/>
      <c r="D3" s="18"/>
      <c r="E3" s="18"/>
      <c r="F3" s="18"/>
      <c r="G3" s="18"/>
      <c r="H3" s="18"/>
      <c r="I3" s="18"/>
    </row>
    <row r="4" spans="1:9" ht="34.5" customHeight="1">
      <c r="A4" s="80" t="s">
        <v>25</v>
      </c>
      <c r="B4" s="80"/>
      <c r="C4" s="82" t="s">
        <v>101</v>
      </c>
      <c r="D4" s="83"/>
      <c r="E4" s="83"/>
      <c r="F4" s="83"/>
      <c r="G4" s="83"/>
      <c r="H4" s="83"/>
      <c r="I4" s="84"/>
    </row>
    <row r="5" spans="1:9" ht="20.100000000000001" customHeight="1">
      <c r="A5" s="26"/>
      <c r="B5" s="26"/>
      <c r="C5" s="27"/>
      <c r="D5" s="28"/>
      <c r="E5" s="27"/>
      <c r="F5" s="27"/>
      <c r="G5" s="27"/>
      <c r="H5" s="29"/>
      <c r="I5" s="18"/>
    </row>
    <row r="6" spans="1:9" ht="20.100000000000001" customHeight="1">
      <c r="A6" s="80" t="s">
        <v>26</v>
      </c>
      <c r="B6" s="80"/>
      <c r="C6" s="80"/>
      <c r="D6" s="80"/>
      <c r="E6" s="80"/>
      <c r="F6" s="80"/>
      <c r="G6" s="80"/>
      <c r="H6" s="80"/>
      <c r="I6" s="80"/>
    </row>
    <row r="7" spans="1:9" ht="20.100000000000001" customHeight="1">
      <c r="A7" s="81" t="s">
        <v>28</v>
      </c>
      <c r="B7" s="81"/>
      <c r="C7" s="81"/>
      <c r="D7" s="81"/>
      <c r="E7" s="81"/>
      <c r="F7" s="81"/>
      <c r="G7" s="81"/>
      <c r="H7" s="81"/>
      <c r="I7" s="81"/>
    </row>
    <row r="8" spans="1:9" ht="20.100000000000001" customHeight="1">
      <c r="A8" s="18"/>
      <c r="B8" s="72" t="s">
        <v>27</v>
      </c>
      <c r="C8" s="72"/>
      <c r="D8" s="72"/>
      <c r="E8" s="72"/>
      <c r="F8" s="72"/>
      <c r="G8" s="72"/>
      <c r="H8" s="18"/>
      <c r="I8" s="18"/>
    </row>
    <row r="9" spans="1:9" ht="20.100000000000001" customHeight="1">
      <c r="A9" s="18"/>
      <c r="B9" s="72"/>
      <c r="C9" s="72"/>
      <c r="D9" s="72"/>
      <c r="E9" s="72"/>
      <c r="F9" s="72"/>
      <c r="G9" s="72"/>
      <c r="H9" s="18"/>
      <c r="I9" s="18"/>
    </row>
    <row r="10" spans="1:9" ht="37.5" customHeight="1">
      <c r="A10" s="89" t="s">
        <v>30</v>
      </c>
      <c r="B10" s="89"/>
      <c r="C10" s="89"/>
      <c r="D10" s="89"/>
      <c r="E10" s="89"/>
      <c r="F10" s="89"/>
      <c r="G10" s="89"/>
      <c r="H10" s="89"/>
      <c r="I10" s="89"/>
    </row>
    <row r="11" spans="1:9" ht="20.100000000000001" customHeight="1">
      <c r="A11" s="18"/>
      <c r="B11" s="72" t="s">
        <v>27</v>
      </c>
      <c r="C11" s="72"/>
      <c r="D11" s="72"/>
      <c r="E11" s="72"/>
      <c r="F11" s="72"/>
      <c r="G11" s="72"/>
      <c r="H11" s="18"/>
      <c r="I11" s="18"/>
    </row>
    <row r="12" spans="1:9" ht="20.100000000000001" customHeight="1">
      <c r="A12" s="18"/>
      <c r="B12" s="72"/>
      <c r="C12" s="72"/>
      <c r="D12" s="72"/>
      <c r="E12" s="72"/>
      <c r="F12" s="72"/>
      <c r="G12" s="72"/>
      <c r="H12" s="18"/>
      <c r="I12" s="18"/>
    </row>
    <row r="13" spans="1:9" ht="37.5" customHeight="1">
      <c r="A13" s="89" t="s">
        <v>29</v>
      </c>
      <c r="B13" s="89"/>
      <c r="C13" s="89"/>
      <c r="D13" s="89"/>
      <c r="E13" s="89"/>
      <c r="F13" s="89"/>
      <c r="G13" s="89"/>
      <c r="H13" s="89"/>
      <c r="I13" s="89"/>
    </row>
    <row r="14" spans="1:9" ht="20.100000000000001" customHeight="1">
      <c r="A14" s="18"/>
      <c r="B14" s="72" t="s">
        <v>27</v>
      </c>
      <c r="C14" s="72"/>
      <c r="D14" s="72"/>
      <c r="E14" s="72"/>
      <c r="F14" s="72"/>
      <c r="G14" s="72"/>
      <c r="H14" s="18"/>
      <c r="I14" s="18"/>
    </row>
    <row r="15" spans="1:9" ht="20.100000000000001" customHeight="1">
      <c r="A15" s="18"/>
      <c r="B15" s="72"/>
      <c r="C15" s="72"/>
      <c r="D15" s="72"/>
      <c r="E15" s="72"/>
      <c r="F15" s="72"/>
      <c r="G15" s="72"/>
      <c r="H15" s="18"/>
      <c r="I15" s="18"/>
    </row>
    <row r="16" spans="1:9" ht="37.5" customHeight="1">
      <c r="A16" s="89" t="s">
        <v>31</v>
      </c>
      <c r="B16" s="89"/>
      <c r="C16" s="89"/>
      <c r="D16" s="89"/>
      <c r="E16" s="89"/>
      <c r="F16" s="89"/>
      <c r="G16" s="89"/>
      <c r="H16" s="89"/>
      <c r="I16" s="89"/>
    </row>
    <row r="17" spans="1:9" ht="20.100000000000001" customHeight="1">
      <c r="A17" s="18"/>
      <c r="B17" s="72" t="s">
        <v>27</v>
      </c>
      <c r="C17" s="72"/>
      <c r="D17" s="72"/>
      <c r="E17" s="72"/>
      <c r="F17" s="72"/>
      <c r="G17" s="72"/>
      <c r="H17" s="18"/>
      <c r="I17" s="18"/>
    </row>
    <row r="18" spans="1:9" ht="20.100000000000001" customHeight="1">
      <c r="A18" s="18"/>
      <c r="B18" s="72"/>
      <c r="C18" s="72"/>
      <c r="D18" s="72"/>
      <c r="E18" s="72"/>
      <c r="F18" s="72"/>
      <c r="G18" s="72"/>
      <c r="H18" s="18"/>
      <c r="I18" s="18"/>
    </row>
    <row r="19" spans="1:9" ht="30" customHeight="1">
      <c r="A19" s="96" t="s">
        <v>90</v>
      </c>
      <c r="B19" s="96"/>
      <c r="C19" s="96"/>
      <c r="D19" s="96"/>
      <c r="E19" s="60" t="s">
        <v>39</v>
      </c>
      <c r="F19" s="97" t="s">
        <v>89</v>
      </c>
      <c r="G19" s="97"/>
      <c r="H19" s="98" t="s">
        <v>100</v>
      </c>
      <c r="I19" s="98"/>
    </row>
    <row r="20" spans="1:9" ht="20.100000000000001" customHeight="1">
      <c r="A20" s="90" t="s">
        <v>91</v>
      </c>
      <c r="B20" s="90"/>
      <c r="C20" s="90"/>
      <c r="D20" s="90"/>
      <c r="E20" s="90"/>
      <c r="F20" s="90"/>
      <c r="G20" s="90"/>
      <c r="H20" s="90"/>
      <c r="I20" s="90"/>
    </row>
    <row r="21" spans="1:9" ht="20.100000000000001" customHeight="1">
      <c r="A21" s="74" t="s">
        <v>99</v>
      </c>
      <c r="B21" s="91"/>
      <c r="C21" s="91"/>
      <c r="D21" s="91"/>
      <c r="E21" s="91"/>
      <c r="F21" s="91"/>
      <c r="G21" s="91"/>
      <c r="H21" s="91"/>
      <c r="I21" s="92"/>
    </row>
    <row r="22" spans="1:9" ht="20.100000000000001" customHeight="1">
      <c r="A22" s="93"/>
      <c r="B22" s="94"/>
      <c r="C22" s="94"/>
      <c r="D22" s="94"/>
      <c r="E22" s="94"/>
      <c r="F22" s="94"/>
      <c r="G22" s="94"/>
      <c r="H22" s="94"/>
      <c r="I22" s="95"/>
    </row>
    <row r="23" spans="1:9" ht="30" customHeight="1">
      <c r="A23" s="93"/>
      <c r="B23" s="94"/>
      <c r="C23" s="94"/>
      <c r="D23" s="94"/>
      <c r="E23" s="94"/>
      <c r="F23" s="94"/>
      <c r="G23" s="94"/>
      <c r="H23" s="94"/>
      <c r="I23" s="95"/>
    </row>
    <row r="24" spans="1:9" ht="20.100000000000001" customHeight="1">
      <c r="A24" s="85" t="s">
        <v>92</v>
      </c>
      <c r="B24" s="85"/>
      <c r="C24" s="85"/>
      <c r="D24" s="85"/>
      <c r="E24" s="85"/>
      <c r="F24" s="85"/>
      <c r="G24" s="85"/>
      <c r="H24" s="85"/>
      <c r="I24" s="85"/>
    </row>
    <row r="25" spans="1:9" ht="20.100000000000001" customHeight="1">
      <c r="A25" s="74" t="s">
        <v>96</v>
      </c>
      <c r="B25" s="75"/>
      <c r="C25" s="75"/>
      <c r="D25" s="75"/>
      <c r="E25" s="75"/>
      <c r="F25" s="75"/>
      <c r="G25" s="75"/>
      <c r="H25" s="75"/>
      <c r="I25" s="76"/>
    </row>
    <row r="26" spans="1:9" ht="20.100000000000001" customHeight="1">
      <c r="A26" s="77"/>
      <c r="B26" s="78"/>
      <c r="C26" s="78"/>
      <c r="D26" s="78"/>
      <c r="E26" s="78"/>
      <c r="F26" s="78"/>
      <c r="G26" s="78"/>
      <c r="H26" s="78"/>
      <c r="I26" s="79"/>
    </row>
    <row r="27" spans="1:9" ht="18.75" customHeight="1">
      <c r="A27" s="77"/>
      <c r="B27" s="78"/>
      <c r="C27" s="78"/>
      <c r="D27" s="78"/>
      <c r="E27" s="78"/>
      <c r="F27" s="78"/>
      <c r="G27" s="78"/>
      <c r="H27" s="78"/>
      <c r="I27" s="79"/>
    </row>
    <row r="28" spans="1:9" ht="20.100000000000001" customHeight="1">
      <c r="A28" s="85" t="s">
        <v>93</v>
      </c>
      <c r="B28" s="85"/>
      <c r="C28" s="85"/>
      <c r="D28" s="85"/>
      <c r="E28" s="85"/>
      <c r="F28" s="85"/>
      <c r="G28" s="85"/>
      <c r="H28" s="85"/>
      <c r="I28" s="85"/>
    </row>
    <row r="29" spans="1:9" ht="20.100000000000001" customHeight="1">
      <c r="A29" s="74" t="s">
        <v>98</v>
      </c>
      <c r="B29" s="75"/>
      <c r="C29" s="75"/>
      <c r="D29" s="75"/>
      <c r="E29" s="75"/>
      <c r="F29" s="75"/>
      <c r="G29" s="75"/>
      <c r="H29" s="75"/>
      <c r="I29" s="76"/>
    </row>
    <row r="30" spans="1:9" ht="20.100000000000001" customHeight="1">
      <c r="A30" s="77"/>
      <c r="B30" s="78"/>
      <c r="C30" s="78"/>
      <c r="D30" s="78"/>
      <c r="E30" s="78"/>
      <c r="F30" s="78"/>
      <c r="G30" s="78"/>
      <c r="H30" s="78"/>
      <c r="I30" s="79"/>
    </row>
    <row r="31" spans="1:9" ht="50.1" customHeight="1">
      <c r="A31" s="77"/>
      <c r="B31" s="78"/>
      <c r="C31" s="78"/>
      <c r="D31" s="78"/>
      <c r="E31" s="78"/>
      <c r="F31" s="78"/>
      <c r="G31" s="78"/>
      <c r="H31" s="78"/>
      <c r="I31" s="79"/>
    </row>
    <row r="32" spans="1:9" ht="20.100000000000001" customHeight="1">
      <c r="A32" s="85" t="s">
        <v>94</v>
      </c>
      <c r="B32" s="85"/>
      <c r="C32" s="85"/>
      <c r="D32" s="85"/>
      <c r="E32" s="85"/>
      <c r="F32" s="85"/>
      <c r="G32" s="85"/>
      <c r="H32" s="85"/>
      <c r="I32" s="85"/>
    </row>
    <row r="33" spans="1:9" ht="20.100000000000001" customHeight="1">
      <c r="A33" s="74" t="s">
        <v>97</v>
      </c>
      <c r="B33" s="75"/>
      <c r="C33" s="75"/>
      <c r="D33" s="75"/>
      <c r="E33" s="75"/>
      <c r="F33" s="75"/>
      <c r="G33" s="75"/>
      <c r="H33" s="75"/>
      <c r="I33" s="76"/>
    </row>
    <row r="34" spans="1:9" ht="20.100000000000001" customHeight="1">
      <c r="A34" s="77"/>
      <c r="B34" s="78"/>
      <c r="C34" s="78"/>
      <c r="D34" s="78"/>
      <c r="E34" s="78"/>
      <c r="F34" s="78"/>
      <c r="G34" s="78"/>
      <c r="H34" s="78"/>
      <c r="I34" s="79"/>
    </row>
    <row r="35" spans="1:9" ht="15" customHeight="1">
      <c r="A35" s="86"/>
      <c r="B35" s="87"/>
      <c r="C35" s="87"/>
      <c r="D35" s="87"/>
      <c r="E35" s="87"/>
      <c r="F35" s="87"/>
      <c r="G35" s="87"/>
      <c r="H35" s="87"/>
      <c r="I35" s="88"/>
    </row>
    <row r="36" spans="1:9">
      <c r="A36" s="17"/>
      <c r="B36" s="17"/>
      <c r="C36" s="17"/>
      <c r="D36" s="17"/>
      <c r="E36" s="17"/>
      <c r="F36" s="17"/>
      <c r="G36" s="17"/>
      <c r="H36" s="17"/>
      <c r="I36" s="17"/>
    </row>
  </sheetData>
  <mergeCells count="23">
    <mergeCell ref="A25:I27"/>
    <mergeCell ref="A28:I28"/>
    <mergeCell ref="A29:I31"/>
    <mergeCell ref="A32:I32"/>
    <mergeCell ref="A33:I35"/>
    <mergeCell ref="A24:I24"/>
    <mergeCell ref="A10:I10"/>
    <mergeCell ref="B11:G12"/>
    <mergeCell ref="A13:I13"/>
    <mergeCell ref="B14:G15"/>
    <mergeCell ref="A16:I16"/>
    <mergeCell ref="B17:G18"/>
    <mergeCell ref="A19:D19"/>
    <mergeCell ref="F19:G19"/>
    <mergeCell ref="H19:I19"/>
    <mergeCell ref="A20:I20"/>
    <mergeCell ref="A21:I23"/>
    <mergeCell ref="B8:G9"/>
    <mergeCell ref="A2:I2"/>
    <mergeCell ref="A4:B4"/>
    <mergeCell ref="C4:I4"/>
    <mergeCell ref="A6:I6"/>
    <mergeCell ref="A7:I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リスト!$G$2:$G$3</xm:f>
          </x14:formula1>
          <xm:sqref>E19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G2" sqref="G2"/>
    </sheetView>
  </sheetViews>
  <sheetFormatPr defaultRowHeight="13.5"/>
  <cols>
    <col min="1" max="1" width="30.875" customWidth="1"/>
  </cols>
  <sheetData>
    <row r="1" spans="1:7">
      <c r="A1" s="30" t="s">
        <v>34</v>
      </c>
      <c r="B1" s="30"/>
      <c r="C1" s="30" t="s">
        <v>35</v>
      </c>
      <c r="D1" s="30"/>
      <c r="E1" s="30" t="s">
        <v>46</v>
      </c>
      <c r="F1" s="30"/>
      <c r="G1" s="30" t="s">
        <v>36</v>
      </c>
    </row>
    <row r="2" spans="1:7">
      <c r="A2" t="s">
        <v>65</v>
      </c>
      <c r="C2" t="s">
        <v>38</v>
      </c>
      <c r="E2" t="s">
        <v>47</v>
      </c>
      <c r="G2" t="s">
        <v>39</v>
      </c>
    </row>
    <row r="3" spans="1:7">
      <c r="A3" t="s">
        <v>48</v>
      </c>
      <c r="C3" t="s">
        <v>41</v>
      </c>
      <c r="E3" t="s">
        <v>49</v>
      </c>
    </row>
    <row r="4" spans="1:7">
      <c r="A4" t="s">
        <v>50</v>
      </c>
      <c r="C4" t="s">
        <v>43</v>
      </c>
      <c r="E4" t="s">
        <v>51</v>
      </c>
    </row>
    <row r="5" spans="1:7">
      <c r="A5" t="s">
        <v>52</v>
      </c>
      <c r="C5" t="s">
        <v>45</v>
      </c>
      <c r="E5" t="s">
        <v>53</v>
      </c>
    </row>
    <row r="6" spans="1:7">
      <c r="A6" t="s">
        <v>54</v>
      </c>
      <c r="E6" t="s">
        <v>55</v>
      </c>
    </row>
    <row r="7" spans="1:7">
      <c r="A7" t="s">
        <v>56</v>
      </c>
      <c r="E7" t="s">
        <v>57</v>
      </c>
    </row>
    <row r="8" spans="1:7">
      <c r="A8" t="s">
        <v>58</v>
      </c>
      <c r="E8" t="s">
        <v>59</v>
      </c>
    </row>
    <row r="9" spans="1:7">
      <c r="A9" t="s">
        <v>60</v>
      </c>
    </row>
    <row r="10" spans="1:7">
      <c r="A10" t="s">
        <v>37</v>
      </c>
    </row>
    <row r="11" spans="1:7">
      <c r="A11" t="s">
        <v>40</v>
      </c>
    </row>
    <row r="12" spans="1:7">
      <c r="A12" t="s">
        <v>42</v>
      </c>
    </row>
    <row r="13" spans="1:7">
      <c r="A13" t="s">
        <v>44</v>
      </c>
    </row>
    <row r="14" spans="1:7">
      <c r="A14" t="s">
        <v>61</v>
      </c>
    </row>
    <row r="15" spans="1:7">
      <c r="A15" t="s">
        <v>62</v>
      </c>
    </row>
    <row r="16" spans="1:7">
      <c r="A16" t="s">
        <v>63</v>
      </c>
    </row>
    <row r="17" spans="1:1">
      <c r="A17" t="s">
        <v>64</v>
      </c>
    </row>
    <row r="18" spans="1:1">
      <c r="A18" t="s">
        <v>45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参考様式１</vt:lpstr>
      <vt:lpstr>参考様式３</vt:lpstr>
      <vt:lpstr>参考様式４</vt:lpstr>
      <vt:lpstr>参考様式１ (記載例)</vt:lpstr>
      <vt:lpstr>参考様式３ (記載例)</vt:lpstr>
      <vt:lpstr>参考様式４ (記載例)</vt:lpstr>
      <vt:lpstr>リスト</vt:lpstr>
      <vt:lpstr>参考様式１!Print_Area</vt:lpstr>
      <vt:lpstr>'参考様式１ (記載例)'!Print_Area</vt:lpstr>
      <vt:lpstr>参考様式３!Print_Area</vt:lpstr>
      <vt:lpstr>'参考様式３ (記載例)'!Print_Area</vt:lpstr>
      <vt:lpstr>参考様式４!Print_Area</vt:lpstr>
      <vt:lpstr>'参考様式４ 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R0303XXXX</cp:lastModifiedBy>
  <cp:lastPrinted>2023-08-30T01:54:30Z</cp:lastPrinted>
  <dcterms:created xsi:type="dcterms:W3CDTF">2010-04-09T11:15:22Z</dcterms:created>
  <dcterms:modified xsi:type="dcterms:W3CDTF">2023-09-05T06:25:29Z</dcterms:modified>
</cp:coreProperties>
</file>