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介護保険指導・監査\05各事業\04ロボット・ICT補助金\R5\07実績報告\HP掲載（ファイル名を英数字に変更）_231206更新\"/>
    </mc:Choice>
  </mc:AlternateContent>
  <bookViews>
    <workbookView xWindow="0" yWindow="0" windowWidth="20490" windowHeight="7920"/>
  </bookViews>
  <sheets>
    <sheet name="参考様式２" sheetId="40" r:id="rId1"/>
    <sheet name="参考様式３" sheetId="33" r:id="rId2"/>
    <sheet name="参考様式５" sheetId="34" r:id="rId3"/>
    <sheet name="参考様式２ (記載例)" sheetId="44" r:id="rId4"/>
    <sheet name="参考様式３ (記載例)" sheetId="45" r:id="rId5"/>
    <sheet name="参考様式５ (記載例)" sheetId="49" r:id="rId6"/>
  </sheets>
  <definedNames>
    <definedName name="_xlnm.Print_Area" localSheetId="0">参考様式２!$A$1:$K$21</definedName>
    <definedName name="_xlnm.Print_Area" localSheetId="3">'参考様式２ (記載例)'!$A$1:$K$21</definedName>
    <definedName name="_xlnm.Print_Area" localSheetId="1">参考様式３!$A$1:$D$24</definedName>
    <definedName name="_xlnm.Print_Area" localSheetId="4">'参考様式３ (記載例)'!$A$1:$D$24</definedName>
    <definedName name="_xlnm.Print_Area" localSheetId="2">参考様式５!$A$1:$L$54</definedName>
    <definedName name="_xlnm.Print_Area" localSheetId="5">'参考様式５ (記載例)'!$A$1:$L$54</definedName>
    <definedName name="_xlnm.Print_Titles" localSheetId="2">参考様式５!$1:$3</definedName>
    <definedName name="_xlnm.Print_Titles" localSheetId="5">'参考様式５ (記載例)'!$1:$3</definedName>
  </definedNames>
  <calcPr calcId="162913"/>
</workbook>
</file>

<file path=xl/calcChain.xml><?xml version="1.0" encoding="utf-8"?>
<calcChain xmlns="http://schemas.openxmlformats.org/spreadsheetml/2006/main">
  <c r="H11" i="44" l="1"/>
  <c r="AM64" i="49" l="1"/>
  <c r="AL64" i="49"/>
  <c r="AK64" i="49"/>
  <c r="AJ64" i="49"/>
  <c r="AI64" i="49"/>
  <c r="AH64" i="49"/>
  <c r="AG64" i="49"/>
  <c r="AF64" i="49"/>
  <c r="AE64" i="49"/>
  <c r="Q64" i="49"/>
  <c r="P64" i="49"/>
  <c r="O64" i="49"/>
  <c r="N64" i="49"/>
  <c r="M64" i="49"/>
  <c r="L64" i="49"/>
  <c r="K64" i="49"/>
  <c r="J64" i="49"/>
  <c r="I64" i="49"/>
  <c r="H64" i="49"/>
  <c r="G64" i="49"/>
  <c r="F64" i="49"/>
  <c r="E64" i="49"/>
  <c r="D64" i="49"/>
  <c r="C64" i="49"/>
  <c r="B64" i="49"/>
  <c r="A64" i="49"/>
  <c r="M34" i="49"/>
  <c r="M32" i="49"/>
  <c r="AD64" i="49" s="1"/>
  <c r="M31" i="49"/>
  <c r="AC64" i="49" s="1"/>
  <c r="M30" i="49"/>
  <c r="AB64" i="49" s="1"/>
  <c r="M29" i="49"/>
  <c r="AA64" i="49" s="1"/>
  <c r="M28" i="49"/>
  <c r="Z64" i="49" s="1"/>
  <c r="M27" i="49"/>
  <c r="Y64" i="49" s="1"/>
  <c r="M26" i="49"/>
  <c r="X64" i="49" s="1"/>
  <c r="M25" i="49"/>
  <c r="W64" i="49" s="1"/>
  <c r="M24" i="49"/>
  <c r="V64" i="49" s="1"/>
  <c r="M23" i="49"/>
  <c r="U64" i="49" s="1"/>
  <c r="M22" i="49"/>
  <c r="T64" i="49" s="1"/>
  <c r="M21" i="49"/>
  <c r="S64" i="49" s="1"/>
  <c r="M20" i="49"/>
  <c r="R64" i="49" s="1"/>
  <c r="AF64" i="34" l="1"/>
  <c r="AG64" i="34"/>
  <c r="AH64" i="34"/>
  <c r="AI64" i="34"/>
  <c r="AJ64" i="34"/>
  <c r="AK64" i="34"/>
  <c r="AL64" i="34"/>
  <c r="AM64" i="34"/>
  <c r="M34" i="34"/>
  <c r="AE64" i="34" l="1"/>
  <c r="Q64" i="34"/>
  <c r="P64" i="34"/>
  <c r="O64" i="34"/>
  <c r="N64" i="34"/>
  <c r="M64" i="34"/>
  <c r="L64" i="34"/>
  <c r="K64" i="34"/>
  <c r="J64" i="34"/>
  <c r="E64" i="34"/>
  <c r="F64" i="34"/>
  <c r="G64" i="34"/>
  <c r="H64" i="34"/>
  <c r="I64" i="34"/>
  <c r="C64" i="34"/>
  <c r="D64" i="34"/>
  <c r="B64" i="34"/>
  <c r="A64" i="34"/>
  <c r="F18" i="44" l="1"/>
  <c r="G18" i="44"/>
  <c r="D11" i="45" l="1"/>
  <c r="M1" i="44"/>
  <c r="M2" i="44" s="1"/>
  <c r="I11" i="44" s="1"/>
  <c r="K11" i="44" l="1"/>
  <c r="G18" i="40" l="1"/>
  <c r="H11" i="40" s="1"/>
  <c r="F18" i="40"/>
  <c r="M1" i="40"/>
  <c r="M2" i="40" s="1"/>
  <c r="M26" i="34"/>
  <c r="M21" i="34"/>
  <c r="S64" i="34" s="1"/>
  <c r="M22" i="34"/>
  <c r="M23" i="34"/>
  <c r="M24" i="34"/>
  <c r="M25" i="34"/>
  <c r="M27" i="34"/>
  <c r="Y64" i="34" s="1"/>
  <c r="M28" i="34"/>
  <c r="M29" i="34"/>
  <c r="M30" i="34"/>
  <c r="AB64" i="34" s="1"/>
  <c r="M31" i="34"/>
  <c r="M32" i="34"/>
  <c r="M20" i="34"/>
  <c r="R64" i="34" s="1"/>
  <c r="I11" i="40" l="1"/>
  <c r="K11" i="40" s="1"/>
  <c r="X64" i="34"/>
  <c r="W64" i="34"/>
  <c r="U64" i="34"/>
  <c r="V64" i="34"/>
  <c r="T64" i="34"/>
  <c r="AC64" i="34"/>
  <c r="Z64" i="34"/>
  <c r="AD64" i="34"/>
  <c r="AA64" i="34"/>
</calcChain>
</file>

<file path=xl/comments1.xml><?xml version="1.0" encoding="utf-8"?>
<comments xmlns="http://schemas.openxmlformats.org/spreadsheetml/2006/main">
  <authors>
    <author>R0303XXXX</author>
  </authors>
  <commentList>
    <comment ref="A25" authorId="0" shapeId="0">
      <text>
        <r>
          <rPr>
            <sz val="11"/>
            <color indexed="81"/>
            <rFont val="MS P ゴシック"/>
            <family val="3"/>
            <charset val="128"/>
          </rPr>
          <t>情報の記録、入力、請求業務にかかる時間</t>
        </r>
      </text>
    </comment>
  </commentList>
</comments>
</file>

<file path=xl/comments2.xml><?xml version="1.0" encoding="utf-8"?>
<comments xmlns="http://schemas.openxmlformats.org/spreadsheetml/2006/main">
  <authors>
    <author>R0303XXXX</author>
  </authors>
  <commentList>
    <comment ref="K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R0303XXXX:</t>
        </r>
        <r>
          <rPr>
            <sz val="9"/>
            <color indexed="81"/>
            <rFont val="MS P ゴシック"/>
            <family val="3"/>
            <charset val="128"/>
          </rPr>
          <t xml:space="preserve">
CとEを比較して小さい方が出る。</t>
        </r>
      </text>
    </comment>
  </commentList>
</comments>
</file>

<file path=xl/comments3.xml><?xml version="1.0" encoding="utf-8"?>
<comments xmlns="http://schemas.openxmlformats.org/spreadsheetml/2006/main">
  <authors>
    <author>R0303XXXX</author>
  </authors>
  <commentList>
    <comment ref="A25" authorId="0" shapeId="0">
      <text>
        <r>
          <rPr>
            <sz val="11"/>
            <color indexed="81"/>
            <rFont val="MS P ゴシック"/>
            <family val="3"/>
            <charset val="128"/>
          </rPr>
          <t>情報の記録、入力、請求業務にかかる時間</t>
        </r>
      </text>
    </comment>
  </commentList>
</comments>
</file>

<file path=xl/sharedStrings.xml><?xml version="1.0" encoding="utf-8"?>
<sst xmlns="http://schemas.openxmlformats.org/spreadsheetml/2006/main" count="328" uniqueCount="149">
  <si>
    <t>対象経費の
実支出額</t>
    <rPh sb="0" eb="2">
      <t>タイショウ</t>
    </rPh>
    <rPh sb="2" eb="4">
      <t>ケイヒ</t>
    </rPh>
    <rPh sb="6" eb="9">
      <t>ジツシシュツ</t>
    </rPh>
    <rPh sb="9" eb="10">
      <t>ガク</t>
    </rPh>
    <phoneticPr fontId="2"/>
  </si>
  <si>
    <t>（単位：円）</t>
    <rPh sb="1" eb="3">
      <t>タンイ</t>
    </rPh>
    <rPh sb="4" eb="5">
      <t>エン</t>
    </rPh>
    <phoneticPr fontId="2"/>
  </si>
  <si>
    <t>Ａ</t>
    <phoneticPr fontId="2"/>
  </si>
  <si>
    <t>Ｂ（≦Ａ）</t>
    <phoneticPr fontId="2"/>
  </si>
  <si>
    <t>C</t>
    <phoneticPr fontId="2"/>
  </si>
  <si>
    <t>D</t>
    <phoneticPr fontId="2"/>
  </si>
  <si>
    <t>E</t>
    <phoneticPr fontId="2"/>
  </si>
  <si>
    <t>（台）</t>
    <rPh sb="1" eb="2">
      <t>ダイ</t>
    </rPh>
    <phoneticPr fontId="2"/>
  </si>
  <si>
    <t>導入台数
（ハードウェア）</t>
    <rPh sb="0" eb="2">
      <t>ドウニュウ</t>
    </rPh>
    <rPh sb="2" eb="4">
      <t>ダイスウ</t>
    </rPh>
    <phoneticPr fontId="2"/>
  </si>
  <si>
    <t xml:space="preserve">総事業費
</t>
    <rPh sb="0" eb="4">
      <t>ソウジギョウヒ</t>
    </rPh>
    <phoneticPr fontId="2"/>
  </si>
  <si>
    <t>（注１）導入する機器ごとに行を分けて記入してください。</t>
    <rPh sb="1" eb="2">
      <t>チュウ</t>
    </rPh>
    <rPh sb="4" eb="6">
      <t>ドウニュウ</t>
    </rPh>
    <rPh sb="8" eb="10">
      <t>キキ</t>
    </rPh>
    <rPh sb="13" eb="14">
      <t>ギョウ</t>
    </rPh>
    <rPh sb="15" eb="16">
      <t>ワ</t>
    </rPh>
    <rPh sb="18" eb="20">
      <t>キニュウ</t>
    </rPh>
    <phoneticPr fontId="2"/>
  </si>
  <si>
    <t>F</t>
    <phoneticPr fontId="2"/>
  </si>
  <si>
    <t>メーカー</t>
    <phoneticPr fontId="2"/>
  </si>
  <si>
    <t>（参考様式２）</t>
    <rPh sb="1" eb="3">
      <t>サンコウ</t>
    </rPh>
    <rPh sb="3" eb="5">
      <t>ヨウシキ</t>
    </rPh>
    <phoneticPr fontId="2"/>
  </si>
  <si>
    <t>（参考様式３）</t>
    <rPh sb="1" eb="5">
      <t>サンコウヨウシキ</t>
    </rPh>
    <phoneticPr fontId="2"/>
  </si>
  <si>
    <t>歳入歳出予算・決算書抄本</t>
    <rPh sb="0" eb="4">
      <t>サイニュウサイシュツ</t>
    </rPh>
    <rPh sb="4" eb="6">
      <t>ヨサン</t>
    </rPh>
    <rPh sb="7" eb="12">
      <t>ケッサンショショウホン</t>
    </rPh>
    <phoneticPr fontId="2"/>
  </si>
  <si>
    <t>（歳入）</t>
    <rPh sb="1" eb="3">
      <t>サイニュウ</t>
    </rPh>
    <phoneticPr fontId="2"/>
  </si>
  <si>
    <t>（歳出）</t>
    <rPh sb="1" eb="3">
      <t>サイシュツ</t>
    </rPh>
    <phoneticPr fontId="2"/>
  </si>
  <si>
    <t>県補助金</t>
    <rPh sb="0" eb="4">
      <t>ケンホジョキン</t>
    </rPh>
    <phoneticPr fontId="2"/>
  </si>
  <si>
    <t>一般財源</t>
    <rPh sb="0" eb="4">
      <t>イッパンザイゲン</t>
    </rPh>
    <phoneticPr fontId="2"/>
  </si>
  <si>
    <t>歳入合計</t>
    <rPh sb="0" eb="4">
      <t>サイニュウゴウケイ</t>
    </rPh>
    <phoneticPr fontId="2"/>
  </si>
  <si>
    <t>歳出合計</t>
    <rPh sb="0" eb="4">
      <t>サイシュツゴウケイ</t>
    </rPh>
    <phoneticPr fontId="2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</si>
  <si>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2"/>
  </si>
  <si>
    <t>（法人名）</t>
    <rPh sb="1" eb="4">
      <t>ホウジンメイ</t>
    </rPh>
    <phoneticPr fontId="2"/>
  </si>
  <si>
    <t>（代表者職名）　（代表者名）</t>
    <rPh sb="1" eb="4">
      <t>ダイヒョウシャ</t>
    </rPh>
    <rPh sb="4" eb="6">
      <t>ショクメイ</t>
    </rPh>
    <rPh sb="9" eb="13">
      <t>ダイヒョウシャメイ</t>
    </rPh>
    <phoneticPr fontId="2"/>
  </si>
  <si>
    <t>（参考様式５）</t>
    <rPh sb="1" eb="5">
      <t>サンコウヨウシキ</t>
    </rPh>
    <phoneticPr fontId="2"/>
  </si>
  <si>
    <t>【実施内容】</t>
    <rPh sb="1" eb="5">
      <t>ジッシナイヨウ</t>
    </rPh>
    <phoneticPr fontId="2"/>
  </si>
  <si>
    <t>（１）導入機器名</t>
    <rPh sb="3" eb="8">
      <t>ドウニュウキキメイ</t>
    </rPh>
    <phoneticPr fontId="2"/>
  </si>
  <si>
    <t>（２）実施期間</t>
    <rPh sb="3" eb="7">
      <t>ジッシキカン</t>
    </rPh>
    <phoneticPr fontId="2"/>
  </si>
  <si>
    <t xml:space="preserve">・
・
・
</t>
    <phoneticPr fontId="2"/>
  </si>
  <si>
    <t>当てはまらない</t>
    <rPh sb="0" eb="1">
      <t>ア</t>
    </rPh>
    <phoneticPr fontId="2"/>
  </si>
  <si>
    <t>当てはまる</t>
    <rPh sb="0" eb="1">
      <t>ア</t>
    </rPh>
    <phoneticPr fontId="2"/>
  </si>
  <si>
    <t>とても良く当てはまる</t>
    <rPh sb="3" eb="4">
      <t>ヨ</t>
    </rPh>
    <rPh sb="5" eb="6">
      <t>ア</t>
    </rPh>
    <phoneticPr fontId="2"/>
  </si>
  <si>
    <t>・　利用者のケア向上につながった。</t>
    <rPh sb="2" eb="5">
      <t>リヨウシャ</t>
    </rPh>
    <rPh sb="8" eb="10">
      <t>コウジョウ</t>
    </rPh>
    <phoneticPr fontId="2"/>
  </si>
  <si>
    <t>・　職場環境が改善されたと感じる。</t>
    <rPh sb="2" eb="4">
      <t>ショクバ</t>
    </rPh>
    <rPh sb="4" eb="6">
      <t>カンキョウ</t>
    </rPh>
    <rPh sb="7" eb="9">
      <t>カイゼン</t>
    </rPh>
    <rPh sb="13" eb="14">
      <t>カン</t>
    </rPh>
    <phoneticPr fontId="2"/>
  </si>
  <si>
    <t>・　離職率が下がった。</t>
    <rPh sb="2" eb="5">
      <t>リショクリツ</t>
    </rPh>
    <rPh sb="6" eb="7">
      <t>サ</t>
    </rPh>
    <phoneticPr fontId="2"/>
  </si>
  <si>
    <t>％</t>
    <phoneticPr fontId="2"/>
  </si>
  <si>
    <t>●報告年度の離職率</t>
    <rPh sb="1" eb="5">
      <t>ホウコクネンド</t>
    </rPh>
    <rPh sb="6" eb="9">
      <t>リショクリツ</t>
    </rPh>
    <phoneticPr fontId="2"/>
  </si>
  <si>
    <t>・
・
・</t>
    <phoneticPr fontId="2"/>
  </si>
  <si>
    <t>【今後の課題】</t>
    <rPh sb="1" eb="3">
      <t>コンゴ</t>
    </rPh>
    <rPh sb="4" eb="6">
      <t>カダイ</t>
    </rPh>
    <phoneticPr fontId="2"/>
  </si>
  <si>
    <t>その他</t>
    <rPh sb="2" eb="3">
      <t>タ</t>
    </rPh>
    <phoneticPr fontId="2"/>
  </si>
  <si>
    <t>【今後の取組】
機器導入後の効果や課題等を踏まえてご記載ください。（今後の活用方法、課題に対する解決法など）</t>
    <rPh sb="1" eb="3">
      <t>コンゴ</t>
    </rPh>
    <rPh sb="4" eb="6">
      <t>トリクミ</t>
    </rPh>
    <phoneticPr fontId="2"/>
  </si>
  <si>
    <t>ICT導入支援事業　実績報告</t>
    <rPh sb="3" eb="5">
      <t>ドウニュウ</t>
    </rPh>
    <rPh sb="10" eb="14">
      <t>ジッセキホウコク</t>
    </rPh>
    <phoneticPr fontId="2"/>
  </si>
  <si>
    <t>【事業所内のICT化の状況】</t>
    <rPh sb="1" eb="5">
      <t>ジギョウショナイ</t>
    </rPh>
    <rPh sb="9" eb="10">
      <t>カ</t>
    </rPh>
    <rPh sb="11" eb="13">
      <t>ジョウキョウ</t>
    </rPh>
    <phoneticPr fontId="2"/>
  </si>
  <si>
    <t>（２）今回の補助事業により、記録業務～請求業務までの転記処理が不要となった。</t>
    <rPh sb="3" eb="5">
      <t>コンカイ</t>
    </rPh>
    <rPh sb="6" eb="10">
      <t>ホジョジギョウ</t>
    </rPh>
    <rPh sb="14" eb="18">
      <t>キロクギョウム</t>
    </rPh>
    <rPh sb="19" eb="23">
      <t>セイキュウギョウム</t>
    </rPh>
    <rPh sb="26" eb="30">
      <t>テンキショリ</t>
    </rPh>
    <rPh sb="31" eb="33">
      <t>フヨウ</t>
    </rPh>
    <phoneticPr fontId="2"/>
  </si>
  <si>
    <t>（４）LIFEへの情報提供に協力している。</t>
    <rPh sb="9" eb="13">
      <t>ジョウホウテイキョウ</t>
    </rPh>
    <rPh sb="14" eb="16">
      <t>キョウリョク</t>
    </rPh>
    <phoneticPr fontId="2"/>
  </si>
  <si>
    <t>【導入効果について】</t>
    <rPh sb="1" eb="5">
      <t>ドウニュウコウカ</t>
    </rPh>
    <phoneticPr fontId="2"/>
  </si>
  <si>
    <t>・　LIFEによる情報収集、フィードバックが活発化した。</t>
    <rPh sb="9" eb="13">
      <t>ジョウホウシュウシュウ</t>
    </rPh>
    <rPh sb="22" eb="25">
      <t>カッパツカ</t>
    </rPh>
    <phoneticPr fontId="2"/>
  </si>
  <si>
    <t>・　他事業所、医療機関等との情報共有等が楽になった。</t>
    <rPh sb="2" eb="6">
      <t>タジギョウショ</t>
    </rPh>
    <rPh sb="7" eb="9">
      <t>イリョウ</t>
    </rPh>
    <rPh sb="9" eb="11">
      <t>キカン</t>
    </rPh>
    <rPh sb="11" eb="12">
      <t>トウ</t>
    </rPh>
    <rPh sb="14" eb="16">
      <t>ジョウホウ</t>
    </rPh>
    <rPh sb="16" eb="18">
      <t>キョウユウ</t>
    </rPh>
    <rPh sb="18" eb="19">
      <t>トウ</t>
    </rPh>
    <rPh sb="20" eb="21">
      <t>ラク</t>
    </rPh>
    <phoneticPr fontId="2"/>
  </si>
  <si>
    <t>・　介護記録等の管理や保管が楽になった。</t>
    <rPh sb="2" eb="4">
      <t>カイゴ</t>
    </rPh>
    <rPh sb="4" eb="6">
      <t>キロク</t>
    </rPh>
    <rPh sb="6" eb="7">
      <t>トウ</t>
    </rPh>
    <rPh sb="8" eb="10">
      <t>カンリ</t>
    </rPh>
    <rPh sb="11" eb="13">
      <t>ホカン</t>
    </rPh>
    <rPh sb="14" eb="15">
      <t>ラク</t>
    </rPh>
    <phoneticPr fontId="2"/>
  </si>
  <si>
    <t>・　過去の記録や写真等の検索、閲覧がしやすくなった。</t>
    <rPh sb="2" eb="4">
      <t>カコ</t>
    </rPh>
    <rPh sb="5" eb="7">
      <t>キロク</t>
    </rPh>
    <rPh sb="8" eb="10">
      <t>シャシン</t>
    </rPh>
    <rPh sb="10" eb="11">
      <t>トウ</t>
    </rPh>
    <rPh sb="12" eb="14">
      <t>ケンサク</t>
    </rPh>
    <rPh sb="15" eb="17">
      <t>エツラン</t>
    </rPh>
    <phoneticPr fontId="2"/>
  </si>
  <si>
    <t>・　収集した情報、データに基づく議論、介護ができるようになった。</t>
    <rPh sb="2" eb="4">
      <t>シュウシュウ</t>
    </rPh>
    <rPh sb="6" eb="8">
      <t>ジョウホウ</t>
    </rPh>
    <rPh sb="13" eb="14">
      <t>モト</t>
    </rPh>
    <rPh sb="16" eb="18">
      <t>ギロン</t>
    </rPh>
    <rPh sb="19" eb="21">
      <t>カイゴ</t>
    </rPh>
    <phoneticPr fontId="2"/>
  </si>
  <si>
    <t>・　介護記録を確認する時間や場所の制限が無くなった。（出先でも見れる等）</t>
    <rPh sb="2" eb="6">
      <t>カイゴキロク</t>
    </rPh>
    <rPh sb="7" eb="9">
      <t>カクニン</t>
    </rPh>
    <rPh sb="11" eb="13">
      <t>ジカン</t>
    </rPh>
    <rPh sb="14" eb="16">
      <t>バショ</t>
    </rPh>
    <rPh sb="17" eb="19">
      <t>セイゲン</t>
    </rPh>
    <rPh sb="20" eb="21">
      <t>ナ</t>
    </rPh>
    <rPh sb="27" eb="29">
      <t>デサキ</t>
    </rPh>
    <rPh sb="31" eb="32">
      <t>ミ</t>
    </rPh>
    <rPh sb="34" eb="35">
      <t>トウ</t>
    </rPh>
    <phoneticPr fontId="2"/>
  </si>
  <si>
    <t>・　業務の効率化が図れた。</t>
    <rPh sb="2" eb="4">
      <t>ギョウム</t>
    </rPh>
    <rPh sb="5" eb="8">
      <t>コウリツカ</t>
    </rPh>
    <rPh sb="9" eb="10">
      <t>ハカ</t>
    </rPh>
    <phoneticPr fontId="2"/>
  </si>
  <si>
    <t>・　間接業務（利用者と直接接しない形で行う業務）の時間が減少した。</t>
    <rPh sb="2" eb="4">
      <t>カンセツ</t>
    </rPh>
    <rPh sb="4" eb="6">
      <t>ギョウム</t>
    </rPh>
    <rPh sb="7" eb="10">
      <t>リヨウシャ</t>
    </rPh>
    <rPh sb="11" eb="13">
      <t>チョクセツ</t>
    </rPh>
    <rPh sb="13" eb="14">
      <t>セッ</t>
    </rPh>
    <rPh sb="17" eb="18">
      <t>カタチ</t>
    </rPh>
    <rPh sb="19" eb="20">
      <t>オコナ</t>
    </rPh>
    <rPh sb="21" eb="23">
      <t>ギョウム</t>
    </rPh>
    <rPh sb="25" eb="27">
      <t>ジカン</t>
    </rPh>
    <rPh sb="28" eb="30">
      <t>ゲンショウ</t>
    </rPh>
    <phoneticPr fontId="2"/>
  </si>
  <si>
    <t>●導入前</t>
    <rPh sb="1" eb="4">
      <t>ドウ</t>
    </rPh>
    <phoneticPr fontId="2"/>
  </si>
  <si>
    <t>●導入後</t>
    <rPh sb="1" eb="4">
      <t>ドウニュウゴ</t>
    </rPh>
    <phoneticPr fontId="2"/>
  </si>
  <si>
    <t>（２）（１）の導入効果について、具体的にご記載ください。また具体的な事例があれば、あわせてご記載ください。</t>
    <rPh sb="7" eb="9">
      <t>ドウニュウ</t>
    </rPh>
    <rPh sb="9" eb="11">
      <t>コウカ</t>
    </rPh>
    <rPh sb="16" eb="18">
      <t>グタイ</t>
    </rPh>
    <rPh sb="18" eb="19">
      <t>テキ</t>
    </rPh>
    <rPh sb="21" eb="23">
      <t>キサイ</t>
    </rPh>
    <rPh sb="30" eb="33">
      <t>グタイテキ</t>
    </rPh>
    <rPh sb="34" eb="36">
      <t>ジレイ</t>
    </rPh>
    <rPh sb="46" eb="48">
      <t>キサイ</t>
    </rPh>
    <phoneticPr fontId="2"/>
  </si>
  <si>
    <t>（１）ICTについて、今後活用していく上での課題だと考えているもの全てに「○」を付けてください。</t>
    <rPh sb="11" eb="13">
      <t>コンゴ</t>
    </rPh>
    <rPh sb="13" eb="15">
      <t>カツヨウ</t>
    </rPh>
    <rPh sb="19" eb="20">
      <t>ウエ</t>
    </rPh>
    <rPh sb="22" eb="24">
      <t>カダイ</t>
    </rPh>
    <rPh sb="26" eb="27">
      <t>カンガ</t>
    </rPh>
    <rPh sb="33" eb="34">
      <t>スベ</t>
    </rPh>
    <rPh sb="40" eb="41">
      <t>ツ</t>
    </rPh>
    <phoneticPr fontId="2"/>
  </si>
  <si>
    <t>事業所全体として機器を十分に活用できていない（職員の苦手意識、新しい機器に不慣れ等）。</t>
    <rPh sb="0" eb="3">
      <t>ジギョウショ</t>
    </rPh>
    <rPh sb="3" eb="5">
      <t>ゼンタイ</t>
    </rPh>
    <rPh sb="8" eb="10">
      <t>キキ</t>
    </rPh>
    <rPh sb="11" eb="13">
      <t>ジュウブン</t>
    </rPh>
    <rPh sb="14" eb="16">
      <t>カツヨウ</t>
    </rPh>
    <rPh sb="23" eb="25">
      <t>ショクイン</t>
    </rPh>
    <rPh sb="26" eb="30">
      <t>ニガテイシキ</t>
    </rPh>
    <rPh sb="31" eb="32">
      <t>アタラ</t>
    </rPh>
    <rPh sb="34" eb="36">
      <t>キキ</t>
    </rPh>
    <rPh sb="37" eb="39">
      <t>フナ</t>
    </rPh>
    <rPh sb="40" eb="41">
      <t>トウ</t>
    </rPh>
    <phoneticPr fontId="2"/>
  </si>
  <si>
    <t>操作できる職員が限られており、職員間で業務内容の偏りがある。</t>
    <rPh sb="15" eb="18">
      <t>ショクインカン</t>
    </rPh>
    <rPh sb="19" eb="23">
      <t>ギョウムナイヨウ</t>
    </rPh>
    <rPh sb="24" eb="25">
      <t>カタヨ</t>
    </rPh>
    <phoneticPr fontId="2"/>
  </si>
  <si>
    <t>設定や準備に時間がかかる。</t>
    <phoneticPr fontId="2"/>
  </si>
  <si>
    <t>事業所の利用者側の不理解がある。</t>
    <phoneticPr fontId="2"/>
  </si>
  <si>
    <t>（２）（１）について、具体的な事例等をご記載ください。特に「その他」を選んだ方は具体的にご記載ください。</t>
    <rPh sb="11" eb="14">
      <t>グタイテキ</t>
    </rPh>
    <rPh sb="15" eb="18">
      <t>ジレイトウ</t>
    </rPh>
    <rPh sb="20" eb="22">
      <t>キサイ</t>
    </rPh>
    <rPh sb="27" eb="28">
      <t>トク</t>
    </rPh>
    <rPh sb="32" eb="33">
      <t>タ</t>
    </rPh>
    <rPh sb="35" eb="36">
      <t>エラ</t>
    </rPh>
    <rPh sb="38" eb="39">
      <t>カタ</t>
    </rPh>
    <rPh sb="40" eb="43">
      <t>グタイテキ</t>
    </rPh>
    <rPh sb="45" eb="47">
      <t>キサイ</t>
    </rPh>
    <phoneticPr fontId="2"/>
  </si>
  <si>
    <t>法人名</t>
    <rPh sb="0" eb="3">
      <t>ホウジンメイ</t>
    </rPh>
    <phoneticPr fontId="2"/>
  </si>
  <si>
    <t>施設（事業所）名称</t>
    <rPh sb="0" eb="2">
      <t>シセツ</t>
    </rPh>
    <rPh sb="3" eb="6">
      <t>ジギョウショ</t>
    </rPh>
    <rPh sb="7" eb="9">
      <t>メイショウ</t>
    </rPh>
    <phoneticPr fontId="2"/>
  </si>
  <si>
    <t>サービス種別</t>
    <rPh sb="4" eb="6">
      <t>シュベツ</t>
    </rPh>
    <phoneticPr fontId="2"/>
  </si>
  <si>
    <t>精　算　額　算　出　内　訳　表（ICT導入支援事業）</t>
    <rPh sb="0" eb="1">
      <t>セイ</t>
    </rPh>
    <rPh sb="2" eb="3">
      <t>サン</t>
    </rPh>
    <rPh sb="4" eb="5">
      <t>ガク</t>
    </rPh>
    <rPh sb="6" eb="7">
      <t>サン</t>
    </rPh>
    <rPh sb="8" eb="9">
      <t>デ</t>
    </rPh>
    <rPh sb="10" eb="11">
      <t>ナイ</t>
    </rPh>
    <rPh sb="12" eb="13">
      <t>ヤク</t>
    </rPh>
    <rPh sb="14" eb="15">
      <t>ヒョウ</t>
    </rPh>
    <rPh sb="19" eb="21">
      <t>ドウニュウ</t>
    </rPh>
    <rPh sb="21" eb="23">
      <t>シエン</t>
    </rPh>
    <rPh sb="23" eb="25">
      <t>ジギョウ</t>
    </rPh>
    <phoneticPr fontId="2"/>
  </si>
  <si>
    <t>●ICT導入前年度の
離職率</t>
    <rPh sb="4" eb="6">
      <t>ドウニュウ</t>
    </rPh>
    <rPh sb="6" eb="7">
      <t>マエ</t>
    </rPh>
    <rPh sb="7" eb="9">
      <t>ネンド</t>
    </rPh>
    <rPh sb="11" eb="14">
      <t>リショクリツ</t>
    </rPh>
    <phoneticPr fontId="2"/>
  </si>
  <si>
    <t>（１）現在、事業所内でICT化（介護ソフト等による業務化）されている部分をご回答ください。（複数回答可）</t>
    <rPh sb="3" eb="5">
      <t>ゲンザイ</t>
    </rPh>
    <rPh sb="6" eb="9">
      <t>ジギョウショ</t>
    </rPh>
    <rPh sb="9" eb="10">
      <t>ナイ</t>
    </rPh>
    <rPh sb="14" eb="15">
      <t>カ</t>
    </rPh>
    <rPh sb="16" eb="18">
      <t>カイゴ</t>
    </rPh>
    <rPh sb="21" eb="22">
      <t>トウ</t>
    </rPh>
    <rPh sb="25" eb="27">
      <t>ギョウム</t>
    </rPh>
    <rPh sb="27" eb="28">
      <t>カ</t>
    </rPh>
    <rPh sb="34" eb="36">
      <t>ブブン</t>
    </rPh>
    <rPh sb="38" eb="40">
      <t>カイトウ</t>
    </rPh>
    <rPh sb="46" eb="51">
      <t>フクスウカイトウカ</t>
    </rPh>
    <phoneticPr fontId="2"/>
  </si>
  <si>
    <t>事業所名称</t>
    <rPh sb="0" eb="5">
      <t>ジギョウショメイショウ</t>
    </rPh>
    <phoneticPr fontId="2"/>
  </si>
  <si>
    <t>導入機器</t>
    <rPh sb="0" eb="4">
      <t>ドウニュウキキ</t>
    </rPh>
    <phoneticPr fontId="2"/>
  </si>
  <si>
    <t>LIFEによる情報収集、フィードバックが活発化した。</t>
    <rPh sb="7" eb="11">
      <t>ジョウホウシュウシュウ</t>
    </rPh>
    <rPh sb="20" eb="23">
      <t>カッパツカ</t>
    </rPh>
    <phoneticPr fontId="2"/>
  </si>
  <si>
    <t>収集した情報、データに基づく議論、介護ができるようになった。</t>
    <rPh sb="0" eb="2">
      <t>シュウシュウ</t>
    </rPh>
    <rPh sb="4" eb="6">
      <t>ジョウホウ</t>
    </rPh>
    <rPh sb="11" eb="12">
      <t>モト</t>
    </rPh>
    <rPh sb="14" eb="16">
      <t>ギロン</t>
    </rPh>
    <rPh sb="17" eb="19">
      <t>カイゴ</t>
    </rPh>
    <phoneticPr fontId="2"/>
  </si>
  <si>
    <t>介護記録等の管理や保管が楽になった。</t>
    <rPh sb="0" eb="2">
      <t>カイゴ</t>
    </rPh>
    <rPh sb="2" eb="4">
      <t>キロク</t>
    </rPh>
    <rPh sb="4" eb="5">
      <t>トウ</t>
    </rPh>
    <rPh sb="6" eb="8">
      <t>カンリ</t>
    </rPh>
    <rPh sb="9" eb="11">
      <t>ホカン</t>
    </rPh>
    <rPh sb="12" eb="13">
      <t>ラク</t>
    </rPh>
    <phoneticPr fontId="2"/>
  </si>
  <si>
    <t>介護記録を確認する時間や場所の制限が無くなった。（出先でも見れる等）</t>
    <rPh sb="0" eb="4">
      <t>カイゴキロク</t>
    </rPh>
    <rPh sb="5" eb="7">
      <t>カクニン</t>
    </rPh>
    <rPh sb="9" eb="11">
      <t>ジカン</t>
    </rPh>
    <rPh sb="12" eb="14">
      <t>バショ</t>
    </rPh>
    <rPh sb="15" eb="17">
      <t>セイゲン</t>
    </rPh>
    <rPh sb="18" eb="19">
      <t>ナ</t>
    </rPh>
    <rPh sb="25" eb="27">
      <t>デサキ</t>
    </rPh>
    <rPh sb="29" eb="30">
      <t>ミ</t>
    </rPh>
    <rPh sb="32" eb="33">
      <t>トウ</t>
    </rPh>
    <phoneticPr fontId="2"/>
  </si>
  <si>
    <t>過去の記録や写真等の検索、閲覧がしやすくなった。</t>
    <rPh sb="0" eb="2">
      <t>カコ</t>
    </rPh>
    <rPh sb="3" eb="5">
      <t>キロク</t>
    </rPh>
    <rPh sb="6" eb="8">
      <t>シャシン</t>
    </rPh>
    <rPh sb="8" eb="9">
      <t>トウ</t>
    </rPh>
    <rPh sb="10" eb="12">
      <t>ケンサク</t>
    </rPh>
    <rPh sb="13" eb="15">
      <t>エツラン</t>
    </rPh>
    <phoneticPr fontId="2"/>
  </si>
  <si>
    <t>間接業務（利用者と直接接しない形で行う業務）の時間が減少した。</t>
    <rPh sb="0" eb="2">
      <t>カンセツ</t>
    </rPh>
    <rPh sb="2" eb="4">
      <t>ギョウム</t>
    </rPh>
    <rPh sb="5" eb="8">
      <t>リヨウシャ</t>
    </rPh>
    <rPh sb="9" eb="11">
      <t>チョクセツ</t>
    </rPh>
    <rPh sb="11" eb="12">
      <t>セッ</t>
    </rPh>
    <rPh sb="15" eb="16">
      <t>カタチ</t>
    </rPh>
    <rPh sb="17" eb="18">
      <t>オコナ</t>
    </rPh>
    <rPh sb="19" eb="21">
      <t>ギョウム</t>
    </rPh>
    <rPh sb="23" eb="25">
      <t>ジカン</t>
    </rPh>
    <rPh sb="26" eb="28">
      <t>ゲンショウ</t>
    </rPh>
    <phoneticPr fontId="2"/>
  </si>
  <si>
    <t>事業所（施設）無いのペーパーレス化が進んだ。</t>
    <rPh sb="0" eb="3">
      <t>ジギョウショ</t>
    </rPh>
    <rPh sb="4" eb="6">
      <t>シセツ</t>
    </rPh>
    <rPh sb="7" eb="8">
      <t>ナ</t>
    </rPh>
    <rPh sb="16" eb="17">
      <t>カ</t>
    </rPh>
    <rPh sb="18" eb="19">
      <t>スス</t>
    </rPh>
    <phoneticPr fontId="2"/>
  </si>
  <si>
    <t>他事業所、医療機関等との情報共有等が楽になった。</t>
    <rPh sb="0" eb="4">
      <t>タジギョウショ</t>
    </rPh>
    <rPh sb="5" eb="7">
      <t>イリョウ</t>
    </rPh>
    <rPh sb="7" eb="9">
      <t>キカン</t>
    </rPh>
    <rPh sb="9" eb="10">
      <t>トウ</t>
    </rPh>
    <rPh sb="12" eb="14">
      <t>ジョウホウ</t>
    </rPh>
    <rPh sb="14" eb="16">
      <t>キョウユウ</t>
    </rPh>
    <rPh sb="16" eb="17">
      <t>トウ</t>
    </rPh>
    <rPh sb="18" eb="19">
      <t>ラク</t>
    </rPh>
    <phoneticPr fontId="2"/>
  </si>
  <si>
    <t>業務の効率化が図れた。</t>
    <rPh sb="0" eb="2">
      <t>ギョウム</t>
    </rPh>
    <rPh sb="3" eb="6">
      <t>コウリツカ</t>
    </rPh>
    <rPh sb="7" eb="8">
      <t>ハカ</t>
    </rPh>
    <phoneticPr fontId="2"/>
  </si>
  <si>
    <t>利用者のケア向上につながった。</t>
    <rPh sb="0" eb="3">
      <t>リヨウシャ</t>
    </rPh>
    <rPh sb="6" eb="8">
      <t>コウジョウ</t>
    </rPh>
    <phoneticPr fontId="2"/>
  </si>
  <si>
    <t>職場環境が改善されたと感じる。</t>
    <rPh sb="0" eb="2">
      <t>ショクバ</t>
    </rPh>
    <rPh sb="2" eb="4">
      <t>カンキョウ</t>
    </rPh>
    <rPh sb="5" eb="7">
      <t>カイゼン</t>
    </rPh>
    <rPh sb="11" eb="12">
      <t>カン</t>
    </rPh>
    <phoneticPr fontId="2"/>
  </si>
  <si>
    <t>離職率が下がった。</t>
    <rPh sb="0" eb="3">
      <t>リショクリツ</t>
    </rPh>
    <rPh sb="4" eb="5">
      <t>サ</t>
    </rPh>
    <phoneticPr fontId="2"/>
  </si>
  <si>
    <t>基本情報</t>
    <rPh sb="0" eb="4">
      <t>キホンジョウホウ</t>
    </rPh>
    <phoneticPr fontId="2"/>
  </si>
  <si>
    <t>・　事業所（施設）内のペーパーレス化が進んだ。</t>
    <rPh sb="2" eb="5">
      <t>ジギョウショ</t>
    </rPh>
    <rPh sb="6" eb="8">
      <t>シセツ</t>
    </rPh>
    <rPh sb="9" eb="10">
      <t>ナイ</t>
    </rPh>
    <rPh sb="17" eb="18">
      <t>カ</t>
    </rPh>
    <rPh sb="19" eb="20">
      <t>スス</t>
    </rPh>
    <phoneticPr fontId="2"/>
  </si>
  <si>
    <t>→</t>
    <phoneticPr fontId="2"/>
  </si>
  <si>
    <t>（任意）</t>
    <rPh sb="1" eb="3">
      <t>ニンイ</t>
    </rPh>
    <phoneticPr fontId="2"/>
  </si>
  <si>
    <t>○</t>
  </si>
  <si>
    <t>（１）当てはまるところに「○」を付けてください。</t>
    <phoneticPr fontId="2"/>
  </si>
  <si>
    <t>あまり当てはまらない</t>
    <rPh sb="3" eb="4">
      <t>ア</t>
    </rPh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</si>
  <si>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</si>
  <si>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交付精算額</t>
    <rPh sb="0" eb="2">
      <t>コウフ</t>
    </rPh>
    <rPh sb="2" eb="5">
      <t>セイサンガク</t>
    </rPh>
    <phoneticPr fontId="2"/>
  </si>
  <si>
    <t>職員数
（常勤換算）</t>
    <rPh sb="0" eb="3">
      <t>ショクインスウ</t>
    </rPh>
    <rPh sb="5" eb="9">
      <t>ジョウキンカンサン</t>
    </rPh>
    <phoneticPr fontId="2"/>
  </si>
  <si>
    <t>（注2）Bには消費税を除いた額をご記載ください。</t>
    <phoneticPr fontId="2"/>
  </si>
  <si>
    <t>（注3）Eには、県から通知された交付決定額をご記載ください。</t>
    <phoneticPr fontId="2"/>
  </si>
  <si>
    <t>Bの合計の1/2の額</t>
    <rPh sb="2" eb="4">
      <t>ゴウケイ</t>
    </rPh>
    <rPh sb="9" eb="10">
      <t>ガク</t>
    </rPh>
    <phoneticPr fontId="2"/>
  </si>
  <si>
    <t>基準額</t>
    <rPh sb="0" eb="2">
      <t>キジュン</t>
    </rPh>
    <rPh sb="2" eb="3">
      <t>ガク</t>
    </rPh>
    <phoneticPr fontId="2"/>
  </si>
  <si>
    <t>導入機器等名</t>
    <rPh sb="0" eb="2">
      <t>ドウニュウ</t>
    </rPh>
    <rPh sb="2" eb="4">
      <t>キキ</t>
    </rPh>
    <rPh sb="4" eb="5">
      <t>トウ</t>
    </rPh>
    <rPh sb="5" eb="6">
      <t>メイ</t>
    </rPh>
    <phoneticPr fontId="2"/>
  </si>
  <si>
    <t>（１）回答</t>
    <rPh sb="3" eb="5">
      <t>カイトウ</t>
    </rPh>
    <phoneticPr fontId="2"/>
  </si>
  <si>
    <t>利用者個人の情報、アセスメントの記録、保管</t>
    <phoneticPr fontId="2"/>
  </si>
  <si>
    <t>居宅（施設）サービス計画書の作成、保管</t>
    <phoneticPr fontId="2"/>
  </si>
  <si>
    <t>具体的なサービス内容等の記録</t>
    <phoneticPr fontId="2"/>
  </si>
  <si>
    <t>サービス利用票（提供票）の作成、保管</t>
    <phoneticPr fontId="2"/>
  </si>
  <si>
    <t>サービス利用票（提供票）の法人内、他法人事業所との共有</t>
    <phoneticPr fontId="2"/>
  </si>
  <si>
    <t>職員の出退勤表、シフト表の作成、保管</t>
    <phoneticPr fontId="2"/>
  </si>
  <si>
    <t>事業所内での情報共有</t>
    <phoneticPr fontId="2"/>
  </si>
  <si>
    <t>他事業所・医療機関との情報共有</t>
    <phoneticPr fontId="2"/>
  </si>
  <si>
    <t>利用者家族との情報共有</t>
    <phoneticPr fontId="2"/>
  </si>
  <si>
    <t>介護給付費明細書の作成</t>
    <phoneticPr fontId="2"/>
  </si>
  <si>
    <t>転記処理が不要となった</t>
    <phoneticPr fontId="2"/>
  </si>
  <si>
    <t>「×」「△」を選んだ場合、その理由</t>
    <phoneticPr fontId="2"/>
  </si>
  <si>
    <t>⑴</t>
    <phoneticPr fontId="2"/>
  </si>
  <si>
    <t>⑵</t>
    <phoneticPr fontId="2"/>
  </si>
  <si>
    <t>⑶</t>
    <phoneticPr fontId="2"/>
  </si>
  <si>
    <t>LIFEへの情報提供に協力している。</t>
    <phoneticPr fontId="2"/>
  </si>
  <si>
    <t>⑷</t>
    <phoneticPr fontId="2"/>
  </si>
  <si>
    <t>【事業所内のICT化の状況】</t>
    <phoneticPr fontId="2"/>
  </si>
  <si>
    <t>削減時間</t>
    <rPh sb="0" eb="4">
      <t>サクゲンジカン</t>
    </rPh>
    <phoneticPr fontId="2"/>
  </si>
  <si>
    <t>具体的に（記述）</t>
    <rPh sb="0" eb="3">
      <t>グタイテキ</t>
    </rPh>
    <rPh sb="5" eb="7">
      <t>キジュツ</t>
    </rPh>
    <phoneticPr fontId="2"/>
  </si>
  <si>
    <t>【導入効果について】</t>
    <rPh sb="1" eb="3">
      <t>ドウニュウ</t>
    </rPh>
    <rPh sb="3" eb="5">
      <t>コウカ</t>
    </rPh>
    <phoneticPr fontId="2"/>
  </si>
  <si>
    <t>【今後の取組】</t>
    <phoneticPr fontId="2"/>
  </si>
  <si>
    <t>記述式</t>
    <rPh sb="0" eb="3">
      <t>キジュツシキ</t>
    </rPh>
    <phoneticPr fontId="2"/>
  </si>
  <si>
    <t>☆☆☆開始☆☆☆</t>
    <phoneticPr fontId="2"/>
  </si>
  <si>
    <t>☆☆☆終了☆☆☆</t>
    <phoneticPr fontId="2"/>
  </si>
  <si>
    <t>★★★開始★★★</t>
    <phoneticPr fontId="2"/>
  </si>
  <si>
    <t>★★★終了★★★</t>
    <phoneticPr fontId="2"/>
  </si>
  <si>
    <t>社会福祉法人　長福</t>
    <rPh sb="0" eb="6">
      <t>シャカイフクシホウジン</t>
    </rPh>
    <rPh sb="7" eb="9">
      <t>チョウフク</t>
    </rPh>
    <phoneticPr fontId="2"/>
  </si>
  <si>
    <t>特別養護老人ホーム　長福</t>
    <rPh sb="0" eb="6">
      <t>トクベツヨウゴロウジン</t>
    </rPh>
    <rPh sb="10" eb="12">
      <t>チョウフク</t>
    </rPh>
    <phoneticPr fontId="2"/>
  </si>
  <si>
    <t>介護老人福祉施設</t>
    <rPh sb="0" eb="8">
      <t>カイゴロウジンフクシシセツ</t>
    </rPh>
    <phoneticPr fontId="2"/>
  </si>
  <si>
    <t>A会社</t>
    <rPh sb="1" eb="3">
      <t>カイシャ</t>
    </rPh>
    <phoneticPr fontId="2"/>
  </si>
  <si>
    <t>B会社</t>
  </si>
  <si>
    <t>システム導入に係る諸経費</t>
    <phoneticPr fontId="2"/>
  </si>
  <si>
    <t>業務用タブレット</t>
    <phoneticPr fontId="2"/>
  </si>
  <si>
    <t>介護老人福祉施設システム</t>
    <phoneticPr fontId="2"/>
  </si>
  <si>
    <t>令和　５年　●月　　△日</t>
    <rPh sb="0" eb="2">
      <t>レイワ</t>
    </rPh>
    <rPh sb="4" eb="5">
      <t>ネン</t>
    </rPh>
    <rPh sb="7" eb="8">
      <t>ガツ</t>
    </rPh>
    <rPh sb="11" eb="12">
      <t>ニチ</t>
    </rPh>
    <phoneticPr fontId="2"/>
  </si>
  <si>
    <t>社会福祉法人　長福</t>
    <phoneticPr fontId="2"/>
  </si>
  <si>
    <t>理事長　長福　太郎</t>
    <rPh sb="0" eb="3">
      <t>リジチョウ</t>
    </rPh>
    <rPh sb="4" eb="6">
      <t>チョウフク</t>
    </rPh>
    <rPh sb="7" eb="9">
      <t>タロウ</t>
    </rPh>
    <phoneticPr fontId="2"/>
  </si>
  <si>
    <t>介護老人福祉施設システム、タブレット</t>
    <phoneticPr fontId="2"/>
  </si>
  <si>
    <t>時間/日</t>
    <rPh sb="0" eb="2">
      <t>ジカン</t>
    </rPh>
    <rPh sb="3" eb="4">
      <t>ヒ</t>
    </rPh>
    <phoneticPr fontId="2"/>
  </si>
  <si>
    <t>時間/日</t>
    <rPh sb="0" eb="2">
      <t>ジカン</t>
    </rPh>
    <rPh sb="3" eb="4">
      <t>ニチ</t>
    </rPh>
    <phoneticPr fontId="2"/>
  </si>
  <si>
    <t>（３）（２）について、「×」「△」を選んだ場合、その理由をお答えください。また、運用上転記処理が必要な業務がある場合は、その業務についてお答えください。</t>
    <rPh sb="18" eb="19">
      <t>エラ</t>
    </rPh>
    <rPh sb="21" eb="23">
      <t>バアイ</t>
    </rPh>
    <rPh sb="26" eb="28">
      <t>リユウ</t>
    </rPh>
    <rPh sb="30" eb="31">
      <t>コタ</t>
    </rPh>
    <rPh sb="40" eb="43">
      <t>ウンヨウジョウ</t>
    </rPh>
    <rPh sb="43" eb="47">
      <t>テンキショリ</t>
    </rPh>
    <rPh sb="48" eb="50">
      <t>ヒツヨウ</t>
    </rPh>
    <rPh sb="51" eb="53">
      <t>ギョウム</t>
    </rPh>
    <rPh sb="56" eb="58">
      <t>バアイ</t>
    </rPh>
    <rPh sb="62" eb="64">
      <t>ギョウム</t>
    </rPh>
    <rPh sb="69" eb="70">
      <t>コタ</t>
    </rPh>
    <phoneticPr fontId="2"/>
  </si>
  <si>
    <t>・　生産性向上が図られたことで、収支の改善につながった。</t>
    <rPh sb="2" eb="7">
      <t>セイサンセイコウジョウ</t>
    </rPh>
    <rPh sb="8" eb="9">
      <t>ハカ</t>
    </rPh>
    <rPh sb="16" eb="18">
      <t>シュウシ</t>
    </rPh>
    <rPh sb="19" eb="21">
      <t>カイゼン</t>
    </rPh>
    <phoneticPr fontId="2"/>
  </si>
  <si>
    <t>生産性向上が図られたことで、収支の改善につながった。</t>
    <phoneticPr fontId="2"/>
  </si>
  <si>
    <t>・その場で利用者の情報を記録できるため、間接業務の効率化につながっている。
・過去の介護記録について、すぐ検索できるため、利用者それぞれにあったケアが実践できる。</t>
    <phoneticPr fontId="2"/>
  </si>
  <si>
    <t xml:space="preserve">・ユニットリーダーなど、一部の職員にしかマニュアルが伝わっていない。
・様々な機能があるが、それらすべてを使いこなせていない。
</t>
    <phoneticPr fontId="2"/>
  </si>
  <si>
    <t xml:space="preserve">・システムの使い方については、定期的に研修会を開き、より多くの職員が使えるようにする。
・蓄積されたデータを基に、より実践的な科学的介護に取り組んでいきたい。
</t>
    <phoneticPr fontId="2"/>
  </si>
  <si>
    <r>
      <rPr>
        <sz val="9"/>
        <rFont val="ＭＳ Ｐ明朝"/>
        <family val="1"/>
        <charset val="128"/>
      </rPr>
      <t>（「当てはまる」「とても良く当てはまる」にチェック）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どれくらい減少しましたか。（職員1人あたり）</t>
    </r>
    <rPh sb="2" eb="3">
      <t>ア</t>
    </rPh>
    <rPh sb="12" eb="13">
      <t>ヨ</t>
    </rPh>
    <rPh sb="14" eb="15">
      <t>ア</t>
    </rPh>
    <rPh sb="32" eb="34">
      <t>ゲンショウ</t>
    </rPh>
    <rPh sb="41" eb="43">
      <t>ショクイン</t>
    </rPh>
    <rPh sb="44" eb="45">
      <t>ヒト</t>
    </rPh>
    <phoneticPr fontId="2"/>
  </si>
  <si>
    <t>令和5年8月1日～令和５年11月30日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</si>
</sst>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trike/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38" fontId="6" fillId="0" borderId="1" xfId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38" fontId="6" fillId="0" borderId="2" xfId="1" applyFont="1" applyBorder="1" applyAlignment="1">
      <alignment horizontal="right" vertical="center"/>
    </xf>
    <xf numFmtId="0" fontId="6" fillId="0" borderId="3" xfId="0" applyFont="1" applyBorder="1">
      <alignment vertical="center"/>
    </xf>
    <xf numFmtId="38" fontId="6" fillId="0" borderId="3" xfId="1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>
      <alignment vertical="center"/>
    </xf>
    <xf numFmtId="0" fontId="13" fillId="4" borderId="5" xfId="0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7" fillId="4" borderId="10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1" xfId="0" applyFont="1" applyBorder="1">
      <alignment vertical="center"/>
    </xf>
    <xf numFmtId="38" fontId="14" fillId="0" borderId="4" xfId="1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38" fontId="14" fillId="0" borderId="11" xfId="1" applyFont="1" applyBorder="1">
      <alignment vertical="center"/>
    </xf>
    <xf numFmtId="0" fontId="4" fillId="0" borderId="4" xfId="0" applyFont="1" applyBorder="1" applyAlignment="1" applyProtection="1">
      <alignment vertical="center" shrinkToFit="1"/>
      <protection locked="0"/>
    </xf>
    <xf numFmtId="38" fontId="4" fillId="0" borderId="4" xfId="1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38" fontId="4" fillId="0" borderId="12" xfId="1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Font="1" applyProtection="1">
      <alignment vertical="center"/>
      <protection locked="0"/>
    </xf>
    <xf numFmtId="38" fontId="16" fillId="6" borderId="3" xfId="1" applyFont="1" applyFill="1" applyBorder="1" applyAlignment="1" applyProtection="1">
      <alignment vertical="center" shrinkToFit="1"/>
    </xf>
    <xf numFmtId="0" fontId="18" fillId="0" borderId="0" xfId="0" applyFont="1">
      <alignment vertical="center"/>
    </xf>
    <xf numFmtId="38" fontId="6" fillId="0" borderId="4" xfId="1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4" xfId="0" quotePrefix="1" applyBorder="1" applyAlignme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8" fontId="4" fillId="0" borderId="1" xfId="1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wrapText="1"/>
    </xf>
    <xf numFmtId="0" fontId="14" fillId="0" borderId="11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38" fontId="14" fillId="0" borderId="11" xfId="1" applyFont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4" xfId="0" applyFont="1" applyBorder="1" applyAlignment="1" applyProtection="1">
      <alignment vertical="center"/>
    </xf>
    <xf numFmtId="38" fontId="14" fillId="0" borderId="4" xfId="1" applyFont="1" applyBorder="1" applyProtection="1">
      <alignment vertical="center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righ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8" fontId="16" fillId="6" borderId="4" xfId="1" applyFont="1" applyFill="1" applyBorder="1" applyAlignment="1" applyProtection="1">
      <alignment horizontal="right" vertical="center" shrinkToFi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38" fontId="4" fillId="0" borderId="4" xfId="1" applyFont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12" fillId="3" borderId="4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left" vertical="center" wrapText="1" shrinkToFit="1"/>
    </xf>
    <xf numFmtId="0" fontId="7" fillId="4" borderId="7" xfId="0" applyFont="1" applyFill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11" lockText="1" noThreeD="1"/>
</file>

<file path=xl/ctrlProps/ctrlProp10.xml><?xml version="1.0" encoding="utf-8"?>
<formControlPr xmlns="http://schemas.microsoft.com/office/spreadsheetml/2009/9/main" objectType="CheckBox" fmlaLink="$O$9" lockText="1" noThreeD="1"/>
</file>

<file path=xl/ctrlProps/ctrlProp11.xml><?xml version="1.0" encoding="utf-8"?>
<formControlPr xmlns="http://schemas.microsoft.com/office/spreadsheetml/2009/9/main" objectType="CheckBox" checked="Checked" fmlaLink="$M$9" lockText="1" noThreeD="1"/>
</file>

<file path=xl/ctrlProps/ctrlProp12.xml><?xml version="1.0" encoding="utf-8"?>
<formControlPr xmlns="http://schemas.microsoft.com/office/spreadsheetml/2009/9/main" objectType="CheckBox" checked="Checked" fmlaLink="$N$9" lockText="1" noThreeD="1"/>
</file>

<file path=xl/ctrlProps/ctrlProp13.xml><?xml version="1.0" encoding="utf-8"?>
<formControlPr xmlns="http://schemas.microsoft.com/office/spreadsheetml/2009/9/main" objectType="CheckBox" checked="Checked" fmlaLink="$O$9" lockText="1" noThreeD="1"/>
</file>

<file path=xl/ctrlProps/ctrlProp14.xml><?xml version="1.0" encoding="utf-8"?>
<formControlPr xmlns="http://schemas.microsoft.com/office/spreadsheetml/2009/9/main" objectType="CheckBox" fmlaLink="$M$11" lockText="1" noThreeD="1"/>
</file>

<file path=xl/ctrlProps/ctrlProp15.xml><?xml version="1.0" encoding="utf-8"?>
<formControlPr xmlns="http://schemas.microsoft.com/office/spreadsheetml/2009/9/main" objectType="CheckBox" fmlaLink="$N$10" lockText="1" noThreeD="1"/>
</file>

<file path=xl/ctrlProps/ctrlProp16.xml><?xml version="1.0" encoding="utf-8"?>
<formControlPr xmlns="http://schemas.microsoft.com/office/spreadsheetml/2009/9/main" objectType="CheckBox" checked="Checked" fmlaLink="$M$10" lockText="1" noThreeD="1"/>
</file>

<file path=xl/ctrlProps/ctrlProp17.xml><?xml version="1.0" encoding="utf-8"?>
<formControlPr xmlns="http://schemas.microsoft.com/office/spreadsheetml/2009/9/main" objectType="CheckBox" checked="Checked" fmlaLink="$M$12" lockText="1" noThreeD="1"/>
</file>

<file path=xl/ctrlProps/ctrlProp18.xml><?xml version="1.0" encoding="utf-8"?>
<formControlPr xmlns="http://schemas.microsoft.com/office/spreadsheetml/2009/9/main" objectType="CheckBox" fmlaLink="$N$12" lockText="1" noThreeD="1"/>
</file>

<file path=xl/ctrlProps/ctrlProp19.xml><?xml version="1.0" encoding="utf-8"?>
<formControlPr xmlns="http://schemas.microsoft.com/office/spreadsheetml/2009/9/main" objectType="CheckBox" fmlaLink="$O$12" lockText="1" noThreeD="1"/>
</file>

<file path=xl/ctrlProps/ctrlProp2.xml><?xml version="1.0" encoding="utf-8"?>
<formControlPr xmlns="http://schemas.microsoft.com/office/spreadsheetml/2009/9/main" objectType="CheckBox" fmlaLink="$M$13" lockText="1" noThreeD="1"/>
</file>

<file path=xl/ctrlProps/ctrlProp20.xml><?xml version="1.0" encoding="utf-8"?>
<formControlPr xmlns="http://schemas.microsoft.com/office/spreadsheetml/2009/9/main" objectType="CheckBox" checked="Checked" fmlaLink="$M$13" lockText="1" noThreeD="1"/>
</file>

<file path=xl/ctrlProps/ctrlProp3.xml><?xml version="1.0" encoding="utf-8"?>
<formControlPr xmlns="http://schemas.microsoft.com/office/spreadsheetml/2009/9/main" objectType="CheckBox" fmlaLink="$M$12" lockText="1" noThreeD="1"/>
</file>

<file path=xl/ctrlProps/ctrlProp4.xml><?xml version="1.0" encoding="utf-8"?>
<formControlPr xmlns="http://schemas.microsoft.com/office/spreadsheetml/2009/9/main" objectType="CheckBox" fmlaLink="$N$12" lockText="1" noThreeD="1"/>
</file>

<file path=xl/ctrlProps/ctrlProp5.xml><?xml version="1.0" encoding="utf-8"?>
<formControlPr xmlns="http://schemas.microsoft.com/office/spreadsheetml/2009/9/main" objectType="CheckBox" fmlaLink="$O$12" lockText="1" noThreeD="1"/>
</file>

<file path=xl/ctrlProps/ctrlProp6.xml><?xml version="1.0" encoding="utf-8"?>
<formControlPr xmlns="http://schemas.microsoft.com/office/spreadsheetml/2009/9/main" objectType="CheckBox" fmlaLink="$N$10" lockText="1" noThreeD="1"/>
</file>

<file path=xl/ctrlProps/ctrlProp7.xml><?xml version="1.0" encoding="utf-8"?>
<formControlPr xmlns="http://schemas.microsoft.com/office/spreadsheetml/2009/9/main" objectType="CheckBox" fmlaLink="$M$10" lockText="1" noThreeD="1"/>
</file>

<file path=xl/ctrlProps/ctrlProp8.xml><?xml version="1.0" encoding="utf-8"?>
<formControlPr xmlns="http://schemas.microsoft.com/office/spreadsheetml/2009/9/main" objectType="CheckBox" fmlaLink="$M$9" lockText="1" noThreeD="1"/>
</file>

<file path=xl/ctrlProps/ctrlProp9.xml><?xml version="1.0" encoding="utf-8"?>
<formControlPr xmlns="http://schemas.microsoft.com/office/spreadsheetml/2009/9/main" objectType="CheckBox" fmlaLink="$N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8</xdr:row>
          <xdr:rowOff>95250</xdr:rowOff>
        </xdr:from>
        <xdr:to>
          <xdr:col>10</xdr:col>
          <xdr:colOff>581025</xdr:colOff>
          <xdr:row>9</xdr:row>
          <xdr:rowOff>0</xdr:rowOff>
        </xdr:to>
        <xdr:grpSp>
          <xdr:nvGrpSpPr>
            <xdr:cNvPr id="7549" name="グループ化 1"/>
            <xdr:cNvGrpSpPr>
              <a:grpSpLocks/>
            </xdr:cNvGrpSpPr>
          </xdr:nvGrpSpPr>
          <xdr:grpSpPr bwMode="auto">
            <a:xfrm>
              <a:off x="85725" y="2781300"/>
              <a:ext cx="7353300" cy="219075"/>
              <a:chOff x="171451" y="2476525"/>
              <a:chExt cx="7353300" cy="304775"/>
            </a:xfrm>
          </xdr:grpSpPr>
          <xdr:sp macro="" textlink="">
            <xdr:nvSpPr>
              <xdr:cNvPr id="7223" name="Check Box 55" hidden="1">
                <a:extLst>
                  <a:ext uri="{63B3BB69-23CF-44E3-9099-C40C66FF867C}">
                    <a14:compatExt spid="_x0000_s7223"/>
                  </a:ext>
                </a:extLst>
              </xdr:cNvPr>
              <xdr:cNvSpPr/>
            </xdr:nvSpPr>
            <xdr:spPr bwMode="auto">
              <a:xfrm>
                <a:off x="171451" y="2486024"/>
                <a:ext cx="2552699" cy="2952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利用者個人の情報、アセスメントの記録、保管</a:t>
                </a:r>
              </a:p>
            </xdr:txBody>
          </xdr:sp>
          <xdr:sp macro="" textlink="">
            <xdr:nvSpPr>
              <xdr:cNvPr id="7230" name="Check Box 62" hidden="1">
                <a:extLst>
                  <a:ext uri="{63B3BB69-23CF-44E3-9099-C40C66FF867C}">
                    <a14:compatExt spid="_x0000_s7230"/>
                  </a:ext>
                </a:extLst>
              </xdr:cNvPr>
              <xdr:cNvSpPr/>
            </xdr:nvSpPr>
            <xdr:spPr bwMode="auto">
              <a:xfrm>
                <a:off x="2938462" y="2486024"/>
                <a:ext cx="2495550" cy="2952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居宅（施設）サービス計画書の作成、保管</a:t>
                </a:r>
              </a:p>
            </xdr:txBody>
          </xdr:sp>
          <xdr:sp macro="" textlink="">
            <xdr:nvSpPr>
              <xdr:cNvPr id="7231" name="Check Box 63" hidden="1">
                <a:extLst>
                  <a:ext uri="{63B3BB69-23CF-44E3-9099-C40C66FF867C}">
                    <a14:compatExt spid="_x0000_s7231"/>
                  </a:ext>
                </a:extLst>
              </xdr:cNvPr>
              <xdr:cNvSpPr/>
            </xdr:nvSpPr>
            <xdr:spPr bwMode="auto">
              <a:xfrm>
                <a:off x="5648325" y="2476525"/>
                <a:ext cx="1876426" cy="2952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具体的なサービス内容等の記録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</xdr:row>
          <xdr:rowOff>47625</xdr:rowOff>
        </xdr:from>
        <xdr:to>
          <xdr:col>3</xdr:col>
          <xdr:colOff>266700</xdr:colOff>
          <xdr:row>10</xdr:row>
          <xdr:rowOff>304800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職員の出退勤表、シフト表の作成、保管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9</xdr:row>
          <xdr:rowOff>47625</xdr:rowOff>
        </xdr:from>
        <xdr:to>
          <xdr:col>8</xdr:col>
          <xdr:colOff>638175</xdr:colOff>
          <xdr:row>10</xdr:row>
          <xdr:rowOff>9525</xdr:rowOff>
        </xdr:to>
        <xdr:grpSp>
          <xdr:nvGrpSpPr>
            <xdr:cNvPr id="7550" name="グループ化 2"/>
            <xdr:cNvGrpSpPr>
              <a:grpSpLocks/>
            </xdr:cNvGrpSpPr>
          </xdr:nvGrpSpPr>
          <xdr:grpSpPr bwMode="auto">
            <a:xfrm>
              <a:off x="85725" y="3048000"/>
              <a:ext cx="6038850" cy="276225"/>
              <a:chOff x="152400" y="2771735"/>
              <a:chExt cx="6038850" cy="295307"/>
            </a:xfrm>
          </xdr:grpSpPr>
          <xdr:sp macro="" textlink="">
            <xdr:nvSpPr>
              <xdr:cNvPr id="7225" name="Check Box 57" hidden="1">
                <a:extLst>
                  <a:ext uri="{63B3BB69-23CF-44E3-9099-C40C66FF867C}">
                    <a14:compatExt spid="_x0000_s7225"/>
                  </a:ext>
                </a:extLst>
              </xdr:cNvPr>
              <xdr:cNvSpPr/>
            </xdr:nvSpPr>
            <xdr:spPr bwMode="auto">
              <a:xfrm>
                <a:off x="2914650" y="2771735"/>
                <a:ext cx="3276600" cy="2952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サービス利用票（提供票）の法人内、他法人事業所との共有</a:t>
                </a:r>
              </a:p>
            </xdr:txBody>
          </xdr:sp>
          <xdr:sp macro="" textlink="">
            <xdr:nvSpPr>
              <xdr:cNvPr id="7240" name="Check Box 72" hidden="1">
                <a:extLst>
                  <a:ext uri="{63B3BB69-23CF-44E3-9099-C40C66FF867C}">
                    <a14:compatExt spid="_x0000_s7240"/>
                  </a:ext>
                </a:extLst>
              </xdr:cNvPr>
              <xdr:cNvSpPr/>
            </xdr:nvSpPr>
            <xdr:spPr bwMode="auto">
              <a:xfrm>
                <a:off x="152400" y="2800341"/>
                <a:ext cx="2409825" cy="2667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サービス利用票（提供票）の作成、保管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11</xdr:row>
          <xdr:rowOff>38100</xdr:rowOff>
        </xdr:from>
        <xdr:to>
          <xdr:col>8</xdr:col>
          <xdr:colOff>419100</xdr:colOff>
          <xdr:row>11</xdr:row>
          <xdr:rowOff>304800</xdr:rowOff>
        </xdr:to>
        <xdr:grpSp>
          <xdr:nvGrpSpPr>
            <xdr:cNvPr id="7551" name="グループ化 3"/>
            <xdr:cNvGrpSpPr>
              <a:grpSpLocks/>
            </xdr:cNvGrpSpPr>
          </xdr:nvGrpSpPr>
          <xdr:grpSpPr bwMode="auto">
            <a:xfrm>
              <a:off x="85725" y="3667125"/>
              <a:ext cx="5819775" cy="266700"/>
              <a:chOff x="180975" y="3400425"/>
              <a:chExt cx="5819775" cy="266700"/>
            </a:xfrm>
          </xdr:grpSpPr>
          <xdr:sp macro="" textlink="">
            <xdr:nvSpPr>
              <xdr:cNvPr id="7243" name="Check Box 75" hidden="1">
                <a:extLst>
                  <a:ext uri="{63B3BB69-23CF-44E3-9099-C40C66FF867C}">
                    <a14:compatExt spid="_x0000_s7243"/>
                  </a:ext>
                </a:extLst>
              </xdr:cNvPr>
              <xdr:cNvSpPr/>
            </xdr:nvSpPr>
            <xdr:spPr bwMode="auto">
              <a:xfrm>
                <a:off x="180975" y="3400425"/>
                <a:ext cx="1504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事業所内での情報共有</a:t>
                </a:r>
              </a:p>
            </xdr:txBody>
          </xdr:sp>
          <xdr:sp macro="" textlink="">
            <xdr:nvSpPr>
              <xdr:cNvPr id="7244" name="Check Box 76" hidden="1">
                <a:extLst>
                  <a:ext uri="{63B3BB69-23CF-44E3-9099-C40C66FF867C}">
                    <a14:compatExt spid="_x0000_s7244"/>
                  </a:ext>
                </a:extLst>
              </xdr:cNvPr>
              <xdr:cNvSpPr/>
            </xdr:nvSpPr>
            <xdr:spPr bwMode="auto">
              <a:xfrm>
                <a:off x="2052637" y="3400425"/>
                <a:ext cx="1943101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他事業所・医療機関との情報共有</a:t>
                </a:r>
              </a:p>
            </xdr:txBody>
          </xdr:sp>
          <xdr:sp macro="" textlink="">
            <xdr:nvSpPr>
              <xdr:cNvPr id="7245" name="Check Box 77" hidden="1">
                <a:extLst>
                  <a:ext uri="{63B3BB69-23CF-44E3-9099-C40C66FF867C}">
                    <a14:compatExt spid="_x0000_s7245"/>
                  </a:ext>
                </a:extLst>
              </xdr:cNvPr>
              <xdr:cNvSpPr/>
            </xdr:nvSpPr>
            <xdr:spPr bwMode="auto">
              <a:xfrm>
                <a:off x="4362450" y="3400425"/>
                <a:ext cx="16383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利用者家族との情報共有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12</xdr:row>
          <xdr:rowOff>28575</xdr:rowOff>
        </xdr:from>
        <xdr:to>
          <xdr:col>2</xdr:col>
          <xdr:colOff>438150</xdr:colOff>
          <xdr:row>12</xdr:row>
          <xdr:rowOff>295275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介護給付費明細書の作成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13</xdr:row>
      <xdr:rowOff>123825</xdr:rowOff>
    </xdr:from>
    <xdr:to>
      <xdr:col>5</xdr:col>
      <xdr:colOff>847725</xdr:colOff>
      <xdr:row>15</xdr:row>
      <xdr:rowOff>104775</xdr:rowOff>
    </xdr:to>
    <xdr:sp macro="" textlink="">
      <xdr:nvSpPr>
        <xdr:cNvPr id="3" name="四角形吹き出し 2"/>
        <xdr:cNvSpPr/>
      </xdr:nvSpPr>
      <xdr:spPr>
        <a:xfrm>
          <a:off x="4276725" y="3790950"/>
          <a:ext cx="1447800" cy="666750"/>
        </a:xfrm>
        <a:prstGeom prst="wedgeRectCallout">
          <a:avLst>
            <a:gd name="adj1" fmla="val 129387"/>
            <a:gd name="adj2" fmla="val -126908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タブレット等については、値段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個数を記載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例）</a:t>
          </a:r>
          <a:r>
            <a:rPr kumimoji="1" lang="en-US" altLang="ja-JP" sz="1000">
              <a:solidFill>
                <a:schemeClr val="tx1"/>
              </a:solidFill>
            </a:rPr>
            <a:t>4</a:t>
          </a:r>
          <a:r>
            <a:rPr kumimoji="1" lang="ja-JP" altLang="en-US" sz="1000">
              <a:solidFill>
                <a:schemeClr val="tx1"/>
              </a:solidFill>
            </a:rPr>
            <a:t>万</a:t>
          </a:r>
          <a:r>
            <a:rPr kumimoji="1" lang="en-US" altLang="ja-JP" sz="1000">
              <a:solidFill>
                <a:schemeClr val="tx1"/>
              </a:solidFill>
            </a:rPr>
            <a:t>×5</a:t>
          </a:r>
          <a:r>
            <a:rPr kumimoji="1" lang="ja-JP" altLang="en-US" sz="1000">
              <a:solidFill>
                <a:schemeClr val="tx1"/>
              </a:solidFill>
            </a:rPr>
            <a:t>＝</a:t>
          </a:r>
          <a:r>
            <a:rPr kumimoji="1" lang="en-US" altLang="ja-JP" sz="1000">
              <a:solidFill>
                <a:schemeClr val="tx1"/>
              </a:solidFill>
            </a:rPr>
            <a:t>20</a:t>
          </a:r>
          <a:r>
            <a:rPr kumimoji="1" lang="ja-JP" altLang="en-US" sz="1000">
              <a:solidFill>
                <a:schemeClr val="tx1"/>
              </a:solidFill>
            </a:rPr>
            <a:t>万</a:t>
          </a:r>
        </a:p>
      </xdr:txBody>
    </xdr:sp>
    <xdr:clientData/>
  </xdr:twoCellAnchor>
  <xdr:twoCellAnchor>
    <xdr:from>
      <xdr:col>9</xdr:col>
      <xdr:colOff>733425</xdr:colOff>
      <xdr:row>0</xdr:row>
      <xdr:rowOff>76200</xdr:rowOff>
    </xdr:from>
    <xdr:to>
      <xdr:col>10</xdr:col>
      <xdr:colOff>1059000</xdr:colOff>
      <xdr:row>1</xdr:row>
      <xdr:rowOff>93300</xdr:rowOff>
    </xdr:to>
    <xdr:sp macro="" textlink="">
      <xdr:nvSpPr>
        <xdr:cNvPr id="5" name="角丸四角形 4"/>
        <xdr:cNvSpPr/>
      </xdr:nvSpPr>
      <xdr:spPr>
        <a:xfrm>
          <a:off x="10391775" y="76200"/>
          <a:ext cx="1440000" cy="3600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771525</xdr:colOff>
      <xdr:row>0</xdr:row>
      <xdr:rowOff>104775</xdr:rowOff>
    </xdr:from>
    <xdr:to>
      <xdr:col>10</xdr:col>
      <xdr:colOff>1028700</xdr:colOff>
      <xdr:row>1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10429875" y="104775"/>
          <a:ext cx="13716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3</xdr:col>
      <xdr:colOff>1468575</xdr:colOff>
      <xdr:row>1</xdr:row>
      <xdr:rowOff>207600</xdr:rowOff>
    </xdr:to>
    <xdr:sp macro="" textlink="">
      <xdr:nvSpPr>
        <xdr:cNvPr id="2" name="角丸四角形 1"/>
        <xdr:cNvSpPr/>
      </xdr:nvSpPr>
      <xdr:spPr>
        <a:xfrm>
          <a:off x="5505450" y="95250"/>
          <a:ext cx="1440000" cy="3600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0</xdr:row>
      <xdr:rowOff>123825</xdr:rowOff>
    </xdr:from>
    <xdr:to>
      <xdr:col>3</xdr:col>
      <xdr:colOff>1438275</xdr:colOff>
      <xdr:row>1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5543550" y="123825"/>
          <a:ext cx="13716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8</xdr:row>
          <xdr:rowOff>95250</xdr:rowOff>
        </xdr:from>
        <xdr:to>
          <xdr:col>10</xdr:col>
          <xdr:colOff>581025</xdr:colOff>
          <xdr:row>9</xdr:row>
          <xdr:rowOff>0</xdr:rowOff>
        </xdr:to>
        <xdr:grpSp>
          <xdr:nvGrpSpPr>
            <xdr:cNvPr id="2" name="グループ化 1"/>
            <xdr:cNvGrpSpPr>
              <a:grpSpLocks/>
            </xdr:cNvGrpSpPr>
          </xdr:nvGrpSpPr>
          <xdr:grpSpPr bwMode="auto">
            <a:xfrm>
              <a:off x="85725" y="2781300"/>
              <a:ext cx="7353300" cy="219075"/>
              <a:chOff x="171451" y="2476518"/>
              <a:chExt cx="7353300" cy="304782"/>
            </a:xfrm>
          </xdr:grpSpPr>
          <xdr:sp macro="" textlink="">
            <xdr:nvSpPr>
              <xdr:cNvPr id="29697" name="Check Box 1" hidden="1">
                <a:extLst>
                  <a:ext uri="{63B3BB69-23CF-44E3-9099-C40C66FF867C}">
                    <a14:compatExt spid="_x0000_s29697"/>
                  </a:ext>
                </a:extLst>
              </xdr:cNvPr>
              <xdr:cNvSpPr/>
            </xdr:nvSpPr>
            <xdr:spPr bwMode="auto">
              <a:xfrm>
                <a:off x="171451" y="2486024"/>
                <a:ext cx="2552699" cy="2952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利用者個人の情報、アセスメントの記録、保管</a:t>
                </a:r>
              </a:p>
            </xdr:txBody>
          </xdr:sp>
          <xdr:sp macro="" textlink="">
            <xdr:nvSpPr>
              <xdr:cNvPr id="29698" name="Check Box 2" hidden="1">
                <a:extLst>
                  <a:ext uri="{63B3BB69-23CF-44E3-9099-C40C66FF867C}">
                    <a14:compatExt spid="_x0000_s29698"/>
                  </a:ext>
                </a:extLst>
              </xdr:cNvPr>
              <xdr:cNvSpPr/>
            </xdr:nvSpPr>
            <xdr:spPr bwMode="auto">
              <a:xfrm>
                <a:off x="2938462" y="2486024"/>
                <a:ext cx="2495550" cy="2952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居宅（施設）サービス計画書の作成、保管</a:t>
                </a:r>
              </a:p>
            </xdr:txBody>
          </xdr:sp>
          <xdr:sp macro="" textlink="">
            <xdr:nvSpPr>
              <xdr:cNvPr id="29699" name="Check Box 3" hidden="1">
                <a:extLst>
                  <a:ext uri="{63B3BB69-23CF-44E3-9099-C40C66FF867C}">
                    <a14:compatExt spid="_x0000_s29699"/>
                  </a:ext>
                </a:extLst>
              </xdr:cNvPr>
              <xdr:cNvSpPr/>
            </xdr:nvSpPr>
            <xdr:spPr bwMode="auto">
              <a:xfrm>
                <a:off x="5648325" y="2476518"/>
                <a:ext cx="1876426" cy="2952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具体的なサービス内容等の記録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</xdr:row>
          <xdr:rowOff>47625</xdr:rowOff>
        </xdr:from>
        <xdr:to>
          <xdr:col>3</xdr:col>
          <xdr:colOff>266700</xdr:colOff>
          <xdr:row>10</xdr:row>
          <xdr:rowOff>304800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職員の出退勤表、シフト表の作成、保管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9</xdr:row>
          <xdr:rowOff>47625</xdr:rowOff>
        </xdr:from>
        <xdr:to>
          <xdr:col>8</xdr:col>
          <xdr:colOff>638175</xdr:colOff>
          <xdr:row>10</xdr:row>
          <xdr:rowOff>9525</xdr:rowOff>
        </xdr:to>
        <xdr:grpSp>
          <xdr:nvGrpSpPr>
            <xdr:cNvPr id="7" name="グループ化 2"/>
            <xdr:cNvGrpSpPr>
              <a:grpSpLocks/>
            </xdr:cNvGrpSpPr>
          </xdr:nvGrpSpPr>
          <xdr:grpSpPr bwMode="auto">
            <a:xfrm>
              <a:off x="85725" y="3047996"/>
              <a:ext cx="6038850" cy="276226"/>
              <a:chOff x="152400" y="2771731"/>
              <a:chExt cx="6038850" cy="295297"/>
            </a:xfrm>
          </xdr:grpSpPr>
          <xdr:sp macro="" textlink="">
            <xdr:nvSpPr>
              <xdr:cNvPr id="29701" name="Check Box 5" hidden="1">
                <a:extLst>
                  <a:ext uri="{63B3BB69-23CF-44E3-9099-C40C66FF867C}">
                    <a14:compatExt spid="_x0000_s29701"/>
                  </a:ext>
                </a:extLst>
              </xdr:cNvPr>
              <xdr:cNvSpPr/>
            </xdr:nvSpPr>
            <xdr:spPr bwMode="auto">
              <a:xfrm>
                <a:off x="2914650" y="2771731"/>
                <a:ext cx="3276600" cy="295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サービス利用票（提供票）の法人内、他法人事業所との共有</a:t>
                </a:r>
              </a:p>
            </xdr:txBody>
          </xdr:sp>
          <xdr:sp macro="" textlink="">
            <xdr:nvSpPr>
              <xdr:cNvPr id="29702" name="Check Box 6" hidden="1">
                <a:extLst>
                  <a:ext uri="{63B3BB69-23CF-44E3-9099-C40C66FF867C}">
                    <a14:compatExt spid="_x0000_s29702"/>
                  </a:ext>
                </a:extLst>
              </xdr:cNvPr>
              <xdr:cNvSpPr/>
            </xdr:nvSpPr>
            <xdr:spPr bwMode="auto">
              <a:xfrm>
                <a:off x="152400" y="2800327"/>
                <a:ext cx="2409825" cy="2667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サービス利用票（提供票）の作成、保管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11</xdr:row>
          <xdr:rowOff>38100</xdr:rowOff>
        </xdr:from>
        <xdr:to>
          <xdr:col>8</xdr:col>
          <xdr:colOff>419100</xdr:colOff>
          <xdr:row>11</xdr:row>
          <xdr:rowOff>304800</xdr:rowOff>
        </xdr:to>
        <xdr:grpSp>
          <xdr:nvGrpSpPr>
            <xdr:cNvPr id="10" name="グループ化 3"/>
            <xdr:cNvGrpSpPr>
              <a:grpSpLocks/>
            </xdr:cNvGrpSpPr>
          </xdr:nvGrpSpPr>
          <xdr:grpSpPr bwMode="auto">
            <a:xfrm>
              <a:off x="85725" y="3667125"/>
              <a:ext cx="5819775" cy="266700"/>
              <a:chOff x="180975" y="3400425"/>
              <a:chExt cx="5819775" cy="266700"/>
            </a:xfrm>
          </xdr:grpSpPr>
          <xdr:sp macro="" textlink="">
            <xdr:nvSpPr>
              <xdr:cNvPr id="29703" name="Check Box 7" hidden="1">
                <a:extLst>
                  <a:ext uri="{63B3BB69-23CF-44E3-9099-C40C66FF867C}">
                    <a14:compatExt spid="_x0000_s29703"/>
                  </a:ext>
                </a:extLst>
              </xdr:cNvPr>
              <xdr:cNvSpPr/>
            </xdr:nvSpPr>
            <xdr:spPr bwMode="auto">
              <a:xfrm>
                <a:off x="180975" y="3400425"/>
                <a:ext cx="1504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事業所内での情報共有</a:t>
                </a:r>
              </a:p>
            </xdr:txBody>
          </xdr:sp>
          <xdr:sp macro="" textlink="">
            <xdr:nvSpPr>
              <xdr:cNvPr id="29704" name="Check Box 8" hidden="1">
                <a:extLst>
                  <a:ext uri="{63B3BB69-23CF-44E3-9099-C40C66FF867C}">
                    <a14:compatExt spid="_x0000_s29704"/>
                  </a:ext>
                </a:extLst>
              </xdr:cNvPr>
              <xdr:cNvSpPr/>
            </xdr:nvSpPr>
            <xdr:spPr bwMode="auto">
              <a:xfrm>
                <a:off x="2052637" y="3400425"/>
                <a:ext cx="1943101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他事業所・医療機関との情報共有</a:t>
                </a:r>
              </a:p>
            </xdr:txBody>
          </xdr:sp>
          <xdr:sp macro="" textlink="">
            <xdr:nvSpPr>
              <xdr:cNvPr id="29705" name="Check Box 9" hidden="1">
                <a:extLst>
                  <a:ext uri="{63B3BB69-23CF-44E3-9099-C40C66FF867C}">
                    <a14:compatExt spid="_x0000_s29705"/>
                  </a:ext>
                </a:extLst>
              </xdr:cNvPr>
              <xdr:cNvSpPr/>
            </xdr:nvSpPr>
            <xdr:spPr bwMode="auto">
              <a:xfrm>
                <a:off x="4362450" y="3400425"/>
                <a:ext cx="16383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利用者家族との情報共有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12</xdr:row>
          <xdr:rowOff>28575</xdr:rowOff>
        </xdr:from>
        <xdr:to>
          <xdr:col>2</xdr:col>
          <xdr:colOff>438150</xdr:colOff>
          <xdr:row>12</xdr:row>
          <xdr:rowOff>295275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介護給付費明細書の作成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552450</xdr:colOff>
      <xdr:row>0</xdr:row>
      <xdr:rowOff>85725</xdr:rowOff>
    </xdr:from>
    <xdr:to>
      <xdr:col>11</xdr:col>
      <xdr:colOff>620850</xdr:colOff>
      <xdr:row>1</xdr:row>
      <xdr:rowOff>207600</xdr:rowOff>
    </xdr:to>
    <xdr:sp macro="" textlink="">
      <xdr:nvSpPr>
        <xdr:cNvPr id="15" name="角丸四角形 14"/>
        <xdr:cNvSpPr/>
      </xdr:nvSpPr>
      <xdr:spPr>
        <a:xfrm>
          <a:off x="6724650" y="85725"/>
          <a:ext cx="1440000" cy="3600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590550</xdr:colOff>
      <xdr:row>0</xdr:row>
      <xdr:rowOff>114300</xdr:rowOff>
    </xdr:from>
    <xdr:to>
      <xdr:col>11</xdr:col>
      <xdr:colOff>590550</xdr:colOff>
      <xdr:row>1</xdr:row>
      <xdr:rowOff>190500</xdr:rowOff>
    </xdr:to>
    <xdr:sp macro="" textlink="">
      <xdr:nvSpPr>
        <xdr:cNvPr id="16" name="テキスト ボックス 15"/>
        <xdr:cNvSpPr txBox="1"/>
      </xdr:nvSpPr>
      <xdr:spPr>
        <a:xfrm>
          <a:off x="6762750" y="114300"/>
          <a:ext cx="13716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view="pageBreakPreview" zoomScaleNormal="100" zoomScaleSheetLayoutView="100" workbookViewId="0"/>
  </sheetViews>
  <sheetFormatPr defaultRowHeight="13.5"/>
  <cols>
    <col min="1" max="1" width="3.5" customWidth="1"/>
    <col min="2" max="2" width="15.5" customWidth="1"/>
    <col min="3" max="3" width="16.75" customWidth="1"/>
    <col min="4" max="4" width="16.625" customWidth="1"/>
    <col min="5" max="5" width="11.625" customWidth="1"/>
    <col min="6" max="7" width="16.75" customWidth="1"/>
    <col min="8" max="11" width="14.625" customWidth="1"/>
    <col min="12" max="12" width="9.75" style="42" hidden="1" customWidth="1"/>
    <col min="13" max="13" width="10.25" style="40" hidden="1" customWidth="1"/>
  </cols>
  <sheetData>
    <row r="1" spans="1:14" ht="27" customHeight="1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08">
        <v>11</v>
      </c>
      <c r="M1" s="109">
        <f>IF(E7&lt;L1,1,IF(AND(E7&gt;=L1,E7&lt;L2),2,IF(AND(E7&gt;=L2,E7&lt;L3),3,IF(E7&gt;=L3,4))))</f>
        <v>1</v>
      </c>
      <c r="N1" s="103"/>
    </row>
    <row r="2" spans="1:14" ht="27" customHeight="1" thickBot="1">
      <c r="A2" s="72"/>
      <c r="B2" s="123" t="s">
        <v>67</v>
      </c>
      <c r="C2" s="123"/>
      <c r="D2" s="123"/>
      <c r="E2" s="123"/>
      <c r="F2" s="123"/>
      <c r="G2" s="123"/>
      <c r="H2" s="123"/>
      <c r="I2" s="123"/>
      <c r="J2" s="123"/>
      <c r="K2" s="95"/>
      <c r="L2" s="110">
        <v>21</v>
      </c>
      <c r="M2" s="111">
        <f>VLOOKUP(M1,L4:M7,2,FALSE)</f>
        <v>1000000</v>
      </c>
      <c r="N2" s="103"/>
    </row>
    <row r="3" spans="1:14" ht="15" customHeight="1">
      <c r="A3" s="72"/>
      <c r="B3" s="73"/>
      <c r="C3" s="73"/>
      <c r="D3" s="74"/>
      <c r="E3" s="74"/>
      <c r="F3" s="95"/>
      <c r="G3" s="95"/>
      <c r="H3" s="95"/>
      <c r="I3" s="95"/>
      <c r="J3" s="95"/>
      <c r="K3" s="95"/>
      <c r="L3" s="110">
        <v>31</v>
      </c>
      <c r="M3" s="112"/>
      <c r="N3" s="103"/>
    </row>
    <row r="4" spans="1:14" ht="15" customHeight="1">
      <c r="A4" s="72"/>
      <c r="B4" s="75"/>
      <c r="C4" s="75"/>
      <c r="D4" s="76"/>
      <c r="E4" s="76"/>
      <c r="F4" s="77"/>
      <c r="G4" s="77"/>
      <c r="H4" s="77"/>
      <c r="I4" s="77"/>
      <c r="J4" s="77"/>
      <c r="K4" s="77"/>
      <c r="L4" s="113">
        <v>1</v>
      </c>
      <c r="M4" s="114">
        <v>1000000</v>
      </c>
      <c r="N4" s="103"/>
    </row>
    <row r="5" spans="1:14" ht="22.5" customHeight="1">
      <c r="A5" s="72"/>
      <c r="B5" s="96" t="s">
        <v>64</v>
      </c>
      <c r="C5" s="124"/>
      <c r="D5" s="124"/>
      <c r="E5" s="125" t="s">
        <v>93</v>
      </c>
      <c r="F5" s="75"/>
      <c r="G5" s="77"/>
      <c r="H5" s="77"/>
      <c r="I5" s="77"/>
      <c r="J5" s="77"/>
      <c r="K5" s="77"/>
      <c r="L5" s="113">
        <v>2</v>
      </c>
      <c r="M5" s="114">
        <v>1600000</v>
      </c>
      <c r="N5" s="103"/>
    </row>
    <row r="6" spans="1:14" ht="22.5" customHeight="1">
      <c r="A6" s="72"/>
      <c r="B6" s="96" t="s">
        <v>65</v>
      </c>
      <c r="C6" s="124"/>
      <c r="D6" s="124"/>
      <c r="E6" s="126"/>
      <c r="F6" s="75"/>
      <c r="G6" s="77"/>
      <c r="H6" s="77"/>
      <c r="I6" s="77"/>
      <c r="J6" s="77"/>
      <c r="K6" s="77"/>
      <c r="L6" s="113">
        <v>3</v>
      </c>
      <c r="M6" s="114">
        <v>2000000</v>
      </c>
      <c r="N6" s="103"/>
    </row>
    <row r="7" spans="1:14" ht="22.5" customHeight="1">
      <c r="A7" s="72"/>
      <c r="B7" s="96" t="s">
        <v>66</v>
      </c>
      <c r="C7" s="124"/>
      <c r="D7" s="127"/>
      <c r="E7" s="78"/>
      <c r="F7" s="75"/>
      <c r="G7" s="77"/>
      <c r="H7" s="77"/>
      <c r="I7" s="77"/>
      <c r="J7" s="77"/>
      <c r="K7" s="77"/>
      <c r="L7" s="113">
        <v>4</v>
      </c>
      <c r="M7" s="114">
        <v>2600000</v>
      </c>
      <c r="N7" s="103"/>
    </row>
    <row r="8" spans="1:14" ht="16.149999999999999" customHeight="1">
      <c r="A8" s="72"/>
      <c r="B8" s="79"/>
      <c r="C8" s="79"/>
      <c r="D8" s="79"/>
      <c r="E8" s="80"/>
      <c r="F8" s="79"/>
      <c r="G8" s="79"/>
      <c r="H8" s="79"/>
      <c r="I8" s="79"/>
      <c r="J8" s="81"/>
      <c r="K8" s="81" t="s">
        <v>1</v>
      </c>
      <c r="L8" s="101"/>
      <c r="M8" s="100"/>
      <c r="N8" s="103"/>
    </row>
    <row r="9" spans="1:14" ht="27" customHeight="1">
      <c r="A9" s="72"/>
      <c r="B9" s="128" t="s">
        <v>98</v>
      </c>
      <c r="C9" s="128"/>
      <c r="D9" s="94" t="s">
        <v>12</v>
      </c>
      <c r="E9" s="94" t="s">
        <v>8</v>
      </c>
      <c r="F9" s="94" t="s">
        <v>9</v>
      </c>
      <c r="G9" s="94" t="s">
        <v>0</v>
      </c>
      <c r="H9" s="94" t="s">
        <v>96</v>
      </c>
      <c r="I9" s="94" t="s">
        <v>97</v>
      </c>
      <c r="J9" s="94" t="s">
        <v>91</v>
      </c>
      <c r="K9" s="94" t="s">
        <v>92</v>
      </c>
      <c r="L9" s="101"/>
      <c r="M9" s="100"/>
      <c r="N9" s="103"/>
    </row>
    <row r="10" spans="1:14">
      <c r="A10" s="72"/>
      <c r="B10" s="136"/>
      <c r="C10" s="136"/>
      <c r="D10" s="82"/>
      <c r="E10" s="83" t="s">
        <v>7</v>
      </c>
      <c r="F10" s="84" t="s">
        <v>2</v>
      </c>
      <c r="G10" s="84" t="s">
        <v>3</v>
      </c>
      <c r="H10" s="84" t="s">
        <v>4</v>
      </c>
      <c r="I10" s="84" t="s">
        <v>5</v>
      </c>
      <c r="J10" s="84" t="s">
        <v>6</v>
      </c>
      <c r="K10" s="84" t="s">
        <v>11</v>
      </c>
      <c r="L10" s="101"/>
      <c r="M10" s="100"/>
      <c r="N10" s="103"/>
    </row>
    <row r="11" spans="1:14" s="1" customFormat="1" ht="27" customHeight="1">
      <c r="A11" s="85"/>
      <c r="B11" s="130"/>
      <c r="C11" s="130"/>
      <c r="D11" s="49"/>
      <c r="E11" s="49"/>
      <c r="F11" s="50"/>
      <c r="G11" s="50"/>
      <c r="H11" s="129">
        <f>ROUNDDOWN(G18/2,-3)</f>
        <v>0</v>
      </c>
      <c r="I11" s="129">
        <f>MIN(H11,M2)</f>
        <v>0</v>
      </c>
      <c r="J11" s="132"/>
      <c r="K11" s="129">
        <f>IF(I11=J11,I11,IF(I11&gt;J11,J11,IF(I11&lt;J11,I11)))</f>
        <v>0</v>
      </c>
      <c r="L11" s="101"/>
      <c r="M11" s="102"/>
      <c r="N11" s="104"/>
    </row>
    <row r="12" spans="1:14" s="1" customFormat="1" ht="27" customHeight="1">
      <c r="A12" s="85"/>
      <c r="B12" s="130"/>
      <c r="C12" s="130"/>
      <c r="D12" s="49"/>
      <c r="E12" s="49"/>
      <c r="F12" s="50"/>
      <c r="G12" s="50"/>
      <c r="H12" s="129"/>
      <c r="I12" s="129"/>
      <c r="J12" s="132"/>
      <c r="K12" s="129"/>
      <c r="L12" s="101"/>
      <c r="M12" s="102"/>
      <c r="N12" s="104"/>
    </row>
    <row r="13" spans="1:14" s="1" customFormat="1" ht="27" customHeight="1">
      <c r="A13" s="85"/>
      <c r="B13" s="130"/>
      <c r="C13" s="130"/>
      <c r="D13" s="49"/>
      <c r="E13" s="49"/>
      <c r="F13" s="50"/>
      <c r="G13" s="50"/>
      <c r="H13" s="129"/>
      <c r="I13" s="129"/>
      <c r="J13" s="132"/>
      <c r="K13" s="129"/>
      <c r="L13" s="102"/>
      <c r="M13" s="102"/>
      <c r="N13" s="104"/>
    </row>
    <row r="14" spans="1:14" s="1" customFormat="1" ht="27" customHeight="1">
      <c r="A14" s="85"/>
      <c r="B14" s="130"/>
      <c r="C14" s="130"/>
      <c r="D14" s="49"/>
      <c r="E14" s="49"/>
      <c r="F14" s="50"/>
      <c r="G14" s="50"/>
      <c r="H14" s="129"/>
      <c r="I14" s="129"/>
      <c r="J14" s="132"/>
      <c r="K14" s="129"/>
      <c r="L14" s="102"/>
      <c r="M14" s="102"/>
      <c r="N14" s="104"/>
    </row>
    <row r="15" spans="1:14" s="1" customFormat="1" ht="27" customHeight="1">
      <c r="A15" s="85"/>
      <c r="B15" s="137"/>
      <c r="C15" s="138"/>
      <c r="D15" s="51"/>
      <c r="E15" s="51"/>
      <c r="F15" s="107"/>
      <c r="G15" s="107"/>
      <c r="H15" s="129"/>
      <c r="I15" s="129"/>
      <c r="J15" s="132"/>
      <c r="K15" s="129"/>
      <c r="L15" s="102"/>
      <c r="M15" s="102"/>
      <c r="N15" s="104"/>
    </row>
    <row r="16" spans="1:14" s="1" customFormat="1" ht="27" customHeight="1">
      <c r="A16" s="85"/>
      <c r="B16" s="137"/>
      <c r="C16" s="138"/>
      <c r="D16" s="51"/>
      <c r="E16" s="51"/>
      <c r="F16" s="107"/>
      <c r="G16" s="107"/>
      <c r="H16" s="129"/>
      <c r="I16" s="129"/>
      <c r="J16" s="132"/>
      <c r="K16" s="129"/>
      <c r="L16" s="102"/>
      <c r="M16" s="102"/>
      <c r="N16" s="104"/>
    </row>
    <row r="17" spans="1:14" s="1" customFormat="1" ht="27" customHeight="1" thickBot="1">
      <c r="A17" s="85"/>
      <c r="B17" s="131"/>
      <c r="C17" s="131"/>
      <c r="D17" s="51"/>
      <c r="E17" s="51"/>
      <c r="F17" s="52"/>
      <c r="G17" s="52"/>
      <c r="H17" s="129"/>
      <c r="I17" s="129"/>
      <c r="J17" s="132"/>
      <c r="K17" s="129"/>
      <c r="L17" s="102"/>
      <c r="M17" s="102"/>
      <c r="N17" s="104"/>
    </row>
    <row r="18" spans="1:14" s="1" customFormat="1" ht="27" customHeight="1" thickTop="1">
      <c r="A18" s="85"/>
      <c r="B18" s="133"/>
      <c r="C18" s="134"/>
      <c r="D18" s="134"/>
      <c r="E18" s="135"/>
      <c r="F18" s="87">
        <f>SUM(F11:F17)</f>
        <v>0</v>
      </c>
      <c r="G18" s="87">
        <f>SUM(G11:G17)</f>
        <v>0</v>
      </c>
      <c r="H18" s="129"/>
      <c r="I18" s="129"/>
      <c r="J18" s="132"/>
      <c r="K18" s="129"/>
      <c r="L18" s="102"/>
      <c r="M18" s="102"/>
      <c r="N18" s="104"/>
    </row>
    <row r="19" spans="1:14" ht="14.1" customHeight="1">
      <c r="A19" s="72"/>
      <c r="B19" s="86" t="s">
        <v>10</v>
      </c>
      <c r="C19" s="72"/>
      <c r="D19" s="72"/>
      <c r="E19" s="72"/>
      <c r="F19" s="72"/>
      <c r="G19" s="72"/>
      <c r="H19" s="72"/>
      <c r="I19" s="72"/>
      <c r="J19" s="72"/>
      <c r="K19" s="72"/>
      <c r="L19" s="101"/>
      <c r="M19" s="100"/>
      <c r="N19" s="103"/>
    </row>
    <row r="20" spans="1:14" ht="14.1" customHeight="1">
      <c r="A20" s="72"/>
      <c r="B20" s="86" t="s">
        <v>94</v>
      </c>
      <c r="C20" s="72"/>
      <c r="D20" s="72"/>
      <c r="E20" s="72"/>
      <c r="F20" s="72"/>
      <c r="G20" s="72"/>
      <c r="H20" s="72"/>
      <c r="I20" s="72"/>
      <c r="J20" s="72"/>
      <c r="K20" s="72"/>
      <c r="L20" s="101"/>
      <c r="M20" s="100"/>
      <c r="N20" s="103"/>
    </row>
    <row r="21" spans="1:14" ht="14.1" customHeight="1">
      <c r="A21" s="72"/>
      <c r="B21" s="86" t="s">
        <v>95</v>
      </c>
      <c r="C21" s="72"/>
      <c r="D21" s="72"/>
      <c r="E21" s="72"/>
      <c r="F21" s="72"/>
      <c r="G21" s="72"/>
      <c r="H21" s="72"/>
      <c r="I21" s="72"/>
      <c r="J21" s="72"/>
      <c r="K21" s="72"/>
      <c r="L21" s="101"/>
      <c r="M21" s="100"/>
      <c r="N21" s="103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 password="D2DD" sheet="1"/>
  <mergeCells count="19">
    <mergeCell ref="B9:C9"/>
    <mergeCell ref="K11:K18"/>
    <mergeCell ref="B12:C12"/>
    <mergeCell ref="B13:C13"/>
    <mergeCell ref="B14:C14"/>
    <mergeCell ref="B17:C17"/>
    <mergeCell ref="J11:J18"/>
    <mergeCell ref="B18:E18"/>
    <mergeCell ref="B10:C10"/>
    <mergeCell ref="B11:C11"/>
    <mergeCell ref="H11:H18"/>
    <mergeCell ref="I11:I18"/>
    <mergeCell ref="B15:C15"/>
    <mergeCell ref="B16:C16"/>
    <mergeCell ref="B2:J2"/>
    <mergeCell ref="C5:D5"/>
    <mergeCell ref="E5:E6"/>
    <mergeCell ref="C6:D6"/>
    <mergeCell ref="C7:D7"/>
  </mergeCells>
  <phoneticPr fontId="2"/>
  <printOptions horizontalCentered="1"/>
  <pageMargins left="0.55118110236220474" right="0.55118110236220474" top="0.98425196850393704" bottom="0.98425196850393704" header="0.51181102362204722" footer="0.51181102362204722"/>
  <pageSetup paperSize="9" scale="85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75"/>
  <sheetViews>
    <sheetView showGridLines="0" view="pageBreakPreview" zoomScaleNormal="100" zoomScaleSheetLayoutView="100" workbookViewId="0"/>
  </sheetViews>
  <sheetFormatPr defaultRowHeight="13.5"/>
  <cols>
    <col min="1" max="1" width="25.625" customWidth="1"/>
    <col min="2" max="2" width="20.625" customWidth="1"/>
    <col min="3" max="3" width="25.625" customWidth="1"/>
    <col min="4" max="4" width="20.625" customWidth="1"/>
    <col min="5" max="6" width="9" customWidth="1"/>
  </cols>
  <sheetData>
    <row r="1" spans="1:4" ht="20.100000000000001" customHeight="1">
      <c r="A1" s="7" t="s">
        <v>14</v>
      </c>
      <c r="B1" s="7"/>
      <c r="C1" s="7"/>
      <c r="D1" s="7"/>
    </row>
    <row r="2" spans="1:4" ht="20.100000000000001" customHeight="1">
      <c r="A2" s="139" t="s">
        <v>15</v>
      </c>
      <c r="B2" s="139"/>
      <c r="C2" s="139"/>
      <c r="D2" s="139"/>
    </row>
    <row r="3" spans="1:4" ht="20.100000000000001" customHeight="1">
      <c r="A3" s="88"/>
      <c r="B3" s="7"/>
      <c r="C3" s="7"/>
      <c r="D3" s="7"/>
    </row>
    <row r="4" spans="1:4" ht="20.100000000000001" customHeight="1">
      <c r="A4" s="140" t="s">
        <v>16</v>
      </c>
      <c r="B4" s="140"/>
      <c r="C4" s="140" t="s">
        <v>17</v>
      </c>
      <c r="D4" s="140"/>
    </row>
    <row r="5" spans="1:4" ht="20.100000000000001" customHeight="1">
      <c r="A5" s="8" t="s">
        <v>18</v>
      </c>
      <c r="B5" s="9"/>
      <c r="C5" s="8"/>
      <c r="D5" s="9"/>
    </row>
    <row r="6" spans="1:4" ht="20.100000000000001" customHeight="1">
      <c r="A6" s="10" t="s">
        <v>19</v>
      </c>
      <c r="B6" s="11"/>
      <c r="C6" s="10"/>
      <c r="D6" s="11"/>
    </row>
    <row r="7" spans="1:4" ht="20.100000000000001" customHeight="1">
      <c r="A7" s="10"/>
      <c r="B7" s="11"/>
      <c r="C7" s="10"/>
      <c r="D7" s="11"/>
    </row>
    <row r="8" spans="1:4" ht="20.100000000000001" customHeight="1">
      <c r="A8" s="10"/>
      <c r="B8" s="11"/>
      <c r="C8" s="10"/>
      <c r="D8" s="11"/>
    </row>
    <row r="9" spans="1:4" ht="20.100000000000001" customHeight="1">
      <c r="A9" s="10"/>
      <c r="B9" s="11"/>
      <c r="C9" s="10"/>
      <c r="D9" s="11"/>
    </row>
    <row r="10" spans="1:4" ht="20.100000000000001" customHeight="1">
      <c r="A10" s="12"/>
      <c r="B10" s="13"/>
      <c r="C10" s="12"/>
      <c r="D10" s="13"/>
    </row>
    <row r="11" spans="1:4" ht="20.100000000000001" customHeight="1">
      <c r="A11" s="14" t="s">
        <v>20</v>
      </c>
      <c r="B11" s="89"/>
      <c r="C11" s="14" t="s">
        <v>21</v>
      </c>
      <c r="D11" s="89"/>
    </row>
    <row r="12" spans="1:4" ht="20.100000000000001" customHeight="1">
      <c r="A12" s="7"/>
      <c r="B12" s="7"/>
      <c r="C12" s="7"/>
      <c r="D12" s="7"/>
    </row>
    <row r="13" spans="1:4" ht="20.100000000000001" customHeight="1">
      <c r="A13" s="139" t="s">
        <v>22</v>
      </c>
      <c r="B13" s="139"/>
      <c r="C13" s="7"/>
      <c r="D13" s="7"/>
    </row>
    <row r="14" spans="1:4" ht="20.100000000000001" customHeight="1">
      <c r="A14" s="7"/>
      <c r="B14" s="7"/>
      <c r="C14" s="7"/>
      <c r="D14" s="7"/>
    </row>
    <row r="15" spans="1:4" ht="20.100000000000001" customHeight="1">
      <c r="A15" s="7"/>
      <c r="B15" s="7"/>
      <c r="C15" s="7" t="s">
        <v>23</v>
      </c>
      <c r="D15" s="7"/>
    </row>
    <row r="16" spans="1:4" ht="20.100000000000001" customHeight="1">
      <c r="A16" s="7"/>
      <c r="B16" s="7"/>
      <c r="C16" s="141" t="s">
        <v>24</v>
      </c>
      <c r="D16" s="141"/>
    </row>
    <row r="17" spans="1:4" ht="20.100000000000001" customHeight="1">
      <c r="A17" s="7"/>
      <c r="B17" s="7"/>
      <c r="C17" s="7"/>
      <c r="D17" s="7"/>
    </row>
    <row r="18" spans="1:4" ht="20.100000000000001" customHeight="1">
      <c r="A18" s="7"/>
      <c r="B18" s="7"/>
      <c r="C18" s="7"/>
      <c r="D18" s="7"/>
    </row>
    <row r="19" spans="1:4" ht="20.100000000000001" customHeight="1">
      <c r="A19" s="7"/>
      <c r="B19" s="7"/>
      <c r="C19" s="7"/>
      <c r="D19" s="7"/>
    </row>
    <row r="20" spans="1:4" ht="20.100000000000001" customHeight="1">
      <c r="A20" s="7"/>
      <c r="B20" s="7"/>
      <c r="C20" s="7"/>
      <c r="D20" s="7"/>
    </row>
    <row r="21" spans="1:4" ht="20.100000000000001" customHeight="1">
      <c r="A21" s="7"/>
      <c r="B21" s="7"/>
      <c r="C21" s="7"/>
      <c r="D21" s="7"/>
    </row>
    <row r="22" spans="1:4" ht="20.100000000000001" customHeight="1">
      <c r="A22" s="7"/>
      <c r="B22" s="7"/>
      <c r="C22" s="7"/>
      <c r="D22" s="7"/>
    </row>
    <row r="23" spans="1:4" ht="20.100000000000001" customHeight="1">
      <c r="A23" s="7"/>
      <c r="B23" s="7"/>
      <c r="C23" s="7"/>
      <c r="D23" s="7"/>
    </row>
    <row r="24" spans="1:4" ht="20.100000000000001" customHeight="1">
      <c r="A24" s="7"/>
      <c r="B24" s="7"/>
      <c r="C24" s="7"/>
      <c r="D24" s="7"/>
    </row>
    <row r="25" spans="1:4" ht="20.100000000000001" customHeight="1"/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  <row r="31" spans="1:4" ht="20.100000000000001" customHeight="1"/>
    <row r="32" spans="1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mergeCells count="5">
    <mergeCell ref="A2:D2"/>
    <mergeCell ref="A4:B4"/>
    <mergeCell ref="C4:D4"/>
    <mergeCell ref="A13:B13"/>
    <mergeCell ref="C16:D16"/>
  </mergeCells>
  <phoneticPr fontId="2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66"/>
  <sheetViews>
    <sheetView showGridLines="0" view="pageBreakPreview" zoomScaleNormal="100" zoomScaleSheetLayoutView="100" workbookViewId="0"/>
  </sheetViews>
  <sheetFormatPr defaultRowHeight="13.5"/>
  <cols>
    <col min="13" max="15" width="9" hidden="1" customWidth="1"/>
    <col min="16" max="18" width="9" customWidth="1"/>
  </cols>
  <sheetData>
    <row r="1" spans="1:15" ht="18.75" customHeight="1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5" ht="24.95" customHeight="1">
      <c r="A2" s="142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5" ht="24.9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5" ht="24.95" customHeight="1">
      <c r="A4" s="143" t="s">
        <v>26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5" ht="32.1" customHeight="1">
      <c r="A5" s="145" t="s">
        <v>27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5" ht="32.1" customHeight="1">
      <c r="A6" s="144" t="s">
        <v>28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5" ht="24" customHeight="1">
      <c r="A7" s="155" t="s">
        <v>43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1:15" ht="32.1" customHeight="1">
      <c r="A8" s="152" t="s">
        <v>69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t="s">
        <v>99</v>
      </c>
    </row>
    <row r="9" spans="1:15" ht="24.75" customHeight="1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  <c r="M9" s="122" t="b">
        <v>0</v>
      </c>
      <c r="N9" s="122" t="b">
        <v>0</v>
      </c>
      <c r="O9" s="122" t="b">
        <v>0</v>
      </c>
    </row>
    <row r="10" spans="1:15" ht="24.75" customHeight="1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  <c r="M10" s="122" t="b">
        <v>0</v>
      </c>
      <c r="N10" s="122" t="b">
        <v>0</v>
      </c>
      <c r="O10" s="122"/>
    </row>
    <row r="11" spans="1:15" ht="24.75" customHeight="1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  <c r="M11" s="122" t="b">
        <v>0</v>
      </c>
      <c r="N11" s="122"/>
      <c r="O11" s="122"/>
    </row>
    <row r="12" spans="1:15" ht="24.75" customHeight="1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  <c r="M12" s="122" t="b">
        <v>0</v>
      </c>
      <c r="N12" s="122" t="b">
        <v>0</v>
      </c>
      <c r="O12" s="122" t="b">
        <v>0</v>
      </c>
    </row>
    <row r="13" spans="1:15" ht="24.7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  <c r="M13" s="122" t="b">
        <v>0</v>
      </c>
      <c r="N13" s="122"/>
      <c r="O13" s="122"/>
    </row>
    <row r="14" spans="1:15" ht="24.75" customHeight="1">
      <c r="A14" s="147" t="s">
        <v>44</v>
      </c>
      <c r="B14" s="147"/>
      <c r="C14" s="147"/>
      <c r="D14" s="147"/>
      <c r="E14" s="147"/>
      <c r="F14" s="147"/>
      <c r="G14" s="147"/>
      <c r="H14" s="147"/>
      <c r="I14" s="147"/>
      <c r="J14" s="148"/>
      <c r="K14" s="148"/>
      <c r="L14" s="148"/>
    </row>
    <row r="15" spans="1:15" ht="45.75" customHeight="1">
      <c r="A15" s="149" t="s">
        <v>141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5" ht="51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</row>
    <row r="17" spans="1:13" ht="24.75" customHeight="1">
      <c r="A17" s="147" t="s">
        <v>45</v>
      </c>
      <c r="B17" s="147"/>
      <c r="C17" s="147"/>
      <c r="D17" s="147"/>
      <c r="E17" s="147"/>
      <c r="F17" s="147"/>
      <c r="G17" s="147"/>
      <c r="H17" s="147"/>
      <c r="I17" s="147"/>
      <c r="J17" s="148" t="s">
        <v>88</v>
      </c>
      <c r="K17" s="148"/>
      <c r="L17" s="148"/>
    </row>
    <row r="18" spans="1:13" ht="24.75" customHeight="1">
      <c r="A18" s="171" t="s">
        <v>46</v>
      </c>
      <c r="B18" s="172"/>
      <c r="C18" s="172"/>
      <c r="D18" s="172"/>
      <c r="E18" s="172"/>
      <c r="F18" s="172"/>
      <c r="G18" s="172"/>
      <c r="H18" s="172"/>
      <c r="I18" s="173"/>
      <c r="J18" s="173"/>
      <c r="K18" s="173"/>
      <c r="L18" s="174"/>
    </row>
    <row r="19" spans="1:13" ht="45.75" customHeight="1">
      <c r="A19" s="152" t="s">
        <v>89</v>
      </c>
      <c r="B19" s="153"/>
      <c r="C19" s="153"/>
      <c r="D19" s="153"/>
      <c r="E19" s="153"/>
      <c r="F19" s="153"/>
      <c r="G19" s="153"/>
      <c r="H19" s="154"/>
      <c r="I19" s="17" t="s">
        <v>32</v>
      </c>
      <c r="J19" s="17" t="s">
        <v>31</v>
      </c>
      <c r="K19" s="17" t="s">
        <v>90</v>
      </c>
      <c r="L19" s="17" t="s">
        <v>30</v>
      </c>
    </row>
    <row r="20" spans="1:13" s="6" customFormat="1" ht="24.95" customHeight="1">
      <c r="A20" s="180" t="s">
        <v>47</v>
      </c>
      <c r="B20" s="181"/>
      <c r="C20" s="181"/>
      <c r="D20" s="181"/>
      <c r="E20" s="181"/>
      <c r="F20" s="181"/>
      <c r="G20" s="181"/>
      <c r="H20" s="182"/>
      <c r="I20" s="115"/>
      <c r="J20" s="115"/>
      <c r="K20" s="115"/>
      <c r="L20" s="115"/>
      <c r="M20" s="6">
        <f>IF(I20="○",4,IF(J20="○",3,IF(K20="○",2,IF(L20="○",1,0))))</f>
        <v>0</v>
      </c>
    </row>
    <row r="21" spans="1:13" s="6" customFormat="1" ht="24.95" customHeight="1">
      <c r="A21" s="180" t="s">
        <v>51</v>
      </c>
      <c r="B21" s="181"/>
      <c r="C21" s="181"/>
      <c r="D21" s="181"/>
      <c r="E21" s="181"/>
      <c r="F21" s="181"/>
      <c r="G21" s="181"/>
      <c r="H21" s="182"/>
      <c r="I21" s="115"/>
      <c r="J21" s="115"/>
      <c r="K21" s="115"/>
      <c r="L21" s="115"/>
      <c r="M21" s="6">
        <f t="shared" ref="M21:M34" si="0">IF(I21="○",4,IF(J21="○",3,IF(K21="○",2,IF(L21="○",1,0))))</f>
        <v>0</v>
      </c>
    </row>
    <row r="22" spans="1:13" s="6" customFormat="1" ht="24.95" customHeight="1">
      <c r="A22" s="180" t="s">
        <v>49</v>
      </c>
      <c r="B22" s="181"/>
      <c r="C22" s="181"/>
      <c r="D22" s="181"/>
      <c r="E22" s="181"/>
      <c r="F22" s="181"/>
      <c r="G22" s="181"/>
      <c r="H22" s="182"/>
      <c r="I22" s="115"/>
      <c r="J22" s="115"/>
      <c r="K22" s="115"/>
      <c r="L22" s="115"/>
      <c r="M22" s="6">
        <f t="shared" si="0"/>
        <v>0</v>
      </c>
    </row>
    <row r="23" spans="1:13" s="6" customFormat="1" ht="24.95" customHeight="1">
      <c r="A23" s="180" t="s">
        <v>52</v>
      </c>
      <c r="B23" s="181"/>
      <c r="C23" s="181"/>
      <c r="D23" s="181"/>
      <c r="E23" s="181"/>
      <c r="F23" s="181"/>
      <c r="G23" s="181"/>
      <c r="H23" s="182"/>
      <c r="I23" s="115"/>
      <c r="J23" s="115"/>
      <c r="K23" s="115"/>
      <c r="L23" s="115"/>
      <c r="M23" s="6">
        <f t="shared" si="0"/>
        <v>0</v>
      </c>
    </row>
    <row r="24" spans="1:13" s="6" customFormat="1" ht="24.95" customHeight="1">
      <c r="A24" s="180" t="s">
        <v>50</v>
      </c>
      <c r="B24" s="181"/>
      <c r="C24" s="181"/>
      <c r="D24" s="181"/>
      <c r="E24" s="181"/>
      <c r="F24" s="181"/>
      <c r="G24" s="181"/>
      <c r="H24" s="182"/>
      <c r="I24" s="115"/>
      <c r="J24" s="115"/>
      <c r="K24" s="115"/>
      <c r="L24" s="115"/>
      <c r="M24" s="6">
        <f t="shared" si="0"/>
        <v>0</v>
      </c>
    </row>
    <row r="25" spans="1:13" s="6" customFormat="1" ht="24.95" customHeight="1">
      <c r="A25" s="180" t="s">
        <v>54</v>
      </c>
      <c r="B25" s="181"/>
      <c r="C25" s="181"/>
      <c r="D25" s="181"/>
      <c r="E25" s="181"/>
      <c r="F25" s="181"/>
      <c r="G25" s="181"/>
      <c r="H25" s="182"/>
      <c r="I25" s="115"/>
      <c r="J25" s="115"/>
      <c r="K25" s="115"/>
      <c r="L25" s="115"/>
      <c r="M25" s="6">
        <f t="shared" si="0"/>
        <v>0</v>
      </c>
    </row>
    <row r="26" spans="1:13" s="6" customFormat="1" ht="36" customHeight="1">
      <c r="A26" s="36" t="s">
        <v>86</v>
      </c>
      <c r="B26" s="193" t="s">
        <v>147</v>
      </c>
      <c r="C26" s="194"/>
      <c r="D26" s="194"/>
      <c r="E26" s="194"/>
      <c r="F26" s="18" t="s">
        <v>55</v>
      </c>
      <c r="G26" s="116"/>
      <c r="H26" s="20" t="s">
        <v>139</v>
      </c>
      <c r="I26" s="21"/>
      <c r="J26" s="22" t="s">
        <v>56</v>
      </c>
      <c r="K26" s="116"/>
      <c r="L26" s="23" t="s">
        <v>140</v>
      </c>
      <c r="M26" s="6">
        <f>G26-K26</f>
        <v>0</v>
      </c>
    </row>
    <row r="27" spans="1:13" s="6" customFormat="1" ht="24.95" customHeight="1">
      <c r="A27" s="180" t="s">
        <v>85</v>
      </c>
      <c r="B27" s="181"/>
      <c r="C27" s="181"/>
      <c r="D27" s="181"/>
      <c r="E27" s="181"/>
      <c r="F27" s="181"/>
      <c r="G27" s="181"/>
      <c r="H27" s="182"/>
      <c r="I27" s="117"/>
      <c r="J27" s="118"/>
      <c r="K27" s="115"/>
      <c r="L27" s="118"/>
      <c r="M27" s="6">
        <f t="shared" si="0"/>
        <v>0</v>
      </c>
    </row>
    <row r="28" spans="1:13" s="6" customFormat="1" ht="24.95" customHeight="1">
      <c r="A28" s="180" t="s">
        <v>48</v>
      </c>
      <c r="B28" s="181"/>
      <c r="C28" s="181"/>
      <c r="D28" s="181"/>
      <c r="E28" s="181"/>
      <c r="F28" s="181"/>
      <c r="G28" s="181"/>
      <c r="H28" s="182"/>
      <c r="I28" s="115"/>
      <c r="J28" s="115"/>
      <c r="K28" s="115"/>
      <c r="L28" s="115"/>
      <c r="M28" s="6">
        <f t="shared" si="0"/>
        <v>0</v>
      </c>
    </row>
    <row r="29" spans="1:13" ht="24.95" customHeight="1">
      <c r="A29" s="170" t="s">
        <v>53</v>
      </c>
      <c r="B29" s="175"/>
      <c r="C29" s="175"/>
      <c r="D29" s="175"/>
      <c r="E29" s="175"/>
      <c r="F29" s="175"/>
      <c r="G29" s="175"/>
      <c r="H29" s="176"/>
      <c r="I29" s="119"/>
      <c r="J29" s="119"/>
      <c r="K29" s="119"/>
      <c r="L29" s="119"/>
      <c r="M29" s="6">
        <f t="shared" si="0"/>
        <v>0</v>
      </c>
    </row>
    <row r="30" spans="1:13" ht="24.95" customHeight="1">
      <c r="A30" s="170" t="s">
        <v>33</v>
      </c>
      <c r="B30" s="175"/>
      <c r="C30" s="175"/>
      <c r="D30" s="175"/>
      <c r="E30" s="175"/>
      <c r="F30" s="175"/>
      <c r="G30" s="175"/>
      <c r="H30" s="176"/>
      <c r="I30" s="119"/>
      <c r="J30" s="119"/>
      <c r="K30" s="119"/>
      <c r="L30" s="119"/>
      <c r="M30" s="6">
        <f t="shared" si="0"/>
        <v>0</v>
      </c>
    </row>
    <row r="31" spans="1:13" ht="24.95" customHeight="1">
      <c r="A31" s="170" t="s">
        <v>34</v>
      </c>
      <c r="B31" s="175"/>
      <c r="C31" s="175"/>
      <c r="D31" s="175"/>
      <c r="E31" s="175"/>
      <c r="F31" s="175"/>
      <c r="G31" s="175"/>
      <c r="H31" s="176"/>
      <c r="I31" s="119"/>
      <c r="J31" s="119"/>
      <c r="K31" s="119"/>
      <c r="L31" s="119"/>
      <c r="M31" s="6">
        <f t="shared" si="0"/>
        <v>0</v>
      </c>
    </row>
    <row r="32" spans="1:13" ht="24.95" customHeight="1">
      <c r="A32" s="177" t="s">
        <v>35</v>
      </c>
      <c r="B32" s="178"/>
      <c r="C32" s="178"/>
      <c r="D32" s="178"/>
      <c r="E32" s="178"/>
      <c r="F32" s="178"/>
      <c r="G32" s="178"/>
      <c r="H32" s="179"/>
      <c r="I32" s="119"/>
      <c r="J32" s="119"/>
      <c r="K32" s="119"/>
      <c r="L32" s="119"/>
      <c r="M32" s="6">
        <f t="shared" si="0"/>
        <v>0</v>
      </c>
    </row>
    <row r="33" spans="1:13" s="5" customFormat="1" ht="36" customHeight="1">
      <c r="A33" s="37" t="s">
        <v>86</v>
      </c>
      <c r="B33" s="24" t="s">
        <v>87</v>
      </c>
      <c r="C33" s="188" t="s">
        <v>68</v>
      </c>
      <c r="D33" s="188"/>
      <c r="E33" s="188"/>
      <c r="F33" s="120"/>
      <c r="G33" s="26" t="s">
        <v>36</v>
      </c>
      <c r="H33" s="189" t="s">
        <v>37</v>
      </c>
      <c r="I33" s="189"/>
      <c r="J33" s="190"/>
      <c r="K33" s="121"/>
      <c r="L33" s="28" t="s">
        <v>36</v>
      </c>
    </row>
    <row r="34" spans="1:13" s="5" customFormat="1" ht="24.75" customHeight="1">
      <c r="A34" s="191" t="s">
        <v>142</v>
      </c>
      <c r="B34" s="192"/>
      <c r="C34" s="192"/>
      <c r="D34" s="192"/>
      <c r="E34" s="192"/>
      <c r="F34" s="192"/>
      <c r="G34" s="192"/>
      <c r="H34" s="192"/>
      <c r="I34" s="119"/>
      <c r="J34" s="119"/>
      <c r="K34" s="119"/>
      <c r="L34" s="119"/>
      <c r="M34" s="6">
        <f t="shared" si="0"/>
        <v>0</v>
      </c>
    </row>
    <row r="35" spans="1:13" ht="24.95" customHeight="1">
      <c r="A35" s="144" t="s">
        <v>57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3" ht="18.75" customHeight="1">
      <c r="A36" s="185" t="s">
        <v>38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</row>
    <row r="37" spans="1:13" ht="18.75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</row>
    <row r="38" spans="1:13" ht="18.7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</row>
    <row r="39" spans="1:13" ht="24.95" customHeight="1">
      <c r="A39" s="168" t="s">
        <v>39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3" ht="24.95" customHeight="1">
      <c r="A40" s="145" t="s">
        <v>58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3" ht="24.95" customHeight="1">
      <c r="A41" s="119"/>
      <c r="B41" s="170" t="s">
        <v>59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6"/>
    </row>
    <row r="42" spans="1:13" ht="24.95" customHeight="1">
      <c r="A42" s="119"/>
      <c r="B42" s="170" t="s">
        <v>60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6"/>
    </row>
    <row r="43" spans="1:13" ht="24.95" customHeight="1">
      <c r="A43" s="119"/>
      <c r="B43" s="169" t="s">
        <v>61</v>
      </c>
      <c r="C43" s="169"/>
      <c r="D43" s="169"/>
      <c r="E43" s="169"/>
      <c r="F43" s="170"/>
      <c r="G43" s="29"/>
      <c r="H43" s="176"/>
      <c r="I43" s="169"/>
      <c r="J43" s="169"/>
      <c r="K43" s="169"/>
      <c r="L43" s="169"/>
    </row>
    <row r="44" spans="1:13" ht="24.95" customHeight="1">
      <c r="A44" s="119"/>
      <c r="B44" s="169" t="s">
        <v>62</v>
      </c>
      <c r="C44" s="169"/>
      <c r="D44" s="169"/>
      <c r="E44" s="169"/>
      <c r="F44" s="170"/>
      <c r="G44" s="29"/>
      <c r="H44" s="176"/>
      <c r="I44" s="169"/>
      <c r="J44" s="169"/>
      <c r="K44" s="169"/>
      <c r="L44" s="169"/>
    </row>
    <row r="45" spans="1:13" ht="24.95" customHeight="1">
      <c r="A45" s="119"/>
      <c r="B45" s="170" t="s">
        <v>40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6"/>
    </row>
    <row r="46" spans="1:13" ht="24.95" customHeight="1">
      <c r="A46" s="184" t="s">
        <v>63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1:13" ht="18.75" customHeight="1">
      <c r="A47" s="185" t="s">
        <v>38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</row>
    <row r="48" spans="1:13" ht="18.75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</row>
    <row r="49" spans="1:39" ht="18.75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</row>
    <row r="50" spans="1:39" ht="40.5" customHeight="1">
      <c r="A50" s="187" t="s">
        <v>41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1:39" ht="18.75" customHeight="1">
      <c r="A51" s="185" t="s">
        <v>29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</row>
    <row r="52" spans="1:39" ht="18.7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</row>
    <row r="53" spans="1:39" ht="18.75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</row>
    <row r="54" spans="1:39" ht="24.9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1:39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1:39" hidden="1"/>
    <row r="57" spans="1:39" ht="18" hidden="1" customHeight="1">
      <c r="A57" s="97" t="s">
        <v>84</v>
      </c>
      <c r="B57" s="97"/>
      <c r="C57" s="97"/>
      <c r="D57" s="97"/>
      <c r="E57" s="97" t="s">
        <v>117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 t="s">
        <v>120</v>
      </c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 t="s">
        <v>39</v>
      </c>
      <c r="AH57" s="97"/>
      <c r="AI57" s="97"/>
      <c r="AJ57" s="97"/>
      <c r="AK57" s="97"/>
      <c r="AL57" s="97"/>
      <c r="AM57" s="98" t="s">
        <v>121</v>
      </c>
    </row>
    <row r="58" spans="1:39" ht="18" hidden="1" customHeight="1">
      <c r="A58" s="97"/>
      <c r="B58" s="97"/>
      <c r="C58" s="97"/>
      <c r="D58" s="97"/>
      <c r="E58" s="99" t="s">
        <v>112</v>
      </c>
      <c r="F58" s="97"/>
      <c r="G58" s="97"/>
      <c r="H58" s="97"/>
      <c r="I58" s="97"/>
      <c r="J58" s="97"/>
      <c r="K58" s="97"/>
      <c r="L58" s="97"/>
      <c r="M58" s="97"/>
      <c r="N58" s="97"/>
      <c r="O58" s="93" t="s">
        <v>113</v>
      </c>
      <c r="P58" s="93" t="s">
        <v>114</v>
      </c>
      <c r="Q58" s="93" t="s">
        <v>116</v>
      </c>
      <c r="R58" s="97" t="s">
        <v>112</v>
      </c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3"/>
      <c r="AF58" s="93" t="s">
        <v>113</v>
      </c>
      <c r="AG58" s="97" t="s">
        <v>112</v>
      </c>
      <c r="AH58" s="97"/>
      <c r="AI58" s="97"/>
      <c r="AJ58" s="97"/>
      <c r="AK58" s="97"/>
      <c r="AL58" s="93" t="s">
        <v>113</v>
      </c>
      <c r="AM58" s="98"/>
    </row>
    <row r="59" spans="1:39" ht="18" hidden="1" customHeight="1">
      <c r="A59" s="63" t="s">
        <v>123</v>
      </c>
      <c r="B59" s="53"/>
      <c r="C59" s="53"/>
      <c r="D59" s="53"/>
      <c r="E59" s="61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62"/>
    </row>
    <row r="60" spans="1:39" ht="83.25" hidden="1" customHeight="1">
      <c r="A60" s="54" t="s">
        <v>64</v>
      </c>
      <c r="B60" s="64" t="s">
        <v>70</v>
      </c>
      <c r="C60" s="64" t="s">
        <v>66</v>
      </c>
      <c r="D60" s="56" t="s">
        <v>71</v>
      </c>
      <c r="E60" s="57" t="s">
        <v>100</v>
      </c>
      <c r="F60" s="57" t="s">
        <v>101</v>
      </c>
      <c r="G60" s="57" t="s">
        <v>102</v>
      </c>
      <c r="H60" s="57" t="s">
        <v>103</v>
      </c>
      <c r="I60" s="57" t="s">
        <v>104</v>
      </c>
      <c r="J60" s="57" t="s">
        <v>105</v>
      </c>
      <c r="K60" s="57" t="s">
        <v>106</v>
      </c>
      <c r="L60" s="57" t="s">
        <v>107</v>
      </c>
      <c r="M60" s="57" t="s">
        <v>108</v>
      </c>
      <c r="N60" s="57" t="s">
        <v>109</v>
      </c>
      <c r="O60" s="57" t="s">
        <v>110</v>
      </c>
      <c r="P60" s="57" t="s">
        <v>111</v>
      </c>
      <c r="Q60" s="57" t="s">
        <v>115</v>
      </c>
      <c r="R60" s="65" t="s">
        <v>72</v>
      </c>
      <c r="S60" s="65" t="s">
        <v>73</v>
      </c>
      <c r="T60" s="66" t="s">
        <v>74</v>
      </c>
      <c r="U60" s="67" t="s">
        <v>75</v>
      </c>
      <c r="V60" s="65" t="s">
        <v>76</v>
      </c>
      <c r="W60" s="67" t="s">
        <v>77</v>
      </c>
      <c r="X60" s="68" t="s">
        <v>118</v>
      </c>
      <c r="Y60" s="69" t="s">
        <v>78</v>
      </c>
      <c r="Z60" s="69" t="s">
        <v>79</v>
      </c>
      <c r="AA60" s="69" t="s">
        <v>80</v>
      </c>
      <c r="AB60" s="69" t="s">
        <v>81</v>
      </c>
      <c r="AC60" s="69" t="s">
        <v>82</v>
      </c>
      <c r="AD60" s="69" t="s">
        <v>83</v>
      </c>
      <c r="AE60" s="71" t="s">
        <v>143</v>
      </c>
      <c r="AF60" s="69" t="s">
        <v>119</v>
      </c>
      <c r="AG60" s="70" t="s">
        <v>59</v>
      </c>
      <c r="AH60" s="71" t="s">
        <v>60</v>
      </c>
      <c r="AI60" s="69" t="s">
        <v>61</v>
      </c>
      <c r="AJ60" s="69" t="s">
        <v>62</v>
      </c>
      <c r="AK60" s="69" t="s">
        <v>40</v>
      </c>
      <c r="AL60" s="69" t="s">
        <v>119</v>
      </c>
      <c r="AM60" s="69" t="s">
        <v>122</v>
      </c>
    </row>
    <row r="61" spans="1:39" ht="18" hidden="1" customHeight="1">
      <c r="A61" t="s">
        <v>124</v>
      </c>
      <c r="B61" s="59"/>
      <c r="C61" s="59"/>
      <c r="D61" s="6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30"/>
      <c r="S61" s="30"/>
      <c r="T61" s="31"/>
      <c r="U61" s="32"/>
      <c r="V61" s="30"/>
      <c r="W61" s="32"/>
      <c r="X61" s="32"/>
      <c r="Y61" s="33"/>
      <c r="Z61" s="33"/>
      <c r="AA61" s="33"/>
      <c r="AB61" s="33"/>
      <c r="AC61" s="33"/>
      <c r="AD61" s="33"/>
      <c r="AE61" s="33"/>
      <c r="AF61" s="33"/>
      <c r="AG61" s="34"/>
      <c r="AH61" s="35"/>
      <c r="AI61" s="33"/>
      <c r="AJ61" s="33"/>
      <c r="AK61" s="33"/>
      <c r="AL61" s="33"/>
      <c r="AM61" s="33"/>
    </row>
    <row r="62" spans="1:39" ht="18" hidden="1" customHeight="1">
      <c r="B62" s="59"/>
      <c r="C62" s="59"/>
      <c r="D62" s="6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30"/>
      <c r="S62" s="30"/>
      <c r="T62" s="31"/>
      <c r="U62" s="32"/>
      <c r="V62" s="30"/>
      <c r="W62" s="32"/>
      <c r="X62" s="32"/>
      <c r="Y62" s="33"/>
      <c r="Z62" s="33"/>
      <c r="AA62" s="33"/>
      <c r="AB62" s="33"/>
      <c r="AC62" s="33"/>
      <c r="AD62" s="33"/>
      <c r="AE62" s="33"/>
      <c r="AF62" s="33"/>
      <c r="AG62" s="34"/>
      <c r="AH62" s="35"/>
      <c r="AI62" s="33"/>
      <c r="AJ62" s="33"/>
      <c r="AK62" s="33"/>
      <c r="AL62" s="33"/>
      <c r="AM62" s="33"/>
    </row>
    <row r="63" spans="1:39" ht="18" hidden="1" customHeight="1">
      <c r="A63" t="s">
        <v>125</v>
      </c>
      <c r="B63" s="59"/>
      <c r="C63" s="59"/>
      <c r="D63" s="6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0"/>
      <c r="S63" s="30"/>
      <c r="T63" s="31"/>
      <c r="U63" s="32"/>
      <c r="V63" s="30"/>
      <c r="W63" s="32"/>
      <c r="X63" s="32"/>
      <c r="Y63" s="33"/>
      <c r="Z63" s="33"/>
      <c r="AA63" s="33"/>
      <c r="AB63" s="33"/>
      <c r="AC63" s="33"/>
      <c r="AD63" s="33"/>
      <c r="AE63" s="33"/>
      <c r="AF63" s="33"/>
      <c r="AG63" s="34"/>
      <c r="AH63" s="35"/>
      <c r="AI63" s="33"/>
      <c r="AJ63" s="33"/>
      <c r="AK63" s="33"/>
      <c r="AL63" s="33"/>
      <c r="AM63" s="33"/>
    </row>
    <row r="64" spans="1:39" ht="20.100000000000001" hidden="1" customHeight="1">
      <c r="A64" s="54">
        <f>参考様式２!C5</f>
        <v>0</v>
      </c>
      <c r="B64" s="55">
        <f>参考様式２!C6</f>
        <v>0</v>
      </c>
      <c r="C64" s="55">
        <f>参考様式２!C7</f>
        <v>0</v>
      </c>
      <c r="D64" s="55">
        <f>$C$5</f>
        <v>0</v>
      </c>
      <c r="E64" s="55">
        <f>IF($M$9=TRUE,1,0)</f>
        <v>0</v>
      </c>
      <c r="F64" s="55">
        <f>IF($N$9=TRUE,1,0)</f>
        <v>0</v>
      </c>
      <c r="G64" s="55">
        <f>IF($O$9=TRUE,1,0)</f>
        <v>0</v>
      </c>
      <c r="H64" s="55">
        <f>IF($M$10=TRUE,1,0)</f>
        <v>0</v>
      </c>
      <c r="I64" s="55">
        <f>IF($N$10=TRUE,1,0)</f>
        <v>0</v>
      </c>
      <c r="J64" s="55">
        <f>IF($M$11=TRUE,1,0)</f>
        <v>0</v>
      </c>
      <c r="K64" s="55">
        <f>IF($M$12=TRUE,1,0)</f>
        <v>0</v>
      </c>
      <c r="L64" s="55">
        <f>IF($N$12=TRUE,1,0)</f>
        <v>0</v>
      </c>
      <c r="M64" s="55">
        <f>IF($O$12=TRUE,1,0)</f>
        <v>0</v>
      </c>
      <c r="N64" s="55">
        <f>IF($M$13=TRUE,1,0)</f>
        <v>0</v>
      </c>
      <c r="O64" s="55">
        <f>J14</f>
        <v>0</v>
      </c>
      <c r="P64" s="55">
        <f>A16</f>
        <v>0</v>
      </c>
      <c r="Q64" s="55" t="str">
        <f>J17</f>
        <v>○</v>
      </c>
      <c r="R64" s="69">
        <f>$M$20</f>
        <v>0</v>
      </c>
      <c r="S64" s="69">
        <f>$M$21</f>
        <v>0</v>
      </c>
      <c r="T64" s="69">
        <f>$M$22</f>
        <v>0</v>
      </c>
      <c r="U64" s="69">
        <f>$M$23</f>
        <v>0</v>
      </c>
      <c r="V64" s="69">
        <f>$M$24</f>
        <v>0</v>
      </c>
      <c r="W64" s="69">
        <f>$M$25</f>
        <v>0</v>
      </c>
      <c r="X64" s="69">
        <f>$M$26</f>
        <v>0</v>
      </c>
      <c r="Y64" s="69">
        <f>$M$27</f>
        <v>0</v>
      </c>
      <c r="Z64" s="69">
        <f>$M$28</f>
        <v>0</v>
      </c>
      <c r="AA64" s="69">
        <f>$M$29</f>
        <v>0</v>
      </c>
      <c r="AB64" s="69">
        <f>$M$30</f>
        <v>0</v>
      </c>
      <c r="AC64" s="69">
        <f>$M$31</f>
        <v>0</v>
      </c>
      <c r="AD64" s="69">
        <f>$M$32</f>
        <v>0</v>
      </c>
      <c r="AE64" s="69" t="str">
        <f>$A$36</f>
        <v>・
・
・</v>
      </c>
      <c r="AF64" s="69" t="str">
        <f>$A$36</f>
        <v>・
・
・</v>
      </c>
      <c r="AG64" s="69">
        <f>$A$41</f>
        <v>0</v>
      </c>
      <c r="AH64" s="69">
        <f>$A$42</f>
        <v>0</v>
      </c>
      <c r="AI64" s="69">
        <f>$A$43</f>
        <v>0</v>
      </c>
      <c r="AJ64" s="69">
        <f>$A$44</f>
        <v>0</v>
      </c>
      <c r="AK64" s="69">
        <f>$A$45</f>
        <v>0</v>
      </c>
      <c r="AL64" s="54" t="str">
        <f>$A$47</f>
        <v>・
・
・</v>
      </c>
      <c r="AM64" s="54" t="str">
        <f>$A$51</f>
        <v xml:space="preserve">・
・
・
</v>
      </c>
    </row>
    <row r="65" spans="1:36" ht="20.100000000000001" hidden="1" customHeight="1">
      <c r="A65" t="s">
        <v>126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hidden="1"/>
  </sheetData>
  <sheetProtection password="D2DD" sheet="1" objects="1" scenarios="1" formatRows="0"/>
  <mergeCells count="50">
    <mergeCell ref="A24:H24"/>
    <mergeCell ref="A25:H25"/>
    <mergeCell ref="A27:H27"/>
    <mergeCell ref="A28:H28"/>
    <mergeCell ref="B26:E26"/>
    <mergeCell ref="B45:L45"/>
    <mergeCell ref="A35:L35"/>
    <mergeCell ref="C33:E33"/>
    <mergeCell ref="H43:L43"/>
    <mergeCell ref="A54:L54"/>
    <mergeCell ref="B44:F44"/>
    <mergeCell ref="H33:J33"/>
    <mergeCell ref="B42:L42"/>
    <mergeCell ref="H44:L44"/>
    <mergeCell ref="A36:L38"/>
    <mergeCell ref="B41:L41"/>
    <mergeCell ref="A34:H34"/>
    <mergeCell ref="A55:L55"/>
    <mergeCell ref="A46:L46"/>
    <mergeCell ref="A47:L49"/>
    <mergeCell ref="A50:L50"/>
    <mergeCell ref="A51:L53"/>
    <mergeCell ref="A16:L16"/>
    <mergeCell ref="A39:L39"/>
    <mergeCell ref="A40:L40"/>
    <mergeCell ref="B43:F43"/>
    <mergeCell ref="A17:I17"/>
    <mergeCell ref="J17:L17"/>
    <mergeCell ref="A18:L18"/>
    <mergeCell ref="A29:H29"/>
    <mergeCell ref="A30:H30"/>
    <mergeCell ref="A31:H31"/>
    <mergeCell ref="A32:H32"/>
    <mergeCell ref="A19:H19"/>
    <mergeCell ref="A20:H20"/>
    <mergeCell ref="A21:H21"/>
    <mergeCell ref="A22:H22"/>
    <mergeCell ref="A23:H23"/>
    <mergeCell ref="A14:I14"/>
    <mergeCell ref="J14:L14"/>
    <mergeCell ref="A15:L15"/>
    <mergeCell ref="A8:L8"/>
    <mergeCell ref="A7:L7"/>
    <mergeCell ref="A9:L13"/>
    <mergeCell ref="A2:L2"/>
    <mergeCell ref="A4:L4"/>
    <mergeCell ref="A5:B5"/>
    <mergeCell ref="C5:L5"/>
    <mergeCell ref="A6:B6"/>
    <mergeCell ref="C6:L6"/>
  </mergeCells>
  <phoneticPr fontId="2"/>
  <dataValidations count="3">
    <dataValidation type="list" allowBlank="1" showInputMessage="1" showErrorMessage="1" sqref="I20:L25 A41:A45 I27:L32 I34:L34">
      <formula1>"○"</formula1>
    </dataValidation>
    <dataValidation type="list" allowBlank="1" showInputMessage="1" showErrorMessage="1" sqref="J14:L14">
      <formula1>"○,×,△"</formula1>
    </dataValidation>
    <dataValidation type="list" allowBlank="1" showInputMessage="1" showErrorMessage="1" sqref="J17:L17">
      <formula1>"○,×,－"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38" max="11" man="1"/>
  </rowBreaks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32" r:id="rId4" name="Check Box 64">
              <controlPr defaultSize="0" autoFill="0" autoLine="0" autoPict="0">
                <anchor moveWithCells="1">
                  <from>
                    <xdr:col>0</xdr:col>
                    <xdr:colOff>85725</xdr:colOff>
                    <xdr:row>10</xdr:row>
                    <xdr:rowOff>47625</xdr:rowOff>
                  </from>
                  <to>
                    <xdr:col>3</xdr:col>
                    <xdr:colOff>266700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5" name="Check Box 96">
              <controlPr defaultSize="0" autoFill="0" autoLine="0" autoPict="0">
                <anchor moveWithCells="1">
                  <from>
                    <xdr:col>0</xdr:col>
                    <xdr:colOff>85725</xdr:colOff>
                    <xdr:row>12</xdr:row>
                    <xdr:rowOff>28575</xdr:rowOff>
                  </from>
                  <to>
                    <xdr:col>2</xdr:col>
                    <xdr:colOff>438150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6" name="Check Box 75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11</xdr:row>
                    <xdr:rowOff>38100</xdr:rowOff>
                  </from>
                  <to>
                    <xdr:col>2</xdr:col>
                    <xdr:colOff>219075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" name="Check Box 76">
              <controlPr defaultSize="0" autoFill="0" autoLine="0" autoPict="0">
                <anchor moveWithCells="1" sizeWithCells="1">
                  <from>
                    <xdr:col>2</xdr:col>
                    <xdr:colOff>581025</xdr:colOff>
                    <xdr:row>11</xdr:row>
                    <xdr:rowOff>38100</xdr:rowOff>
                  </from>
                  <to>
                    <xdr:col>5</xdr:col>
                    <xdr:colOff>476250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" name="Check Box 77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11</xdr:row>
                    <xdr:rowOff>38100</xdr:rowOff>
                  </from>
                  <to>
                    <xdr:col>8</xdr:col>
                    <xdr:colOff>419100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9" name="Check Box 57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9</xdr:row>
                    <xdr:rowOff>47625</xdr:rowOff>
                  </from>
                  <to>
                    <xdr:col>8</xdr:col>
                    <xdr:colOff>638175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0" name="Check Box 72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9</xdr:row>
                    <xdr:rowOff>76200</xdr:rowOff>
                  </from>
                  <to>
                    <xdr:col>3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1" name="Check Box 55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8</xdr:row>
                    <xdr:rowOff>104775</xdr:rowOff>
                  </from>
                  <to>
                    <xdr:col>3</xdr:col>
                    <xdr:colOff>581025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12" name="Check Box 62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8</xdr:row>
                    <xdr:rowOff>104775</xdr:rowOff>
                  </from>
                  <to>
                    <xdr:col>7</xdr:col>
                    <xdr:colOff>542925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13" name="Check Box 63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8</xdr:row>
                    <xdr:rowOff>95250</xdr:rowOff>
                  </from>
                  <to>
                    <xdr:col>10</xdr:col>
                    <xdr:colOff>581025</xdr:colOff>
                    <xdr:row>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22"/>
  <sheetViews>
    <sheetView showGridLines="0" view="pageBreakPreview" zoomScaleNormal="100" zoomScaleSheetLayoutView="100" workbookViewId="0"/>
  </sheetViews>
  <sheetFormatPr defaultRowHeight="13.5"/>
  <cols>
    <col min="1" max="1" width="3.5" customWidth="1"/>
    <col min="2" max="2" width="15.5" customWidth="1"/>
    <col min="3" max="3" width="16.75" customWidth="1"/>
    <col min="4" max="4" width="16.625" customWidth="1"/>
    <col min="5" max="5" width="11.625" customWidth="1"/>
    <col min="6" max="7" width="16.75" customWidth="1"/>
    <col min="8" max="11" width="14.625" customWidth="1"/>
    <col min="12" max="12" width="9.75" style="42" hidden="1" customWidth="1"/>
    <col min="13" max="13" width="10.25" style="40" hidden="1" customWidth="1"/>
  </cols>
  <sheetData>
    <row r="1" spans="1:13" ht="27" customHeight="1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46">
        <v>11</v>
      </c>
      <c r="M1" s="44">
        <f>IF(E7&lt;L1,1,IF(AND(E7&gt;=L1,E7&lt;L2),2,IF(AND(E7&gt;=L2,E7&lt;L3),3,IF(E7&gt;=L3,4))))</f>
        <v>4</v>
      </c>
    </row>
    <row r="2" spans="1:13" ht="27" customHeight="1" thickBot="1">
      <c r="A2" s="72"/>
      <c r="B2" s="123" t="s">
        <v>67</v>
      </c>
      <c r="C2" s="123"/>
      <c r="D2" s="123"/>
      <c r="E2" s="123"/>
      <c r="F2" s="123"/>
      <c r="G2" s="123"/>
      <c r="H2" s="123"/>
      <c r="I2" s="123"/>
      <c r="J2" s="123"/>
      <c r="K2" s="90"/>
      <c r="L2" s="47">
        <v>21</v>
      </c>
      <c r="M2" s="48">
        <f>VLOOKUP(M1,L4:M7,2,FALSE)</f>
        <v>2600000</v>
      </c>
    </row>
    <row r="3" spans="1:13" ht="15" customHeight="1">
      <c r="A3" s="72"/>
      <c r="B3" s="73"/>
      <c r="C3" s="73"/>
      <c r="D3" s="74"/>
      <c r="E3" s="74"/>
      <c r="F3" s="90"/>
      <c r="G3" s="90"/>
      <c r="H3" s="90"/>
      <c r="I3" s="90"/>
      <c r="J3" s="90"/>
      <c r="K3" s="90"/>
      <c r="L3" s="47">
        <v>31</v>
      </c>
    </row>
    <row r="4" spans="1:13" ht="15" customHeight="1">
      <c r="A4" s="72"/>
      <c r="B4" s="75"/>
      <c r="C4" s="75"/>
      <c r="D4" s="76"/>
      <c r="E4" s="76"/>
      <c r="F4" s="77"/>
      <c r="G4" s="77"/>
      <c r="H4" s="77"/>
      <c r="I4" s="77"/>
      <c r="J4" s="77"/>
      <c r="K4" s="77"/>
      <c r="L4" s="43">
        <v>1</v>
      </c>
      <c r="M4" s="45">
        <v>1000000</v>
      </c>
    </row>
    <row r="5" spans="1:13" ht="22.5" customHeight="1">
      <c r="A5" s="72"/>
      <c r="B5" s="91" t="s">
        <v>64</v>
      </c>
      <c r="C5" s="124" t="s">
        <v>127</v>
      </c>
      <c r="D5" s="124"/>
      <c r="E5" s="125" t="s">
        <v>93</v>
      </c>
      <c r="F5" s="75"/>
      <c r="G5" s="77"/>
      <c r="H5" s="77"/>
      <c r="I5" s="77"/>
      <c r="J5" s="77"/>
      <c r="K5" s="77"/>
      <c r="L5" s="43">
        <v>2</v>
      </c>
      <c r="M5" s="45">
        <v>1600000</v>
      </c>
    </row>
    <row r="6" spans="1:13" ht="22.5" customHeight="1">
      <c r="A6" s="72"/>
      <c r="B6" s="91" t="s">
        <v>65</v>
      </c>
      <c r="C6" s="124" t="s">
        <v>128</v>
      </c>
      <c r="D6" s="124"/>
      <c r="E6" s="126"/>
      <c r="F6" s="75"/>
      <c r="G6" s="77"/>
      <c r="H6" s="77"/>
      <c r="I6" s="77"/>
      <c r="J6" s="77"/>
      <c r="K6" s="77"/>
      <c r="L6" s="43">
        <v>3</v>
      </c>
      <c r="M6" s="45">
        <v>2000000</v>
      </c>
    </row>
    <row r="7" spans="1:13" ht="22.5" customHeight="1">
      <c r="A7" s="72"/>
      <c r="B7" s="91" t="s">
        <v>66</v>
      </c>
      <c r="C7" s="124" t="s">
        <v>129</v>
      </c>
      <c r="D7" s="127"/>
      <c r="E7" s="78">
        <v>43.2</v>
      </c>
      <c r="F7" s="75"/>
      <c r="G7" s="77"/>
      <c r="H7" s="77"/>
      <c r="I7" s="77"/>
      <c r="J7" s="77"/>
      <c r="K7" s="77"/>
      <c r="L7" s="43">
        <v>4</v>
      </c>
      <c r="M7" s="45">
        <v>2600000</v>
      </c>
    </row>
    <row r="8" spans="1:13" ht="16.149999999999999" customHeight="1">
      <c r="A8" s="72"/>
      <c r="B8" s="79"/>
      <c r="C8" s="79"/>
      <c r="D8" s="79"/>
      <c r="E8" s="80"/>
      <c r="F8" s="79"/>
      <c r="G8" s="79"/>
      <c r="H8" s="79"/>
      <c r="I8" s="79"/>
      <c r="J8" s="81"/>
      <c r="K8" s="81" t="s">
        <v>1</v>
      </c>
    </row>
    <row r="9" spans="1:13" ht="27" customHeight="1">
      <c r="A9" s="72"/>
      <c r="B9" s="128" t="s">
        <v>98</v>
      </c>
      <c r="C9" s="128"/>
      <c r="D9" s="92" t="s">
        <v>12</v>
      </c>
      <c r="E9" s="92" t="s">
        <v>8</v>
      </c>
      <c r="F9" s="92" t="s">
        <v>9</v>
      </c>
      <c r="G9" s="92" t="s">
        <v>0</v>
      </c>
      <c r="H9" s="92" t="s">
        <v>96</v>
      </c>
      <c r="I9" s="92" t="s">
        <v>97</v>
      </c>
      <c r="J9" s="92" t="s">
        <v>91</v>
      </c>
      <c r="K9" s="92" t="s">
        <v>92</v>
      </c>
    </row>
    <row r="10" spans="1:13">
      <c r="A10" s="72"/>
      <c r="B10" s="136"/>
      <c r="C10" s="136"/>
      <c r="D10" s="82"/>
      <c r="E10" s="83" t="s">
        <v>7</v>
      </c>
      <c r="F10" s="84" t="s">
        <v>2</v>
      </c>
      <c r="G10" s="84" t="s">
        <v>3</v>
      </c>
      <c r="H10" s="84" t="s">
        <v>4</v>
      </c>
      <c r="I10" s="84" t="s">
        <v>5</v>
      </c>
      <c r="J10" s="84" t="s">
        <v>6</v>
      </c>
      <c r="K10" s="84" t="s">
        <v>11</v>
      </c>
    </row>
    <row r="11" spans="1:13" s="1" customFormat="1" ht="27" customHeight="1">
      <c r="A11" s="85"/>
      <c r="B11" s="130" t="s">
        <v>134</v>
      </c>
      <c r="C11" s="130"/>
      <c r="D11" s="49" t="s">
        <v>130</v>
      </c>
      <c r="E11" s="49"/>
      <c r="F11" s="50">
        <v>1744930</v>
      </c>
      <c r="G11" s="50">
        <v>1586300</v>
      </c>
      <c r="H11" s="129">
        <f>ROUNDDOWN(G18/2,-3)</f>
        <v>955000</v>
      </c>
      <c r="I11" s="129">
        <f>MIN(H11,M2)</f>
        <v>955000</v>
      </c>
      <c r="J11" s="132">
        <v>955000</v>
      </c>
      <c r="K11" s="129">
        <f>IF(I11=J11,I11,IF(I11&gt;J11,J11,IF(I11&lt;J11,I11)))</f>
        <v>955000</v>
      </c>
      <c r="L11" s="42"/>
      <c r="M11" s="41"/>
    </row>
    <row r="12" spans="1:13" s="1" customFormat="1" ht="27" customHeight="1">
      <c r="A12" s="85"/>
      <c r="B12" s="130" t="s">
        <v>133</v>
      </c>
      <c r="C12" s="130"/>
      <c r="D12" s="49" t="s">
        <v>131</v>
      </c>
      <c r="E12" s="49">
        <v>5</v>
      </c>
      <c r="F12" s="50">
        <v>220000</v>
      </c>
      <c r="G12" s="50">
        <v>200000</v>
      </c>
      <c r="H12" s="129"/>
      <c r="I12" s="129"/>
      <c r="J12" s="132"/>
      <c r="K12" s="129"/>
      <c r="L12" s="42"/>
      <c r="M12" s="41"/>
    </row>
    <row r="13" spans="1:13" s="1" customFormat="1" ht="27" customHeight="1">
      <c r="A13" s="85"/>
      <c r="B13" s="130" t="s">
        <v>132</v>
      </c>
      <c r="C13" s="130"/>
      <c r="D13" s="49"/>
      <c r="E13" s="49"/>
      <c r="F13" s="50">
        <v>137720</v>
      </c>
      <c r="G13" s="50">
        <v>125200</v>
      </c>
      <c r="H13" s="129"/>
      <c r="I13" s="129"/>
      <c r="J13" s="132"/>
      <c r="K13" s="129"/>
      <c r="L13" s="41"/>
      <c r="M13" s="41"/>
    </row>
    <row r="14" spans="1:13" s="1" customFormat="1" ht="27" customHeight="1">
      <c r="A14" s="85"/>
      <c r="B14" s="130"/>
      <c r="C14" s="130"/>
      <c r="D14" s="49"/>
      <c r="E14" s="49"/>
      <c r="F14" s="50"/>
      <c r="G14" s="50"/>
      <c r="H14" s="129"/>
      <c r="I14" s="129"/>
      <c r="J14" s="132"/>
      <c r="K14" s="129"/>
      <c r="L14" s="41"/>
      <c r="M14" s="41"/>
    </row>
    <row r="15" spans="1:13" s="1" customFormat="1" ht="27" customHeight="1">
      <c r="A15" s="85"/>
      <c r="B15" s="137"/>
      <c r="C15" s="138"/>
      <c r="D15" s="51"/>
      <c r="E15" s="51"/>
      <c r="F15" s="107"/>
      <c r="G15" s="107"/>
      <c r="H15" s="129"/>
      <c r="I15" s="129"/>
      <c r="J15" s="132"/>
      <c r="K15" s="129"/>
      <c r="L15" s="41"/>
      <c r="M15" s="41"/>
    </row>
    <row r="16" spans="1:13" s="1" customFormat="1" ht="27" customHeight="1">
      <c r="A16" s="85"/>
      <c r="B16" s="137"/>
      <c r="C16" s="138"/>
      <c r="D16" s="51"/>
      <c r="E16" s="51"/>
      <c r="F16" s="107"/>
      <c r="G16" s="107"/>
      <c r="H16" s="129"/>
      <c r="I16" s="129"/>
      <c r="J16" s="132"/>
      <c r="K16" s="129"/>
      <c r="L16" s="41"/>
      <c r="M16" s="41"/>
    </row>
    <row r="17" spans="1:13" s="1" customFormat="1" ht="27" customHeight="1" thickBot="1">
      <c r="A17" s="85"/>
      <c r="B17" s="131"/>
      <c r="C17" s="131"/>
      <c r="D17" s="51"/>
      <c r="E17" s="51"/>
      <c r="F17" s="52"/>
      <c r="G17" s="52"/>
      <c r="H17" s="129"/>
      <c r="I17" s="129"/>
      <c r="J17" s="132"/>
      <c r="K17" s="129"/>
      <c r="L17" s="41"/>
      <c r="M17" s="41"/>
    </row>
    <row r="18" spans="1:13" s="1" customFormat="1" ht="27" customHeight="1" thickTop="1">
      <c r="A18" s="85"/>
      <c r="B18" s="133"/>
      <c r="C18" s="134"/>
      <c r="D18" s="134"/>
      <c r="E18" s="135"/>
      <c r="F18" s="87">
        <f>SUM(F11:F17)</f>
        <v>2102650</v>
      </c>
      <c r="G18" s="87">
        <f>SUM(G11:G17)</f>
        <v>1911500</v>
      </c>
      <c r="H18" s="129"/>
      <c r="I18" s="129"/>
      <c r="J18" s="132"/>
      <c r="K18" s="129"/>
      <c r="L18" s="41"/>
      <c r="M18" s="41"/>
    </row>
    <row r="19" spans="1:13" ht="14.1" customHeight="1">
      <c r="A19" s="72"/>
      <c r="B19" s="86" t="s">
        <v>10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3" ht="14.1" customHeight="1">
      <c r="A20" s="72"/>
      <c r="B20" s="86" t="s">
        <v>94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3" ht="14.1" customHeight="1">
      <c r="A21" s="3"/>
      <c r="B21" s="4" t="s">
        <v>95</v>
      </c>
      <c r="C21" s="3"/>
      <c r="D21" s="3"/>
      <c r="E21" s="3"/>
      <c r="F21" s="3"/>
      <c r="G21" s="3"/>
      <c r="H21" s="3"/>
      <c r="I21" s="3"/>
      <c r="J21" s="3"/>
      <c r="K21" s="3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 password="D2DD" sheet="1"/>
  <mergeCells count="19">
    <mergeCell ref="B9:C9"/>
    <mergeCell ref="B2:J2"/>
    <mergeCell ref="C5:D5"/>
    <mergeCell ref="E5:E6"/>
    <mergeCell ref="C6:D6"/>
    <mergeCell ref="C7:D7"/>
    <mergeCell ref="K11:K18"/>
    <mergeCell ref="B12:C12"/>
    <mergeCell ref="B13:C13"/>
    <mergeCell ref="B14:C14"/>
    <mergeCell ref="B17:C17"/>
    <mergeCell ref="B18:E18"/>
    <mergeCell ref="B15:C15"/>
    <mergeCell ref="B16:C16"/>
    <mergeCell ref="B10:C10"/>
    <mergeCell ref="B11:C11"/>
    <mergeCell ref="H11:H18"/>
    <mergeCell ref="I11:I18"/>
    <mergeCell ref="J11:J18"/>
  </mergeCells>
  <phoneticPr fontId="2"/>
  <printOptions horizontalCentered="1"/>
  <pageMargins left="0.55118110236220474" right="0.55118110236220474" top="0.98425196850393704" bottom="0.98425196850393704" header="0.51181102362204722" footer="0.51181102362204722"/>
  <pageSetup paperSize="9" scale="85" orientation="landscape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5"/>
  <sheetViews>
    <sheetView showGridLines="0" view="pageBreakPreview" zoomScaleNormal="100" zoomScaleSheetLayoutView="100" workbookViewId="0">
      <selection activeCell="C10" sqref="C10"/>
    </sheetView>
  </sheetViews>
  <sheetFormatPr defaultRowHeight="13.5"/>
  <cols>
    <col min="1" max="1" width="25.625" customWidth="1"/>
    <col min="2" max="2" width="20.625" customWidth="1"/>
    <col min="3" max="3" width="25.625" customWidth="1"/>
    <col min="4" max="4" width="20.625" customWidth="1"/>
    <col min="5" max="6" width="9" customWidth="1"/>
  </cols>
  <sheetData>
    <row r="1" spans="1:4" ht="20.100000000000001" customHeight="1">
      <c r="A1" s="7" t="s">
        <v>14</v>
      </c>
      <c r="B1" s="7"/>
      <c r="C1" s="7"/>
      <c r="D1" s="7"/>
    </row>
    <row r="2" spans="1:4" ht="20.100000000000001" customHeight="1">
      <c r="A2" s="139" t="s">
        <v>15</v>
      </c>
      <c r="B2" s="139"/>
      <c r="C2" s="139"/>
      <c r="D2" s="139"/>
    </row>
    <row r="3" spans="1:4" ht="20.100000000000001" customHeight="1">
      <c r="A3" s="88"/>
      <c r="B3" s="7"/>
      <c r="C3" s="7"/>
      <c r="D3" s="7"/>
    </row>
    <row r="4" spans="1:4" ht="20.100000000000001" customHeight="1">
      <c r="A4" s="140" t="s">
        <v>16</v>
      </c>
      <c r="B4" s="140"/>
      <c r="C4" s="140" t="s">
        <v>17</v>
      </c>
      <c r="D4" s="140"/>
    </row>
    <row r="5" spans="1:4" ht="20.100000000000001" customHeight="1">
      <c r="A5" s="8" t="s">
        <v>18</v>
      </c>
      <c r="B5" s="9">
        <v>955000</v>
      </c>
      <c r="C5" s="8" t="s">
        <v>134</v>
      </c>
      <c r="D5" s="9">
        <v>1744930</v>
      </c>
    </row>
    <row r="6" spans="1:4" ht="20.100000000000001" customHeight="1">
      <c r="A6" s="10" t="s">
        <v>19</v>
      </c>
      <c r="B6" s="11">
        <v>1147650</v>
      </c>
      <c r="C6" s="10" t="s">
        <v>133</v>
      </c>
      <c r="D6" s="11">
        <v>220000</v>
      </c>
    </row>
    <row r="7" spans="1:4" ht="20.100000000000001" customHeight="1">
      <c r="A7" s="10"/>
      <c r="B7" s="11"/>
      <c r="C7" s="10" t="s">
        <v>132</v>
      </c>
      <c r="D7" s="11">
        <v>137720</v>
      </c>
    </row>
    <row r="8" spans="1:4" ht="20.100000000000001" customHeight="1">
      <c r="A8" s="10"/>
      <c r="B8" s="11"/>
      <c r="C8" s="10"/>
      <c r="D8" s="11"/>
    </row>
    <row r="9" spans="1:4" ht="20.100000000000001" customHeight="1">
      <c r="A9" s="10"/>
      <c r="B9" s="11"/>
      <c r="C9" s="10"/>
      <c r="D9" s="11"/>
    </row>
    <row r="10" spans="1:4" ht="20.100000000000001" customHeight="1">
      <c r="A10" s="12"/>
      <c r="B10" s="13"/>
      <c r="C10" s="12"/>
      <c r="D10" s="13"/>
    </row>
    <row r="11" spans="1:4" ht="20.100000000000001" customHeight="1">
      <c r="A11" s="14" t="s">
        <v>20</v>
      </c>
      <c r="B11" s="89">
        <v>2102650</v>
      </c>
      <c r="C11" s="14" t="s">
        <v>21</v>
      </c>
      <c r="D11" s="89">
        <f>SUM(D5:D7)</f>
        <v>2102650</v>
      </c>
    </row>
    <row r="12" spans="1:4" ht="20.100000000000001" customHeight="1">
      <c r="A12" s="7"/>
      <c r="B12" s="7"/>
      <c r="C12" s="7"/>
      <c r="D12" s="7"/>
    </row>
    <row r="13" spans="1:4" ht="20.100000000000001" customHeight="1">
      <c r="A13" s="139" t="s">
        <v>135</v>
      </c>
      <c r="B13" s="139"/>
      <c r="C13" s="7"/>
      <c r="D13" s="7"/>
    </row>
    <row r="14" spans="1:4" ht="20.100000000000001" customHeight="1">
      <c r="A14" s="7"/>
      <c r="B14" s="7"/>
      <c r="C14" s="7"/>
      <c r="D14" s="7"/>
    </row>
    <row r="15" spans="1:4" ht="20.100000000000001" customHeight="1">
      <c r="A15" s="7"/>
      <c r="B15" s="7"/>
      <c r="C15" s="7" t="s">
        <v>136</v>
      </c>
      <c r="D15" s="7"/>
    </row>
    <row r="16" spans="1:4" ht="20.100000000000001" customHeight="1">
      <c r="A16" s="7"/>
      <c r="B16" s="7"/>
      <c r="C16" s="141" t="s">
        <v>137</v>
      </c>
      <c r="D16" s="141"/>
    </row>
    <row r="17" spans="1:4" ht="20.100000000000001" customHeight="1">
      <c r="A17" s="7"/>
      <c r="B17" s="7"/>
      <c r="C17" s="7"/>
      <c r="D17" s="7"/>
    </row>
    <row r="18" spans="1:4" ht="20.100000000000001" customHeight="1">
      <c r="A18" s="7"/>
      <c r="B18" s="7"/>
      <c r="C18" s="7"/>
      <c r="D18" s="7"/>
    </row>
    <row r="19" spans="1:4" ht="20.100000000000001" customHeight="1">
      <c r="A19" s="7"/>
      <c r="B19" s="7"/>
      <c r="C19" s="7"/>
      <c r="D19" s="7"/>
    </row>
    <row r="20" spans="1:4" ht="20.100000000000001" customHeight="1">
      <c r="A20" s="7"/>
      <c r="B20" s="7"/>
      <c r="C20" s="7"/>
      <c r="D20" s="7"/>
    </row>
    <row r="21" spans="1:4" ht="20.100000000000001" customHeight="1">
      <c r="A21" s="7"/>
      <c r="B21" s="7"/>
      <c r="C21" s="7"/>
      <c r="D21" s="7"/>
    </row>
    <row r="22" spans="1:4" ht="20.100000000000001" customHeight="1">
      <c r="A22" s="7"/>
      <c r="B22" s="7"/>
      <c r="C22" s="7"/>
      <c r="D22" s="7"/>
    </row>
    <row r="23" spans="1:4" ht="20.100000000000001" customHeight="1">
      <c r="A23" s="7"/>
      <c r="B23" s="7"/>
      <c r="C23" s="7"/>
      <c r="D23" s="7"/>
    </row>
    <row r="24" spans="1:4" ht="20.100000000000001" customHeight="1">
      <c r="A24" s="7"/>
      <c r="B24" s="7"/>
      <c r="C24" s="7"/>
      <c r="D24" s="7"/>
    </row>
    <row r="25" spans="1:4" ht="20.100000000000001" customHeight="1"/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  <row r="31" spans="1:4" ht="20.100000000000001" customHeight="1"/>
    <row r="32" spans="1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sheetProtection password="D2DD" sheet="1" objects="1" scenarios="1"/>
  <mergeCells count="5">
    <mergeCell ref="A2:D2"/>
    <mergeCell ref="A4:B4"/>
    <mergeCell ref="C4:D4"/>
    <mergeCell ref="A13:B13"/>
    <mergeCell ref="C16:D16"/>
  </mergeCells>
  <phoneticPr fontId="2"/>
  <pageMargins left="0.7" right="0.7" top="0.75" bottom="0.75" header="0.3" footer="0.3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66"/>
  <sheetViews>
    <sheetView showGridLines="0" view="pageBreakPreview" zoomScaleNormal="100" zoomScaleSheetLayoutView="100" workbookViewId="0">
      <selection activeCell="A2" sqref="A2:L2"/>
    </sheetView>
  </sheetViews>
  <sheetFormatPr defaultRowHeight="13.5"/>
  <cols>
    <col min="13" max="15" width="9" hidden="1" customWidth="1"/>
    <col min="16" max="18" width="9" customWidth="1"/>
  </cols>
  <sheetData>
    <row r="1" spans="1:15" ht="18.75" customHeight="1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5" ht="24.95" customHeight="1">
      <c r="A2" s="142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5" ht="24.9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5" ht="24.95" customHeight="1">
      <c r="A4" s="143" t="s">
        <v>26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5" ht="32.1" customHeight="1">
      <c r="A5" s="145" t="s">
        <v>27</v>
      </c>
      <c r="B5" s="145"/>
      <c r="C5" s="195" t="s">
        <v>138</v>
      </c>
      <c r="D5" s="195"/>
      <c r="E5" s="195"/>
      <c r="F5" s="195"/>
      <c r="G5" s="195"/>
      <c r="H5" s="195"/>
      <c r="I5" s="195"/>
      <c r="J5" s="195"/>
      <c r="K5" s="195"/>
      <c r="L5" s="195"/>
    </row>
    <row r="6" spans="1:15" ht="32.1" customHeight="1">
      <c r="A6" s="144" t="s">
        <v>28</v>
      </c>
      <c r="B6" s="144"/>
      <c r="C6" s="195" t="s">
        <v>148</v>
      </c>
      <c r="D6" s="195"/>
      <c r="E6" s="195"/>
      <c r="F6" s="195"/>
      <c r="G6" s="195"/>
      <c r="H6" s="195"/>
      <c r="I6" s="195"/>
      <c r="J6" s="195"/>
      <c r="K6" s="195"/>
      <c r="L6" s="195"/>
    </row>
    <row r="7" spans="1:15" ht="24" customHeight="1">
      <c r="A7" s="155" t="s">
        <v>43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1:15" ht="32.1" customHeight="1">
      <c r="A8" s="152" t="s">
        <v>69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t="s">
        <v>99</v>
      </c>
    </row>
    <row r="9" spans="1:15" ht="24.7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8"/>
      <c r="M9" s="54" t="b">
        <v>1</v>
      </c>
      <c r="N9" s="54" t="b">
        <v>1</v>
      </c>
      <c r="O9" s="54" t="b">
        <v>1</v>
      </c>
    </row>
    <row r="10" spans="1:15" ht="24.75" customHeight="1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1"/>
      <c r="M10" s="54" t="b">
        <v>1</v>
      </c>
      <c r="N10" s="54" t="b">
        <v>0</v>
      </c>
      <c r="O10" s="54"/>
    </row>
    <row r="11" spans="1:15" ht="24.7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1"/>
      <c r="M11" s="54" t="b">
        <v>0</v>
      </c>
      <c r="N11" s="54"/>
      <c r="O11" s="54"/>
    </row>
    <row r="12" spans="1:15" ht="24.75" customHeight="1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1"/>
      <c r="M12" s="54" t="b">
        <v>1</v>
      </c>
      <c r="N12" s="54" t="b">
        <v>0</v>
      </c>
      <c r="O12" s="54" t="b">
        <v>0</v>
      </c>
    </row>
    <row r="13" spans="1:15" ht="24.75" customHeight="1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  <c r="M13" s="54" t="b">
        <v>1</v>
      </c>
      <c r="N13" s="54"/>
      <c r="O13" s="54"/>
    </row>
    <row r="14" spans="1:15" ht="24.75" customHeight="1">
      <c r="A14" s="147" t="s">
        <v>44</v>
      </c>
      <c r="B14" s="147"/>
      <c r="C14" s="147"/>
      <c r="D14" s="147"/>
      <c r="E14" s="147"/>
      <c r="F14" s="147"/>
      <c r="G14" s="147"/>
      <c r="H14" s="147"/>
      <c r="I14" s="147"/>
      <c r="J14" s="205" t="s">
        <v>88</v>
      </c>
      <c r="K14" s="205"/>
      <c r="L14" s="205"/>
    </row>
    <row r="15" spans="1:15" ht="45.75" customHeight="1">
      <c r="A15" s="149" t="s">
        <v>141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5" ht="51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3" ht="24.75" customHeight="1">
      <c r="A17" s="147" t="s">
        <v>45</v>
      </c>
      <c r="B17" s="147"/>
      <c r="C17" s="147"/>
      <c r="D17" s="147"/>
      <c r="E17" s="147"/>
      <c r="F17" s="147"/>
      <c r="G17" s="147"/>
      <c r="H17" s="147"/>
      <c r="I17" s="147"/>
      <c r="J17" s="205" t="s">
        <v>88</v>
      </c>
      <c r="K17" s="205"/>
      <c r="L17" s="205"/>
    </row>
    <row r="18" spans="1:13" ht="24.75" customHeight="1">
      <c r="A18" s="171" t="s">
        <v>46</v>
      </c>
      <c r="B18" s="172"/>
      <c r="C18" s="172"/>
      <c r="D18" s="172"/>
      <c r="E18" s="172"/>
      <c r="F18" s="172"/>
      <c r="G18" s="172"/>
      <c r="H18" s="172"/>
      <c r="I18" s="173"/>
      <c r="J18" s="173"/>
      <c r="K18" s="173"/>
      <c r="L18" s="174"/>
    </row>
    <row r="19" spans="1:13" ht="45.75" customHeight="1">
      <c r="A19" s="152" t="s">
        <v>89</v>
      </c>
      <c r="B19" s="153"/>
      <c r="C19" s="153"/>
      <c r="D19" s="153"/>
      <c r="E19" s="153"/>
      <c r="F19" s="153"/>
      <c r="G19" s="153"/>
      <c r="H19" s="154"/>
      <c r="I19" s="17" t="s">
        <v>32</v>
      </c>
      <c r="J19" s="17" t="s">
        <v>31</v>
      </c>
      <c r="K19" s="17" t="s">
        <v>90</v>
      </c>
      <c r="L19" s="17" t="s">
        <v>30</v>
      </c>
    </row>
    <row r="20" spans="1:13" s="6" customFormat="1" ht="24.95" customHeight="1">
      <c r="A20" s="180" t="s">
        <v>47</v>
      </c>
      <c r="B20" s="181"/>
      <c r="C20" s="181"/>
      <c r="D20" s="181"/>
      <c r="E20" s="181"/>
      <c r="F20" s="181"/>
      <c r="G20" s="181"/>
      <c r="H20" s="182"/>
      <c r="I20" s="105"/>
      <c r="J20" s="105" t="s">
        <v>88</v>
      </c>
      <c r="K20" s="105"/>
      <c r="L20" s="105"/>
      <c r="M20" s="6">
        <f>IF(I20="○",4,IF(J20="○",3,IF(K20="○",2,IF(L20="○",1,0))))</f>
        <v>3</v>
      </c>
    </row>
    <row r="21" spans="1:13" s="6" customFormat="1" ht="24.95" customHeight="1">
      <c r="A21" s="180" t="s">
        <v>51</v>
      </c>
      <c r="B21" s="181"/>
      <c r="C21" s="181"/>
      <c r="D21" s="181"/>
      <c r="E21" s="181"/>
      <c r="F21" s="181"/>
      <c r="G21" s="181"/>
      <c r="H21" s="182"/>
      <c r="I21" s="105"/>
      <c r="J21" s="105" t="s">
        <v>88</v>
      </c>
      <c r="K21" s="105"/>
      <c r="L21" s="105"/>
      <c r="M21" s="6">
        <f t="shared" ref="M21:M34" si="0">IF(I21="○",4,IF(J21="○",3,IF(K21="○",2,IF(L21="○",1,0))))</f>
        <v>3</v>
      </c>
    </row>
    <row r="22" spans="1:13" s="6" customFormat="1" ht="24.95" customHeight="1">
      <c r="A22" s="180" t="s">
        <v>49</v>
      </c>
      <c r="B22" s="181"/>
      <c r="C22" s="181"/>
      <c r="D22" s="181"/>
      <c r="E22" s="181"/>
      <c r="F22" s="181"/>
      <c r="G22" s="181"/>
      <c r="H22" s="182"/>
      <c r="I22" s="105" t="s">
        <v>88</v>
      </c>
      <c r="J22" s="105"/>
      <c r="K22" s="105"/>
      <c r="L22" s="105"/>
      <c r="M22" s="6">
        <f t="shared" si="0"/>
        <v>4</v>
      </c>
    </row>
    <row r="23" spans="1:13" s="6" customFormat="1" ht="24.95" customHeight="1">
      <c r="A23" s="180" t="s">
        <v>52</v>
      </c>
      <c r="B23" s="181"/>
      <c r="C23" s="181"/>
      <c r="D23" s="181"/>
      <c r="E23" s="181"/>
      <c r="F23" s="181"/>
      <c r="G23" s="181"/>
      <c r="H23" s="182"/>
      <c r="I23" s="105"/>
      <c r="J23" s="105" t="s">
        <v>88</v>
      </c>
      <c r="K23" s="105"/>
      <c r="L23" s="105"/>
      <c r="M23" s="6">
        <f t="shared" si="0"/>
        <v>3</v>
      </c>
    </row>
    <row r="24" spans="1:13" s="6" customFormat="1" ht="24.95" customHeight="1">
      <c r="A24" s="180" t="s">
        <v>50</v>
      </c>
      <c r="B24" s="181"/>
      <c r="C24" s="181"/>
      <c r="D24" s="181"/>
      <c r="E24" s="181"/>
      <c r="F24" s="181"/>
      <c r="G24" s="181"/>
      <c r="H24" s="182"/>
      <c r="I24" s="105" t="s">
        <v>88</v>
      </c>
      <c r="J24" s="105"/>
      <c r="K24" s="105"/>
      <c r="L24" s="105"/>
      <c r="M24" s="6">
        <f t="shared" si="0"/>
        <v>4</v>
      </c>
    </row>
    <row r="25" spans="1:13" s="6" customFormat="1" ht="24.95" customHeight="1">
      <c r="A25" s="180" t="s">
        <v>54</v>
      </c>
      <c r="B25" s="181"/>
      <c r="C25" s="181"/>
      <c r="D25" s="181"/>
      <c r="E25" s="181"/>
      <c r="F25" s="181"/>
      <c r="G25" s="181"/>
      <c r="H25" s="182"/>
      <c r="I25" s="105" t="s">
        <v>88</v>
      </c>
      <c r="J25" s="105"/>
      <c r="K25" s="105"/>
      <c r="L25" s="105"/>
      <c r="M25" s="6">
        <f t="shared" si="0"/>
        <v>4</v>
      </c>
    </row>
    <row r="26" spans="1:13" s="6" customFormat="1" ht="36" customHeight="1">
      <c r="A26" s="36" t="s">
        <v>86</v>
      </c>
      <c r="B26" s="193" t="s">
        <v>147</v>
      </c>
      <c r="C26" s="194"/>
      <c r="D26" s="194"/>
      <c r="E26" s="194"/>
      <c r="F26" s="18" t="s">
        <v>55</v>
      </c>
      <c r="G26" s="19">
        <v>3</v>
      </c>
      <c r="H26" s="20" t="s">
        <v>139</v>
      </c>
      <c r="I26" s="21"/>
      <c r="J26" s="22" t="s">
        <v>56</v>
      </c>
      <c r="K26" s="19">
        <v>1</v>
      </c>
      <c r="L26" s="23" t="s">
        <v>140</v>
      </c>
      <c r="M26" s="6">
        <f>G26-K26</f>
        <v>2</v>
      </c>
    </row>
    <row r="27" spans="1:13" s="6" customFormat="1" ht="24.95" customHeight="1">
      <c r="A27" s="180" t="s">
        <v>85</v>
      </c>
      <c r="B27" s="181"/>
      <c r="C27" s="181"/>
      <c r="D27" s="181"/>
      <c r="E27" s="181"/>
      <c r="F27" s="181"/>
      <c r="G27" s="181"/>
      <c r="H27" s="182"/>
      <c r="I27" s="39"/>
      <c r="J27" s="38"/>
      <c r="K27" s="105" t="s">
        <v>88</v>
      </c>
      <c r="L27" s="38"/>
      <c r="M27" s="6">
        <f t="shared" si="0"/>
        <v>2</v>
      </c>
    </row>
    <row r="28" spans="1:13" s="6" customFormat="1" ht="24.95" customHeight="1">
      <c r="A28" s="180" t="s">
        <v>48</v>
      </c>
      <c r="B28" s="181"/>
      <c r="C28" s="181"/>
      <c r="D28" s="181"/>
      <c r="E28" s="181"/>
      <c r="F28" s="181"/>
      <c r="G28" s="181"/>
      <c r="H28" s="182"/>
      <c r="I28" s="105" t="s">
        <v>88</v>
      </c>
      <c r="J28" s="105"/>
      <c r="K28" s="105"/>
      <c r="L28" s="105"/>
      <c r="M28" s="6">
        <f t="shared" si="0"/>
        <v>4</v>
      </c>
    </row>
    <row r="29" spans="1:13" ht="24.95" customHeight="1">
      <c r="A29" s="170" t="s">
        <v>53</v>
      </c>
      <c r="B29" s="175"/>
      <c r="C29" s="175"/>
      <c r="D29" s="175"/>
      <c r="E29" s="175"/>
      <c r="F29" s="175"/>
      <c r="G29" s="175"/>
      <c r="H29" s="176"/>
      <c r="I29" s="106" t="s">
        <v>88</v>
      </c>
      <c r="J29" s="106"/>
      <c r="K29" s="106"/>
      <c r="L29" s="106"/>
      <c r="M29" s="6">
        <f t="shared" si="0"/>
        <v>4</v>
      </c>
    </row>
    <row r="30" spans="1:13" ht="24.95" customHeight="1">
      <c r="A30" s="170" t="s">
        <v>33</v>
      </c>
      <c r="B30" s="175"/>
      <c r="C30" s="175"/>
      <c r="D30" s="175"/>
      <c r="E30" s="175"/>
      <c r="F30" s="175"/>
      <c r="G30" s="175"/>
      <c r="H30" s="176"/>
      <c r="I30" s="106"/>
      <c r="J30" s="106" t="s">
        <v>88</v>
      </c>
      <c r="K30" s="106"/>
      <c r="L30" s="106"/>
      <c r="M30" s="6">
        <f t="shared" si="0"/>
        <v>3</v>
      </c>
    </row>
    <row r="31" spans="1:13" ht="24.95" customHeight="1">
      <c r="A31" s="170" t="s">
        <v>34</v>
      </c>
      <c r="B31" s="175"/>
      <c r="C31" s="175"/>
      <c r="D31" s="175"/>
      <c r="E31" s="175"/>
      <c r="F31" s="175"/>
      <c r="G31" s="175"/>
      <c r="H31" s="176"/>
      <c r="I31" s="106"/>
      <c r="J31" s="106"/>
      <c r="K31" s="106" t="s">
        <v>88</v>
      </c>
      <c r="L31" s="106"/>
      <c r="M31" s="6">
        <f t="shared" si="0"/>
        <v>2</v>
      </c>
    </row>
    <row r="32" spans="1:13" ht="24.95" customHeight="1">
      <c r="A32" s="177" t="s">
        <v>35</v>
      </c>
      <c r="B32" s="178"/>
      <c r="C32" s="178"/>
      <c r="D32" s="178"/>
      <c r="E32" s="178"/>
      <c r="F32" s="178"/>
      <c r="G32" s="178"/>
      <c r="H32" s="179"/>
      <c r="I32" s="106"/>
      <c r="J32" s="106"/>
      <c r="K32" s="106" t="s">
        <v>88</v>
      </c>
      <c r="L32" s="106"/>
      <c r="M32" s="6">
        <f t="shared" si="0"/>
        <v>2</v>
      </c>
    </row>
    <row r="33" spans="1:13" s="5" customFormat="1" ht="36" customHeight="1">
      <c r="A33" s="37" t="s">
        <v>86</v>
      </c>
      <c r="B33" s="24" t="s">
        <v>87</v>
      </c>
      <c r="C33" s="188" t="s">
        <v>68</v>
      </c>
      <c r="D33" s="188"/>
      <c r="E33" s="188"/>
      <c r="F33" s="25"/>
      <c r="G33" s="26" t="s">
        <v>36</v>
      </c>
      <c r="H33" s="189" t="s">
        <v>37</v>
      </c>
      <c r="I33" s="189"/>
      <c r="J33" s="190"/>
      <c r="K33" s="27"/>
      <c r="L33" s="28" t="s">
        <v>36</v>
      </c>
    </row>
    <row r="34" spans="1:13" s="5" customFormat="1" ht="24.75" customHeight="1">
      <c r="A34" s="191" t="s">
        <v>142</v>
      </c>
      <c r="B34" s="192"/>
      <c r="C34" s="192"/>
      <c r="D34" s="192"/>
      <c r="E34" s="192"/>
      <c r="F34" s="192"/>
      <c r="G34" s="192"/>
      <c r="H34" s="192"/>
      <c r="I34" s="106"/>
      <c r="J34" s="106"/>
      <c r="K34" s="106"/>
      <c r="L34" s="106" t="s">
        <v>88</v>
      </c>
      <c r="M34" s="6">
        <f t="shared" si="0"/>
        <v>1</v>
      </c>
    </row>
    <row r="35" spans="1:13" ht="24.95" customHeight="1">
      <c r="A35" s="144" t="s">
        <v>57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3" ht="18.75" customHeight="1">
      <c r="A36" s="207" t="s">
        <v>144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</row>
    <row r="37" spans="1:13" ht="18.75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</row>
    <row r="38" spans="1:13" ht="18.75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</row>
    <row r="39" spans="1:13" ht="24.95" customHeight="1">
      <c r="A39" s="168" t="s">
        <v>39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3" ht="24.95" customHeight="1">
      <c r="A40" s="145" t="s">
        <v>58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3" ht="24.95" customHeight="1">
      <c r="A41" s="106" t="s">
        <v>88</v>
      </c>
      <c r="B41" s="170" t="s">
        <v>59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6"/>
    </row>
    <row r="42" spans="1:13" ht="24.95" customHeight="1">
      <c r="A42" s="106" t="s">
        <v>88</v>
      </c>
      <c r="B42" s="170" t="s">
        <v>60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6"/>
    </row>
    <row r="43" spans="1:13" ht="24.95" customHeight="1">
      <c r="A43" s="106" t="s">
        <v>88</v>
      </c>
      <c r="B43" s="169" t="s">
        <v>61</v>
      </c>
      <c r="C43" s="169"/>
      <c r="D43" s="169"/>
      <c r="E43" s="169"/>
      <c r="F43" s="170"/>
      <c r="G43" s="29"/>
      <c r="H43" s="176"/>
      <c r="I43" s="169"/>
      <c r="J43" s="169"/>
      <c r="K43" s="169"/>
      <c r="L43" s="169"/>
    </row>
    <row r="44" spans="1:13" ht="24.95" customHeight="1">
      <c r="A44" s="106"/>
      <c r="B44" s="169" t="s">
        <v>62</v>
      </c>
      <c r="C44" s="169"/>
      <c r="D44" s="169"/>
      <c r="E44" s="169"/>
      <c r="F44" s="170"/>
      <c r="G44" s="29"/>
      <c r="H44" s="176"/>
      <c r="I44" s="169"/>
      <c r="J44" s="169"/>
      <c r="K44" s="169"/>
      <c r="L44" s="169"/>
    </row>
    <row r="45" spans="1:13" ht="24.95" customHeight="1">
      <c r="A45" s="106"/>
      <c r="B45" s="170" t="s">
        <v>40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6"/>
    </row>
    <row r="46" spans="1:13" ht="24.95" customHeight="1">
      <c r="A46" s="184" t="s">
        <v>63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1:13" ht="18.75" customHeight="1">
      <c r="A47" s="207" t="s">
        <v>145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</row>
    <row r="48" spans="1:13" ht="18.7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</row>
    <row r="49" spans="1:39" ht="18.75" customHeight="1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</row>
    <row r="50" spans="1:39" ht="40.5" customHeight="1">
      <c r="A50" s="187" t="s">
        <v>41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1:39" ht="18.75" customHeight="1">
      <c r="A51" s="207" t="s">
        <v>146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</row>
    <row r="52" spans="1:39" ht="18.75" customHeight="1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</row>
    <row r="53" spans="1:39" ht="18.75" customHeight="1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</row>
    <row r="54" spans="1:39" ht="24.9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1:39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1:39" hidden="1"/>
    <row r="57" spans="1:39" ht="18" hidden="1" customHeight="1">
      <c r="A57" s="97" t="s">
        <v>84</v>
      </c>
      <c r="B57" s="97"/>
      <c r="C57" s="97"/>
      <c r="D57" s="97"/>
      <c r="E57" s="97" t="s">
        <v>117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 t="s">
        <v>120</v>
      </c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 t="s">
        <v>39</v>
      </c>
      <c r="AH57" s="97"/>
      <c r="AI57" s="97"/>
      <c r="AJ57" s="97"/>
      <c r="AK57" s="97"/>
      <c r="AL57" s="97"/>
      <c r="AM57" s="98" t="s">
        <v>121</v>
      </c>
    </row>
    <row r="58" spans="1:39" ht="18" hidden="1" customHeight="1">
      <c r="A58" s="97"/>
      <c r="B58" s="97"/>
      <c r="C58" s="97"/>
      <c r="D58" s="97"/>
      <c r="E58" s="99" t="s">
        <v>112</v>
      </c>
      <c r="F58" s="97"/>
      <c r="G58" s="97"/>
      <c r="H58" s="97"/>
      <c r="I58" s="97"/>
      <c r="J58" s="97"/>
      <c r="K58" s="97"/>
      <c r="L58" s="97"/>
      <c r="M58" s="97"/>
      <c r="N58" s="97"/>
      <c r="O58" s="93" t="s">
        <v>113</v>
      </c>
      <c r="P58" s="93" t="s">
        <v>114</v>
      </c>
      <c r="Q58" s="93" t="s">
        <v>116</v>
      </c>
      <c r="R58" s="97" t="s">
        <v>112</v>
      </c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3"/>
      <c r="AF58" s="93" t="s">
        <v>113</v>
      </c>
      <c r="AG58" s="97" t="s">
        <v>112</v>
      </c>
      <c r="AH58" s="97"/>
      <c r="AI58" s="97"/>
      <c r="AJ58" s="97"/>
      <c r="AK58" s="97"/>
      <c r="AL58" s="93" t="s">
        <v>113</v>
      </c>
      <c r="AM58" s="98"/>
    </row>
    <row r="59" spans="1:39" ht="18" hidden="1" customHeight="1">
      <c r="A59" s="63" t="s">
        <v>123</v>
      </c>
      <c r="B59" s="53"/>
      <c r="C59" s="53"/>
      <c r="D59" s="53"/>
      <c r="E59" s="61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62"/>
    </row>
    <row r="60" spans="1:39" ht="83.25" hidden="1" customHeight="1">
      <c r="A60" s="54" t="s">
        <v>64</v>
      </c>
      <c r="B60" s="64" t="s">
        <v>70</v>
      </c>
      <c r="C60" s="64" t="s">
        <v>66</v>
      </c>
      <c r="D60" s="56" t="s">
        <v>71</v>
      </c>
      <c r="E60" s="57" t="s">
        <v>100</v>
      </c>
      <c r="F60" s="57" t="s">
        <v>101</v>
      </c>
      <c r="G60" s="57" t="s">
        <v>102</v>
      </c>
      <c r="H60" s="57" t="s">
        <v>103</v>
      </c>
      <c r="I60" s="57" t="s">
        <v>104</v>
      </c>
      <c r="J60" s="57" t="s">
        <v>105</v>
      </c>
      <c r="K60" s="57" t="s">
        <v>106</v>
      </c>
      <c r="L60" s="57" t="s">
        <v>107</v>
      </c>
      <c r="M60" s="57" t="s">
        <v>108</v>
      </c>
      <c r="N60" s="57" t="s">
        <v>109</v>
      </c>
      <c r="O60" s="57" t="s">
        <v>110</v>
      </c>
      <c r="P60" s="57" t="s">
        <v>111</v>
      </c>
      <c r="Q60" s="57" t="s">
        <v>115</v>
      </c>
      <c r="R60" s="65" t="s">
        <v>72</v>
      </c>
      <c r="S60" s="65" t="s">
        <v>73</v>
      </c>
      <c r="T60" s="66" t="s">
        <v>74</v>
      </c>
      <c r="U60" s="67" t="s">
        <v>75</v>
      </c>
      <c r="V60" s="65" t="s">
        <v>76</v>
      </c>
      <c r="W60" s="67" t="s">
        <v>77</v>
      </c>
      <c r="X60" s="68" t="s">
        <v>118</v>
      </c>
      <c r="Y60" s="69" t="s">
        <v>78</v>
      </c>
      <c r="Z60" s="69" t="s">
        <v>79</v>
      </c>
      <c r="AA60" s="69" t="s">
        <v>80</v>
      </c>
      <c r="AB60" s="69" t="s">
        <v>81</v>
      </c>
      <c r="AC60" s="69" t="s">
        <v>82</v>
      </c>
      <c r="AD60" s="69" t="s">
        <v>83</v>
      </c>
      <c r="AE60" s="71" t="s">
        <v>143</v>
      </c>
      <c r="AF60" s="69" t="s">
        <v>119</v>
      </c>
      <c r="AG60" s="70" t="s">
        <v>59</v>
      </c>
      <c r="AH60" s="71" t="s">
        <v>60</v>
      </c>
      <c r="AI60" s="69" t="s">
        <v>61</v>
      </c>
      <c r="AJ60" s="69" t="s">
        <v>62</v>
      </c>
      <c r="AK60" s="69" t="s">
        <v>40</v>
      </c>
      <c r="AL60" s="69" t="s">
        <v>119</v>
      </c>
      <c r="AM60" s="69" t="s">
        <v>122</v>
      </c>
    </row>
    <row r="61" spans="1:39" ht="18" hidden="1" customHeight="1">
      <c r="A61" t="s">
        <v>124</v>
      </c>
      <c r="B61" s="59"/>
      <c r="C61" s="59"/>
      <c r="D61" s="60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30"/>
      <c r="S61" s="30"/>
      <c r="T61" s="31"/>
      <c r="U61" s="32"/>
      <c r="V61" s="30"/>
      <c r="W61" s="32"/>
      <c r="X61" s="32"/>
      <c r="Y61" s="33"/>
      <c r="Z61" s="33"/>
      <c r="AA61" s="33"/>
      <c r="AB61" s="33"/>
      <c r="AC61" s="33"/>
      <c r="AD61" s="33"/>
      <c r="AE61" s="33"/>
      <c r="AF61" s="33"/>
      <c r="AG61" s="34"/>
      <c r="AH61" s="35"/>
      <c r="AI61" s="33"/>
      <c r="AJ61" s="33"/>
      <c r="AK61" s="33"/>
      <c r="AL61" s="33"/>
      <c r="AM61" s="33"/>
    </row>
    <row r="62" spans="1:39" ht="18" hidden="1" customHeight="1">
      <c r="B62" s="59"/>
      <c r="C62" s="59"/>
      <c r="D62" s="6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30"/>
      <c r="S62" s="30"/>
      <c r="T62" s="31"/>
      <c r="U62" s="32"/>
      <c r="V62" s="30"/>
      <c r="W62" s="32"/>
      <c r="X62" s="32"/>
      <c r="Y62" s="33"/>
      <c r="Z62" s="33"/>
      <c r="AA62" s="33"/>
      <c r="AB62" s="33"/>
      <c r="AC62" s="33"/>
      <c r="AD62" s="33"/>
      <c r="AE62" s="33"/>
      <c r="AF62" s="33"/>
      <c r="AG62" s="34"/>
      <c r="AH62" s="35"/>
      <c r="AI62" s="33"/>
      <c r="AJ62" s="33"/>
      <c r="AK62" s="33"/>
      <c r="AL62" s="33"/>
      <c r="AM62" s="33"/>
    </row>
    <row r="63" spans="1:39" ht="18" hidden="1" customHeight="1">
      <c r="A63" t="s">
        <v>125</v>
      </c>
      <c r="B63" s="59"/>
      <c r="C63" s="59"/>
      <c r="D63" s="60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0"/>
      <c r="S63" s="30"/>
      <c r="T63" s="31"/>
      <c r="U63" s="32"/>
      <c r="V63" s="30"/>
      <c r="W63" s="32"/>
      <c r="X63" s="32"/>
      <c r="Y63" s="33"/>
      <c r="Z63" s="33"/>
      <c r="AA63" s="33"/>
      <c r="AB63" s="33"/>
      <c r="AC63" s="33"/>
      <c r="AD63" s="33"/>
      <c r="AE63" s="33"/>
      <c r="AF63" s="33"/>
      <c r="AG63" s="34"/>
      <c r="AH63" s="35"/>
      <c r="AI63" s="33"/>
      <c r="AJ63" s="33"/>
      <c r="AK63" s="33"/>
      <c r="AL63" s="33"/>
      <c r="AM63" s="33"/>
    </row>
    <row r="64" spans="1:39" ht="20.100000000000001" hidden="1" customHeight="1">
      <c r="A64" s="54">
        <f>参考様式２!C5</f>
        <v>0</v>
      </c>
      <c r="B64" s="55">
        <f>参考様式２!C6</f>
        <v>0</v>
      </c>
      <c r="C64" s="55">
        <f>参考様式２!C7</f>
        <v>0</v>
      </c>
      <c r="D64" s="55" t="str">
        <f>$C$5</f>
        <v>介護老人福祉施設システム、タブレット</v>
      </c>
      <c r="E64" s="55">
        <f>IF($M$9=TRUE,1,0)</f>
        <v>1</v>
      </c>
      <c r="F64" s="55">
        <f>IF($N$9=TRUE,1,0)</f>
        <v>1</v>
      </c>
      <c r="G64" s="55">
        <f>IF($O$9=TRUE,1,0)</f>
        <v>1</v>
      </c>
      <c r="H64" s="55">
        <f>IF($M$10=TRUE,1,0)</f>
        <v>1</v>
      </c>
      <c r="I64" s="55">
        <f>IF($N$10=TRUE,1,0)</f>
        <v>0</v>
      </c>
      <c r="J64" s="55">
        <f>IF($M$11=TRUE,1,0)</f>
        <v>0</v>
      </c>
      <c r="K64" s="55">
        <f>IF($M$12=TRUE,1,0)</f>
        <v>1</v>
      </c>
      <c r="L64" s="55">
        <f>IF($N$12=TRUE,1,0)</f>
        <v>0</v>
      </c>
      <c r="M64" s="55">
        <f>IF($O$12=TRUE,1,0)</f>
        <v>0</v>
      </c>
      <c r="N64" s="55">
        <f>IF($M$13=TRUE,1,0)</f>
        <v>1</v>
      </c>
      <c r="O64" s="55" t="str">
        <f>J14</f>
        <v>○</v>
      </c>
      <c r="P64" s="55">
        <f>A16</f>
        <v>0</v>
      </c>
      <c r="Q64" s="55" t="str">
        <f>J17</f>
        <v>○</v>
      </c>
      <c r="R64" s="69">
        <f>$M$20</f>
        <v>3</v>
      </c>
      <c r="S64" s="69">
        <f>$M$21</f>
        <v>3</v>
      </c>
      <c r="T64" s="69">
        <f>$M$22</f>
        <v>4</v>
      </c>
      <c r="U64" s="69">
        <f>$M$23</f>
        <v>3</v>
      </c>
      <c r="V64" s="69">
        <f>$M$24</f>
        <v>4</v>
      </c>
      <c r="W64" s="69">
        <f>$M$25</f>
        <v>4</v>
      </c>
      <c r="X64" s="69">
        <f>$M$26</f>
        <v>2</v>
      </c>
      <c r="Y64" s="69">
        <f>$M$27</f>
        <v>2</v>
      </c>
      <c r="Z64" s="69">
        <f>$M$28</f>
        <v>4</v>
      </c>
      <c r="AA64" s="69">
        <f>$M$29</f>
        <v>4</v>
      </c>
      <c r="AB64" s="69">
        <f>$M$30</f>
        <v>3</v>
      </c>
      <c r="AC64" s="69">
        <f>$M$31</f>
        <v>2</v>
      </c>
      <c r="AD64" s="69">
        <f>$M$32</f>
        <v>2</v>
      </c>
      <c r="AE64" s="69" t="str">
        <f>$A$36</f>
        <v>・その場で利用者の情報を記録できるため、間接業務の効率化につながっている。
・過去の介護記録について、すぐ検索できるため、利用者それぞれにあったケアが実践できる。</v>
      </c>
      <c r="AF64" s="69" t="str">
        <f>$A$36</f>
        <v>・その場で利用者の情報を記録できるため、間接業務の効率化につながっている。
・過去の介護記録について、すぐ検索できるため、利用者それぞれにあったケアが実践できる。</v>
      </c>
      <c r="AG64" s="69" t="str">
        <f>$A$41</f>
        <v>○</v>
      </c>
      <c r="AH64" s="69" t="str">
        <f>$A$42</f>
        <v>○</v>
      </c>
      <c r="AI64" s="69" t="str">
        <f>$A$43</f>
        <v>○</v>
      </c>
      <c r="AJ64" s="69">
        <f>$A$44</f>
        <v>0</v>
      </c>
      <c r="AK64" s="69">
        <f>$A$45</f>
        <v>0</v>
      </c>
      <c r="AL64" s="54" t="str">
        <f>$A$47</f>
        <v xml:space="preserve">・ユニットリーダーなど、一部の職員にしかマニュアルが伝わっていない。
・様々な機能があるが、それらすべてを使いこなせていない。
</v>
      </c>
      <c r="AM64" s="54" t="str">
        <f>$A$51</f>
        <v xml:space="preserve">・システムの使い方については、定期的に研修会を開き、より多くの職員が使えるようにする。
・蓄積されたデータを基に、より実践的な科学的介護に取り組んでいきたい。
</v>
      </c>
    </row>
    <row r="65" spans="1:36" ht="20.100000000000001" hidden="1" customHeight="1">
      <c r="A65" t="s">
        <v>126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hidden="1"/>
  </sheetData>
  <sheetProtection password="D2DD" sheet="1" objects="1" scenarios="1" formatCells="0"/>
  <mergeCells count="50">
    <mergeCell ref="A55:L55"/>
    <mergeCell ref="B45:L45"/>
    <mergeCell ref="A46:L46"/>
    <mergeCell ref="A47:L49"/>
    <mergeCell ref="A50:L50"/>
    <mergeCell ref="A51:L53"/>
    <mergeCell ref="A54:L54"/>
    <mergeCell ref="B44:F44"/>
    <mergeCell ref="H44:L44"/>
    <mergeCell ref="C33:E33"/>
    <mergeCell ref="H33:J33"/>
    <mergeCell ref="A34:H34"/>
    <mergeCell ref="A35:L35"/>
    <mergeCell ref="A36:L38"/>
    <mergeCell ref="A39:L39"/>
    <mergeCell ref="A40:L40"/>
    <mergeCell ref="B41:L41"/>
    <mergeCell ref="B42:L42"/>
    <mergeCell ref="B43:F43"/>
    <mergeCell ref="H43:L43"/>
    <mergeCell ref="A32:H32"/>
    <mergeCell ref="A21:H21"/>
    <mergeCell ref="A22:H22"/>
    <mergeCell ref="A23:H23"/>
    <mergeCell ref="A24:H24"/>
    <mergeCell ref="A25:H25"/>
    <mergeCell ref="B26:E26"/>
    <mergeCell ref="A27:H27"/>
    <mergeCell ref="A28:H28"/>
    <mergeCell ref="A29:H29"/>
    <mergeCell ref="A30:H30"/>
    <mergeCell ref="A31:H31"/>
    <mergeCell ref="A20:H20"/>
    <mergeCell ref="A7:L7"/>
    <mergeCell ref="A8:L8"/>
    <mergeCell ref="A9:L13"/>
    <mergeCell ref="A14:I14"/>
    <mergeCell ref="J14:L14"/>
    <mergeCell ref="A15:L15"/>
    <mergeCell ref="A16:L16"/>
    <mergeCell ref="A17:I17"/>
    <mergeCell ref="J17:L17"/>
    <mergeCell ref="A18:L18"/>
    <mergeCell ref="A19:H19"/>
    <mergeCell ref="A2:L2"/>
    <mergeCell ref="A4:L4"/>
    <mergeCell ref="A5:B5"/>
    <mergeCell ref="C5:L5"/>
    <mergeCell ref="A6:B6"/>
    <mergeCell ref="C6:L6"/>
  </mergeCells>
  <phoneticPr fontId="2"/>
  <dataValidations count="3">
    <dataValidation type="list" allowBlank="1" showInputMessage="1" showErrorMessage="1" sqref="J17:L17">
      <formula1>"○,×"</formula1>
    </dataValidation>
    <dataValidation type="list" allowBlank="1" showInputMessage="1" showErrorMessage="1" sqref="J14:L14">
      <formula1>"○,×,△"</formula1>
    </dataValidation>
    <dataValidation type="list" allowBlank="1" showInputMessage="1" showErrorMessage="1" sqref="I20:L25 A41:A45 I27:L32 I34:L3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38" max="11" man="1"/>
  </rowBreaks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8</xdr:row>
                    <xdr:rowOff>104775</xdr:rowOff>
                  </from>
                  <to>
                    <xdr:col>3</xdr:col>
                    <xdr:colOff>581025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8</xdr:row>
                    <xdr:rowOff>104775</xdr:rowOff>
                  </from>
                  <to>
                    <xdr:col>7</xdr:col>
                    <xdr:colOff>542925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8</xdr:row>
                    <xdr:rowOff>95250</xdr:rowOff>
                  </from>
                  <to>
                    <xdr:col>10</xdr:col>
                    <xdr:colOff>581025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10</xdr:row>
                    <xdr:rowOff>47625</xdr:rowOff>
                  </from>
                  <to>
                    <xdr:col>3</xdr:col>
                    <xdr:colOff>266700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9</xdr:row>
                    <xdr:rowOff>47625</xdr:rowOff>
                  </from>
                  <to>
                    <xdr:col>8</xdr:col>
                    <xdr:colOff>638175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9</xdr:row>
                    <xdr:rowOff>76200</xdr:rowOff>
                  </from>
                  <to>
                    <xdr:col>3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11</xdr:row>
                    <xdr:rowOff>38100</xdr:rowOff>
                  </from>
                  <to>
                    <xdr:col>2</xdr:col>
                    <xdr:colOff>219075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 sizeWithCells="1">
                  <from>
                    <xdr:col>2</xdr:col>
                    <xdr:colOff>581025</xdr:colOff>
                    <xdr:row>11</xdr:row>
                    <xdr:rowOff>38100</xdr:rowOff>
                  </from>
                  <to>
                    <xdr:col>5</xdr:col>
                    <xdr:colOff>476250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11</xdr:row>
                    <xdr:rowOff>38100</xdr:rowOff>
                  </from>
                  <to>
                    <xdr:col>8</xdr:col>
                    <xdr:colOff>419100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12</xdr:row>
                    <xdr:rowOff>28575</xdr:rowOff>
                  </from>
                  <to>
                    <xdr:col>2</xdr:col>
                    <xdr:colOff>438150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参考様式２</vt:lpstr>
      <vt:lpstr>参考様式３</vt:lpstr>
      <vt:lpstr>参考様式５</vt:lpstr>
      <vt:lpstr>参考様式２ (記載例)</vt:lpstr>
      <vt:lpstr>参考様式３ (記載例)</vt:lpstr>
      <vt:lpstr>参考様式５ (記載例)</vt:lpstr>
      <vt:lpstr>参考様式２!Print_Area</vt:lpstr>
      <vt:lpstr>'参考様式２ (記載例)'!Print_Area</vt:lpstr>
      <vt:lpstr>参考様式３!Print_Area</vt:lpstr>
      <vt:lpstr>'参考様式３ (記載例)'!Print_Area</vt:lpstr>
      <vt:lpstr>参考様式５!Print_Area</vt:lpstr>
      <vt:lpstr>'参考様式５ (記載例)'!Print_Area</vt:lpstr>
      <vt:lpstr>参考様式５!Print_Titles</vt:lpstr>
      <vt:lpstr>'参考様式５ (記載例)'!Print_Titles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R0303XXXX</cp:lastModifiedBy>
  <cp:lastPrinted>2023-08-18T01:55:52Z</cp:lastPrinted>
  <dcterms:created xsi:type="dcterms:W3CDTF">2010-04-09T11:15:22Z</dcterms:created>
  <dcterms:modified xsi:type="dcterms:W3CDTF">2023-12-07T05:49:45Z</dcterms:modified>
</cp:coreProperties>
</file>