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介護基盤整備\04ロボット・ICT補助金\R7（R6中に行われた所要額調査含む）\01_要項作成\02_完成版\"/>
    </mc:Choice>
  </mc:AlternateContent>
  <bookViews>
    <workbookView xWindow="0" yWindow="0" windowWidth="28800" windowHeight="12210"/>
  </bookViews>
  <sheets>
    <sheet name="参考様式1(介護ソフト以外)" sheetId="1" r:id="rId1"/>
    <sheet name="参考様式2(介護ソフト)" sheetId="6" r:id="rId2"/>
    <sheet name="参考様式3(パッケージ型)" sheetId="7" r:id="rId3"/>
    <sheet name="参考様式4(業務改善支援)" sheetId="8" r:id="rId4"/>
    <sheet name="参考様式5(歳入歳出予算書)" sheetId="9" r:id="rId5"/>
    <sheet name="リスト" sheetId="5" state="hidden" r:id="rId6"/>
  </sheets>
  <definedNames>
    <definedName name="_xlnm.Print_Area" localSheetId="2">'参考様式3(パッケージ型)'!$A$1:$I$39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9" l="1"/>
  <c r="B16" i="9"/>
  <c r="H15" i="8" l="1"/>
  <c r="E22" i="6"/>
  <c r="E17" i="1"/>
  <c r="E16" i="1"/>
  <c r="E15" i="1"/>
  <c r="E14" i="1"/>
  <c r="E13" i="1"/>
  <c r="D17" i="1"/>
  <c r="D16" i="1"/>
  <c r="D15" i="1"/>
  <c r="D14" i="1"/>
  <c r="C15" i="8"/>
  <c r="E15" i="8" s="1"/>
  <c r="D15" i="8" l="1"/>
  <c r="F15" i="8" s="1"/>
  <c r="E18" i="7" l="1"/>
  <c r="E25" i="7"/>
  <c r="E29" i="7"/>
  <c r="E28" i="7"/>
  <c r="E27" i="7"/>
  <c r="E26" i="7"/>
  <c r="G30" i="7"/>
  <c r="C18" i="7"/>
  <c r="C22" i="6"/>
  <c r="D22" i="6" s="1"/>
  <c r="H22" i="6"/>
  <c r="J18" i="1"/>
  <c r="F17" i="1"/>
  <c r="H17" i="1" s="1"/>
  <c r="F15" i="1"/>
  <c r="H15" i="1" s="1"/>
  <c r="D13" i="1"/>
  <c r="C39" i="7" l="1"/>
  <c r="E30" i="7"/>
  <c r="C34" i="7" s="1"/>
  <c r="F22" i="6"/>
  <c r="F14" i="1"/>
  <c r="H14" i="1" s="1"/>
  <c r="F16" i="1"/>
  <c r="H16" i="1" s="1"/>
  <c r="F13" i="1"/>
  <c r="H13" i="1" s="1"/>
  <c r="C35" i="7" l="1"/>
  <c r="C36" i="7"/>
  <c r="H18" i="1"/>
  <c r="C37" i="7" l="1"/>
</calcChain>
</file>

<file path=xl/sharedStrings.xml><?xml version="1.0" encoding="utf-8"?>
<sst xmlns="http://schemas.openxmlformats.org/spreadsheetml/2006/main" count="230" uniqueCount="161">
  <si>
    <t>機器種別</t>
    <rPh sb="0" eb="4">
      <t>キキシュベツ</t>
    </rPh>
    <phoneticPr fontId="1"/>
  </si>
  <si>
    <t>機器名</t>
    <rPh sb="0" eb="3">
      <t>キキメイ</t>
    </rPh>
    <phoneticPr fontId="1"/>
  </si>
  <si>
    <t>導入台数</t>
    <rPh sb="0" eb="4">
      <t>ドウニュウダイスウ</t>
    </rPh>
    <phoneticPr fontId="1"/>
  </si>
  <si>
    <t>所要額</t>
    <rPh sb="0" eb="3">
      <t>ショヨウガク</t>
    </rPh>
    <phoneticPr fontId="1"/>
  </si>
  <si>
    <t>A</t>
    <phoneticPr fontId="1"/>
  </si>
  <si>
    <t>C</t>
    <phoneticPr fontId="1"/>
  </si>
  <si>
    <t>サービス種別</t>
    <rPh sb="4" eb="6">
      <t>シュベツ</t>
    </rPh>
    <phoneticPr fontId="1"/>
  </si>
  <si>
    <t>法人名</t>
    <rPh sb="0" eb="3">
      <t>ホウジンメイ</t>
    </rPh>
    <phoneticPr fontId="1"/>
  </si>
  <si>
    <t>代表者 職 氏名</t>
    <rPh sb="0" eb="3">
      <t>ダイヒョウシャ</t>
    </rPh>
    <rPh sb="4" eb="5">
      <t>ショク</t>
    </rPh>
    <rPh sb="6" eb="8">
      <t>シメイ</t>
    </rPh>
    <phoneticPr fontId="1"/>
  </si>
  <si>
    <t>（単位：円）</t>
    <rPh sb="1" eb="3">
      <t>タンイ</t>
    </rPh>
    <rPh sb="4" eb="5">
      <t>エン</t>
    </rPh>
    <phoneticPr fontId="1"/>
  </si>
  <si>
    <t>職員数</t>
    <rPh sb="0" eb="3">
      <t>ショクインスウ</t>
    </rPh>
    <phoneticPr fontId="1"/>
  </si>
  <si>
    <t>【留意事項】</t>
    <rPh sb="1" eb="5">
      <t>リュウイジコウ</t>
    </rPh>
    <phoneticPr fontId="1"/>
  </si>
  <si>
    <t>補助対象額</t>
    <rPh sb="0" eb="5">
      <t>ホジョタイショウガク</t>
    </rPh>
    <phoneticPr fontId="1"/>
  </si>
  <si>
    <t>補助上限額</t>
    <rPh sb="0" eb="2">
      <t>ホジョ</t>
    </rPh>
    <rPh sb="2" eb="5">
      <t>ジョウゲンガク</t>
    </rPh>
    <phoneticPr fontId="1"/>
  </si>
  <si>
    <t>契約方式</t>
    <rPh sb="0" eb="4">
      <t>ケイヤクホウシキ</t>
    </rPh>
    <phoneticPr fontId="1"/>
  </si>
  <si>
    <t>110_訪問介護</t>
  </si>
  <si>
    <t>120_訪問入浴介護</t>
  </si>
  <si>
    <t>130_訪問看護</t>
  </si>
  <si>
    <t>140_訪問リハビリテーション</t>
  </si>
  <si>
    <t>150_通所介護</t>
  </si>
  <si>
    <t>155_通所介護（療養通所介護）</t>
  </si>
  <si>
    <t>160_通所リハビリテーション</t>
  </si>
  <si>
    <t>170_福祉用具貸与</t>
  </si>
  <si>
    <t>210_短期入所生活介護</t>
  </si>
  <si>
    <t>220_短期入所療養介護（介護老人保健施設）</t>
  </si>
  <si>
    <t>230_短期入所療養介護（介護療養型医療施設）</t>
  </si>
  <si>
    <t>551_短期入所療養介護（介護医療院）</t>
  </si>
  <si>
    <t>310_居宅療養管理指導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</si>
  <si>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320_認知症対応型共同生活介護</t>
  </si>
  <si>
    <t>331_特定施設入居者生活介護（有料老人ホーム）</t>
  </si>
  <si>
    <t>332_特定施設入居者生活介護（軽費老人ホーム）</t>
  </si>
  <si>
    <t>333_特定施設入居者生活介護（養護老人ホーム）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rPh sb="16" eb="20">
      <t>ヨウゴロウジン</t>
    </rPh>
    <phoneticPr fontId="1"/>
  </si>
  <si>
    <t>334_特定施設入居者生活介護（サービス付き高齢者向け住宅）</t>
  </si>
  <si>
    <t>335_特定施設入居者生活介護（有料老人ホーム・外部サービス利用型）</t>
  </si>
  <si>
    <t>336_特定施設入居者生活介護（軽費老人ホーム・外部サービス利用型）</t>
  </si>
  <si>
    <t>337_特定施設入居者生活介護（サービス付き高齢者向け住宅・外部サービス利用型）</t>
  </si>
  <si>
    <t>338_特定施設入居者生活介護（養護老人ホーム・外部サービス利用型）</t>
    <rPh sb="4" eb="15">
      <t>トクテイシセツニュウキョシャセイカツカイゴ</t>
    </rPh>
    <rPh sb="16" eb="20">
      <t>ヨウゴロウジン</t>
    </rPh>
    <rPh sb="24" eb="26">
      <t>ガイブ</t>
    </rPh>
    <rPh sb="30" eb="33">
      <t>リヨウガタ</t>
    </rPh>
    <phoneticPr fontId="1"/>
  </si>
  <si>
    <t>361_地域密着型特定施設入居者生活介護（有料老人ホーム）</t>
  </si>
  <si>
    <t>362_地域密着型特定施設入居者生活介護（軽費老人ホーム）</t>
  </si>
  <si>
    <t>363_地域密着型特定施設入居者生活介護（養護老人ホーム）</t>
    <rPh sb="4" eb="6">
      <t>チイキ</t>
    </rPh>
    <rPh sb="6" eb="9">
      <t>ミッチャクガタ</t>
    </rPh>
    <rPh sb="9" eb="20">
      <t>トクテイシセツニュウキョシャセイカツカイゴ</t>
    </rPh>
    <rPh sb="21" eb="25">
      <t>ヨウゴロウジン</t>
    </rPh>
    <phoneticPr fontId="1"/>
  </si>
  <si>
    <t>364_地域密着型特定施設入居者生活介護（サービス付き高齢者向け住宅）</t>
  </si>
  <si>
    <t>410_特定福祉用具販売</t>
  </si>
  <si>
    <t>430_居宅介護支援</t>
  </si>
  <si>
    <t>460_介護予防支援</t>
    <rPh sb="6" eb="8">
      <t>ヨボウ</t>
    </rPh>
    <phoneticPr fontId="1"/>
  </si>
  <si>
    <t>510_介護老人福祉施設</t>
  </si>
  <si>
    <t>520_介護老人保健施設</t>
  </si>
  <si>
    <t>530_介護療養型医療施設</t>
  </si>
  <si>
    <t>540_地域密着型介護老人福祉施設入居者生活介護</t>
  </si>
  <si>
    <t>550_介護医療院</t>
  </si>
  <si>
    <t>710_夜間対応型訪問介護</t>
  </si>
  <si>
    <t>720_認知症対応型通所介護</t>
  </si>
  <si>
    <t>730_小規模多機能型居宅介護</t>
  </si>
  <si>
    <t>760_定期巡回・随時対応型訪問介護看護</t>
  </si>
  <si>
    <t>770_看護小規模多機能型居宅介護</t>
  </si>
  <si>
    <t>780_地域密着型通所介護</t>
  </si>
  <si>
    <t>620_介護予防訪問入浴介護 </t>
  </si>
  <si>
    <t>630_介護予防訪問看護 </t>
  </si>
  <si>
    <t>640_介護予防訪問リハビリテーション </t>
  </si>
  <si>
    <t>660_介護予防通所リハビリテーション</t>
  </si>
  <si>
    <t>670_介護予防福祉用具貸与</t>
  </si>
  <si>
    <t>240_介護予防短期入所生活介護 </t>
  </si>
  <si>
    <t>241_介護予防短期入所療養介護（介護老人保健施設）</t>
  </si>
  <si>
    <t>242_介護予防短期入所療養介護（介護療養型医療施設等）</t>
  </si>
  <si>
    <t>243_介護予防短期入所療養介護（介護医療院）</t>
  </si>
  <si>
    <t>340_介護予防居宅療養管理指導 </t>
  </si>
  <si>
    <t>350_介護予防認知症対応型通所介護 </t>
  </si>
  <si>
    <t>910_介護予防小規模多機能型居宅介護 </t>
  </si>
  <si>
    <t>920_介護予防特定施設入居者生活介護</t>
  </si>
  <si>
    <t>930_介護予防認知症対応型共同生活介護</t>
  </si>
  <si>
    <t>940_特定介護予防福祉用具販売 </t>
  </si>
  <si>
    <t>810_第一号訪問事業</t>
  </si>
  <si>
    <t>820_訪問型サービス</t>
  </si>
  <si>
    <t>830_第一号通所事業</t>
  </si>
  <si>
    <t>840_通所型サービス</t>
  </si>
  <si>
    <t>850_生活支援サービス</t>
  </si>
  <si>
    <t>860_共生型訪問介護</t>
  </si>
  <si>
    <t>870_共生型通所介護</t>
  </si>
  <si>
    <t>880_共生型短期入所生活介護</t>
  </si>
  <si>
    <t>890_（看護）小規模多機能型居宅介護（共生型）</t>
  </si>
  <si>
    <t>980_養護老人ホーム</t>
  </si>
  <si>
    <t>990_軽費老人ホーム</t>
  </si>
  <si>
    <t>移乗支援（装着）</t>
    <phoneticPr fontId="1"/>
  </si>
  <si>
    <t>移乗支援（非装着）</t>
    <phoneticPr fontId="1"/>
  </si>
  <si>
    <t>移動支援（屋外）</t>
    <phoneticPr fontId="1"/>
  </si>
  <si>
    <t>移動支援（屋内）</t>
    <phoneticPr fontId="1"/>
  </si>
  <si>
    <t>移動支援（装着）</t>
    <phoneticPr fontId="1"/>
  </si>
  <si>
    <t>排泄支援（排泄予測・検知）</t>
    <phoneticPr fontId="1"/>
  </si>
  <si>
    <t>排泄支援（排泄物処理）</t>
    <phoneticPr fontId="1"/>
  </si>
  <si>
    <t>排泄支援（動作支援）</t>
    <phoneticPr fontId="1"/>
  </si>
  <si>
    <t>入浴支援</t>
    <phoneticPr fontId="1"/>
  </si>
  <si>
    <t>見守り・コミュニケーション（見守り（施設））</t>
    <phoneticPr fontId="1"/>
  </si>
  <si>
    <t>見守り・コミュニケーション（見守り（在宅））</t>
    <phoneticPr fontId="1"/>
  </si>
  <si>
    <t>見守り・コミュニケーション（コミュニケーション）</t>
    <phoneticPr fontId="1"/>
  </si>
  <si>
    <t>介護業務支援</t>
    <phoneticPr fontId="1"/>
  </si>
  <si>
    <t>機能訓練支援</t>
    <phoneticPr fontId="1"/>
  </si>
  <si>
    <t>食事・栄養管理支援</t>
    <phoneticPr fontId="1"/>
  </si>
  <si>
    <t>認知症生活支援・認知症ケア支援</t>
    <phoneticPr fontId="1"/>
  </si>
  <si>
    <t>１台あたりの
補助対象額</t>
    <rPh sb="1" eb="2">
      <t>ダイ</t>
    </rPh>
    <rPh sb="7" eb="12">
      <t>ホジョタイショウガク</t>
    </rPh>
    <phoneticPr fontId="1"/>
  </si>
  <si>
    <t>１台あたりの
補助上限額</t>
    <rPh sb="1" eb="2">
      <t>ダイ</t>
    </rPh>
    <rPh sb="7" eb="9">
      <t>ホジョ</t>
    </rPh>
    <rPh sb="9" eb="12">
      <t>ジョウゲンガク</t>
    </rPh>
    <phoneticPr fontId="1"/>
  </si>
  <si>
    <t>１台あたりの
申請額</t>
    <rPh sb="1" eb="2">
      <t>ダイ</t>
    </rPh>
    <rPh sb="7" eb="10">
      <t>シンセイガク</t>
    </rPh>
    <phoneticPr fontId="1"/>
  </si>
  <si>
    <t>総事業費
（税込み）</t>
    <rPh sb="0" eb="4">
      <t>ソウジギョウヒ</t>
    </rPh>
    <rPh sb="6" eb="8">
      <t>ゼイコ</t>
    </rPh>
    <phoneticPr fontId="1"/>
  </si>
  <si>
    <t>D= B又はCのいずれか低い額</t>
    <rPh sb="4" eb="5">
      <t>マタ</t>
    </rPh>
    <rPh sb="12" eb="13">
      <t>ヒク</t>
    </rPh>
    <rPh sb="14" eb="15">
      <t>ガク</t>
    </rPh>
    <phoneticPr fontId="1"/>
  </si>
  <si>
    <t>B= A×3/4</t>
    <phoneticPr fontId="1"/>
  </si>
  <si>
    <t>E</t>
    <phoneticPr fontId="1"/>
  </si>
  <si>
    <t>F= D×E</t>
    <phoneticPr fontId="1"/>
  </si>
  <si>
    <r>
      <t xml:space="preserve">事業所番号
</t>
    </r>
    <r>
      <rPr>
        <sz val="8"/>
        <color theme="1"/>
        <rFont val="BIZ UDゴシック"/>
        <family val="3"/>
        <charset val="128"/>
      </rPr>
      <t>※養護・軽費老人ホームは記載不要</t>
    </r>
    <rPh sb="0" eb="3">
      <t>ジギョウショ</t>
    </rPh>
    <rPh sb="3" eb="5">
      <t>バンゴウ</t>
    </rPh>
    <rPh sb="7" eb="9">
      <t>ヨウゴ</t>
    </rPh>
    <rPh sb="10" eb="12">
      <t>ケイヒ</t>
    </rPh>
    <rPh sb="12" eb="14">
      <t>ロウジン</t>
    </rPh>
    <rPh sb="18" eb="22">
      <t>キサイフヨウ</t>
    </rPh>
    <phoneticPr fontId="1"/>
  </si>
  <si>
    <t>機器種別（すべて）</t>
    <rPh sb="0" eb="4">
      <t>キキシュベツ</t>
    </rPh>
    <phoneticPr fontId="1"/>
  </si>
  <si>
    <t>その他</t>
    <rPh sb="2" eb="3">
      <t>タ</t>
    </rPh>
    <phoneticPr fontId="1"/>
  </si>
  <si>
    <t>機器種別（上限30万円）</t>
    <rPh sb="0" eb="4">
      <t>キキシュベツ</t>
    </rPh>
    <rPh sb="5" eb="7">
      <t>ジョウゲン</t>
    </rPh>
    <rPh sb="9" eb="11">
      <t>マンエン</t>
    </rPh>
    <phoneticPr fontId="1"/>
  </si>
  <si>
    <t>機器種別（上限100万円）</t>
    <rPh sb="0" eb="4">
      <t>キキシュベツ</t>
    </rPh>
    <rPh sb="5" eb="7">
      <t>ジョウゲン</t>
    </rPh>
    <rPh sb="10" eb="12">
      <t>マンエン</t>
    </rPh>
    <phoneticPr fontId="1"/>
  </si>
  <si>
    <t>事業所名</t>
    <rPh sb="0" eb="3">
      <t>ジギョウショ</t>
    </rPh>
    <rPh sb="3" eb="4">
      <t>メイ</t>
    </rPh>
    <phoneticPr fontId="1"/>
  </si>
  <si>
    <r>
      <t>介護テクノロジー等の導入支援（</t>
    </r>
    <r>
      <rPr>
        <b/>
        <u/>
        <sz val="12"/>
        <color theme="1"/>
        <rFont val="BIZ UDゴシック"/>
        <family val="3"/>
        <charset val="128"/>
      </rPr>
      <t>介護ソフト以外</t>
    </r>
    <r>
      <rPr>
        <b/>
        <sz val="12"/>
        <color theme="1"/>
        <rFont val="BIZ UDゴシック"/>
        <family val="3"/>
        <charset val="128"/>
      </rPr>
      <t>）　所要額調書</t>
    </r>
    <rPh sb="0" eb="2">
      <t>カイゴ</t>
    </rPh>
    <rPh sb="8" eb="9">
      <t>トウ</t>
    </rPh>
    <rPh sb="10" eb="14">
      <t>ドウニュウシエン</t>
    </rPh>
    <rPh sb="15" eb="17">
      <t>カイゴ</t>
    </rPh>
    <rPh sb="20" eb="22">
      <t>イガイ</t>
    </rPh>
    <rPh sb="24" eb="27">
      <t>ショヨウガク</t>
    </rPh>
    <rPh sb="27" eb="29">
      <t>チョウショ</t>
    </rPh>
    <phoneticPr fontId="1"/>
  </si>
  <si>
    <r>
      <t>介護テクノロジー等の導入支援（</t>
    </r>
    <r>
      <rPr>
        <b/>
        <u/>
        <sz val="12"/>
        <color theme="1"/>
        <rFont val="BIZ UDゴシック"/>
        <family val="3"/>
        <charset val="128"/>
      </rPr>
      <t>介護ソフト</t>
    </r>
    <r>
      <rPr>
        <b/>
        <sz val="12"/>
        <color theme="1"/>
        <rFont val="BIZ UDゴシック"/>
        <family val="3"/>
        <charset val="128"/>
      </rPr>
      <t>）　所要額調書</t>
    </r>
    <rPh sb="0" eb="2">
      <t>カイゴ</t>
    </rPh>
    <rPh sb="8" eb="9">
      <t>トウ</t>
    </rPh>
    <rPh sb="10" eb="14">
      <t>ドウニュウシエン</t>
    </rPh>
    <rPh sb="15" eb="17">
      <t>カイゴ</t>
    </rPh>
    <rPh sb="22" eb="25">
      <t>ショヨウガク</t>
    </rPh>
    <rPh sb="25" eb="27">
      <t>チョウショ</t>
    </rPh>
    <phoneticPr fontId="1"/>
  </si>
  <si>
    <t>データ連携</t>
    <rPh sb="3" eb="5">
      <t>レンケイ</t>
    </rPh>
    <phoneticPr fontId="1"/>
  </si>
  <si>
    <t>令和７年度中に「ケアプランデータ連携システム」により５事業所以上とデータ連携
※訪問介護事業所等の居宅サービス事業所又は居宅介護支援事業所（介護予防も含む。）のみ回答</t>
    <rPh sb="27" eb="30">
      <t>ジギョウショ</t>
    </rPh>
    <rPh sb="30" eb="32">
      <t>イジョウ</t>
    </rPh>
    <phoneticPr fontId="1"/>
  </si>
  <si>
    <t>5事業所以上と連携する</t>
    <rPh sb="1" eb="4">
      <t>ジギョウショ</t>
    </rPh>
    <rPh sb="4" eb="6">
      <t>イジョウ</t>
    </rPh>
    <rPh sb="7" eb="9">
      <t>レンケイ</t>
    </rPh>
    <phoneticPr fontId="1"/>
  </si>
  <si>
    <t>5事業所以上と連携しない</t>
    <rPh sb="1" eb="4">
      <t>ジギョウショ</t>
    </rPh>
    <rPh sb="4" eb="6">
      <t>イジョウ</t>
    </rPh>
    <rPh sb="7" eb="9">
      <t>レンケイ</t>
    </rPh>
    <phoneticPr fontId="1"/>
  </si>
  <si>
    <t>介護ソフト契約方式</t>
    <rPh sb="0" eb="2">
      <t>カイゴ</t>
    </rPh>
    <rPh sb="5" eb="9">
      <t>ケイヤクホウシキ</t>
    </rPh>
    <phoneticPr fontId="1"/>
  </si>
  <si>
    <t>職員数に応じて金額が変動する</t>
    <rPh sb="0" eb="3">
      <t>ショクインスウ</t>
    </rPh>
    <rPh sb="4" eb="5">
      <t>オウ</t>
    </rPh>
    <rPh sb="7" eb="9">
      <t>キンガク</t>
    </rPh>
    <rPh sb="10" eb="12">
      <t>ヘンドウ</t>
    </rPh>
    <phoneticPr fontId="1"/>
  </si>
  <si>
    <t>職員数に応じて金額が変動しない</t>
    <rPh sb="0" eb="2">
      <t>ショクイン</t>
    </rPh>
    <rPh sb="2" eb="3">
      <t>スウ</t>
    </rPh>
    <rPh sb="4" eb="5">
      <t>オウ</t>
    </rPh>
    <rPh sb="7" eb="9">
      <t>キンガク</t>
    </rPh>
    <rPh sb="10" eb="12">
      <t>ヘンドウ</t>
    </rPh>
    <phoneticPr fontId="1"/>
  </si>
  <si>
    <r>
      <t>介護テクノロジーの導入に</t>
    </r>
    <r>
      <rPr>
        <u/>
        <sz val="10"/>
        <color rgb="FFFF0000"/>
        <rFont val="BIZ UDゴシック"/>
        <family val="3"/>
        <charset val="128"/>
      </rPr>
      <t>付帯して必要となる経費は、経費を主となる機器の導入台数で按分し、主となる機器の実支出額と併せてA欄に記載</t>
    </r>
    <r>
      <rPr>
        <sz val="10"/>
        <color theme="1"/>
        <rFont val="BIZ UDゴシック"/>
        <family val="3"/>
        <charset val="128"/>
      </rPr>
      <t>してください。
なお、付帯経費のうち情報端末（PC、タブレット端末）について、１台あたりの補助上限額は10万円以内です。
（例）@200,000円の機器を5台、付帯経費が100,000円の場合　⇒　200,000円+100,000円÷5台＝「220,000円」をA欄に記載</t>
    </r>
    <rPh sb="0" eb="2">
      <t>カイゴ</t>
    </rPh>
    <rPh sb="9" eb="11">
      <t>ドウニュウ</t>
    </rPh>
    <rPh sb="12" eb="14">
      <t>フタイ</t>
    </rPh>
    <rPh sb="16" eb="18">
      <t>ヒツヨウ</t>
    </rPh>
    <rPh sb="21" eb="23">
      <t>ケイヒ</t>
    </rPh>
    <rPh sb="25" eb="27">
      <t>ケイヒ</t>
    </rPh>
    <rPh sb="28" eb="29">
      <t>シュ</t>
    </rPh>
    <rPh sb="32" eb="34">
      <t>キキ</t>
    </rPh>
    <rPh sb="35" eb="39">
      <t>ドウニュウダイスウ</t>
    </rPh>
    <rPh sb="40" eb="42">
      <t>アンブン</t>
    </rPh>
    <rPh sb="44" eb="45">
      <t>シュ</t>
    </rPh>
    <rPh sb="48" eb="50">
      <t>キキ</t>
    </rPh>
    <rPh sb="51" eb="55">
      <t>ジツシシュツガク</t>
    </rPh>
    <rPh sb="56" eb="57">
      <t>アワ</t>
    </rPh>
    <rPh sb="60" eb="61">
      <t>ラン</t>
    </rPh>
    <rPh sb="62" eb="64">
      <t>キサイ</t>
    </rPh>
    <phoneticPr fontId="1"/>
  </si>
  <si>
    <r>
      <t>介護テクノロジーの</t>
    </r>
    <r>
      <rPr>
        <b/>
        <u/>
        <sz val="12"/>
        <color theme="1"/>
        <rFont val="BIZ UDゴシック"/>
        <family val="3"/>
        <charset val="128"/>
      </rPr>
      <t>パッケージ型</t>
    </r>
    <r>
      <rPr>
        <b/>
        <sz val="12"/>
        <color theme="1"/>
        <rFont val="BIZ UDゴシック"/>
        <family val="3"/>
        <charset val="128"/>
      </rPr>
      <t>導入支援　所要額調書</t>
    </r>
    <rPh sb="0" eb="2">
      <t>カイゴ</t>
    </rPh>
    <rPh sb="14" eb="15">
      <t>ガタ</t>
    </rPh>
    <rPh sb="15" eb="19">
      <t>ドウニュウシエン</t>
    </rPh>
    <rPh sb="20" eb="23">
      <t>ショヨウガク</t>
    </rPh>
    <rPh sb="23" eb="25">
      <t>チョウショ</t>
    </rPh>
    <phoneticPr fontId="1"/>
  </si>
  <si>
    <t>補助上限額</t>
    <rPh sb="0" eb="5">
      <t>ホジョジョウゲンガク</t>
    </rPh>
    <phoneticPr fontId="1"/>
  </si>
  <si>
    <t>補助対象額計</t>
    <rPh sb="0" eb="2">
      <t>ホジョ</t>
    </rPh>
    <rPh sb="2" eb="4">
      <t>タイショウ</t>
    </rPh>
    <rPh sb="4" eb="5">
      <t>ガク</t>
    </rPh>
    <rPh sb="5" eb="6">
      <t>ケイ</t>
    </rPh>
    <phoneticPr fontId="1"/>
  </si>
  <si>
    <t>総事業費①
（税込み）</t>
    <rPh sb="0" eb="4">
      <t>ソウジギョウヒ</t>
    </rPh>
    <rPh sb="7" eb="9">
      <t>ゼイコ</t>
    </rPh>
    <phoneticPr fontId="1"/>
  </si>
  <si>
    <t>総事業費②
（税込み）</t>
    <rPh sb="0" eb="4">
      <t>ソウジギョウヒ</t>
    </rPh>
    <rPh sb="7" eb="9">
      <t>ゼイコ</t>
    </rPh>
    <phoneticPr fontId="1"/>
  </si>
  <si>
    <t>総事業費計</t>
    <rPh sb="0" eb="5">
      <t>ソウジギョウヒケイ</t>
    </rPh>
    <phoneticPr fontId="1"/>
  </si>
  <si>
    <t>１．「介護業務支援」に該当するテクノロジー</t>
    <rPh sb="3" eb="9">
      <t>カイゴギョウムシエン</t>
    </rPh>
    <rPh sb="11" eb="13">
      <t>ガイトウ</t>
    </rPh>
    <phoneticPr fontId="1"/>
  </si>
  <si>
    <t>２．「介護業務支援」以外のテクノロジー</t>
    <rPh sb="3" eb="5">
      <t>カイゴ</t>
    </rPh>
    <rPh sb="5" eb="7">
      <t>ギョウム</t>
    </rPh>
    <rPh sb="7" eb="9">
      <t>シエン</t>
    </rPh>
    <rPh sb="10" eb="12">
      <t>イガイ</t>
    </rPh>
    <phoneticPr fontId="1"/>
  </si>
  <si>
    <t>「介護業務支援」に該当するテクノロジーと連動することで高まる効果</t>
    <rPh sb="1" eb="7">
      <t>カイゴギョウムシエン</t>
    </rPh>
    <rPh sb="9" eb="11">
      <t>ガイトウ</t>
    </rPh>
    <rPh sb="20" eb="22">
      <t>レンドウ</t>
    </rPh>
    <rPh sb="27" eb="28">
      <t>タカ</t>
    </rPh>
    <rPh sb="30" eb="32">
      <t>コウカ</t>
    </rPh>
    <phoneticPr fontId="1"/>
  </si>
  <si>
    <t>G</t>
    <phoneticPr fontId="1"/>
  </si>
  <si>
    <t>対象経費の
実支出額②</t>
    <rPh sb="0" eb="2">
      <t>タイショウ</t>
    </rPh>
    <rPh sb="2" eb="4">
      <t>ケイヒ</t>
    </rPh>
    <rPh sb="6" eb="7">
      <t>ジツ</t>
    </rPh>
    <rPh sb="7" eb="9">
      <t>シシュツ</t>
    </rPh>
    <rPh sb="9" eb="10">
      <t>ガク</t>
    </rPh>
    <phoneticPr fontId="1"/>
  </si>
  <si>
    <t>対象経費の実支出額計</t>
    <rPh sb="0" eb="4">
      <t>タイショウケイヒ</t>
    </rPh>
    <rPh sb="5" eb="9">
      <t>ジツシシュツガク</t>
    </rPh>
    <rPh sb="9" eb="10">
      <t>ケイ</t>
    </rPh>
    <phoneticPr fontId="1"/>
  </si>
  <si>
    <t>B</t>
    <phoneticPr fontId="1"/>
  </si>
  <si>
    <t>C</t>
    <phoneticPr fontId="1"/>
  </si>
  <si>
    <t>D= B×C</t>
    <phoneticPr fontId="1"/>
  </si>
  <si>
    <t>E= A+D</t>
    <phoneticPr fontId="1"/>
  </si>
  <si>
    <t>F= E×3/4</t>
    <phoneticPr fontId="1"/>
  </si>
  <si>
    <r>
      <t>介護テクノロジーの導入に</t>
    </r>
    <r>
      <rPr>
        <u/>
        <sz val="10"/>
        <color rgb="FFFF0000"/>
        <rFont val="BIZ UDゴシック"/>
        <family val="3"/>
        <charset val="128"/>
      </rPr>
      <t>付帯して必要となる経費は、経費を主となる機器の導入台数で按分し、主となる機器の実支出額と併せてB欄に記載</t>
    </r>
    <r>
      <rPr>
        <sz val="10"/>
        <color theme="1"/>
        <rFont val="BIZ UDゴシック"/>
        <family val="3"/>
        <charset val="128"/>
      </rPr>
      <t>してください。
なお、付帯経費のうち情報端末（PC、タブレット端末）について、１台あたりの補助上限額は10万円以内です。
（例）@200,000円の機器を5台、付帯経費が100,000円の場合　⇒　200,000円+100,000円÷5台＝「220,000円」をB欄に記載</t>
    </r>
    <rPh sb="0" eb="2">
      <t>カイゴ</t>
    </rPh>
    <rPh sb="9" eb="11">
      <t>ドウニュウ</t>
    </rPh>
    <rPh sb="12" eb="14">
      <t>フタイ</t>
    </rPh>
    <rPh sb="16" eb="18">
      <t>ヒツヨウ</t>
    </rPh>
    <rPh sb="21" eb="23">
      <t>ケイヒ</t>
    </rPh>
    <rPh sb="25" eb="27">
      <t>ケイヒ</t>
    </rPh>
    <rPh sb="28" eb="29">
      <t>シュ</t>
    </rPh>
    <rPh sb="32" eb="34">
      <t>キキ</t>
    </rPh>
    <rPh sb="35" eb="39">
      <t>ドウニュウダイスウ</t>
    </rPh>
    <rPh sb="40" eb="42">
      <t>アンブン</t>
    </rPh>
    <rPh sb="44" eb="45">
      <t>シュ</t>
    </rPh>
    <rPh sb="48" eb="50">
      <t>キキ</t>
    </rPh>
    <rPh sb="51" eb="55">
      <t>ジツシシュツガク</t>
    </rPh>
    <rPh sb="56" eb="57">
      <t>アワ</t>
    </rPh>
    <rPh sb="60" eb="61">
      <t>ラン</t>
    </rPh>
    <rPh sb="62" eb="64">
      <t>キサイ</t>
    </rPh>
    <phoneticPr fontId="1"/>
  </si>
  <si>
    <r>
      <t>１台あたりの
実支出額</t>
    </r>
    <r>
      <rPr>
        <u/>
        <sz val="10"/>
        <color theme="1"/>
        <rFont val="BIZ UDゴシック"/>
        <family val="3"/>
        <charset val="128"/>
      </rPr>
      <t>（税抜き）</t>
    </r>
    <rPh sb="1" eb="2">
      <t>ダイ</t>
    </rPh>
    <rPh sb="7" eb="11">
      <t>ジツシシュツガク</t>
    </rPh>
    <rPh sb="12" eb="14">
      <t>ゼイヌ</t>
    </rPh>
    <phoneticPr fontId="1"/>
  </si>
  <si>
    <r>
      <t>対象経費の
実支出額①</t>
    </r>
    <r>
      <rPr>
        <u/>
        <sz val="10"/>
        <color theme="1"/>
        <rFont val="BIZ UDゴシック"/>
        <family val="3"/>
        <charset val="128"/>
      </rPr>
      <t>（税抜き）</t>
    </r>
    <rPh sb="0" eb="4">
      <t>タイショウケイヒ</t>
    </rPh>
    <rPh sb="6" eb="10">
      <t>ジツシシュツガク</t>
    </rPh>
    <phoneticPr fontId="1"/>
  </si>
  <si>
    <r>
      <t>対象経費の
実支出額</t>
    </r>
    <r>
      <rPr>
        <u/>
        <sz val="10"/>
        <color theme="1"/>
        <rFont val="BIZ UDゴシック"/>
        <family val="3"/>
        <charset val="128"/>
      </rPr>
      <t>（税抜き）</t>
    </r>
    <rPh sb="0" eb="4">
      <t>タイショウケイヒ</t>
    </rPh>
    <rPh sb="6" eb="10">
      <t>ジツシシュツガク</t>
    </rPh>
    <rPh sb="11" eb="13">
      <t>ゼイヌ</t>
    </rPh>
    <phoneticPr fontId="1"/>
  </si>
  <si>
    <r>
      <t>介護テクノロジーの導入に</t>
    </r>
    <r>
      <rPr>
        <u/>
        <sz val="10"/>
        <color rgb="FFFF0000"/>
        <rFont val="BIZ UDゴシック"/>
        <family val="3"/>
        <charset val="128"/>
      </rPr>
      <t>付帯して必要となる経費は、主となる機器の実支出額と併せてA欄に記載</t>
    </r>
    <r>
      <rPr>
        <sz val="10"/>
        <color theme="1"/>
        <rFont val="BIZ UDゴシック"/>
        <family val="3"/>
        <charset val="128"/>
      </rPr>
      <t>してください。
なお、付帯経費のうち情報端末（PC、タブレット端末）について、１台あたりの補助上限額は10万円以内です。
（例）1,000,000円の介護ソフト、付帯経費が300,000円の場合　⇒　1,000,000円+300,000円＝「1,300,000円」をA欄に記載</t>
    </r>
    <rPh sb="0" eb="2">
      <t>カイゴ</t>
    </rPh>
    <rPh sb="9" eb="11">
      <t>ドウニュウ</t>
    </rPh>
    <rPh sb="12" eb="14">
      <t>フタイ</t>
    </rPh>
    <rPh sb="16" eb="18">
      <t>ヒツヨウ</t>
    </rPh>
    <rPh sb="21" eb="23">
      <t>ケイヒ</t>
    </rPh>
    <rPh sb="25" eb="26">
      <t>シュ</t>
    </rPh>
    <rPh sb="29" eb="31">
      <t>キキ</t>
    </rPh>
    <rPh sb="32" eb="36">
      <t>ジツシシュツガク</t>
    </rPh>
    <rPh sb="37" eb="38">
      <t>アワ</t>
    </rPh>
    <rPh sb="41" eb="42">
      <t>ラン</t>
    </rPh>
    <rPh sb="43" eb="45">
      <t>キサイ</t>
    </rPh>
    <rPh sb="120" eb="122">
      <t>カイゴ</t>
    </rPh>
    <phoneticPr fontId="1"/>
  </si>
  <si>
    <t>導入支援と一体的に行う業務改善支援　所要額調書</t>
    <rPh sb="0" eb="2">
      <t>ドウニュウ</t>
    </rPh>
    <rPh sb="2" eb="4">
      <t>シエン</t>
    </rPh>
    <rPh sb="5" eb="7">
      <t>イッタイ</t>
    </rPh>
    <rPh sb="7" eb="8">
      <t>テキ</t>
    </rPh>
    <rPh sb="9" eb="10">
      <t>オコナ</t>
    </rPh>
    <rPh sb="11" eb="13">
      <t>ギョウム</t>
    </rPh>
    <rPh sb="13" eb="15">
      <t>カイゼン</t>
    </rPh>
    <rPh sb="15" eb="17">
      <t>シエン</t>
    </rPh>
    <rPh sb="18" eb="21">
      <t>ショヨウガク</t>
    </rPh>
    <rPh sb="21" eb="23">
      <t>チョウショ</t>
    </rPh>
    <phoneticPr fontId="1"/>
  </si>
  <si>
    <t>コンサルティング会社等による業務改善支援</t>
    <rPh sb="8" eb="11">
      <t>カイシャトウ</t>
    </rPh>
    <rPh sb="14" eb="20">
      <t>ギョウムカイゼンシエン</t>
    </rPh>
    <phoneticPr fontId="1"/>
  </si>
  <si>
    <t>厚生労働省委託事業の相談窓口による業務改善支援</t>
    <rPh sb="0" eb="5">
      <t>コウセイロウドウショウ</t>
    </rPh>
    <rPh sb="5" eb="9">
      <t>イタクジギョウ</t>
    </rPh>
    <rPh sb="10" eb="14">
      <t>ソウダンマドグチ</t>
    </rPh>
    <rPh sb="17" eb="23">
      <t>ギョウムカイゼンシエン</t>
    </rPh>
    <phoneticPr fontId="1"/>
  </si>
  <si>
    <t>業務改善支援事業者</t>
    <rPh sb="0" eb="9">
      <t>ギョウムカイゼンシエンジギョウシャ</t>
    </rPh>
    <phoneticPr fontId="1"/>
  </si>
  <si>
    <t>歳入歳出予算書抄本</t>
    <rPh sb="0" eb="2">
      <t>サイニュウ</t>
    </rPh>
    <rPh sb="2" eb="4">
      <t>サイシュツ</t>
    </rPh>
    <rPh sb="4" eb="7">
      <t>ヨサンショ</t>
    </rPh>
    <rPh sb="7" eb="9">
      <t>ショウホン</t>
    </rPh>
    <phoneticPr fontId="1"/>
  </si>
  <si>
    <t>補助金</t>
    <rPh sb="0" eb="3">
      <t>ホジョキン</t>
    </rPh>
    <phoneticPr fontId="1"/>
  </si>
  <si>
    <t>一般財源</t>
    <rPh sb="0" eb="4">
      <t>イッパンザイゲン</t>
    </rPh>
    <phoneticPr fontId="1"/>
  </si>
  <si>
    <t>（歳出）</t>
    <rPh sb="1" eb="3">
      <t>サイシュツ</t>
    </rPh>
    <phoneticPr fontId="1"/>
  </si>
  <si>
    <t>（歳入）</t>
    <rPh sb="1" eb="3">
      <t>サイニュウ</t>
    </rPh>
    <phoneticPr fontId="1"/>
  </si>
  <si>
    <t>歳入合計</t>
    <rPh sb="0" eb="4">
      <t>サイニュウゴウケイ</t>
    </rPh>
    <phoneticPr fontId="1"/>
  </si>
  <si>
    <t>歳出合計</t>
    <rPh sb="0" eb="4">
      <t>サイシュツゴウケイ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</si>
  <si>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</si>
  <si>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（参考様式１）</t>
    <rPh sb="1" eb="5">
      <t>サンコウヨウシキ</t>
    </rPh>
    <phoneticPr fontId="1"/>
  </si>
  <si>
    <t>（参考様式２）</t>
    <rPh sb="1" eb="5">
      <t>サンコウヨウシキ</t>
    </rPh>
    <phoneticPr fontId="1"/>
  </si>
  <si>
    <t>（参考様式３）</t>
    <rPh sb="1" eb="5">
      <t>サンコウヨウシキ</t>
    </rPh>
    <phoneticPr fontId="1"/>
  </si>
  <si>
    <t>（参考様式４）</t>
    <rPh sb="1" eb="5">
      <t>サンコウヨウシキ</t>
    </rPh>
    <phoneticPr fontId="1"/>
  </si>
  <si>
    <t>（参考様式５）</t>
    <rPh sb="1" eb="5">
      <t>サンコウヨウシキ</t>
    </rPh>
    <phoneticPr fontId="1"/>
  </si>
  <si>
    <t>H= F又はGのいずれか低い額</t>
    <rPh sb="4" eb="5">
      <t>マタ</t>
    </rPh>
    <rPh sb="12" eb="13">
      <t>ヒク</t>
    </rPh>
    <rPh sb="14" eb="1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</si>
</sst>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u/>
      <sz val="12"/>
      <color theme="1"/>
      <name val="BIZ UDゴシック"/>
      <family val="3"/>
      <charset val="128"/>
    </font>
    <font>
      <u/>
      <sz val="10"/>
      <color rgb="FFFF0000"/>
      <name val="BIZ UDゴシック"/>
      <family val="3"/>
      <charset val="128"/>
    </font>
    <font>
      <u/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/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/>
      <right style="thin">
        <color indexed="64"/>
      </right>
      <top style="thin">
        <color theme="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38" fontId="3" fillId="3" borderId="1" xfId="1" applyFont="1" applyFill="1" applyBorder="1" applyAlignment="1">
      <alignment vertical="center" shrinkToFit="1"/>
    </xf>
    <xf numFmtId="0" fontId="3" fillId="4" borderId="0" xfId="0" applyFont="1" applyFill="1" applyAlignment="1">
      <alignment vertical="center" shrinkToFit="1"/>
    </xf>
    <xf numFmtId="0" fontId="3" fillId="4" borderId="0" xfId="0" applyFont="1" applyFill="1">
      <alignment vertical="center"/>
    </xf>
    <xf numFmtId="0" fontId="5" fillId="4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3" fillId="4" borderId="0" xfId="0" applyFont="1" applyFill="1" applyBorder="1" applyAlignment="1">
      <alignment horizontal="right" vertical="center" shrinkToFit="1"/>
    </xf>
    <xf numFmtId="0" fontId="3" fillId="4" borderId="0" xfId="0" applyFont="1" applyFill="1" applyBorder="1" applyAlignment="1">
      <alignment horizontal="left" vertical="center" indent="1" shrinkToFit="1"/>
    </xf>
    <xf numFmtId="0" fontId="3" fillId="4" borderId="0" xfId="0" applyFont="1" applyFill="1" applyAlignment="1">
      <alignment horizontal="right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horizontal="right" vertical="center" wrapText="1" shrinkToFit="1"/>
    </xf>
    <xf numFmtId="0" fontId="3" fillId="4" borderId="0" xfId="0" applyFont="1" applyFill="1" applyBorder="1" applyAlignment="1">
      <alignment horizontal="center" vertical="center" shrinkToFit="1"/>
    </xf>
    <xf numFmtId="38" fontId="3" fillId="4" borderId="0" xfId="1" applyFont="1" applyFill="1" applyBorder="1" applyAlignment="1">
      <alignment vertical="center" shrinkToFit="1"/>
    </xf>
    <xf numFmtId="0" fontId="3" fillId="4" borderId="1" xfId="0" applyFont="1" applyFill="1" applyBorder="1" applyAlignment="1">
      <alignment horizontal="right" vertical="center" shrinkToFit="1"/>
    </xf>
    <xf numFmtId="0" fontId="0" fillId="2" borderId="0" xfId="0" applyFill="1">
      <alignment vertical="center"/>
    </xf>
    <xf numFmtId="38" fontId="3" fillId="4" borderId="0" xfId="0" applyNumberFormat="1" applyFont="1" applyFill="1" applyBorder="1" applyAlignment="1">
      <alignment vertical="center" shrinkToFi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shrinkToFit="1"/>
    </xf>
    <xf numFmtId="38" fontId="3" fillId="3" borderId="4" xfId="0" applyNumberFormat="1" applyFont="1" applyFill="1" applyBorder="1" applyAlignment="1">
      <alignment vertical="center" shrinkToFit="1"/>
    </xf>
    <xf numFmtId="0" fontId="3" fillId="4" borderId="0" xfId="0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center" vertical="center" shrinkToFit="1"/>
    </xf>
    <xf numFmtId="0" fontId="3" fillId="4" borderId="0" xfId="0" applyFont="1" applyFill="1" applyBorder="1">
      <alignment vertical="center"/>
    </xf>
    <xf numFmtId="0" fontId="3" fillId="4" borderId="2" xfId="0" applyFont="1" applyFill="1" applyBorder="1" applyAlignment="1">
      <alignment horizontal="right" vertical="center"/>
    </xf>
    <xf numFmtId="0" fontId="3" fillId="4" borderId="4" xfId="0" applyFont="1" applyFill="1" applyBorder="1">
      <alignment vertical="center"/>
    </xf>
    <xf numFmtId="38" fontId="3" fillId="4" borderId="0" xfId="0" applyNumberFormat="1" applyFont="1" applyFill="1" applyBorder="1">
      <alignment vertical="center"/>
    </xf>
    <xf numFmtId="38" fontId="3" fillId="4" borderId="0" xfId="1" applyFont="1" applyFill="1" applyBorder="1">
      <alignment vertical="center"/>
    </xf>
    <xf numFmtId="0" fontId="7" fillId="4" borderId="0" xfId="0" applyFont="1" applyFill="1">
      <alignment vertical="center"/>
    </xf>
    <xf numFmtId="0" fontId="3" fillId="4" borderId="2" xfId="0" applyFont="1" applyFill="1" applyBorder="1" applyAlignment="1">
      <alignment horizontal="right" vertical="center" shrinkToFit="1"/>
    </xf>
    <xf numFmtId="0" fontId="3" fillId="4" borderId="7" xfId="0" applyFont="1" applyFill="1" applyBorder="1" applyAlignment="1">
      <alignment horizontal="right" vertical="center" shrinkToFit="1"/>
    </xf>
    <xf numFmtId="0" fontId="3" fillId="4" borderId="4" xfId="0" applyFont="1" applyFill="1" applyBorder="1" applyAlignment="1">
      <alignment horizontal="left" vertical="center" indent="1" shrinkToFit="1"/>
    </xf>
    <xf numFmtId="0" fontId="3" fillId="4" borderId="13" xfId="0" applyFont="1" applyFill="1" applyBorder="1" applyAlignment="1">
      <alignment horizontal="left" vertical="center" indent="1" shrinkToFit="1"/>
    </xf>
    <xf numFmtId="38" fontId="3" fillId="3" borderId="1" xfId="0" applyNumberFormat="1" applyFont="1" applyFill="1" applyBorder="1">
      <alignment vertical="center"/>
    </xf>
    <xf numFmtId="0" fontId="3" fillId="4" borderId="5" xfId="0" applyFont="1" applyFill="1" applyBorder="1" applyAlignment="1">
      <alignment horizontal="center" vertical="center" wrapText="1" shrinkToFit="1"/>
    </xf>
    <xf numFmtId="38" fontId="3" fillId="4" borderId="0" xfId="1" applyFont="1" applyFill="1" applyBorder="1" applyAlignment="1">
      <alignment horizontal="right" vertical="center" shrinkToFit="1"/>
    </xf>
    <xf numFmtId="0" fontId="3" fillId="3" borderId="8" xfId="0" applyFont="1" applyFill="1" applyBorder="1" applyAlignment="1">
      <alignment vertical="center" shrinkToFit="1"/>
    </xf>
    <xf numFmtId="38" fontId="3" fillId="3" borderId="1" xfId="0" applyNumberFormat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11" fillId="4" borderId="0" xfId="0" applyFont="1" applyFill="1">
      <alignment vertical="center"/>
    </xf>
    <xf numFmtId="0" fontId="11" fillId="4" borderId="0" xfId="0" applyFont="1" applyFill="1" applyAlignment="1">
      <alignment horizontal="centerContinuous" vertical="center"/>
    </xf>
    <xf numFmtId="0" fontId="11" fillId="4" borderId="0" xfId="0" applyFont="1" applyFill="1" applyAlignment="1">
      <alignment horizontal="right" vertical="center"/>
    </xf>
    <xf numFmtId="0" fontId="11" fillId="4" borderId="15" xfId="0" applyFont="1" applyFill="1" applyBorder="1" applyAlignment="1">
      <alignment vertical="center" shrinkToFit="1"/>
    </xf>
    <xf numFmtId="0" fontId="11" fillId="4" borderId="16" xfId="0" applyFont="1" applyFill="1" applyBorder="1" applyAlignment="1">
      <alignment vertical="center" shrinkToFit="1"/>
    </xf>
    <xf numFmtId="0" fontId="11" fillId="4" borderId="18" xfId="0" applyFont="1" applyFill="1" applyBorder="1" applyAlignment="1">
      <alignment vertical="center" shrinkToFit="1"/>
    </xf>
    <xf numFmtId="0" fontId="11" fillId="4" borderId="6" xfId="0" applyFont="1" applyFill="1" applyBorder="1" applyAlignment="1">
      <alignment vertical="center" shrinkToFit="1"/>
    </xf>
    <xf numFmtId="38" fontId="11" fillId="4" borderId="14" xfId="1" applyFont="1" applyFill="1" applyBorder="1" applyAlignment="1">
      <alignment horizontal="right" vertical="center" shrinkToFit="1"/>
    </xf>
    <xf numFmtId="38" fontId="11" fillId="4" borderId="19" xfId="1" applyFont="1" applyFill="1" applyBorder="1" applyAlignment="1">
      <alignment horizontal="right" vertical="center" shrinkToFit="1"/>
    </xf>
    <xf numFmtId="38" fontId="11" fillId="4" borderId="13" xfId="1" applyFont="1" applyFill="1" applyBorder="1" applyAlignment="1">
      <alignment horizontal="right" vertical="center" shrinkToFit="1"/>
    </xf>
    <xf numFmtId="38" fontId="3" fillId="3" borderId="5" xfId="1" applyFont="1" applyFill="1" applyBorder="1" applyAlignment="1">
      <alignment vertical="center" shrinkToFit="1"/>
    </xf>
    <xf numFmtId="38" fontId="3" fillId="3" borderId="20" xfId="1" applyFont="1" applyFill="1" applyBorder="1" applyAlignment="1">
      <alignment vertical="center" shrinkToFit="1"/>
    </xf>
    <xf numFmtId="38" fontId="3" fillId="3" borderId="2" xfId="1" applyFont="1" applyFill="1" applyBorder="1" applyAlignment="1">
      <alignment vertical="center" shrinkToFit="1"/>
    </xf>
    <xf numFmtId="38" fontId="3" fillId="3" borderId="20" xfId="0" applyNumberFormat="1" applyFont="1" applyFill="1" applyBorder="1" applyAlignment="1">
      <alignment vertical="center" shrinkToFit="1"/>
    </xf>
    <xf numFmtId="0" fontId="3" fillId="4" borderId="21" xfId="0" applyFont="1" applyFill="1" applyBorder="1" applyAlignment="1">
      <alignment horizontal="left" vertical="center" indent="1" shrinkToFit="1"/>
    </xf>
    <xf numFmtId="38" fontId="3" fillId="3" borderId="22" xfId="1" applyFont="1" applyFill="1" applyBorder="1" applyAlignment="1">
      <alignment vertical="center" shrinkToFit="1"/>
    </xf>
    <xf numFmtId="0" fontId="3" fillId="4" borderId="2" xfId="0" applyFont="1" applyFill="1" applyBorder="1" applyAlignment="1">
      <alignment horizontal="right" vertical="center" shrinkToFit="1"/>
    </xf>
    <xf numFmtId="0" fontId="3" fillId="4" borderId="4" xfId="0" applyFont="1" applyFill="1" applyBorder="1" applyAlignment="1">
      <alignment horizontal="right" vertical="center" shrinkToFit="1"/>
    </xf>
    <xf numFmtId="0" fontId="3" fillId="4" borderId="2" xfId="0" applyFont="1" applyFill="1" applyBorder="1" applyAlignment="1">
      <alignment horizontal="right" vertical="center" wrapText="1" shrinkToFit="1"/>
    </xf>
    <xf numFmtId="0" fontId="3" fillId="4" borderId="4" xfId="0" applyFont="1" applyFill="1" applyBorder="1" applyAlignment="1">
      <alignment horizontal="right" vertical="center" wrapText="1" shrinkToFit="1"/>
    </xf>
    <xf numFmtId="0" fontId="3" fillId="4" borderId="0" xfId="0" applyFont="1" applyFill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right" vertical="center" wrapText="1" shrinkToFit="1"/>
    </xf>
    <xf numFmtId="38" fontId="3" fillId="3" borderId="9" xfId="1" applyFont="1" applyFill="1" applyBorder="1" applyAlignment="1">
      <alignment horizontal="center" vertical="center" shrinkToFit="1"/>
    </xf>
    <xf numFmtId="38" fontId="3" fillId="3" borderId="10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shrinkToFit="1"/>
    </xf>
    <xf numFmtId="38" fontId="3" fillId="4" borderId="0" xfId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right" vertical="center" shrinkToFit="1"/>
    </xf>
    <xf numFmtId="0" fontId="3" fillId="4" borderId="0" xfId="0" applyFont="1" applyFill="1" applyAlignment="1">
      <alignment horizontal="left" vertical="top" wrapText="1"/>
    </xf>
    <xf numFmtId="0" fontId="3" fillId="4" borderId="0" xfId="0" applyFont="1" applyFill="1" applyAlignment="1">
      <alignment vertical="top" wrapText="1"/>
    </xf>
    <xf numFmtId="0" fontId="4" fillId="4" borderId="1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3" fillId="5" borderId="2" xfId="0" applyFont="1" applyFill="1" applyBorder="1" applyAlignment="1" applyProtection="1">
      <alignment horizontal="left" vertical="center" indent="1" shrinkToFit="1"/>
      <protection locked="0"/>
    </xf>
    <xf numFmtId="0" fontId="3" fillId="5" borderId="3" xfId="0" applyFont="1" applyFill="1" applyBorder="1" applyAlignment="1" applyProtection="1">
      <alignment horizontal="left" vertical="center" indent="1" shrinkToFit="1"/>
      <protection locked="0"/>
    </xf>
    <xf numFmtId="0" fontId="3" fillId="5" borderId="4" xfId="0" applyFont="1" applyFill="1" applyBorder="1" applyAlignment="1" applyProtection="1">
      <alignment horizontal="left" vertical="center" indent="1" shrinkToFit="1"/>
      <protection locked="0"/>
    </xf>
    <xf numFmtId="0" fontId="3" fillId="5" borderId="1" xfId="0" applyFont="1" applyFill="1" applyBorder="1" applyAlignment="1" applyProtection="1">
      <alignment vertical="center" wrapText="1" shrinkToFit="1"/>
      <protection locked="0"/>
    </xf>
    <xf numFmtId="0" fontId="3" fillId="5" borderId="1" xfId="0" applyFont="1" applyFill="1" applyBorder="1" applyAlignment="1" applyProtection="1">
      <alignment vertical="center" shrinkToFit="1"/>
      <protection locked="0"/>
    </xf>
    <xf numFmtId="38" fontId="3" fillId="5" borderId="1" xfId="1" applyFont="1" applyFill="1" applyBorder="1" applyAlignment="1" applyProtection="1">
      <alignment horizontal="right" vertical="center" shrinkToFit="1"/>
      <protection locked="0"/>
    </xf>
    <xf numFmtId="0" fontId="3" fillId="5" borderId="1" xfId="0" applyFont="1" applyFill="1" applyBorder="1" applyAlignment="1" applyProtection="1">
      <alignment horizontal="left" vertical="center" indent="1" shrinkToFit="1"/>
      <protection locked="0"/>
    </xf>
    <xf numFmtId="0" fontId="3" fillId="5" borderId="1" xfId="0" applyFont="1" applyFill="1" applyBorder="1" applyAlignment="1" applyProtection="1">
      <alignment horizontal="left" vertical="center" wrapText="1" indent="1" shrinkToFit="1"/>
      <protection locked="0"/>
    </xf>
    <xf numFmtId="0" fontId="4" fillId="5" borderId="1" xfId="0" applyFont="1" applyFill="1" applyBorder="1" applyAlignment="1" applyProtection="1">
      <alignment vertical="center" wrapText="1"/>
      <protection locked="0"/>
    </xf>
    <xf numFmtId="38" fontId="3" fillId="5" borderId="4" xfId="1" applyFont="1" applyFill="1" applyBorder="1" applyAlignment="1" applyProtection="1">
      <alignment horizontal="right" vertical="center" shrinkToFit="1"/>
      <protection locked="0"/>
    </xf>
    <xf numFmtId="0" fontId="6" fillId="5" borderId="1" xfId="0" applyFont="1" applyFill="1" applyBorder="1" applyAlignment="1" applyProtection="1">
      <alignment vertical="center" wrapText="1"/>
      <protection locked="0"/>
    </xf>
    <xf numFmtId="38" fontId="3" fillId="5" borderId="1" xfId="1" applyFont="1" applyFill="1" applyBorder="1" applyAlignment="1" applyProtection="1">
      <alignment vertical="center" shrinkToFit="1"/>
      <protection locked="0"/>
    </xf>
    <xf numFmtId="38" fontId="3" fillId="5" borderId="1" xfId="1" applyFont="1" applyFill="1" applyBorder="1" applyAlignment="1" applyProtection="1">
      <alignment vertical="center"/>
      <protection locked="0"/>
    </xf>
    <xf numFmtId="38" fontId="11" fillId="5" borderId="17" xfId="1" applyFont="1" applyFill="1" applyBorder="1" applyAlignment="1" applyProtection="1">
      <alignment horizontal="right" vertical="center" shrinkToFit="1"/>
      <protection locked="0"/>
    </xf>
    <xf numFmtId="38" fontId="11" fillId="5" borderId="14" xfId="1" applyFont="1" applyFill="1" applyBorder="1" applyAlignment="1" applyProtection="1">
      <alignment horizontal="right" vertical="center" shrinkToFit="1"/>
      <protection locked="0"/>
    </xf>
    <xf numFmtId="0" fontId="11" fillId="5" borderId="15" xfId="0" applyFont="1" applyFill="1" applyBorder="1" applyAlignment="1" applyProtection="1">
      <alignment vertical="center" shrinkToFit="1"/>
      <protection locked="0"/>
    </xf>
    <xf numFmtId="0" fontId="11" fillId="5" borderId="16" xfId="0" applyFont="1" applyFill="1" applyBorder="1" applyAlignment="1" applyProtection="1">
      <alignment vertical="center" shrinkToFit="1"/>
      <protection locked="0"/>
    </xf>
    <xf numFmtId="0" fontId="11" fillId="5" borderId="18" xfId="0" applyFont="1" applyFill="1" applyBorder="1" applyAlignment="1" applyProtection="1">
      <alignment vertical="center" shrinkToFit="1"/>
      <protection locked="0"/>
    </xf>
    <xf numFmtId="38" fontId="11" fillId="5" borderId="19" xfId="1" applyFont="1" applyFill="1" applyBorder="1" applyAlignment="1" applyProtection="1">
      <alignment horizontal="right" vertical="center" shrinkToFit="1"/>
      <protection locked="0"/>
    </xf>
    <xf numFmtId="0" fontId="11" fillId="5" borderId="0" xfId="0" quotePrefix="1" applyFont="1" applyFill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left" vertical="center" indent="1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view="pageBreakPreview" zoomScaleNormal="100" zoomScaleSheetLayoutView="100" workbookViewId="0">
      <selection activeCell="H4" sqref="H4:J4"/>
    </sheetView>
  </sheetViews>
  <sheetFormatPr defaultRowHeight="12" x14ac:dyDescent="0.4"/>
  <cols>
    <col min="1" max="1" width="16.375" style="2" customWidth="1"/>
    <col min="2" max="2" width="24.25" style="2" customWidth="1"/>
    <col min="3" max="6" width="17.625" style="2" customWidth="1"/>
    <col min="7" max="7" width="8" style="2" bestFit="1" customWidth="1"/>
    <col min="8" max="8" width="17.625" style="2" customWidth="1"/>
    <col min="9" max="9" width="1.5" style="2" customWidth="1"/>
    <col min="10" max="10" width="17.625" style="2" customWidth="1"/>
    <col min="11" max="16384" width="9" style="2"/>
  </cols>
  <sheetData>
    <row r="1" spans="1:10" ht="15" customHeight="1" x14ac:dyDescent="0.4">
      <c r="A1" s="4" t="s">
        <v>155</v>
      </c>
      <c r="B1" s="5"/>
      <c r="C1" s="5"/>
      <c r="D1" s="5"/>
      <c r="E1" s="5"/>
      <c r="F1" s="5"/>
      <c r="G1" s="5"/>
      <c r="H1" s="5"/>
      <c r="I1" s="5"/>
      <c r="J1" s="5"/>
    </row>
    <row r="2" spans="1:10" ht="30" customHeight="1" x14ac:dyDescent="0.4">
      <c r="A2" s="6" t="s">
        <v>111</v>
      </c>
      <c r="B2" s="7"/>
      <c r="C2" s="7"/>
      <c r="D2" s="7"/>
      <c r="E2" s="7"/>
      <c r="F2" s="7"/>
      <c r="G2" s="7"/>
      <c r="H2" s="7"/>
      <c r="I2" s="7"/>
      <c r="J2" s="7"/>
    </row>
    <row r="3" spans="1:10" ht="23.25" customHeight="1" x14ac:dyDescent="0.4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ht="21.75" customHeight="1" x14ac:dyDescent="0.4">
      <c r="A4" s="5"/>
      <c r="B4" s="5"/>
      <c r="C4" s="5"/>
      <c r="D4" s="5"/>
      <c r="E4" s="5"/>
      <c r="F4" s="59" t="s">
        <v>7</v>
      </c>
      <c r="G4" s="60"/>
      <c r="H4" s="88"/>
      <c r="I4" s="89"/>
      <c r="J4" s="90"/>
    </row>
    <row r="5" spans="1:10" ht="21.75" customHeight="1" x14ac:dyDescent="0.4">
      <c r="A5" s="5"/>
      <c r="B5" s="5"/>
      <c r="C5" s="5"/>
      <c r="D5" s="5"/>
      <c r="E5" s="5"/>
      <c r="F5" s="59" t="s">
        <v>8</v>
      </c>
      <c r="G5" s="60"/>
      <c r="H5" s="88"/>
      <c r="I5" s="89"/>
      <c r="J5" s="90"/>
    </row>
    <row r="6" spans="1:10" ht="21.75" customHeight="1" x14ac:dyDescent="0.4">
      <c r="A6" s="5"/>
      <c r="B6" s="5"/>
      <c r="C6" s="5"/>
      <c r="D6" s="5"/>
      <c r="E6" s="5"/>
      <c r="F6" s="59" t="s">
        <v>110</v>
      </c>
      <c r="G6" s="60"/>
      <c r="H6" s="88"/>
      <c r="I6" s="89"/>
      <c r="J6" s="90"/>
    </row>
    <row r="7" spans="1:10" ht="30" customHeight="1" x14ac:dyDescent="0.4">
      <c r="A7" s="5"/>
      <c r="B7" s="5"/>
      <c r="C7" s="5"/>
      <c r="D7" s="5"/>
      <c r="E7" s="5"/>
      <c r="F7" s="61" t="s">
        <v>105</v>
      </c>
      <c r="G7" s="62"/>
      <c r="H7" s="88"/>
      <c r="I7" s="89"/>
      <c r="J7" s="90"/>
    </row>
    <row r="8" spans="1:10" ht="22.5" customHeight="1" x14ac:dyDescent="0.4">
      <c r="A8" s="5"/>
      <c r="B8" s="5"/>
      <c r="C8" s="5"/>
      <c r="D8" s="5"/>
      <c r="E8" s="5"/>
      <c r="F8" s="59" t="s">
        <v>6</v>
      </c>
      <c r="G8" s="60"/>
      <c r="H8" s="88"/>
      <c r="I8" s="89"/>
      <c r="J8" s="90"/>
    </row>
    <row r="9" spans="1:10" ht="15" customHeight="1" x14ac:dyDescent="0.4">
      <c r="A9" s="5"/>
      <c r="B9" s="5"/>
      <c r="C9" s="5"/>
      <c r="D9" s="5"/>
      <c r="E9" s="8"/>
      <c r="F9" s="8"/>
      <c r="G9" s="9"/>
      <c r="H9" s="9"/>
      <c r="I9" s="9"/>
      <c r="J9" s="9"/>
    </row>
    <row r="10" spans="1:10" ht="15" customHeight="1" x14ac:dyDescent="0.4">
      <c r="A10" s="5"/>
      <c r="B10" s="5"/>
      <c r="C10" s="5"/>
      <c r="D10" s="5"/>
      <c r="E10" s="5"/>
      <c r="F10" s="5"/>
      <c r="G10" s="5"/>
      <c r="H10" s="10"/>
      <c r="I10" s="5"/>
      <c r="J10" s="10" t="s">
        <v>9</v>
      </c>
    </row>
    <row r="11" spans="1:10" ht="37.5" customHeight="1" x14ac:dyDescent="0.4">
      <c r="A11" s="68" t="s">
        <v>0</v>
      </c>
      <c r="B11" s="68" t="s">
        <v>1</v>
      </c>
      <c r="C11" s="11" t="s">
        <v>139</v>
      </c>
      <c r="D11" s="11" t="s">
        <v>97</v>
      </c>
      <c r="E11" s="11" t="s">
        <v>98</v>
      </c>
      <c r="F11" s="11" t="s">
        <v>99</v>
      </c>
      <c r="G11" s="12" t="s">
        <v>2</v>
      </c>
      <c r="H11" s="12" t="s">
        <v>3</v>
      </c>
      <c r="I11" s="5"/>
      <c r="J11" s="66" t="s">
        <v>100</v>
      </c>
    </row>
    <row r="12" spans="1:10" ht="15" customHeight="1" x14ac:dyDescent="0.4">
      <c r="A12" s="69"/>
      <c r="B12" s="69"/>
      <c r="C12" s="13" t="s">
        <v>4</v>
      </c>
      <c r="D12" s="13" t="s">
        <v>102</v>
      </c>
      <c r="E12" s="13" t="s">
        <v>5</v>
      </c>
      <c r="F12" s="13" t="s">
        <v>101</v>
      </c>
      <c r="G12" s="13" t="s">
        <v>103</v>
      </c>
      <c r="H12" s="13" t="s">
        <v>104</v>
      </c>
      <c r="I12" s="4"/>
      <c r="J12" s="67"/>
    </row>
    <row r="13" spans="1:10" ht="37.5" customHeight="1" x14ac:dyDescent="0.4">
      <c r="A13" s="91"/>
      <c r="B13" s="92"/>
      <c r="C13" s="93"/>
      <c r="D13" s="3">
        <f>ROUNDDOWN(C13*3/4,-3)</f>
        <v>0</v>
      </c>
      <c r="E13" s="3">
        <f>IF(C13=0,0,IF(COUNTIF(リスト!$C$2:$C$5,A13)=1,1000000,300000))</f>
        <v>0</v>
      </c>
      <c r="F13" s="3">
        <f>IF(D13&lt;=E13,D13,E13)</f>
        <v>0</v>
      </c>
      <c r="G13" s="93"/>
      <c r="H13" s="3">
        <f>F13*G13</f>
        <v>0</v>
      </c>
      <c r="I13" s="4"/>
      <c r="J13" s="93"/>
    </row>
    <row r="14" spans="1:10" ht="37.5" customHeight="1" x14ac:dyDescent="0.4">
      <c r="A14" s="91"/>
      <c r="B14" s="92"/>
      <c r="C14" s="93"/>
      <c r="D14" s="3">
        <f t="shared" ref="D14:D17" si="0">ROUNDDOWN(C14*3/4,-3)</f>
        <v>0</v>
      </c>
      <c r="E14" s="3">
        <f>IF(C14=0,0,IF(COUNTIF(リスト!$C$2:$C$5,A14)=1,1000000,300000))</f>
        <v>0</v>
      </c>
      <c r="F14" s="3">
        <f t="shared" ref="F14:F17" si="1">IF(D14&lt;=E14,D14,E14)</f>
        <v>0</v>
      </c>
      <c r="G14" s="93"/>
      <c r="H14" s="3">
        <f t="shared" ref="H14:H17" si="2">F14*G14</f>
        <v>0</v>
      </c>
      <c r="I14" s="4"/>
      <c r="J14" s="93"/>
    </row>
    <row r="15" spans="1:10" ht="37.5" customHeight="1" x14ac:dyDescent="0.4">
      <c r="A15" s="91"/>
      <c r="B15" s="92"/>
      <c r="C15" s="93"/>
      <c r="D15" s="3">
        <f t="shared" si="0"/>
        <v>0</v>
      </c>
      <c r="E15" s="3">
        <f>IF(C15=0,0,IF(COUNTIF(リスト!$C$2:$C$5,A15)=1,1000000,300000))</f>
        <v>0</v>
      </c>
      <c r="F15" s="3">
        <f t="shared" si="1"/>
        <v>0</v>
      </c>
      <c r="G15" s="93"/>
      <c r="H15" s="3">
        <f t="shared" si="2"/>
        <v>0</v>
      </c>
      <c r="I15" s="4"/>
      <c r="J15" s="93"/>
    </row>
    <row r="16" spans="1:10" ht="37.5" customHeight="1" x14ac:dyDescent="0.4">
      <c r="A16" s="91"/>
      <c r="B16" s="92"/>
      <c r="C16" s="93"/>
      <c r="D16" s="3">
        <f t="shared" si="0"/>
        <v>0</v>
      </c>
      <c r="E16" s="3">
        <f>IF(C16=0,0,IF(COUNTIF(リスト!$C$2:$C$5,A16)=1,1000000,300000))</f>
        <v>0</v>
      </c>
      <c r="F16" s="3">
        <f t="shared" si="1"/>
        <v>0</v>
      </c>
      <c r="G16" s="93"/>
      <c r="H16" s="3">
        <f t="shared" si="2"/>
        <v>0</v>
      </c>
      <c r="I16" s="4"/>
      <c r="J16" s="93"/>
    </row>
    <row r="17" spans="1:10" ht="37.5" customHeight="1" thickBot="1" x14ac:dyDescent="0.45">
      <c r="A17" s="91"/>
      <c r="B17" s="92"/>
      <c r="C17" s="93"/>
      <c r="D17" s="3">
        <f t="shared" si="0"/>
        <v>0</v>
      </c>
      <c r="E17" s="3">
        <f>IF(C17=0,0,IF(COUNTIF(リスト!$C$2:$C$5,A17)=1,1000000,300000))</f>
        <v>0</v>
      </c>
      <c r="F17" s="3">
        <f t="shared" si="1"/>
        <v>0</v>
      </c>
      <c r="G17" s="93"/>
      <c r="H17" s="53">
        <f t="shared" si="2"/>
        <v>0</v>
      </c>
      <c r="I17" s="4"/>
      <c r="J17" s="93"/>
    </row>
    <row r="18" spans="1:10" ht="37.5" customHeight="1" thickBot="1" x14ac:dyDescent="0.45">
      <c r="A18" s="64"/>
      <c r="B18" s="65"/>
      <c r="C18" s="65"/>
      <c r="D18" s="65"/>
      <c r="E18" s="65"/>
      <c r="F18" s="65"/>
      <c r="G18" s="65"/>
      <c r="H18" s="54">
        <f>SUM(H13:H17)</f>
        <v>0</v>
      </c>
      <c r="I18" s="4"/>
      <c r="J18" s="3">
        <f>SUM(J13:J17)</f>
        <v>0</v>
      </c>
    </row>
    <row r="19" spans="1:10" x14ac:dyDescent="0.4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4">
      <c r="A20" s="4" t="s">
        <v>11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ht="46.5" customHeight="1" x14ac:dyDescent="0.4">
      <c r="A21" s="63" t="s">
        <v>120</v>
      </c>
      <c r="B21" s="63"/>
      <c r="C21" s="63"/>
      <c r="D21" s="63"/>
      <c r="E21" s="63"/>
      <c r="F21" s="63"/>
      <c r="G21" s="63"/>
      <c r="H21" s="63"/>
      <c r="I21" s="5"/>
      <c r="J21" s="5"/>
    </row>
    <row r="22" spans="1:10" ht="30" customHeight="1" x14ac:dyDescent="0.4"/>
    <row r="23" spans="1:10" ht="30" customHeight="1" x14ac:dyDescent="0.4"/>
    <row r="24" spans="1:10" ht="30" customHeight="1" x14ac:dyDescent="0.4"/>
    <row r="25" spans="1:10" ht="30" customHeight="1" x14ac:dyDescent="0.4"/>
    <row r="26" spans="1:10" ht="30" customHeight="1" x14ac:dyDescent="0.4"/>
    <row r="27" spans="1:10" ht="30" customHeight="1" x14ac:dyDescent="0.4"/>
  </sheetData>
  <sheetProtection password="CC71" sheet="1" objects="1" scenarios="1" selectLockedCells="1"/>
  <mergeCells count="15">
    <mergeCell ref="F8:G8"/>
    <mergeCell ref="A21:H21"/>
    <mergeCell ref="A18:G18"/>
    <mergeCell ref="H8:J8"/>
    <mergeCell ref="J11:J12"/>
    <mergeCell ref="B11:B12"/>
    <mergeCell ref="A11:A12"/>
    <mergeCell ref="H4:J4"/>
    <mergeCell ref="H5:J5"/>
    <mergeCell ref="H6:J6"/>
    <mergeCell ref="H7:J7"/>
    <mergeCell ref="F4:G4"/>
    <mergeCell ref="F5:G5"/>
    <mergeCell ref="F6:G6"/>
    <mergeCell ref="F7:G7"/>
  </mergeCells>
  <phoneticPr fontId="1"/>
  <dataValidations count="1">
    <dataValidation imeMode="disabled" allowBlank="1" showInputMessage="1" showErrorMessage="1" sqref="H7:J7 C13:C17 G13:G17 J13:J17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リスト!$B$2:$B$18</xm:f>
          </x14:formula1>
          <xm:sqref>A13:A17</xm:sqref>
        </x14:dataValidation>
        <x14:dataValidation type="list" allowBlank="1" showInputMessage="1" showErrorMessage="1">
          <x14:formula1>
            <xm:f>リスト!$A$2:$A$67</xm:f>
          </x14:formula1>
          <xm:sqref>H8:J8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view="pageBreakPreview" zoomScaleNormal="100" zoomScaleSheetLayoutView="100" workbookViewId="0">
      <selection activeCell="F4" sqref="F4:H4"/>
    </sheetView>
  </sheetViews>
  <sheetFormatPr defaultRowHeight="12" x14ac:dyDescent="0.4"/>
  <cols>
    <col min="1" max="1" width="16.375" style="2" customWidth="1"/>
    <col min="2" max="2" width="24.25" style="2" customWidth="1"/>
    <col min="3" max="6" width="17.625" style="2" customWidth="1"/>
    <col min="7" max="7" width="1.5" style="2" customWidth="1"/>
    <col min="8" max="8" width="17.625" style="2" customWidth="1"/>
    <col min="9" max="16384" width="9" style="2"/>
  </cols>
  <sheetData>
    <row r="1" spans="1:8" ht="15" customHeight="1" x14ac:dyDescent="0.4">
      <c r="A1" s="4" t="s">
        <v>156</v>
      </c>
      <c r="B1" s="5"/>
      <c r="C1" s="5"/>
      <c r="D1" s="5"/>
      <c r="E1" s="5"/>
      <c r="F1" s="5"/>
      <c r="G1" s="5"/>
      <c r="H1" s="5"/>
    </row>
    <row r="2" spans="1:8" ht="30" customHeight="1" x14ac:dyDescent="0.4">
      <c r="A2" s="6" t="s">
        <v>112</v>
      </c>
      <c r="B2" s="7"/>
      <c r="C2" s="7"/>
      <c r="D2" s="7"/>
      <c r="E2" s="7"/>
      <c r="F2" s="7"/>
      <c r="G2" s="7"/>
      <c r="H2" s="7"/>
    </row>
    <row r="3" spans="1:8" ht="23.25" customHeight="1" x14ac:dyDescent="0.4">
      <c r="A3" s="5"/>
      <c r="B3" s="5"/>
      <c r="C3" s="5"/>
      <c r="D3" s="5"/>
      <c r="E3" s="5"/>
      <c r="F3" s="5"/>
      <c r="G3" s="5"/>
      <c r="H3" s="5"/>
    </row>
    <row r="4" spans="1:8" ht="22.5" customHeight="1" x14ac:dyDescent="0.4">
      <c r="A4" s="5"/>
      <c r="B4" s="5"/>
      <c r="C4" s="5"/>
      <c r="D4" s="59" t="s">
        <v>7</v>
      </c>
      <c r="E4" s="60"/>
      <c r="F4" s="88"/>
      <c r="G4" s="89"/>
      <c r="H4" s="90"/>
    </row>
    <row r="5" spans="1:8" ht="22.5" customHeight="1" x14ac:dyDescent="0.4">
      <c r="A5" s="5"/>
      <c r="B5" s="5"/>
      <c r="C5" s="5"/>
      <c r="D5" s="59" t="s">
        <v>8</v>
      </c>
      <c r="E5" s="60"/>
      <c r="F5" s="88"/>
      <c r="G5" s="89"/>
      <c r="H5" s="90"/>
    </row>
    <row r="6" spans="1:8" ht="22.5" customHeight="1" x14ac:dyDescent="0.4">
      <c r="A6" s="5"/>
      <c r="B6" s="5"/>
      <c r="C6" s="5"/>
      <c r="D6" s="59" t="s">
        <v>110</v>
      </c>
      <c r="E6" s="60"/>
      <c r="F6" s="88"/>
      <c r="G6" s="89"/>
      <c r="H6" s="90"/>
    </row>
    <row r="7" spans="1:8" ht="30" customHeight="1" x14ac:dyDescent="0.4">
      <c r="A7" s="5"/>
      <c r="B7" s="5"/>
      <c r="C7" s="5"/>
      <c r="D7" s="61" t="s">
        <v>105</v>
      </c>
      <c r="E7" s="62"/>
      <c r="F7" s="88"/>
      <c r="G7" s="89"/>
      <c r="H7" s="90"/>
    </row>
    <row r="8" spans="1:8" ht="22.5" customHeight="1" x14ac:dyDescent="0.4">
      <c r="A8" s="5"/>
      <c r="B8" s="5"/>
      <c r="C8" s="5"/>
      <c r="D8" s="59" t="s">
        <v>6</v>
      </c>
      <c r="E8" s="60"/>
      <c r="F8" s="88"/>
      <c r="G8" s="89"/>
      <c r="H8" s="90"/>
    </row>
    <row r="9" spans="1:8" ht="15" customHeight="1" x14ac:dyDescent="0.4">
      <c r="A9" s="5"/>
      <c r="B9" s="5"/>
      <c r="C9" s="5"/>
      <c r="D9" s="5"/>
      <c r="E9" s="5"/>
      <c r="F9" s="8"/>
      <c r="G9" s="8"/>
      <c r="H9" s="15"/>
    </row>
    <row r="10" spans="1:8" ht="18.75" customHeight="1" x14ac:dyDescent="0.4">
      <c r="A10" s="5"/>
      <c r="B10" s="5"/>
      <c r="C10" s="5"/>
      <c r="D10" s="5"/>
      <c r="E10" s="5"/>
      <c r="F10" s="19" t="s">
        <v>10</v>
      </c>
      <c r="G10" s="94"/>
      <c r="H10" s="94"/>
    </row>
    <row r="11" spans="1:8" ht="18.75" customHeight="1" x14ac:dyDescent="0.4">
      <c r="A11" s="5"/>
      <c r="B11" s="5"/>
      <c r="C11" s="5"/>
      <c r="D11" s="5"/>
      <c r="E11" s="5"/>
      <c r="F11" s="19" t="s">
        <v>117</v>
      </c>
      <c r="G11" s="94"/>
      <c r="H11" s="94"/>
    </row>
    <row r="12" spans="1:8" ht="38.25" customHeight="1" x14ac:dyDescent="0.4">
      <c r="A12" s="5"/>
      <c r="B12" s="70" t="s">
        <v>114</v>
      </c>
      <c r="C12" s="70"/>
      <c r="D12" s="70"/>
      <c r="E12" s="70"/>
      <c r="F12" s="70"/>
      <c r="G12" s="88"/>
      <c r="H12" s="90"/>
    </row>
    <row r="13" spans="1:8" ht="14.25" customHeight="1" x14ac:dyDescent="0.4">
      <c r="A13" s="5"/>
      <c r="B13" s="16"/>
      <c r="C13" s="16"/>
      <c r="D13" s="16"/>
      <c r="E13" s="16"/>
      <c r="F13" s="16"/>
      <c r="G13" s="9"/>
      <c r="H13" s="9"/>
    </row>
    <row r="14" spans="1:8" ht="15" customHeight="1" x14ac:dyDescent="0.4">
      <c r="A14" s="5"/>
      <c r="B14" s="5"/>
      <c r="C14" s="5"/>
      <c r="D14" s="5"/>
      <c r="E14" s="5"/>
      <c r="F14" s="5"/>
      <c r="G14" s="5"/>
      <c r="H14" s="10" t="s">
        <v>9</v>
      </c>
    </row>
    <row r="15" spans="1:8" ht="29.25" customHeight="1" x14ac:dyDescent="0.4">
      <c r="A15" s="68" t="s">
        <v>0</v>
      </c>
      <c r="B15" s="68" t="s">
        <v>1</v>
      </c>
      <c r="C15" s="11" t="s">
        <v>141</v>
      </c>
      <c r="D15" s="11" t="s">
        <v>12</v>
      </c>
      <c r="E15" s="11" t="s">
        <v>13</v>
      </c>
      <c r="F15" s="11" t="s">
        <v>3</v>
      </c>
      <c r="G15" s="17"/>
      <c r="H15" s="66" t="s">
        <v>100</v>
      </c>
    </row>
    <row r="16" spans="1:8" ht="15" customHeight="1" x14ac:dyDescent="0.4">
      <c r="A16" s="69"/>
      <c r="B16" s="69"/>
      <c r="C16" s="13" t="s">
        <v>4</v>
      </c>
      <c r="D16" s="13" t="s">
        <v>102</v>
      </c>
      <c r="E16" s="13" t="s">
        <v>5</v>
      </c>
      <c r="F16" s="13" t="s">
        <v>101</v>
      </c>
      <c r="G16" s="17"/>
      <c r="H16" s="67"/>
    </row>
    <row r="17" spans="1:8" ht="30" customHeight="1" x14ac:dyDescent="0.4">
      <c r="A17" s="92"/>
      <c r="B17" s="92"/>
      <c r="C17" s="93"/>
      <c r="D17" s="71"/>
      <c r="E17" s="71"/>
      <c r="F17" s="71"/>
      <c r="G17" s="18"/>
      <c r="H17" s="93"/>
    </row>
    <row r="18" spans="1:8" ht="30" customHeight="1" x14ac:dyDescent="0.4">
      <c r="A18" s="92"/>
      <c r="B18" s="92"/>
      <c r="C18" s="93"/>
      <c r="D18" s="72"/>
      <c r="E18" s="72"/>
      <c r="F18" s="72"/>
      <c r="G18" s="18"/>
      <c r="H18" s="93"/>
    </row>
    <row r="19" spans="1:8" ht="30" customHeight="1" x14ac:dyDescent="0.4">
      <c r="A19" s="92"/>
      <c r="B19" s="92"/>
      <c r="C19" s="93"/>
      <c r="D19" s="72"/>
      <c r="E19" s="72"/>
      <c r="F19" s="72"/>
      <c r="G19" s="18"/>
      <c r="H19" s="93"/>
    </row>
    <row r="20" spans="1:8" ht="30" customHeight="1" x14ac:dyDescent="0.4">
      <c r="A20" s="92"/>
      <c r="B20" s="92"/>
      <c r="C20" s="93"/>
      <c r="D20" s="72"/>
      <c r="E20" s="72"/>
      <c r="F20" s="72"/>
      <c r="G20" s="18"/>
      <c r="H20" s="93"/>
    </row>
    <row r="21" spans="1:8" ht="30" customHeight="1" thickBot="1" x14ac:dyDescent="0.45">
      <c r="A21" s="92"/>
      <c r="B21" s="92"/>
      <c r="C21" s="93"/>
      <c r="D21" s="73"/>
      <c r="E21" s="73"/>
      <c r="F21" s="72"/>
      <c r="G21" s="18"/>
      <c r="H21" s="93"/>
    </row>
    <row r="22" spans="1:8" ht="30" customHeight="1" thickBot="1" x14ac:dyDescent="0.45">
      <c r="A22" s="64"/>
      <c r="B22" s="74"/>
      <c r="C22" s="3">
        <f>SUM(C17:C21)</f>
        <v>0</v>
      </c>
      <c r="D22" s="3">
        <f>ROUNDDOWN(C22*3/4,-3)</f>
        <v>0</v>
      </c>
      <c r="E22" s="55">
        <f>IF(C22=0,0,IF(G11="職員数に応じて金額が変動する",IF(G10&lt;=10,1000000,IF(G10&lt;=20,1500000,IF(G10&lt;=30,2000000,2500000))),2500000)+IF(G12="5事業所以上と連携する",50000,0))</f>
        <v>0</v>
      </c>
      <c r="F22" s="56">
        <f>IF(D22&lt;=E22,D22,E22)</f>
        <v>0</v>
      </c>
      <c r="G22" s="15"/>
      <c r="H22" s="3">
        <f>SUM(H17:H21)</f>
        <v>0</v>
      </c>
    </row>
    <row r="23" spans="1:8" x14ac:dyDescent="0.4">
      <c r="A23" s="5"/>
      <c r="B23" s="5"/>
      <c r="C23" s="5"/>
      <c r="D23" s="5"/>
      <c r="E23" s="5"/>
      <c r="F23" s="5"/>
      <c r="G23" s="5"/>
      <c r="H23" s="5"/>
    </row>
    <row r="24" spans="1:8" x14ac:dyDescent="0.4">
      <c r="A24" s="4" t="s">
        <v>11</v>
      </c>
      <c r="B24" s="5"/>
      <c r="C24" s="5"/>
      <c r="D24" s="5"/>
      <c r="E24" s="5"/>
      <c r="F24" s="5"/>
      <c r="G24" s="5"/>
      <c r="H24" s="5"/>
    </row>
    <row r="25" spans="1:8" ht="46.5" customHeight="1" x14ac:dyDescent="0.4">
      <c r="A25" s="63" t="s">
        <v>142</v>
      </c>
      <c r="B25" s="63"/>
      <c r="C25" s="63"/>
      <c r="D25" s="63"/>
      <c r="E25" s="63"/>
      <c r="F25" s="63"/>
      <c r="G25" s="63"/>
      <c r="H25" s="63"/>
    </row>
    <row r="26" spans="1:8" ht="30" customHeight="1" x14ac:dyDescent="0.4"/>
    <row r="27" spans="1:8" ht="30" customHeight="1" x14ac:dyDescent="0.4"/>
    <row r="28" spans="1:8" ht="30" customHeight="1" x14ac:dyDescent="0.4"/>
    <row r="29" spans="1:8" ht="30" customHeight="1" x14ac:dyDescent="0.4"/>
    <row r="30" spans="1:8" ht="30" customHeight="1" x14ac:dyDescent="0.4"/>
    <row r="31" spans="1:8" ht="30" customHeight="1" x14ac:dyDescent="0.4"/>
  </sheetData>
  <sheetProtection password="CC71" sheet="1" objects="1" scenarios="1" selectLockedCells="1"/>
  <mergeCells count="22">
    <mergeCell ref="D8:E8"/>
    <mergeCell ref="D17:D21"/>
    <mergeCell ref="E17:E21"/>
    <mergeCell ref="A22:B22"/>
    <mergeCell ref="F17:F21"/>
    <mergeCell ref="F8:H8"/>
    <mergeCell ref="F7:H7"/>
    <mergeCell ref="F4:H4"/>
    <mergeCell ref="F5:H5"/>
    <mergeCell ref="F6:H6"/>
    <mergeCell ref="A25:H25"/>
    <mergeCell ref="G10:H10"/>
    <mergeCell ref="G11:H11"/>
    <mergeCell ref="A15:A16"/>
    <mergeCell ref="B15:B16"/>
    <mergeCell ref="H15:H16"/>
    <mergeCell ref="B12:F12"/>
    <mergeCell ref="G12:H12"/>
    <mergeCell ref="D4:E4"/>
    <mergeCell ref="D5:E5"/>
    <mergeCell ref="D6:E6"/>
    <mergeCell ref="D7:E7"/>
  </mergeCells>
  <phoneticPr fontId="1"/>
  <dataValidations count="1">
    <dataValidation imeMode="disabled" allowBlank="1" showInputMessage="1" showErrorMessage="1" sqref="F7 G10:H10 C17:C21 H17:H21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7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リスト!$B$14</xm:f>
          </x14:formula1>
          <xm:sqref>A17:A21</xm:sqref>
        </x14:dataValidation>
        <x14:dataValidation type="list" allowBlank="1" showInputMessage="1" showErrorMessage="1">
          <x14:formula1>
            <xm:f>リスト!$A$2:$A$67</xm:f>
          </x14:formula1>
          <xm:sqref>H9 F8</xm:sqref>
        </x14:dataValidation>
        <x14:dataValidation type="list" allowBlank="1" showInputMessage="1" showErrorMessage="1">
          <x14:formula1>
            <xm:f>リスト!$E$2:$E$3</xm:f>
          </x14:formula1>
          <xm:sqref>G11:H11</xm:sqref>
        </x14:dataValidation>
        <x14:dataValidation type="list" allowBlank="1" showInputMessage="1" showErrorMessage="1">
          <x14:formula1>
            <xm:f>リスト!$F$2:$F$3</xm:f>
          </x14:formula1>
          <xm:sqref>G12:H12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view="pageBreakPreview" zoomScaleNormal="100" zoomScaleSheetLayoutView="100" workbookViewId="0">
      <selection activeCell="G4" sqref="G4:I4"/>
    </sheetView>
  </sheetViews>
  <sheetFormatPr defaultRowHeight="12" x14ac:dyDescent="0.4"/>
  <cols>
    <col min="1" max="1" width="16.375" style="2" customWidth="1"/>
    <col min="2" max="2" width="24.25" style="2" customWidth="1"/>
    <col min="3" max="3" width="17.625" style="2" customWidth="1"/>
    <col min="4" max="4" width="9.875" style="2" customWidth="1"/>
    <col min="5" max="5" width="17.625" style="2" customWidth="1"/>
    <col min="6" max="6" width="9.875" style="2" customWidth="1"/>
    <col min="7" max="7" width="17.625" style="2" customWidth="1"/>
    <col min="8" max="8" width="1.625" style="2" customWidth="1"/>
    <col min="9" max="9" width="30.375" style="2" customWidth="1"/>
    <col min="10" max="16384" width="9" style="2"/>
  </cols>
  <sheetData>
    <row r="1" spans="1:9" ht="15" customHeight="1" x14ac:dyDescent="0.4">
      <c r="A1" s="4" t="s">
        <v>157</v>
      </c>
      <c r="B1" s="5"/>
      <c r="C1" s="5"/>
      <c r="D1" s="5"/>
      <c r="E1" s="5"/>
      <c r="F1" s="5"/>
      <c r="G1" s="5"/>
      <c r="H1" s="5"/>
      <c r="I1" s="5"/>
    </row>
    <row r="2" spans="1:9" ht="30" customHeight="1" x14ac:dyDescent="0.4">
      <c r="A2" s="6" t="s">
        <v>121</v>
      </c>
      <c r="B2" s="7"/>
      <c r="C2" s="7"/>
      <c r="D2" s="7"/>
      <c r="E2" s="7"/>
      <c r="F2" s="7"/>
      <c r="G2" s="7"/>
      <c r="H2" s="7"/>
      <c r="I2" s="7"/>
    </row>
    <row r="3" spans="1:9" ht="12" customHeight="1" x14ac:dyDescent="0.4">
      <c r="A3" s="5"/>
      <c r="B3" s="5"/>
      <c r="C3" s="5"/>
      <c r="D3" s="5"/>
      <c r="E3" s="5"/>
      <c r="F3" s="5"/>
      <c r="G3" s="5"/>
      <c r="H3" s="5"/>
      <c r="I3" s="5"/>
    </row>
    <row r="4" spans="1:9" ht="21.75" customHeight="1" x14ac:dyDescent="0.4">
      <c r="A4" s="25"/>
      <c r="B4" s="27"/>
      <c r="C4" s="30"/>
      <c r="D4" s="5"/>
      <c r="E4" s="76" t="s">
        <v>7</v>
      </c>
      <c r="F4" s="76"/>
      <c r="G4" s="94"/>
      <c r="H4" s="94"/>
      <c r="I4" s="94"/>
    </row>
    <row r="5" spans="1:9" ht="21.75" customHeight="1" x14ac:dyDescent="0.4">
      <c r="A5" s="25"/>
      <c r="B5" s="27"/>
      <c r="C5" s="31"/>
      <c r="D5" s="5"/>
      <c r="E5" s="76" t="s">
        <v>8</v>
      </c>
      <c r="F5" s="76"/>
      <c r="G5" s="94"/>
      <c r="H5" s="94"/>
      <c r="I5" s="94"/>
    </row>
    <row r="6" spans="1:9" ht="21.75" customHeight="1" x14ac:dyDescent="0.4">
      <c r="A6" s="25"/>
      <c r="B6" s="27"/>
      <c r="C6" s="31"/>
      <c r="D6" s="5"/>
      <c r="E6" s="76" t="s">
        <v>110</v>
      </c>
      <c r="F6" s="76"/>
      <c r="G6" s="94"/>
      <c r="H6" s="94"/>
      <c r="I6" s="94"/>
    </row>
    <row r="7" spans="1:9" ht="30" customHeight="1" x14ac:dyDescent="0.4">
      <c r="A7" s="5"/>
      <c r="B7" s="5"/>
      <c r="C7" s="5"/>
      <c r="D7" s="5"/>
      <c r="E7" s="70" t="s">
        <v>105</v>
      </c>
      <c r="F7" s="70"/>
      <c r="G7" s="95"/>
      <c r="H7" s="95"/>
      <c r="I7" s="95"/>
    </row>
    <row r="8" spans="1:9" ht="22.5" customHeight="1" x14ac:dyDescent="0.4">
      <c r="A8" s="5"/>
      <c r="B8" s="5"/>
      <c r="C8" s="5"/>
      <c r="D8" s="5"/>
      <c r="E8" s="76" t="s">
        <v>6</v>
      </c>
      <c r="F8" s="76"/>
      <c r="G8" s="94"/>
      <c r="H8" s="94"/>
      <c r="I8" s="94"/>
    </row>
    <row r="9" spans="1:9" ht="22.5" customHeight="1" x14ac:dyDescent="0.4">
      <c r="A9" s="5"/>
      <c r="B9" s="5"/>
      <c r="C9" s="5"/>
      <c r="D9" s="5"/>
      <c r="E9" s="8"/>
      <c r="F9" s="8"/>
      <c r="G9" s="9"/>
      <c r="H9" s="5"/>
      <c r="I9" s="5"/>
    </row>
    <row r="10" spans="1:9" ht="15" customHeight="1" x14ac:dyDescent="0.4">
      <c r="A10" s="32" t="s">
        <v>127</v>
      </c>
      <c r="B10" s="5"/>
      <c r="C10" s="5"/>
      <c r="D10" s="5"/>
      <c r="E10" s="10" t="s">
        <v>9</v>
      </c>
      <c r="F10" s="25"/>
      <c r="G10" s="25"/>
      <c r="H10" s="5"/>
      <c r="I10" s="5"/>
    </row>
    <row r="11" spans="1:9" ht="24" x14ac:dyDescent="0.4">
      <c r="A11" s="68" t="s">
        <v>0</v>
      </c>
      <c r="B11" s="68" t="s">
        <v>1</v>
      </c>
      <c r="C11" s="11" t="s">
        <v>140</v>
      </c>
      <c r="D11" s="22"/>
      <c r="E11" s="66" t="s">
        <v>124</v>
      </c>
      <c r="F11" s="80"/>
      <c r="G11" s="80"/>
      <c r="H11" s="5"/>
      <c r="I11" s="5"/>
    </row>
    <row r="12" spans="1:9" ht="15" customHeight="1" x14ac:dyDescent="0.4">
      <c r="A12" s="69"/>
      <c r="B12" s="69"/>
      <c r="C12" s="13" t="s">
        <v>4</v>
      </c>
      <c r="D12" s="17"/>
      <c r="E12" s="67"/>
      <c r="F12" s="80"/>
      <c r="G12" s="80"/>
      <c r="H12" s="5"/>
      <c r="I12" s="5"/>
    </row>
    <row r="13" spans="1:9" ht="23.25" customHeight="1" x14ac:dyDescent="0.4">
      <c r="A13" s="92"/>
      <c r="B13" s="92"/>
      <c r="C13" s="93"/>
      <c r="D13" s="75"/>
      <c r="E13" s="93"/>
      <c r="F13" s="39"/>
      <c r="G13" s="18"/>
      <c r="H13" s="5"/>
      <c r="I13" s="5"/>
    </row>
    <row r="14" spans="1:9" ht="23.25" customHeight="1" x14ac:dyDescent="0.4">
      <c r="A14" s="92"/>
      <c r="B14" s="92"/>
      <c r="C14" s="93"/>
      <c r="D14" s="75"/>
      <c r="E14" s="93"/>
      <c r="F14" s="39"/>
      <c r="G14" s="18"/>
      <c r="H14" s="5"/>
      <c r="I14" s="5"/>
    </row>
    <row r="15" spans="1:9" ht="23.25" customHeight="1" x14ac:dyDescent="0.4">
      <c r="A15" s="92"/>
      <c r="B15" s="92"/>
      <c r="C15" s="93"/>
      <c r="D15" s="75"/>
      <c r="E15" s="93"/>
      <c r="F15" s="39"/>
      <c r="G15" s="18"/>
      <c r="H15" s="5"/>
      <c r="I15" s="5"/>
    </row>
    <row r="16" spans="1:9" ht="23.25" customHeight="1" x14ac:dyDescent="0.4">
      <c r="A16" s="92"/>
      <c r="B16" s="92"/>
      <c r="C16" s="93"/>
      <c r="D16" s="75"/>
      <c r="E16" s="93"/>
      <c r="F16" s="39"/>
      <c r="G16" s="18"/>
      <c r="H16" s="5"/>
      <c r="I16" s="5"/>
    </row>
    <row r="17" spans="1:9" ht="23.25" customHeight="1" x14ac:dyDescent="0.4">
      <c r="A17" s="92"/>
      <c r="B17" s="92"/>
      <c r="C17" s="93"/>
      <c r="D17" s="75"/>
      <c r="E17" s="93"/>
      <c r="F17" s="39"/>
      <c r="G17" s="18"/>
      <c r="H17" s="5"/>
      <c r="I17" s="5"/>
    </row>
    <row r="18" spans="1:9" ht="23.25" customHeight="1" x14ac:dyDescent="0.4">
      <c r="A18" s="64"/>
      <c r="B18" s="74"/>
      <c r="C18" s="3">
        <f>SUM(C13:C17)</f>
        <v>0</v>
      </c>
      <c r="D18" s="18"/>
      <c r="E18" s="3">
        <f>SUM(E13:E17)</f>
        <v>0</v>
      </c>
      <c r="F18" s="18"/>
      <c r="G18" s="18"/>
      <c r="H18" s="5"/>
      <c r="I18" s="5"/>
    </row>
    <row r="19" spans="1:9" x14ac:dyDescent="0.4">
      <c r="A19" s="4" t="s">
        <v>11</v>
      </c>
      <c r="B19" s="5"/>
      <c r="C19" s="5"/>
      <c r="D19" s="5"/>
      <c r="E19" s="5"/>
      <c r="F19" s="5"/>
      <c r="G19" s="5"/>
      <c r="H19" s="5"/>
      <c r="I19" s="5"/>
    </row>
    <row r="20" spans="1:9" ht="42" customHeight="1" x14ac:dyDescent="0.4">
      <c r="A20" s="78" t="s">
        <v>142</v>
      </c>
      <c r="B20" s="78"/>
      <c r="C20" s="78"/>
      <c r="D20" s="78"/>
      <c r="E20" s="78"/>
      <c r="F20" s="78"/>
      <c r="G20" s="78"/>
      <c r="H20" s="78"/>
      <c r="I20" s="78"/>
    </row>
    <row r="21" spans="1:9" ht="22.5" customHeight="1" x14ac:dyDescent="0.4">
      <c r="A21" s="17"/>
      <c r="B21" s="17"/>
      <c r="C21" s="18"/>
      <c r="D21" s="18"/>
      <c r="E21" s="18"/>
      <c r="F21" s="21"/>
      <c r="G21" s="18"/>
      <c r="H21" s="5"/>
      <c r="I21" s="5"/>
    </row>
    <row r="22" spans="1:9" ht="15" customHeight="1" x14ac:dyDescent="0.4">
      <c r="A22" s="32" t="s">
        <v>128</v>
      </c>
      <c r="B22" s="5"/>
      <c r="C22" s="5"/>
      <c r="D22" s="5"/>
      <c r="E22" s="5"/>
      <c r="F22" s="5"/>
      <c r="G22" s="10" t="s">
        <v>9</v>
      </c>
      <c r="H22" s="5"/>
      <c r="I22" s="5"/>
    </row>
    <row r="23" spans="1:9" ht="24" x14ac:dyDescent="0.4">
      <c r="A23" s="68" t="s">
        <v>0</v>
      </c>
      <c r="B23" s="68" t="s">
        <v>1</v>
      </c>
      <c r="C23" s="11" t="s">
        <v>139</v>
      </c>
      <c r="D23" s="26" t="s">
        <v>2</v>
      </c>
      <c r="E23" s="38" t="s">
        <v>131</v>
      </c>
      <c r="F23" s="17"/>
      <c r="G23" s="66" t="s">
        <v>125</v>
      </c>
      <c r="H23" s="5"/>
      <c r="I23" s="79" t="s">
        <v>129</v>
      </c>
    </row>
    <row r="24" spans="1:9" ht="15" customHeight="1" x14ac:dyDescent="0.4">
      <c r="A24" s="69"/>
      <c r="B24" s="69"/>
      <c r="C24" s="13" t="s">
        <v>133</v>
      </c>
      <c r="D24" s="23" t="s">
        <v>134</v>
      </c>
      <c r="E24" s="13" t="s">
        <v>135</v>
      </c>
      <c r="F24" s="17"/>
      <c r="G24" s="67"/>
      <c r="H24" s="5"/>
      <c r="I24" s="79"/>
    </row>
    <row r="25" spans="1:9" ht="36.75" customHeight="1" x14ac:dyDescent="0.4">
      <c r="A25" s="96"/>
      <c r="B25" s="92"/>
      <c r="C25" s="93"/>
      <c r="D25" s="97"/>
      <c r="E25" s="3">
        <f>C25*D25</f>
        <v>0</v>
      </c>
      <c r="F25" s="18"/>
      <c r="G25" s="93"/>
      <c r="H25" s="5"/>
      <c r="I25" s="98"/>
    </row>
    <row r="26" spans="1:9" ht="36.75" customHeight="1" x14ac:dyDescent="0.4">
      <c r="A26" s="96"/>
      <c r="B26" s="92"/>
      <c r="C26" s="93"/>
      <c r="D26" s="97"/>
      <c r="E26" s="3">
        <f>C26*D26</f>
        <v>0</v>
      </c>
      <c r="F26" s="18"/>
      <c r="G26" s="93"/>
      <c r="H26" s="5"/>
      <c r="I26" s="98"/>
    </row>
    <row r="27" spans="1:9" ht="36.75" customHeight="1" x14ac:dyDescent="0.4">
      <c r="A27" s="96"/>
      <c r="B27" s="92"/>
      <c r="C27" s="93"/>
      <c r="D27" s="97"/>
      <c r="E27" s="3">
        <f t="shared" ref="E27:E29" si="0">C27*D27</f>
        <v>0</v>
      </c>
      <c r="F27" s="18"/>
      <c r="G27" s="93"/>
      <c r="H27" s="5"/>
      <c r="I27" s="98"/>
    </row>
    <row r="28" spans="1:9" ht="36.75" customHeight="1" x14ac:dyDescent="0.4">
      <c r="A28" s="96"/>
      <c r="B28" s="92"/>
      <c r="C28" s="93"/>
      <c r="D28" s="97"/>
      <c r="E28" s="3">
        <f t="shared" si="0"/>
        <v>0</v>
      </c>
      <c r="F28" s="18"/>
      <c r="G28" s="93"/>
      <c r="H28" s="5"/>
      <c r="I28" s="98"/>
    </row>
    <row r="29" spans="1:9" ht="36.75" customHeight="1" x14ac:dyDescent="0.4">
      <c r="A29" s="96"/>
      <c r="B29" s="92"/>
      <c r="C29" s="93"/>
      <c r="D29" s="97"/>
      <c r="E29" s="3">
        <f t="shared" si="0"/>
        <v>0</v>
      </c>
      <c r="F29" s="18"/>
      <c r="G29" s="93"/>
      <c r="H29" s="5"/>
      <c r="I29" s="98"/>
    </row>
    <row r="30" spans="1:9" ht="23.25" customHeight="1" x14ac:dyDescent="0.4">
      <c r="A30" s="64"/>
      <c r="B30" s="65"/>
      <c r="C30" s="65"/>
      <c r="D30" s="65"/>
      <c r="E30" s="3">
        <f>SUM(E25:E29)</f>
        <v>0</v>
      </c>
      <c r="F30" s="18"/>
      <c r="G30" s="3">
        <f>SUM(G25:G29)</f>
        <v>0</v>
      </c>
      <c r="H30" s="5"/>
      <c r="I30" s="5"/>
    </row>
    <row r="31" spans="1:9" x14ac:dyDescent="0.4">
      <c r="A31" s="4" t="s">
        <v>11</v>
      </c>
      <c r="B31" s="5"/>
      <c r="C31" s="5"/>
      <c r="D31" s="5"/>
      <c r="E31" s="5"/>
      <c r="F31" s="5"/>
      <c r="G31" s="5"/>
      <c r="H31" s="5"/>
      <c r="I31" s="5"/>
    </row>
    <row r="32" spans="1:9" ht="42" customHeight="1" x14ac:dyDescent="0.4">
      <c r="A32" s="77" t="s">
        <v>138</v>
      </c>
      <c r="B32" s="77"/>
      <c r="C32" s="77"/>
      <c r="D32" s="77"/>
      <c r="E32" s="77"/>
      <c r="F32" s="77"/>
      <c r="G32" s="77"/>
      <c r="H32" s="77"/>
      <c r="I32" s="77"/>
    </row>
    <row r="33" spans="1:9" ht="15" customHeight="1" x14ac:dyDescent="0.4">
      <c r="A33" s="5"/>
      <c r="B33" s="5"/>
      <c r="C33" s="5"/>
      <c r="D33" s="5"/>
      <c r="E33" s="5"/>
      <c r="F33" s="5"/>
      <c r="G33" s="5"/>
      <c r="H33" s="5"/>
      <c r="I33" s="5"/>
    </row>
    <row r="34" spans="1:9" ht="22.5" customHeight="1" x14ac:dyDescent="0.4">
      <c r="A34" s="33" t="s">
        <v>132</v>
      </c>
      <c r="B34" s="35" t="s">
        <v>136</v>
      </c>
      <c r="C34" s="24">
        <f>C18+E30</f>
        <v>0</v>
      </c>
      <c r="D34" s="5"/>
      <c r="E34" s="5"/>
      <c r="F34" s="5"/>
      <c r="G34" s="5"/>
      <c r="H34" s="5"/>
      <c r="I34" s="5"/>
    </row>
    <row r="35" spans="1:9" ht="22.5" customHeight="1" x14ac:dyDescent="0.4">
      <c r="A35" s="33" t="s">
        <v>123</v>
      </c>
      <c r="B35" s="35" t="s">
        <v>137</v>
      </c>
      <c r="C35" s="24">
        <f>ROUNDDOWN(C34*3/4,-3)</f>
        <v>0</v>
      </c>
      <c r="D35" s="5"/>
      <c r="E35" s="5"/>
      <c r="F35" s="5"/>
      <c r="G35" s="5"/>
      <c r="H35" s="5"/>
      <c r="I35" s="5"/>
    </row>
    <row r="36" spans="1:9" ht="22.5" customHeight="1" thickBot="1" x14ac:dyDescent="0.45">
      <c r="A36" s="34" t="s">
        <v>122</v>
      </c>
      <c r="B36" s="36" t="s">
        <v>130</v>
      </c>
      <c r="C36" s="58">
        <f>IF(C34=0,0,10000000)</f>
        <v>0</v>
      </c>
      <c r="D36" s="5"/>
      <c r="E36" s="5"/>
      <c r="F36" s="5"/>
      <c r="G36" s="5"/>
      <c r="H36" s="5"/>
      <c r="I36" s="5"/>
    </row>
    <row r="37" spans="1:9" ht="22.5" customHeight="1" thickBot="1" x14ac:dyDescent="0.45">
      <c r="A37" s="34" t="s">
        <v>3</v>
      </c>
      <c r="B37" s="57" t="s">
        <v>160</v>
      </c>
      <c r="C37" s="54">
        <f>IF(C35&lt;=C36,C35,C36)</f>
        <v>0</v>
      </c>
      <c r="D37" s="5"/>
      <c r="E37" s="5"/>
      <c r="F37" s="5"/>
      <c r="G37" s="5"/>
      <c r="H37" s="5"/>
      <c r="I37" s="5"/>
    </row>
    <row r="38" spans="1:9" ht="11.25" customHeight="1" x14ac:dyDescent="0.4">
      <c r="A38" s="5"/>
      <c r="B38" s="5"/>
      <c r="C38" s="5"/>
      <c r="D38" s="5"/>
      <c r="E38" s="5"/>
      <c r="F38" s="5"/>
      <c r="G38" s="5"/>
      <c r="H38" s="5"/>
      <c r="I38" s="5"/>
    </row>
    <row r="39" spans="1:9" ht="23.25" customHeight="1" x14ac:dyDescent="0.4">
      <c r="A39" s="28" t="s">
        <v>126</v>
      </c>
      <c r="B39" s="29"/>
      <c r="C39" s="37">
        <f>E18+G30</f>
        <v>0</v>
      </c>
      <c r="D39" s="5"/>
      <c r="E39" s="5"/>
      <c r="F39" s="5"/>
      <c r="G39" s="5"/>
      <c r="H39" s="5"/>
      <c r="I39" s="5"/>
    </row>
  </sheetData>
  <sheetProtection password="CC71" sheet="1" objects="1" scenarios="1" selectLockedCells="1"/>
  <mergeCells count="24">
    <mergeCell ref="A32:I32"/>
    <mergeCell ref="A20:I20"/>
    <mergeCell ref="G7:I7"/>
    <mergeCell ref="G8:I8"/>
    <mergeCell ref="A23:A24"/>
    <mergeCell ref="B23:B24"/>
    <mergeCell ref="E7:F7"/>
    <mergeCell ref="E8:F8"/>
    <mergeCell ref="E11:E12"/>
    <mergeCell ref="I23:I24"/>
    <mergeCell ref="A30:D30"/>
    <mergeCell ref="G23:G24"/>
    <mergeCell ref="F11:F12"/>
    <mergeCell ref="A11:A12"/>
    <mergeCell ref="B11:B12"/>
    <mergeCell ref="G11:G12"/>
    <mergeCell ref="D13:D17"/>
    <mergeCell ref="A18:B18"/>
    <mergeCell ref="G4:I4"/>
    <mergeCell ref="G5:I5"/>
    <mergeCell ref="G6:I6"/>
    <mergeCell ref="E4:F4"/>
    <mergeCell ref="E5:F5"/>
    <mergeCell ref="E6:F6"/>
  </mergeCells>
  <phoneticPr fontId="1"/>
  <dataValidations count="1">
    <dataValidation imeMode="disabled" allowBlank="1" showInputMessage="1" showErrorMessage="1" sqref="C13:C17 G7:I7 E13:F17 G25:G29 C25:D29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7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リスト!$B$2:$B$18</xm:f>
          </x14:formula1>
          <xm:sqref>A25:A29</xm:sqref>
        </x14:dataValidation>
        <x14:dataValidation type="list" allowBlank="1" showInputMessage="1" showErrorMessage="1">
          <x14:formula1>
            <xm:f>リスト!$B$14</xm:f>
          </x14:formula1>
          <xm:sqref>A13:A17</xm:sqref>
        </x14:dataValidation>
        <x14:dataValidation type="list" allowBlank="1" showInputMessage="1" showErrorMessage="1">
          <x14:formula1>
            <xm:f>リスト!$A$2:$A$67</xm:f>
          </x14:formula1>
          <xm:sqref>G8:I8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view="pageBreakPreview" zoomScaleNormal="100" zoomScaleSheetLayoutView="100" workbookViewId="0">
      <selection activeCell="F4" sqref="F4:H4"/>
    </sheetView>
  </sheetViews>
  <sheetFormatPr defaultRowHeight="12" x14ac:dyDescent="0.4"/>
  <cols>
    <col min="1" max="1" width="32.625" style="2" customWidth="1"/>
    <col min="2" max="2" width="24" style="2" customWidth="1"/>
    <col min="3" max="6" width="17.625" style="2" customWidth="1"/>
    <col min="7" max="7" width="1.875" style="2" customWidth="1"/>
    <col min="8" max="8" width="17.625" style="2" customWidth="1"/>
    <col min="9" max="16384" width="9" style="2"/>
  </cols>
  <sheetData>
    <row r="1" spans="1:8" ht="15" customHeight="1" x14ac:dyDescent="0.4">
      <c r="A1" s="4" t="s">
        <v>158</v>
      </c>
      <c r="B1" s="5"/>
      <c r="C1" s="5"/>
      <c r="D1" s="5"/>
      <c r="E1" s="5"/>
      <c r="F1" s="5"/>
      <c r="G1" s="5"/>
      <c r="H1" s="5"/>
    </row>
    <row r="2" spans="1:8" ht="30" customHeight="1" x14ac:dyDescent="0.4">
      <c r="A2" s="6" t="s">
        <v>143</v>
      </c>
      <c r="B2" s="7"/>
      <c r="C2" s="7"/>
      <c r="D2" s="7"/>
      <c r="E2" s="7"/>
      <c r="F2" s="7"/>
      <c r="G2" s="7"/>
      <c r="H2" s="7"/>
    </row>
    <row r="3" spans="1:8" ht="23.25" customHeight="1" x14ac:dyDescent="0.4">
      <c r="A3" s="5"/>
      <c r="B3" s="5"/>
      <c r="C3" s="5"/>
      <c r="D3" s="5"/>
      <c r="E3" s="5"/>
      <c r="F3" s="5"/>
      <c r="G3" s="5"/>
      <c r="H3" s="5"/>
    </row>
    <row r="4" spans="1:8" ht="21.75" customHeight="1" x14ac:dyDescent="0.4">
      <c r="A4" s="5"/>
      <c r="B4" s="5"/>
      <c r="C4" s="5"/>
      <c r="D4" s="59" t="s">
        <v>7</v>
      </c>
      <c r="E4" s="60"/>
      <c r="F4" s="88"/>
      <c r="G4" s="89"/>
      <c r="H4" s="90"/>
    </row>
    <row r="5" spans="1:8" ht="21.75" customHeight="1" x14ac:dyDescent="0.4">
      <c r="A5" s="5"/>
      <c r="B5" s="5"/>
      <c r="C5" s="5"/>
      <c r="D5" s="59" t="s">
        <v>8</v>
      </c>
      <c r="E5" s="60"/>
      <c r="F5" s="88"/>
      <c r="G5" s="89"/>
      <c r="H5" s="90"/>
    </row>
    <row r="6" spans="1:8" ht="21.75" customHeight="1" x14ac:dyDescent="0.4">
      <c r="A6" s="5"/>
      <c r="B6" s="5"/>
      <c r="C6" s="5"/>
      <c r="D6" s="59" t="s">
        <v>110</v>
      </c>
      <c r="E6" s="60"/>
      <c r="F6" s="88"/>
      <c r="G6" s="89"/>
      <c r="H6" s="90"/>
    </row>
    <row r="7" spans="1:8" ht="30" customHeight="1" x14ac:dyDescent="0.4">
      <c r="A7" s="5"/>
      <c r="B7" s="5"/>
      <c r="C7" s="5"/>
      <c r="D7" s="61" t="s">
        <v>105</v>
      </c>
      <c r="E7" s="62"/>
      <c r="F7" s="88"/>
      <c r="G7" s="89"/>
      <c r="H7" s="90"/>
    </row>
    <row r="8" spans="1:8" ht="22.5" customHeight="1" x14ac:dyDescent="0.4">
      <c r="A8" s="5"/>
      <c r="B8" s="5"/>
      <c r="C8" s="5"/>
      <c r="D8" s="59" t="s">
        <v>6</v>
      </c>
      <c r="E8" s="60"/>
      <c r="F8" s="88"/>
      <c r="G8" s="89"/>
      <c r="H8" s="90"/>
    </row>
    <row r="9" spans="1:8" ht="15" customHeight="1" x14ac:dyDescent="0.4">
      <c r="A9" s="5"/>
      <c r="B9" s="5"/>
      <c r="C9" s="5"/>
      <c r="D9" s="5"/>
      <c r="E9" s="8"/>
      <c r="F9" s="8"/>
      <c r="G9" s="9"/>
      <c r="H9" s="9"/>
    </row>
    <row r="10" spans="1:8" ht="15" customHeight="1" x14ac:dyDescent="0.4">
      <c r="A10" s="5"/>
      <c r="B10" s="5"/>
      <c r="C10" s="5"/>
      <c r="D10" s="5"/>
      <c r="E10" s="5"/>
      <c r="F10" s="5"/>
      <c r="G10" s="5"/>
      <c r="H10" s="10" t="s">
        <v>9</v>
      </c>
    </row>
    <row r="11" spans="1:8" ht="37.5" customHeight="1" x14ac:dyDescent="0.4">
      <c r="A11" s="82"/>
      <c r="B11" s="81" t="s">
        <v>146</v>
      </c>
      <c r="C11" s="11" t="s">
        <v>141</v>
      </c>
      <c r="D11" s="11" t="s">
        <v>12</v>
      </c>
      <c r="E11" s="11" t="s">
        <v>13</v>
      </c>
      <c r="F11" s="11" t="s">
        <v>3</v>
      </c>
      <c r="G11" s="5"/>
      <c r="H11" s="66" t="s">
        <v>100</v>
      </c>
    </row>
    <row r="12" spans="1:8" ht="15" customHeight="1" x14ac:dyDescent="0.4">
      <c r="A12" s="82"/>
      <c r="B12" s="81"/>
      <c r="C12" s="13" t="s">
        <v>4</v>
      </c>
      <c r="D12" s="13" t="s">
        <v>102</v>
      </c>
      <c r="E12" s="13" t="s">
        <v>5</v>
      </c>
      <c r="F12" s="13" t="s">
        <v>101</v>
      </c>
      <c r="G12" s="5"/>
      <c r="H12" s="67"/>
    </row>
    <row r="13" spans="1:8" ht="41.25" customHeight="1" x14ac:dyDescent="0.4">
      <c r="A13" s="14" t="s">
        <v>144</v>
      </c>
      <c r="B13" s="92"/>
      <c r="C13" s="99"/>
      <c r="D13" s="83"/>
      <c r="E13" s="83"/>
      <c r="F13" s="83"/>
      <c r="G13" s="5"/>
      <c r="H13" s="100"/>
    </row>
    <row r="14" spans="1:8" ht="41.25" customHeight="1" thickBot="1" x14ac:dyDescent="0.45">
      <c r="A14" s="14" t="s">
        <v>145</v>
      </c>
      <c r="B14" s="40"/>
      <c r="C14" s="99"/>
      <c r="D14" s="84"/>
      <c r="E14" s="84"/>
      <c r="F14" s="85"/>
      <c r="G14" s="5"/>
      <c r="H14" s="100"/>
    </row>
    <row r="15" spans="1:8" ht="41.25" customHeight="1" thickBot="1" x14ac:dyDescent="0.45">
      <c r="A15" s="64"/>
      <c r="B15" s="74"/>
      <c r="C15" s="3">
        <f>SUM(C13:C14)</f>
        <v>0</v>
      </c>
      <c r="D15" s="3">
        <f>ROUNDDOWN(C15*3/4,-3)</f>
        <v>0</v>
      </c>
      <c r="E15" s="55">
        <f>IF(C15=0,0,450000)</f>
        <v>0</v>
      </c>
      <c r="F15" s="54">
        <f>IF(D15&lt;=E15,D15,E15)</f>
        <v>0</v>
      </c>
      <c r="G15" s="5"/>
      <c r="H15" s="41">
        <f>SUM(H13:H14)</f>
        <v>0</v>
      </c>
    </row>
    <row r="16" spans="1:8" ht="15" customHeight="1" x14ac:dyDescent="0.4">
      <c r="A16" s="5"/>
      <c r="B16" s="5"/>
      <c r="C16" s="5"/>
      <c r="D16" s="5"/>
      <c r="E16" s="5"/>
      <c r="F16" s="5"/>
      <c r="G16" s="5"/>
      <c r="H16" s="10"/>
    </row>
    <row r="17" ht="30" customHeight="1" x14ac:dyDescent="0.4"/>
    <row r="18" ht="30" customHeight="1" x14ac:dyDescent="0.4"/>
    <row r="19" ht="30" customHeight="1" x14ac:dyDescent="0.4"/>
  </sheetData>
  <sheetProtection password="CC71" sheet="1" objects="1" scenarios="1" selectLockedCells="1"/>
  <mergeCells count="17">
    <mergeCell ref="D4:E4"/>
    <mergeCell ref="D5:E5"/>
    <mergeCell ref="D6:E6"/>
    <mergeCell ref="D7:E7"/>
    <mergeCell ref="D8:E8"/>
    <mergeCell ref="F4:H4"/>
    <mergeCell ref="F5:H5"/>
    <mergeCell ref="F6:H6"/>
    <mergeCell ref="F7:H7"/>
    <mergeCell ref="F8:H8"/>
    <mergeCell ref="A15:B15"/>
    <mergeCell ref="H11:H12"/>
    <mergeCell ref="B11:B12"/>
    <mergeCell ref="A11:A12"/>
    <mergeCell ref="D13:D14"/>
    <mergeCell ref="E13:E14"/>
    <mergeCell ref="F13:F14"/>
  </mergeCells>
  <phoneticPr fontId="1"/>
  <dataValidations count="1">
    <dataValidation imeMode="disabled" allowBlank="1" showInputMessage="1" showErrorMessage="1" sqref="H13:H14 C13:C14 F7:H7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リスト!$A$2:$A$67</xm:f>
          </x14:formula1>
          <xm:sqref>F8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view="pageBreakPreview" zoomScaleNormal="100" zoomScaleSheetLayoutView="100" workbookViewId="0">
      <selection activeCell="B6" sqref="B6"/>
    </sheetView>
  </sheetViews>
  <sheetFormatPr defaultRowHeight="13.5" x14ac:dyDescent="0.4"/>
  <cols>
    <col min="1" max="4" width="21" style="42" customWidth="1"/>
    <col min="5" max="16384" width="9" style="42"/>
  </cols>
  <sheetData>
    <row r="1" spans="1:4" ht="24.75" customHeight="1" x14ac:dyDescent="0.4">
      <c r="A1" s="43" t="s">
        <v>159</v>
      </c>
      <c r="B1" s="43"/>
      <c r="C1" s="43"/>
      <c r="D1" s="43"/>
    </row>
    <row r="2" spans="1:4" ht="24.75" customHeight="1" x14ac:dyDescent="0.4">
      <c r="A2" s="6" t="s">
        <v>147</v>
      </c>
      <c r="B2" s="44"/>
      <c r="C2" s="44"/>
      <c r="D2" s="44"/>
    </row>
    <row r="3" spans="1:4" ht="24.75" customHeight="1" x14ac:dyDescent="0.4">
      <c r="A3" s="43"/>
      <c r="B3" s="43"/>
      <c r="C3" s="43"/>
      <c r="D3" s="43"/>
    </row>
    <row r="4" spans="1:4" ht="24.75" customHeight="1" x14ac:dyDescent="0.4">
      <c r="B4" s="43"/>
      <c r="C4" s="43"/>
      <c r="D4" s="45" t="s">
        <v>9</v>
      </c>
    </row>
    <row r="5" spans="1:4" ht="24.75" customHeight="1" x14ac:dyDescent="0.4">
      <c r="A5" s="86" t="s">
        <v>151</v>
      </c>
      <c r="B5" s="87"/>
      <c r="C5" s="86" t="s">
        <v>150</v>
      </c>
      <c r="D5" s="87"/>
    </row>
    <row r="6" spans="1:4" ht="24.75" customHeight="1" x14ac:dyDescent="0.4">
      <c r="A6" s="46" t="s">
        <v>148</v>
      </c>
      <c r="B6" s="101"/>
      <c r="C6" s="103"/>
      <c r="D6" s="101"/>
    </row>
    <row r="7" spans="1:4" ht="24.75" customHeight="1" x14ac:dyDescent="0.4">
      <c r="A7" s="47" t="s">
        <v>149</v>
      </c>
      <c r="B7" s="102"/>
      <c r="C7" s="104"/>
      <c r="D7" s="102"/>
    </row>
    <row r="8" spans="1:4" ht="24.75" customHeight="1" x14ac:dyDescent="0.4">
      <c r="A8" s="47"/>
      <c r="B8" s="50"/>
      <c r="C8" s="104"/>
      <c r="D8" s="102"/>
    </row>
    <row r="9" spans="1:4" ht="24.75" customHeight="1" x14ac:dyDescent="0.4">
      <c r="A9" s="47"/>
      <c r="B9" s="50"/>
      <c r="C9" s="104"/>
      <c r="D9" s="102"/>
    </row>
    <row r="10" spans="1:4" ht="24.75" customHeight="1" x14ac:dyDescent="0.4">
      <c r="A10" s="47"/>
      <c r="B10" s="50"/>
      <c r="C10" s="104"/>
      <c r="D10" s="102"/>
    </row>
    <row r="11" spans="1:4" ht="24.75" customHeight="1" x14ac:dyDescent="0.4">
      <c r="A11" s="47"/>
      <c r="B11" s="50"/>
      <c r="C11" s="104"/>
      <c r="D11" s="102"/>
    </row>
    <row r="12" spans="1:4" ht="24.75" customHeight="1" x14ac:dyDescent="0.4">
      <c r="A12" s="47"/>
      <c r="B12" s="50"/>
      <c r="C12" s="104"/>
      <c r="D12" s="102"/>
    </row>
    <row r="13" spans="1:4" ht="24.75" customHeight="1" x14ac:dyDescent="0.4">
      <c r="A13" s="47"/>
      <c r="B13" s="50"/>
      <c r="C13" s="104"/>
      <c r="D13" s="102"/>
    </row>
    <row r="14" spans="1:4" ht="24.75" customHeight="1" x14ac:dyDescent="0.4">
      <c r="A14" s="47"/>
      <c r="B14" s="50"/>
      <c r="C14" s="104"/>
      <c r="D14" s="102"/>
    </row>
    <row r="15" spans="1:4" ht="24.75" customHeight="1" x14ac:dyDescent="0.4">
      <c r="A15" s="48"/>
      <c r="B15" s="51"/>
      <c r="C15" s="105"/>
      <c r="D15" s="106"/>
    </row>
    <row r="16" spans="1:4" ht="24.75" customHeight="1" x14ac:dyDescent="0.4">
      <c r="A16" s="49" t="s">
        <v>152</v>
      </c>
      <c r="B16" s="52">
        <f>SUM(B6:B7)</f>
        <v>0</v>
      </c>
      <c r="C16" s="49" t="s">
        <v>153</v>
      </c>
      <c r="D16" s="52">
        <f>SUM(D6:D15)</f>
        <v>0</v>
      </c>
    </row>
    <row r="17" spans="1:4" ht="24.75" customHeight="1" x14ac:dyDescent="0.4">
      <c r="A17" s="43"/>
      <c r="B17" s="43"/>
      <c r="C17" s="43"/>
      <c r="D17" s="43"/>
    </row>
    <row r="18" spans="1:4" ht="24.75" customHeight="1" x14ac:dyDescent="0.4">
      <c r="A18" s="107" t="s">
        <v>154</v>
      </c>
      <c r="B18" s="107"/>
      <c r="C18" s="43"/>
      <c r="D18" s="43"/>
    </row>
    <row r="19" spans="1:4" ht="24.75" customHeight="1" x14ac:dyDescent="0.4">
      <c r="A19" s="43"/>
      <c r="B19" s="43"/>
      <c r="C19" s="43"/>
      <c r="D19" s="43"/>
    </row>
    <row r="20" spans="1:4" ht="24.75" customHeight="1" x14ac:dyDescent="0.4">
      <c r="A20" s="43"/>
      <c r="B20" s="45" t="s">
        <v>7</v>
      </c>
      <c r="C20" s="108"/>
      <c r="D20" s="108"/>
    </row>
    <row r="21" spans="1:4" ht="24.75" customHeight="1" x14ac:dyDescent="0.4">
      <c r="A21" s="43"/>
      <c r="B21" s="45" t="s">
        <v>8</v>
      </c>
      <c r="C21" s="108"/>
      <c r="D21" s="108"/>
    </row>
    <row r="22" spans="1:4" ht="30" customHeight="1" x14ac:dyDescent="0.4"/>
    <row r="23" spans="1:4" ht="30" customHeight="1" x14ac:dyDescent="0.4"/>
  </sheetData>
  <sheetProtection password="CC71" sheet="1" objects="1" scenarios="1" selectLockedCells="1"/>
  <mergeCells count="5">
    <mergeCell ref="C5:D5"/>
    <mergeCell ref="A5:B5"/>
    <mergeCell ref="A18:B18"/>
    <mergeCell ref="C20:D20"/>
    <mergeCell ref="C21:D21"/>
  </mergeCells>
  <phoneticPr fontId="1"/>
  <dataValidations count="1">
    <dataValidation imeMode="disabled" allowBlank="1" showInputMessage="1" showErrorMessage="1" sqref="B6:B15 D6:D15 D16 B16"/>
  </dataValidations>
  <pageMargins left="0.7" right="0.7" top="0.75" bottom="0.75" header="0.3" footer="0.3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67"/>
  <sheetViews>
    <sheetView workbookViewId="0"/>
  </sheetViews>
  <sheetFormatPr defaultRowHeight="18.75" x14ac:dyDescent="0.4"/>
  <cols>
    <col min="1" max="1" width="79.875" bestFit="1" customWidth="1"/>
    <col min="2" max="2" width="50.5" bestFit="1" customWidth="1"/>
    <col min="3" max="3" width="22.625" bestFit="1" customWidth="1"/>
    <col min="4" max="4" width="50.5" bestFit="1" customWidth="1"/>
    <col min="5" max="5" width="31.75" bestFit="1" customWidth="1"/>
    <col min="6" max="6" width="24.5" bestFit="1" customWidth="1"/>
  </cols>
  <sheetData>
    <row r="1" spans="1:6" x14ac:dyDescent="0.4">
      <c r="A1" s="20" t="s">
        <v>6</v>
      </c>
      <c r="B1" s="20" t="s">
        <v>106</v>
      </c>
      <c r="C1" s="20" t="s">
        <v>109</v>
      </c>
      <c r="D1" s="20" t="s">
        <v>108</v>
      </c>
      <c r="E1" s="20" t="s">
        <v>14</v>
      </c>
      <c r="F1" s="20" t="s">
        <v>113</v>
      </c>
    </row>
    <row r="2" spans="1:6" x14ac:dyDescent="0.4">
      <c r="A2" t="s">
        <v>15</v>
      </c>
      <c r="B2" t="s">
        <v>81</v>
      </c>
      <c r="C2" t="s">
        <v>81</v>
      </c>
      <c r="D2" t="s">
        <v>83</v>
      </c>
      <c r="E2" t="s">
        <v>118</v>
      </c>
      <c r="F2" t="s">
        <v>115</v>
      </c>
    </row>
    <row r="3" spans="1:6" x14ac:dyDescent="0.4">
      <c r="A3" t="s">
        <v>16</v>
      </c>
      <c r="B3" t="s">
        <v>82</v>
      </c>
      <c r="C3" t="s">
        <v>82</v>
      </c>
      <c r="D3" t="s">
        <v>84</v>
      </c>
      <c r="E3" t="s">
        <v>119</v>
      </c>
      <c r="F3" t="s">
        <v>116</v>
      </c>
    </row>
    <row r="4" spans="1:6" x14ac:dyDescent="0.4">
      <c r="A4" t="s">
        <v>17</v>
      </c>
      <c r="B4" t="s">
        <v>83</v>
      </c>
      <c r="C4" t="s">
        <v>89</v>
      </c>
      <c r="D4" t="s">
        <v>85</v>
      </c>
    </row>
    <row r="5" spans="1:6" x14ac:dyDescent="0.4">
      <c r="A5" t="s">
        <v>18</v>
      </c>
      <c r="B5" t="s">
        <v>84</v>
      </c>
      <c r="C5" t="s">
        <v>107</v>
      </c>
      <c r="D5" t="s">
        <v>86</v>
      </c>
    </row>
    <row r="6" spans="1:6" x14ac:dyDescent="0.4">
      <c r="A6" t="s">
        <v>19</v>
      </c>
      <c r="B6" t="s">
        <v>85</v>
      </c>
      <c r="D6" t="s">
        <v>87</v>
      </c>
    </row>
    <row r="7" spans="1:6" x14ac:dyDescent="0.4">
      <c r="A7" t="s">
        <v>20</v>
      </c>
      <c r="B7" t="s">
        <v>86</v>
      </c>
      <c r="D7" t="s">
        <v>88</v>
      </c>
    </row>
    <row r="8" spans="1:6" x14ac:dyDescent="0.4">
      <c r="A8" t="s">
        <v>21</v>
      </c>
      <c r="B8" t="s">
        <v>87</v>
      </c>
      <c r="D8" t="s">
        <v>90</v>
      </c>
    </row>
    <row r="9" spans="1:6" x14ac:dyDescent="0.4">
      <c r="A9" t="s">
        <v>22</v>
      </c>
      <c r="B9" t="s">
        <v>88</v>
      </c>
      <c r="D9" t="s">
        <v>91</v>
      </c>
    </row>
    <row r="10" spans="1:6" x14ac:dyDescent="0.4">
      <c r="A10" s="1" t="s">
        <v>23</v>
      </c>
      <c r="B10" t="s">
        <v>89</v>
      </c>
      <c r="D10" t="s">
        <v>92</v>
      </c>
    </row>
    <row r="11" spans="1:6" x14ac:dyDescent="0.4">
      <c r="A11" s="1" t="s">
        <v>24</v>
      </c>
      <c r="B11" t="s">
        <v>90</v>
      </c>
      <c r="D11" t="s">
        <v>93</v>
      </c>
    </row>
    <row r="12" spans="1:6" x14ac:dyDescent="0.4">
      <c r="A12" s="1" t="s">
        <v>25</v>
      </c>
      <c r="B12" t="s">
        <v>91</v>
      </c>
      <c r="D12" t="s">
        <v>94</v>
      </c>
    </row>
    <row r="13" spans="1:6" x14ac:dyDescent="0.4">
      <c r="A13" s="1" t="s">
        <v>26</v>
      </c>
      <c r="B13" t="s">
        <v>92</v>
      </c>
      <c r="D13" t="s">
        <v>95</v>
      </c>
    </row>
    <row r="14" spans="1:6" x14ac:dyDescent="0.4">
      <c r="A14" s="1" t="s">
        <v>27</v>
      </c>
      <c r="B14" t="s">
        <v>93</v>
      </c>
      <c r="D14" t="s">
        <v>96</v>
      </c>
    </row>
    <row r="15" spans="1:6" x14ac:dyDescent="0.4">
      <c r="A15" s="1" t="s">
        <v>28</v>
      </c>
      <c r="B15" t="s">
        <v>94</v>
      </c>
    </row>
    <row r="16" spans="1:6" x14ac:dyDescent="0.4">
      <c r="A16" s="1" t="s">
        <v>29</v>
      </c>
      <c r="B16" t="s">
        <v>95</v>
      </c>
    </row>
    <row r="17" spans="1:2" x14ac:dyDescent="0.4">
      <c r="A17" s="1" t="s">
        <v>30</v>
      </c>
      <c r="B17" t="s">
        <v>96</v>
      </c>
    </row>
    <row r="18" spans="1:2" x14ac:dyDescent="0.4">
      <c r="A18" s="1" t="s">
        <v>31</v>
      </c>
      <c r="B18" t="s">
        <v>107</v>
      </c>
    </row>
    <row r="19" spans="1:2" x14ac:dyDescent="0.4">
      <c r="A19" s="1" t="s">
        <v>32</v>
      </c>
    </row>
    <row r="20" spans="1:2" x14ac:dyDescent="0.4">
      <c r="A20" s="1" t="s">
        <v>33</v>
      </c>
    </row>
    <row r="21" spans="1:2" x14ac:dyDescent="0.4">
      <c r="A21" s="1" t="s">
        <v>34</v>
      </c>
    </row>
    <row r="22" spans="1:2" x14ac:dyDescent="0.4">
      <c r="A22" s="1" t="s">
        <v>35</v>
      </c>
    </row>
    <row r="23" spans="1:2" x14ac:dyDescent="0.4">
      <c r="A23" s="1" t="s">
        <v>36</v>
      </c>
    </row>
    <row r="24" spans="1:2" x14ac:dyDescent="0.4">
      <c r="A24" s="1" t="s">
        <v>37</v>
      </c>
    </row>
    <row r="25" spans="1:2" x14ac:dyDescent="0.4">
      <c r="A25" s="1" t="s">
        <v>38</v>
      </c>
    </row>
    <row r="26" spans="1:2" x14ac:dyDescent="0.4">
      <c r="A26" s="1" t="s">
        <v>39</v>
      </c>
    </row>
    <row r="27" spans="1:2" x14ac:dyDescent="0.4">
      <c r="A27" s="1" t="s">
        <v>40</v>
      </c>
    </row>
    <row r="28" spans="1:2" x14ac:dyDescent="0.4">
      <c r="A28" s="1" t="s">
        <v>41</v>
      </c>
    </row>
    <row r="29" spans="1:2" x14ac:dyDescent="0.4">
      <c r="A29" s="1" t="s">
        <v>42</v>
      </c>
    </row>
    <row r="30" spans="1:2" x14ac:dyDescent="0.4">
      <c r="A30" s="1" t="s">
        <v>43</v>
      </c>
    </row>
    <row r="31" spans="1:2" x14ac:dyDescent="0.4">
      <c r="A31" s="1" t="s">
        <v>44</v>
      </c>
    </row>
    <row r="32" spans="1:2" x14ac:dyDescent="0.4">
      <c r="A32" s="1" t="s">
        <v>45</v>
      </c>
    </row>
    <row r="33" spans="1:1" x14ac:dyDescent="0.4">
      <c r="A33" s="1" t="s">
        <v>46</v>
      </c>
    </row>
    <row r="34" spans="1:1" x14ac:dyDescent="0.4">
      <c r="A34" s="1" t="s">
        <v>47</v>
      </c>
    </row>
    <row r="35" spans="1:1" x14ac:dyDescent="0.4">
      <c r="A35" s="1" t="s">
        <v>48</v>
      </c>
    </row>
    <row r="36" spans="1:1" x14ac:dyDescent="0.4">
      <c r="A36" s="1" t="s">
        <v>49</v>
      </c>
    </row>
    <row r="37" spans="1:1" x14ac:dyDescent="0.4">
      <c r="A37" s="1" t="s">
        <v>50</v>
      </c>
    </row>
    <row r="38" spans="1:1" x14ac:dyDescent="0.4">
      <c r="A38" s="1" t="s">
        <v>51</v>
      </c>
    </row>
    <row r="39" spans="1:1" x14ac:dyDescent="0.4">
      <c r="A39" s="1" t="s">
        <v>52</v>
      </c>
    </row>
    <row r="40" spans="1:1" x14ac:dyDescent="0.4">
      <c r="A40" s="1" t="s">
        <v>53</v>
      </c>
    </row>
    <row r="41" spans="1:1" x14ac:dyDescent="0.4">
      <c r="A41" s="1" t="s">
        <v>54</v>
      </c>
    </row>
    <row r="42" spans="1:1" x14ac:dyDescent="0.4">
      <c r="A42" s="1" t="s">
        <v>55</v>
      </c>
    </row>
    <row r="43" spans="1:1" x14ac:dyDescent="0.4">
      <c r="A43" s="1" t="s">
        <v>56</v>
      </c>
    </row>
    <row r="44" spans="1:1" x14ac:dyDescent="0.4">
      <c r="A44" s="1" t="s">
        <v>57</v>
      </c>
    </row>
    <row r="45" spans="1:1" x14ac:dyDescent="0.4">
      <c r="A45" s="1" t="s">
        <v>58</v>
      </c>
    </row>
    <row r="46" spans="1:1" x14ac:dyDescent="0.4">
      <c r="A46" s="1" t="s">
        <v>59</v>
      </c>
    </row>
    <row r="47" spans="1:1" x14ac:dyDescent="0.4">
      <c r="A47" s="1" t="s">
        <v>60</v>
      </c>
    </row>
    <row r="48" spans="1:1" x14ac:dyDescent="0.4">
      <c r="A48" s="1" t="s">
        <v>61</v>
      </c>
    </row>
    <row r="49" spans="1:1" x14ac:dyDescent="0.4">
      <c r="A49" s="1" t="s">
        <v>62</v>
      </c>
    </row>
    <row r="50" spans="1:1" x14ac:dyDescent="0.4">
      <c r="A50" s="1" t="s">
        <v>63</v>
      </c>
    </row>
    <row r="51" spans="1:1" x14ac:dyDescent="0.4">
      <c r="A51" s="1" t="s">
        <v>64</v>
      </c>
    </row>
    <row r="52" spans="1:1" x14ac:dyDescent="0.4">
      <c r="A52" s="1" t="s">
        <v>65</v>
      </c>
    </row>
    <row r="53" spans="1:1" x14ac:dyDescent="0.4">
      <c r="A53" s="1" t="s">
        <v>66</v>
      </c>
    </row>
    <row r="54" spans="1:1" x14ac:dyDescent="0.4">
      <c r="A54" s="1" t="s">
        <v>67</v>
      </c>
    </row>
    <row r="55" spans="1:1" x14ac:dyDescent="0.4">
      <c r="A55" s="1" t="s">
        <v>68</v>
      </c>
    </row>
    <row r="56" spans="1:1" x14ac:dyDescent="0.4">
      <c r="A56" s="1" t="s">
        <v>69</v>
      </c>
    </row>
    <row r="57" spans="1:1" x14ac:dyDescent="0.4">
      <c r="A57" s="1" t="s">
        <v>70</v>
      </c>
    </row>
    <row r="58" spans="1:1" x14ac:dyDescent="0.4">
      <c r="A58" s="1" t="s">
        <v>71</v>
      </c>
    </row>
    <row r="59" spans="1:1" x14ac:dyDescent="0.4">
      <c r="A59" s="1" t="s">
        <v>72</v>
      </c>
    </row>
    <row r="60" spans="1:1" x14ac:dyDescent="0.4">
      <c r="A60" s="1" t="s">
        <v>73</v>
      </c>
    </row>
    <row r="61" spans="1:1" x14ac:dyDescent="0.4">
      <c r="A61" s="1" t="s">
        <v>74</v>
      </c>
    </row>
    <row r="62" spans="1:1" x14ac:dyDescent="0.4">
      <c r="A62" s="1" t="s">
        <v>75</v>
      </c>
    </row>
    <row r="63" spans="1:1" x14ac:dyDescent="0.4">
      <c r="A63" s="1" t="s">
        <v>76</v>
      </c>
    </row>
    <row r="64" spans="1:1" x14ac:dyDescent="0.4">
      <c r="A64" s="1" t="s">
        <v>77</v>
      </c>
    </row>
    <row r="65" spans="1:1" x14ac:dyDescent="0.4">
      <c r="A65" s="1" t="s">
        <v>78</v>
      </c>
    </row>
    <row r="66" spans="1:1" x14ac:dyDescent="0.4">
      <c r="A66" t="s">
        <v>79</v>
      </c>
    </row>
    <row r="67" spans="1:1" x14ac:dyDescent="0.4">
      <c r="A67" t="s">
        <v>80</v>
      </c>
    </row>
  </sheetData>
  <sheetProtection password="CC71" sheet="1" objects="1" scenarios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参考様式1(介護ソフト以外)</vt:lpstr>
      <vt:lpstr>参考様式2(介護ソフト)</vt:lpstr>
      <vt:lpstr>参考様式3(パッケージ型)</vt:lpstr>
      <vt:lpstr>参考様式4(業務改善支援)</vt:lpstr>
      <vt:lpstr>参考様式5(歳入歳出予算書)</vt:lpstr>
      <vt:lpstr>リスト</vt:lpstr>
      <vt:lpstr>'参考様式3(パッケージ型)'!Print_Area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2025-08-22T09:23:32Z</cp:lastPrinted>
  <dcterms:created xsi:type="dcterms:W3CDTF">2025-08-21T05:37:12Z</dcterms:created>
  <dcterms:modified xsi:type="dcterms:W3CDTF">2025-09-01T10:30:04Z</dcterms:modified>
</cp:coreProperties>
</file>