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16.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codeName="ThisWorkbook" defaultThemeVersion="124226"/>
  <mc:AlternateContent xmlns:mc="http://schemas.openxmlformats.org/markup-compatibility/2006">
    <mc:Choice Requires="x15">
      <x15ac:absPath xmlns:x15ac="http://schemas.microsoft.com/office/spreadsheetml/2010/11/ac" url="Y:\05  一般検査\●ホームページ掲載資料\R8\13　R8一般検査資料（完成版HP掲載用）\"/>
    </mc:Choice>
  </mc:AlternateContent>
  <xr:revisionPtr revIDLastSave="0" documentId="13_ncr:1_{9F93A7F1-3804-4505-99C2-513A9E6F3479}" xr6:coauthVersionLast="47" xr6:coauthVersionMax="47" xr10:uidLastSave="{00000000-0000-0000-0000-000000000000}"/>
  <bookViews>
    <workbookView xWindow="17385" yWindow="-16320" windowWidth="29040" windowHeight="15720" tabRatio="856" xr2:uid="{00000000-000D-0000-FFFF-FFFF00000000}"/>
  </bookViews>
  <sheets>
    <sheet name="表紙" sheetId="4" r:id="rId1"/>
    <sheet name="目次" sheetId="45" r:id="rId2"/>
    <sheet name="(P1)１運営方針①～⑤" sheetId="113" r:id="rId3"/>
    <sheet name="(P2)１運営方針⑥～⑧" sheetId="114" r:id="rId4"/>
    <sheet name="(P3)２(1)～(4) 建物設備" sheetId="5" r:id="rId5"/>
    <sheet name="(P4)２(5)上下水道" sheetId="55" r:id="rId6"/>
    <sheet name="(P５)３（１）入所者状況（措置施設用）" sheetId="6" r:id="rId7"/>
    <sheet name="(P５)３（２）入所者状況（特養用）" sheetId="86" r:id="rId8"/>
    <sheet name="(P５)３（３）入所者状況(障支用）" sheetId="84" r:id="rId9"/>
    <sheet name="(P５)３（４)入所者状況（特養・障支以外用）" sheetId="85" r:id="rId10"/>
    <sheet name="(P６)３（５)入所者個人別表" sheetId="130" r:id="rId11"/>
    <sheet name="(P7)記入要領" sheetId="138" r:id="rId12"/>
    <sheet name="(P８)４(1)－①職員（特養等）" sheetId="87" r:id="rId13"/>
    <sheet name="(P８)４(1)－②職員（児童養護等）" sheetId="88" r:id="rId14"/>
    <sheet name="(P8)４(1)－③職員（母子支援等）" sheetId="89" r:id="rId15"/>
    <sheet name="(P8)４(1)－④職員（障害児等）" sheetId="90" r:id="rId16"/>
    <sheet name="(P８)４(1)－⑤職員(障害者支援施設）" sheetId="91" r:id="rId17"/>
    <sheet name="(P8)４(1)－⑥職員（救護等）" sheetId="92" r:id="rId18"/>
    <sheet name="(P９)４ (2)職員個別表" sheetId="131" r:id="rId19"/>
    <sheet name="(P10)４ (3)正職員以外" sheetId="135" r:id="rId20"/>
    <sheet name="(P11)４ (4) ①勤務割" sheetId="13" r:id="rId21"/>
    <sheet name="(P1２)４ (4) ② 勤務割" sheetId="14" r:id="rId22"/>
    <sheet name="(P13)４ (5) 施設長" sheetId="12" r:id="rId23"/>
    <sheet name="(P14)５ 健康診断" sheetId="136" r:id="rId24"/>
    <sheet name="(P15) ６労務管理" sheetId="137" r:id="rId25"/>
    <sheet name="(P16)７ (1)職員研修、８ 管理宿直" sheetId="132" r:id="rId26"/>
    <sheet name="(P17)９災害対策" sheetId="157" r:id="rId27"/>
    <sheet name="(P18)１０官公署立入検査" sheetId="82" r:id="rId28"/>
    <sheet name="(P19)１１会計" sheetId="115" r:id="rId29"/>
    <sheet name="(P20)１２契約" sheetId="107" r:id="rId30"/>
    <sheet name="(P21)１３寄附金 " sheetId="109" r:id="rId31"/>
    <sheet name="(P22)１４預り金" sheetId="152" r:id="rId32"/>
    <sheet name="(P23)１５遺留品" sheetId="112" r:id="rId33"/>
    <sheet name="(P24)１６ 処遇 （1）委員会" sheetId="133" r:id="rId34"/>
    <sheet name="(P25)（2）個別処遇方針" sheetId="139" r:id="rId35"/>
    <sheet name="(P26)(3)おむつ" sheetId="140" r:id="rId36"/>
    <sheet name="(P27)(4)入浴" sheetId="148" r:id="rId37"/>
    <sheet name="(P28)(5)離床対策" sheetId="121" r:id="rId38"/>
    <sheet name="(P29)(7)おむつ外し" sheetId="122" r:id="rId39"/>
    <sheet name="(P30)(9)リハビリ" sheetId="123" r:id="rId40"/>
    <sheet name="(P31)１７健康管理" sheetId="153" r:id="rId41"/>
    <sheet name="(P32)１８衛生管理" sheetId="127" r:id="rId42"/>
    <sheet name="(P33)１９給食" sheetId="128" r:id="rId43"/>
    <sheet name="(P34)２０就労支援" sheetId="126" r:id="rId44"/>
  </sheets>
  <externalReferences>
    <externalReference r:id="rId45"/>
  </externalReferences>
  <definedNames>
    <definedName name="_xlnm.Print_Area" localSheetId="2">'(P1)１運営方針①～⑤'!$A$1:$U$23</definedName>
    <definedName name="_xlnm.Print_Area" localSheetId="22">'(P13)４ (5) 施設長'!$A$1:$S$31</definedName>
    <definedName name="_xlnm.Print_Area" localSheetId="25">'(P16)７ (1)職員研修、８ 管理宿直'!$A$1:$Q$39</definedName>
    <definedName name="_xlnm.Print_Area" localSheetId="26">'(P17)９災害対策'!$A$1:$W$40</definedName>
    <definedName name="_xlnm.Print_Area" localSheetId="27">'(P18)１０官公署立入検査'!$A$1:$I$26</definedName>
    <definedName name="_xlnm.Print_Area" localSheetId="3">'(P2)１運営方針⑥～⑧'!$A:$L</definedName>
    <definedName name="_xlnm.Print_Area" localSheetId="4">'(P3)２(1)～(4) 建物設備'!$A$1:$O$35</definedName>
    <definedName name="_xlnm.Print_Area" localSheetId="42">'(P33)１９給食'!$A$1:$V$37</definedName>
    <definedName name="_xlnm.Print_Area" localSheetId="6">'(P５)３（１）入所者状況（措置施設用）'!$A$1:$P$34</definedName>
    <definedName name="_xlnm.Print_Area" localSheetId="8">'(P５)３（３）入所者状況(障支用）'!$A$1:$O$36</definedName>
    <definedName name="_xlnm.Print_Area" localSheetId="10">'(P６)３（５)入所者個人別表'!$A$1:$BL$210</definedName>
    <definedName name="_xlnm.Print_Area" localSheetId="0">表紙!$A$1:$G$31</definedName>
    <definedName name="_xlnm.Print_Titles" localSheetId="19">'(P10)４ (3)正職員以外'!$4:$5</definedName>
    <definedName name="_xlnm.Print_Titles" localSheetId="10">'(P６)３（５)入所者個人別表'!$A:$C,'(P６)３（５)入所者個人別表'!$4:$6</definedName>
    <definedName name="_xlnm.Print_Titles" localSheetId="18">'(P９)４ (2)職員個別表'!$A:$E,'(P９)４ (2)職員個別表'!$5:$9</definedName>
    <definedName name="作成日" localSheetId="10">'(P６)３（５)入所者個人別表'!#REF!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8" i="157" l="1"/>
  <c r="U27" i="157" s="1"/>
  <c r="W26" i="153" l="1"/>
  <c r="U26" i="153"/>
  <c r="S26" i="153"/>
  <c r="Q26" i="153"/>
  <c r="M26" i="153"/>
  <c r="K26" i="153"/>
  <c r="J26" i="153"/>
  <c r="G26" i="153"/>
  <c r="J11" i="127" l="1"/>
  <c r="G11" i="127"/>
  <c r="J9" i="127"/>
  <c r="G9" i="127"/>
  <c r="J8" i="127"/>
  <c r="G8" i="127"/>
  <c r="J7" i="127"/>
  <c r="G7" i="127"/>
  <c r="J6" i="127"/>
  <c r="G6" i="127"/>
  <c r="J5" i="127"/>
  <c r="G5" i="127"/>
  <c r="L33" i="148"/>
  <c r="C33" i="148"/>
  <c r="L32" i="148"/>
  <c r="C32" i="148"/>
  <c r="L31" i="148"/>
  <c r="C31" i="148"/>
  <c r="L30" i="148"/>
  <c r="C30" i="148"/>
  <c r="L29" i="148"/>
  <c r="C29" i="148"/>
  <c r="L28" i="148"/>
  <c r="C28" i="148"/>
  <c r="L27" i="148"/>
  <c r="C27" i="148"/>
  <c r="L26" i="148"/>
  <c r="C26" i="148"/>
  <c r="L25" i="148"/>
  <c r="C25" i="148"/>
  <c r="L24" i="148"/>
  <c r="C24" i="148"/>
  <c r="L23" i="148"/>
  <c r="C23" i="148"/>
  <c r="L22" i="148"/>
  <c r="C22" i="148"/>
  <c r="L21" i="148"/>
  <c r="C21" i="148"/>
  <c r="L20" i="148"/>
  <c r="C20" i="148"/>
  <c r="L19" i="148"/>
  <c r="C19" i="148"/>
  <c r="L18" i="148"/>
  <c r="C18" i="148"/>
  <c r="L17" i="148"/>
  <c r="C17" i="148"/>
  <c r="L16" i="148"/>
  <c r="C16" i="148"/>
  <c r="L15" i="148"/>
  <c r="C15" i="148"/>
  <c r="L14" i="148"/>
  <c r="C14" i="148"/>
  <c r="L13" i="148"/>
  <c r="C13" i="148"/>
  <c r="L12" i="148"/>
  <c r="C12" i="148"/>
  <c r="L11" i="148"/>
  <c r="C11" i="148"/>
  <c r="L10" i="148"/>
  <c r="C10" i="148"/>
  <c r="L9" i="148"/>
  <c r="C9" i="148"/>
  <c r="L8" i="148"/>
  <c r="C8" i="148"/>
  <c r="L7" i="148"/>
  <c r="C7" i="148"/>
  <c r="L6" i="148"/>
  <c r="C6" i="148"/>
  <c r="F21" i="12"/>
  <c r="F20" i="12"/>
  <c r="F19" i="12"/>
  <c r="F18" i="12"/>
  <c r="F17" i="12"/>
  <c r="F16" i="12"/>
  <c r="BK208" i="130" l="1"/>
  <c r="BJ208" i="130"/>
  <c r="BI208" i="130"/>
  <c r="BH208" i="130"/>
  <c r="BG208" i="130"/>
  <c r="BF208" i="130"/>
  <c r="BE208" i="130"/>
  <c r="BD208" i="130"/>
  <c r="BC208" i="130"/>
  <c r="BB208" i="130"/>
  <c r="BA208" i="130"/>
  <c r="AZ208" i="130"/>
  <c r="AY208" i="130"/>
  <c r="AX208" i="130"/>
  <c r="AW208" i="130"/>
  <c r="AV208" i="130"/>
  <c r="AU208" i="130"/>
  <c r="AT208" i="130"/>
  <c r="AS208" i="130"/>
  <c r="AR208" i="130"/>
  <c r="AQ208" i="130"/>
  <c r="AP208" i="130"/>
  <c r="AO208" i="130"/>
  <c r="AN208" i="130"/>
  <c r="AM208" i="130"/>
  <c r="AL208" i="130"/>
  <c r="AK208" i="130"/>
  <c r="AJ208" i="130"/>
  <c r="AI208" i="130"/>
  <c r="AH208" i="130"/>
  <c r="AF208" i="130"/>
  <c r="AE208" i="130"/>
  <c r="AD208" i="130"/>
  <c r="AC208" i="130"/>
  <c r="AB208" i="130"/>
  <c r="AA208" i="130"/>
  <c r="AG208" i="130"/>
  <c r="L34" i="148" l="1"/>
  <c r="L29" i="112"/>
  <c r="K29" i="112"/>
  <c r="J29" i="112"/>
  <c r="I29" i="112"/>
  <c r="H29" i="112"/>
  <c r="G29" i="112"/>
  <c r="AZ32" i="115"/>
  <c r="AR32" i="115"/>
  <c r="AJ32" i="115"/>
  <c r="AZ24" i="115"/>
  <c r="AR24" i="115"/>
  <c r="AR33" i="115" s="1"/>
  <c r="AJ24" i="115"/>
  <c r="AZ19" i="115"/>
  <c r="AR19" i="115"/>
  <c r="AJ19" i="115"/>
  <c r="AJ34" i="14"/>
  <c r="AH34" i="14"/>
  <c r="AG34" i="14"/>
  <c r="AF34" i="14"/>
  <c r="AE34" i="14"/>
  <c r="AD34" i="14"/>
  <c r="AC34" i="14"/>
  <c r="AB34" i="14"/>
  <c r="AA34" i="14"/>
  <c r="Z34" i="14"/>
  <c r="Y34" i="14"/>
  <c r="X34" i="14"/>
  <c r="W34" i="14"/>
  <c r="V34" i="14"/>
  <c r="U34" i="14"/>
  <c r="T34" i="14"/>
  <c r="S34" i="14"/>
  <c r="R34" i="14"/>
  <c r="Q34" i="14"/>
  <c r="P34" i="14"/>
  <c r="O34" i="14"/>
  <c r="N34" i="14"/>
  <c r="M34" i="14"/>
  <c r="L34" i="14"/>
  <c r="K34" i="14"/>
  <c r="J34" i="14"/>
  <c r="I34" i="14"/>
  <c r="H34" i="14"/>
  <c r="G34" i="14"/>
  <c r="F34" i="14"/>
  <c r="O11" i="92"/>
  <c r="N11" i="92"/>
  <c r="M11" i="92"/>
  <c r="L11" i="92"/>
  <c r="K11" i="92"/>
  <c r="I11" i="92"/>
  <c r="H11" i="92"/>
  <c r="G11" i="92"/>
  <c r="F11" i="92"/>
  <c r="E11" i="92"/>
  <c r="D11" i="92"/>
  <c r="J9" i="92"/>
  <c r="J8" i="92"/>
  <c r="J11" i="92" s="1"/>
  <c r="J7" i="92"/>
  <c r="L21" i="91"/>
  <c r="K21" i="91"/>
  <c r="J21" i="91"/>
  <c r="I21" i="91"/>
  <c r="H21" i="91"/>
  <c r="G21" i="91"/>
  <c r="F21" i="91"/>
  <c r="E21" i="91"/>
  <c r="D21" i="91"/>
  <c r="M11" i="91"/>
  <c r="L11" i="91"/>
  <c r="K11" i="91"/>
  <c r="I11" i="91"/>
  <c r="H11" i="91"/>
  <c r="G11" i="91"/>
  <c r="F11" i="91"/>
  <c r="E11" i="91"/>
  <c r="D11" i="91"/>
  <c r="J9" i="91"/>
  <c r="J8" i="91"/>
  <c r="J7" i="91"/>
  <c r="K21" i="90"/>
  <c r="J21" i="90"/>
  <c r="I21" i="90"/>
  <c r="H21" i="90"/>
  <c r="G21" i="90"/>
  <c r="F21" i="90"/>
  <c r="E21" i="90"/>
  <c r="D21" i="90"/>
  <c r="L11" i="90"/>
  <c r="K11" i="90"/>
  <c r="J11" i="90"/>
  <c r="I11" i="90"/>
  <c r="H11" i="90"/>
  <c r="G11" i="90"/>
  <c r="F11" i="90"/>
  <c r="E11" i="90"/>
  <c r="D11" i="90"/>
  <c r="T12" i="89"/>
  <c r="S12" i="89"/>
  <c r="R12" i="89"/>
  <c r="Q12" i="89"/>
  <c r="P12" i="89"/>
  <c r="O12" i="89"/>
  <c r="N12" i="89"/>
  <c r="M12" i="89"/>
  <c r="L12" i="89"/>
  <c r="J12" i="89"/>
  <c r="I12" i="89"/>
  <c r="H12" i="89"/>
  <c r="G12" i="89"/>
  <c r="F12" i="89"/>
  <c r="E12" i="89"/>
  <c r="D12" i="89"/>
  <c r="K10" i="89"/>
  <c r="K9" i="89"/>
  <c r="K8" i="89"/>
  <c r="P11" i="88"/>
  <c r="O11" i="88"/>
  <c r="N11" i="88"/>
  <c r="M11" i="88"/>
  <c r="L11" i="88"/>
  <c r="K11" i="88"/>
  <c r="J11" i="88"/>
  <c r="H11" i="88"/>
  <c r="G11" i="88"/>
  <c r="F11" i="88"/>
  <c r="E11" i="88"/>
  <c r="D11" i="88"/>
  <c r="I9" i="88"/>
  <c r="I8" i="88"/>
  <c r="I7" i="88"/>
  <c r="O10" i="87"/>
  <c r="N10" i="87"/>
  <c r="M10" i="87"/>
  <c r="L10" i="87"/>
  <c r="K10" i="87"/>
  <c r="J10" i="87"/>
  <c r="I10" i="87"/>
  <c r="H10" i="87"/>
  <c r="G10" i="87"/>
  <c r="F10" i="87"/>
  <c r="E10" i="87"/>
  <c r="D10" i="87"/>
  <c r="K8" i="87"/>
  <c r="K7" i="87"/>
  <c r="K6" i="87"/>
  <c r="U208" i="130"/>
  <c r="S208" i="130"/>
  <c r="R208" i="130"/>
  <c r="Q208" i="130"/>
  <c r="P208" i="130"/>
  <c r="O208" i="130"/>
  <c r="A207" i="130"/>
  <c r="A206" i="130"/>
  <c r="A205" i="130"/>
  <c r="A204" i="130"/>
  <c r="A203" i="130"/>
  <c r="A202" i="130"/>
  <c r="A201" i="130"/>
  <c r="A200" i="130"/>
  <c r="A199" i="130"/>
  <c r="A198" i="130"/>
  <c r="A197" i="130"/>
  <c r="A196" i="130"/>
  <c r="A195" i="130"/>
  <c r="A194" i="130"/>
  <c r="A193" i="130"/>
  <c r="A192" i="130"/>
  <c r="A191" i="130"/>
  <c r="A190" i="130"/>
  <c r="A189" i="130"/>
  <c r="A188" i="130"/>
  <c r="A187" i="130"/>
  <c r="A186" i="130"/>
  <c r="A185" i="130"/>
  <c r="A184" i="130"/>
  <c r="A183" i="130"/>
  <c r="A182" i="130"/>
  <c r="A181" i="130"/>
  <c r="A180" i="130"/>
  <c r="A179" i="130"/>
  <c r="A178" i="130"/>
  <c r="A177" i="130"/>
  <c r="A176" i="130"/>
  <c r="A175" i="130"/>
  <c r="A174" i="130"/>
  <c r="A173" i="130"/>
  <c r="A172" i="130"/>
  <c r="A171" i="130"/>
  <c r="A170" i="130"/>
  <c r="A169" i="130"/>
  <c r="A168" i="130"/>
  <c r="A167" i="130"/>
  <c r="A166" i="130"/>
  <c r="A165" i="130"/>
  <c r="A164" i="130"/>
  <c r="A163" i="130"/>
  <c r="A162" i="130"/>
  <c r="A161" i="130"/>
  <c r="A160" i="130"/>
  <c r="A159" i="130"/>
  <c r="A158" i="130"/>
  <c r="A157" i="130"/>
  <c r="A156" i="130"/>
  <c r="A155" i="130"/>
  <c r="A154" i="130"/>
  <c r="A153" i="130"/>
  <c r="A152" i="130"/>
  <c r="A151" i="130"/>
  <c r="A150" i="130"/>
  <c r="A149" i="130"/>
  <c r="A148" i="130"/>
  <c r="A147" i="130"/>
  <c r="A146" i="130"/>
  <c r="A145" i="130"/>
  <c r="A144" i="130"/>
  <c r="A143" i="130"/>
  <c r="A142" i="130"/>
  <c r="A141" i="130"/>
  <c r="A140" i="130"/>
  <c r="A139" i="130"/>
  <c r="A138" i="130"/>
  <c r="A137" i="130"/>
  <c r="A136" i="130"/>
  <c r="A135" i="130"/>
  <c r="A134" i="130"/>
  <c r="A133" i="130"/>
  <c r="A132" i="130"/>
  <c r="A131" i="130"/>
  <c r="A130" i="130"/>
  <c r="A129" i="130"/>
  <c r="A128" i="130"/>
  <c r="A127" i="130"/>
  <c r="A126" i="130"/>
  <c r="A125" i="130"/>
  <c r="A124" i="130"/>
  <c r="A123" i="130"/>
  <c r="A122" i="130"/>
  <c r="A121" i="130"/>
  <c r="A120" i="130"/>
  <c r="A119" i="130"/>
  <c r="A118" i="130"/>
  <c r="A117" i="130"/>
  <c r="A116" i="130"/>
  <c r="A115" i="130"/>
  <c r="A114" i="130"/>
  <c r="A113" i="130"/>
  <c r="A112" i="130"/>
  <c r="A111" i="130"/>
  <c r="A110" i="130"/>
  <c r="A109" i="130"/>
  <c r="A108" i="130"/>
  <c r="A107" i="130"/>
  <c r="A106" i="130"/>
  <c r="A105" i="130"/>
  <c r="A104" i="130"/>
  <c r="A103" i="130"/>
  <c r="A102" i="130"/>
  <c r="A101" i="130"/>
  <c r="A100" i="130"/>
  <c r="A99" i="130"/>
  <c r="A98" i="130"/>
  <c r="A97" i="130"/>
  <c r="A96" i="130"/>
  <c r="A95" i="130"/>
  <c r="A94" i="130"/>
  <c r="A93" i="130"/>
  <c r="A92" i="130"/>
  <c r="A91" i="130"/>
  <c r="A90" i="130"/>
  <c r="A89" i="130"/>
  <c r="A88" i="130"/>
  <c r="A87" i="130"/>
  <c r="A86" i="130"/>
  <c r="A85" i="130"/>
  <c r="A84" i="130"/>
  <c r="A83" i="130"/>
  <c r="A82" i="130"/>
  <c r="A81" i="130"/>
  <c r="A80" i="130"/>
  <c r="A79" i="130"/>
  <c r="A78" i="130"/>
  <c r="A77" i="130"/>
  <c r="A76" i="130"/>
  <c r="A75" i="130"/>
  <c r="A74" i="130"/>
  <c r="A73" i="130"/>
  <c r="A72" i="130"/>
  <c r="A71" i="130"/>
  <c r="A70" i="130"/>
  <c r="A69" i="130"/>
  <c r="A68" i="130"/>
  <c r="A67" i="130"/>
  <c r="A66" i="130"/>
  <c r="A65" i="130"/>
  <c r="A64" i="130"/>
  <c r="A63" i="130"/>
  <c r="A62" i="130"/>
  <c r="A61" i="130"/>
  <c r="A60" i="130"/>
  <c r="A59" i="130"/>
  <c r="A58" i="130"/>
  <c r="A57" i="130"/>
  <c r="A56" i="130"/>
  <c r="A55" i="130"/>
  <c r="A54" i="130"/>
  <c r="A53" i="130"/>
  <c r="A52" i="130"/>
  <c r="A51" i="130"/>
  <c r="A50" i="130"/>
  <c r="A49" i="130"/>
  <c r="A48" i="130"/>
  <c r="A47" i="130"/>
  <c r="A46" i="130"/>
  <c r="A45" i="130"/>
  <c r="A44" i="130"/>
  <c r="A43" i="130"/>
  <c r="A42" i="130"/>
  <c r="A41" i="130"/>
  <c r="A40" i="130"/>
  <c r="A39" i="130"/>
  <c r="A38" i="130"/>
  <c r="A37" i="130"/>
  <c r="A36" i="130"/>
  <c r="A35" i="130"/>
  <c r="A34" i="130"/>
  <c r="A33" i="130"/>
  <c r="A32" i="130"/>
  <c r="A31" i="130"/>
  <c r="A30" i="130"/>
  <c r="A29" i="130"/>
  <c r="A28" i="130"/>
  <c r="A27" i="130"/>
  <c r="A26" i="130"/>
  <c r="A25" i="130"/>
  <c r="A24" i="130"/>
  <c r="A23" i="130"/>
  <c r="A22" i="130"/>
  <c r="A21" i="130"/>
  <c r="A20" i="130"/>
  <c r="A19" i="130"/>
  <c r="A18" i="130"/>
  <c r="A17" i="130"/>
  <c r="A16" i="130"/>
  <c r="A15" i="130"/>
  <c r="A14" i="130"/>
  <c r="A13" i="130"/>
  <c r="A12" i="130"/>
  <c r="A11" i="130"/>
  <c r="A10" i="130"/>
  <c r="A9" i="130"/>
  <c r="A8" i="130"/>
  <c r="A7" i="130"/>
  <c r="N28" i="84"/>
  <c r="N25" i="84"/>
  <c r="O25" i="84" s="1"/>
  <c r="N24" i="84"/>
  <c r="O24" i="84" s="1"/>
  <c r="O23" i="84"/>
  <c r="N23" i="84"/>
  <c r="N22" i="84"/>
  <c r="O22" i="84" s="1"/>
  <c r="N10" i="84"/>
  <c r="O10" i="84" s="1"/>
  <c r="N9" i="84"/>
  <c r="O9" i="84" s="1"/>
  <c r="O8" i="84"/>
  <c r="N8" i="84"/>
  <c r="N7" i="84"/>
  <c r="O7" i="84" s="1"/>
  <c r="O31" i="6"/>
  <c r="N31" i="6"/>
  <c r="M31" i="6"/>
  <c r="L31" i="6"/>
  <c r="K31" i="6"/>
  <c r="J31" i="6"/>
  <c r="I31" i="6"/>
  <c r="G31" i="6"/>
  <c r="F31" i="6"/>
  <c r="C31" i="6"/>
  <c r="B31" i="6"/>
  <c r="P29" i="6"/>
  <c r="H29" i="6"/>
  <c r="P27" i="6"/>
  <c r="H27" i="6"/>
  <c r="P25" i="6"/>
  <c r="H25" i="6"/>
  <c r="P23" i="6"/>
  <c r="H23" i="6"/>
  <c r="P21" i="6"/>
  <c r="H21" i="6"/>
  <c r="P19" i="6"/>
  <c r="H19" i="6"/>
  <c r="P17" i="6"/>
  <c r="H17" i="6"/>
  <c r="P15" i="6"/>
  <c r="H15" i="6"/>
  <c r="P13" i="6"/>
  <c r="H13" i="6"/>
  <c r="P11" i="6"/>
  <c r="H11" i="6"/>
  <c r="P9" i="6"/>
  <c r="P31" i="6" s="1"/>
  <c r="H9" i="6"/>
  <c r="P8" i="6"/>
  <c r="H8" i="6"/>
  <c r="M15" i="5"/>
  <c r="L15" i="5"/>
  <c r="K15" i="5"/>
  <c r="F38" i="4"/>
  <c r="D38" i="4"/>
  <c r="F37" i="4"/>
  <c r="E37" i="4"/>
  <c r="L13" i="86" s="1"/>
  <c r="D37" i="4"/>
  <c r="F36" i="4"/>
  <c r="E36" i="4"/>
  <c r="U8" i="131" s="1"/>
  <c r="D36" i="4"/>
  <c r="L2" i="153" s="1"/>
  <c r="E35" i="4"/>
  <c r="O33" i="148" s="1"/>
  <c r="D35" i="4"/>
  <c r="I11" i="88" l="1"/>
  <c r="K12" i="89"/>
  <c r="J11" i="91"/>
  <c r="AZ33" i="115"/>
  <c r="H31" i="6"/>
  <c r="AJ33" i="115"/>
  <c r="B6" i="4"/>
  <c r="W2" i="153"/>
  <c r="H16" i="152"/>
  <c r="Q27" i="152" s="1"/>
  <c r="J8" i="152"/>
  <c r="O32" i="148"/>
  <c r="H2" i="152"/>
  <c r="B24" i="109"/>
  <c r="B31" i="107"/>
  <c r="B20" i="107"/>
  <c r="B10" i="107"/>
  <c r="S34" i="148"/>
  <c r="Q34" i="148"/>
  <c r="R33" i="148"/>
  <c r="R32" i="148"/>
  <c r="Q33" i="148"/>
  <c r="O6" i="128"/>
  <c r="G4" i="4"/>
  <c r="O26" i="84"/>
  <c r="O11" i="84"/>
  <c r="H3" i="5"/>
  <c r="A19" i="84"/>
  <c r="BL2" i="130"/>
  <c r="A18" i="91"/>
  <c r="E3" i="135"/>
  <c r="H10" i="135" s="1"/>
  <c r="L2" i="148"/>
  <c r="L2" i="127"/>
  <c r="K16" i="127" s="1"/>
  <c r="P13" i="12"/>
  <c r="N11" i="84"/>
  <c r="E16" i="84" s="1"/>
  <c r="N26" i="84"/>
  <c r="E3" i="130"/>
  <c r="H88" i="130" s="1"/>
  <c r="A18" i="90"/>
  <c r="S2" i="12"/>
  <c r="B1" i="107"/>
  <c r="A7" i="87"/>
  <c r="A8" i="88"/>
  <c r="X3" i="131"/>
  <c r="BD3" i="13"/>
  <c r="AY2" i="14" s="1"/>
  <c r="T10" i="128"/>
  <c r="A9" i="89"/>
  <c r="A8" i="90"/>
  <c r="A8" i="91"/>
  <c r="A8" i="92"/>
  <c r="J4" i="131"/>
  <c r="M2" i="135"/>
  <c r="AF2" i="140"/>
  <c r="O19" i="5"/>
  <c r="C5" i="86"/>
  <c r="H18" i="135"/>
  <c r="G21" i="114"/>
  <c r="M2" i="55"/>
  <c r="L5" i="86"/>
  <c r="L5" i="85"/>
  <c r="S25" i="12"/>
  <c r="AL3" i="115"/>
  <c r="R1" i="123"/>
  <c r="J2" i="136"/>
  <c r="C5" i="85"/>
  <c r="B1" i="109"/>
  <c r="G22" i="114"/>
  <c r="O3" i="6"/>
  <c r="C13" i="86"/>
  <c r="P3" i="132"/>
  <c r="AY3" i="115"/>
  <c r="L3" i="109"/>
  <c r="E2" i="127"/>
  <c r="E11" i="127"/>
  <c r="E21" i="127"/>
  <c r="J23" i="128"/>
  <c r="R5" i="133"/>
  <c r="G19" i="114"/>
  <c r="G23" i="114"/>
  <c r="BC2" i="115"/>
  <c r="BD13" i="115"/>
  <c r="BD20" i="115" s="1"/>
  <c r="O3" i="128"/>
  <c r="T2" i="126"/>
  <c r="G3" i="126" s="1"/>
  <c r="G20" i="114"/>
  <c r="A4" i="84"/>
  <c r="AG3" i="115"/>
  <c r="Q2" i="112"/>
  <c r="H49" i="135" l="1"/>
  <c r="H30" i="135"/>
  <c r="H11" i="135"/>
  <c r="H59" i="135"/>
  <c r="H28" i="135"/>
  <c r="F32" i="135"/>
  <c r="H37" i="135"/>
  <c r="F43" i="135"/>
  <c r="H60" i="135"/>
  <c r="F23" i="135"/>
  <c r="F57" i="135"/>
  <c r="F20" i="135"/>
  <c r="H26" i="135"/>
  <c r="F30" i="135"/>
  <c r="H57" i="135"/>
  <c r="H47" i="135"/>
  <c r="H35" i="135"/>
  <c r="H55" i="135"/>
  <c r="H45" i="135"/>
  <c r="H23" i="135"/>
  <c r="F50" i="135"/>
  <c r="F18" i="135"/>
  <c r="F52" i="135"/>
  <c r="H14" i="135"/>
  <c r="F14" i="135"/>
  <c r="H53" i="135"/>
  <c r="H39" i="135"/>
  <c r="H19" i="135"/>
  <c r="H44" i="135"/>
  <c r="F41" i="135"/>
  <c r="F40" i="135"/>
  <c r="H56" i="135"/>
  <c r="H8" i="135"/>
  <c r="K83" i="131"/>
  <c r="K87" i="131"/>
  <c r="K91" i="131"/>
  <c r="K73" i="131"/>
  <c r="K77" i="131"/>
  <c r="K81" i="131"/>
  <c r="K63" i="131"/>
  <c r="K67" i="131"/>
  <c r="K71" i="131"/>
  <c r="K55" i="131"/>
  <c r="K59" i="131"/>
  <c r="Q55" i="131"/>
  <c r="K84" i="131"/>
  <c r="K88" i="131"/>
  <c r="K92" i="131"/>
  <c r="K74" i="131"/>
  <c r="K78" i="131"/>
  <c r="K82" i="131"/>
  <c r="K64" i="131"/>
  <c r="K68" i="131"/>
  <c r="K52" i="131"/>
  <c r="K56" i="131"/>
  <c r="K60" i="131"/>
  <c r="Q54" i="131"/>
  <c r="Q52" i="131"/>
  <c r="K85" i="131"/>
  <c r="K89" i="131"/>
  <c r="K93" i="131"/>
  <c r="K75" i="131"/>
  <c r="K79" i="131"/>
  <c r="K61" i="131"/>
  <c r="K65" i="131"/>
  <c r="K69" i="131"/>
  <c r="K53" i="131"/>
  <c r="K57" i="131"/>
  <c r="K51" i="131"/>
  <c r="Q53" i="131"/>
  <c r="K86" i="131"/>
  <c r="K90" i="131"/>
  <c r="K72" i="131"/>
  <c r="K76" i="131"/>
  <c r="K80" i="131"/>
  <c r="K62" i="131"/>
  <c r="K66" i="131"/>
  <c r="K70" i="131"/>
  <c r="K54" i="131"/>
  <c r="K58" i="131"/>
  <c r="Q56" i="131"/>
  <c r="F134" i="130"/>
  <c r="H51" i="135"/>
  <c r="H43" i="135"/>
  <c r="H27" i="135"/>
  <c r="H7" i="135"/>
  <c r="F39" i="135"/>
  <c r="F7" i="135"/>
  <c r="F36" i="135"/>
  <c r="F9" i="135"/>
  <c r="F35" i="135"/>
  <c r="F45" i="135"/>
  <c r="H125" i="130"/>
  <c r="H204" i="130"/>
  <c r="H35" i="130"/>
  <c r="F28" i="130"/>
  <c r="H206" i="130"/>
  <c r="F44" i="130"/>
  <c r="H121" i="130"/>
  <c r="H41" i="135"/>
  <c r="H31" i="135"/>
  <c r="H15" i="135"/>
  <c r="F55" i="135"/>
  <c r="F34" i="135"/>
  <c r="H12" i="135"/>
  <c r="H46" i="135"/>
  <c r="F25" i="135"/>
  <c r="F56" i="135"/>
  <c r="F13" i="135"/>
  <c r="F51" i="135"/>
  <c r="F22" i="135"/>
  <c r="F24" i="135"/>
  <c r="F11" i="130"/>
  <c r="F167" i="130"/>
  <c r="H78" i="130"/>
  <c r="F82" i="130"/>
  <c r="H33" i="135"/>
  <c r="H25" i="135"/>
  <c r="H17" i="135"/>
  <c r="H9" i="135"/>
  <c r="F61" i="135"/>
  <c r="F58" i="135"/>
  <c r="F47" i="135"/>
  <c r="H36" i="135"/>
  <c r="F26" i="135"/>
  <c r="F15" i="135"/>
  <c r="F60" i="135"/>
  <c r="F49" i="135"/>
  <c r="H38" i="135"/>
  <c r="F28" i="135"/>
  <c r="F17" i="135"/>
  <c r="H6" i="135"/>
  <c r="F37" i="135"/>
  <c r="F16" i="135"/>
  <c r="F46" i="135"/>
  <c r="H32" i="135"/>
  <c r="F19" i="135"/>
  <c r="F48" i="135"/>
  <c r="F21" i="135"/>
  <c r="F141" i="130"/>
  <c r="H82" i="130"/>
  <c r="F121" i="130"/>
  <c r="F163" i="130"/>
  <c r="H13" i="130"/>
  <c r="H29" i="135"/>
  <c r="H21" i="135"/>
  <c r="H13" i="135"/>
  <c r="H52" i="135"/>
  <c r="F42" i="135"/>
  <c r="F31" i="135"/>
  <c r="H20" i="135"/>
  <c r="F10" i="135"/>
  <c r="H54" i="135"/>
  <c r="F44" i="135"/>
  <c r="F33" i="135"/>
  <c r="H22" i="135"/>
  <c r="F12" i="135"/>
  <c r="H50" i="135"/>
  <c r="F29" i="135"/>
  <c r="F8" i="135"/>
  <c r="F54" i="135"/>
  <c r="H40" i="135"/>
  <c r="H24" i="135"/>
  <c r="F11" i="135"/>
  <c r="H42" i="135"/>
  <c r="F205" i="130"/>
  <c r="F12" i="130"/>
  <c r="H61" i="130"/>
  <c r="H146" i="130"/>
  <c r="H76" i="130"/>
  <c r="H57" i="130"/>
  <c r="H142" i="130"/>
  <c r="H59" i="130"/>
  <c r="F178" i="130"/>
  <c r="F77" i="130"/>
  <c r="F27" i="130"/>
  <c r="F103" i="130"/>
  <c r="H189" i="130"/>
  <c r="F161" i="130"/>
  <c r="F99" i="130"/>
  <c r="H185" i="130"/>
  <c r="F102" i="130"/>
  <c r="F197" i="130"/>
  <c r="H192" i="130"/>
  <c r="H64" i="130"/>
  <c r="H10" i="130"/>
  <c r="H28" i="130"/>
  <c r="H45" i="130"/>
  <c r="F63" i="130"/>
  <c r="H85" i="130"/>
  <c r="H106" i="130"/>
  <c r="F127" i="130"/>
  <c r="H149" i="130"/>
  <c r="H170" i="130"/>
  <c r="F191" i="130"/>
  <c r="F41" i="130"/>
  <c r="F81" i="130"/>
  <c r="H124" i="130"/>
  <c r="F169" i="130"/>
  <c r="H38" i="130"/>
  <c r="F59" i="130"/>
  <c r="H81" i="130"/>
  <c r="H102" i="130"/>
  <c r="F123" i="130"/>
  <c r="H145" i="130"/>
  <c r="H166" i="130"/>
  <c r="F187" i="130"/>
  <c r="F42" i="130"/>
  <c r="F62" i="130"/>
  <c r="H83" i="130"/>
  <c r="F106" i="130"/>
  <c r="F146" i="130"/>
  <c r="H187" i="130"/>
  <c r="H72" i="130"/>
  <c r="F149" i="130"/>
  <c r="H128" i="130"/>
  <c r="H26" i="130"/>
  <c r="H12" i="130"/>
  <c r="F173" i="130"/>
  <c r="F109" i="130"/>
  <c r="F45" i="130"/>
  <c r="F20" i="130"/>
  <c r="H25" i="130"/>
  <c r="F19" i="130"/>
  <c r="F35" i="130"/>
  <c r="F52" i="130"/>
  <c r="F71" i="130"/>
  <c r="H93" i="130"/>
  <c r="H114" i="130"/>
  <c r="F135" i="130"/>
  <c r="H157" i="130"/>
  <c r="H178" i="130"/>
  <c r="F199" i="130"/>
  <c r="F57" i="130"/>
  <c r="F97" i="130"/>
  <c r="H140" i="130"/>
  <c r="F185" i="130"/>
  <c r="H46" i="130"/>
  <c r="F67" i="130"/>
  <c r="H89" i="130"/>
  <c r="H110" i="130"/>
  <c r="F131" i="130"/>
  <c r="H153" i="130"/>
  <c r="H174" i="130"/>
  <c r="F195" i="130"/>
  <c r="F50" i="130"/>
  <c r="F70" i="130"/>
  <c r="H91" i="130"/>
  <c r="F114" i="130"/>
  <c r="H155" i="130"/>
  <c r="F198" i="130"/>
  <c r="F16" i="130"/>
  <c r="F36" i="130"/>
  <c r="H11" i="130"/>
  <c r="H27" i="130"/>
  <c r="H56" i="130"/>
  <c r="F117" i="130"/>
  <c r="H152" i="130"/>
  <c r="H184" i="130"/>
  <c r="H17" i="130"/>
  <c r="F37" i="130"/>
  <c r="H22" i="130"/>
  <c r="F53" i="130"/>
  <c r="H120" i="130"/>
  <c r="H21" i="130"/>
  <c r="H207" i="130"/>
  <c r="H199" i="130"/>
  <c r="H191" i="130"/>
  <c r="H183" i="130"/>
  <c r="H175" i="130"/>
  <c r="H167" i="130"/>
  <c r="H159" i="130"/>
  <c r="H151" i="130"/>
  <c r="H143" i="130"/>
  <c r="H135" i="130"/>
  <c r="H127" i="130"/>
  <c r="H119" i="130"/>
  <c r="H111" i="130"/>
  <c r="H103" i="130"/>
  <c r="H95" i="130"/>
  <c r="H87" i="130"/>
  <c r="H79" i="130"/>
  <c r="H71" i="130"/>
  <c r="H63" i="130"/>
  <c r="H55" i="130"/>
  <c r="H47" i="130"/>
  <c r="H39" i="130"/>
  <c r="F200" i="130"/>
  <c r="F192" i="130"/>
  <c r="F184" i="130"/>
  <c r="F176" i="130"/>
  <c r="F168" i="130"/>
  <c r="F160" i="130"/>
  <c r="F152" i="130"/>
  <c r="F144" i="130"/>
  <c r="F136" i="130"/>
  <c r="F128" i="130"/>
  <c r="F120" i="130"/>
  <c r="F112" i="130"/>
  <c r="F104" i="130"/>
  <c r="F96" i="130"/>
  <c r="F88" i="130"/>
  <c r="F80" i="130"/>
  <c r="F72" i="130"/>
  <c r="F64" i="130"/>
  <c r="F56" i="130"/>
  <c r="F48" i="130"/>
  <c r="F40" i="130"/>
  <c r="H196" i="130"/>
  <c r="H180" i="130"/>
  <c r="H164" i="130"/>
  <c r="H148" i="130"/>
  <c r="H132" i="130"/>
  <c r="H116" i="130"/>
  <c r="H100" i="130"/>
  <c r="H84" i="130"/>
  <c r="H68" i="130"/>
  <c r="H52" i="130"/>
  <c r="F38" i="130"/>
  <c r="F204" i="130"/>
  <c r="F196" i="130"/>
  <c r="F188" i="130"/>
  <c r="F180" i="130"/>
  <c r="F172" i="130"/>
  <c r="F164" i="130"/>
  <c r="F156" i="130"/>
  <c r="F148" i="130"/>
  <c r="F140" i="130"/>
  <c r="F132" i="130"/>
  <c r="F124" i="130"/>
  <c r="F116" i="130"/>
  <c r="F108" i="130"/>
  <c r="F100" i="130"/>
  <c r="F92" i="130"/>
  <c r="F84" i="130"/>
  <c r="F76" i="130"/>
  <c r="F68" i="130"/>
  <c r="F60" i="130"/>
  <c r="F13" i="130"/>
  <c r="F32" i="130"/>
  <c r="H104" i="130"/>
  <c r="F165" i="130"/>
  <c r="H200" i="130"/>
  <c r="H33" i="130"/>
  <c r="F24" i="130"/>
  <c r="F85" i="130"/>
  <c r="F18" i="130"/>
  <c r="F206" i="130"/>
  <c r="H195" i="130"/>
  <c r="F186" i="130"/>
  <c r="F174" i="130"/>
  <c r="H163" i="130"/>
  <c r="F154" i="130"/>
  <c r="F142" i="130"/>
  <c r="H131" i="130"/>
  <c r="F122" i="130"/>
  <c r="F110" i="130"/>
  <c r="H99" i="130"/>
  <c r="F90" i="130"/>
  <c r="F78" i="130"/>
  <c r="H67" i="130"/>
  <c r="F58" i="130"/>
  <c r="F46" i="130"/>
  <c r="F203" i="130"/>
  <c r="H193" i="130"/>
  <c r="H182" i="130"/>
  <c r="F171" i="130"/>
  <c r="H161" i="130"/>
  <c r="H150" i="130"/>
  <c r="F139" i="130"/>
  <c r="H129" i="130"/>
  <c r="H118" i="130"/>
  <c r="F107" i="130"/>
  <c r="H97" i="130"/>
  <c r="H86" i="130"/>
  <c r="F75" i="130"/>
  <c r="H65" i="130"/>
  <c r="H54" i="130"/>
  <c r="F43" i="130"/>
  <c r="F201" i="130"/>
  <c r="F177" i="130"/>
  <c r="H156" i="130"/>
  <c r="F137" i="130"/>
  <c r="F113" i="130"/>
  <c r="H92" i="130"/>
  <c r="F73" i="130"/>
  <c r="F49" i="130"/>
  <c r="F207" i="130"/>
  <c r="H197" i="130"/>
  <c r="H186" i="130"/>
  <c r="F175" i="130"/>
  <c r="H165" i="130"/>
  <c r="H154" i="130"/>
  <c r="F143" i="130"/>
  <c r="H133" i="130"/>
  <c r="H122" i="130"/>
  <c r="F111" i="130"/>
  <c r="H101" i="130"/>
  <c r="H90" i="130"/>
  <c r="F79" i="130"/>
  <c r="H69" i="130"/>
  <c r="H58" i="130"/>
  <c r="H50" i="130"/>
  <c r="H42" i="130"/>
  <c r="H32" i="130"/>
  <c r="H24" i="130"/>
  <c r="H16" i="130"/>
  <c r="H8" i="130"/>
  <c r="H7" i="130"/>
  <c r="H15" i="130"/>
  <c r="H23" i="130"/>
  <c r="H31" i="130"/>
  <c r="H48" i="130"/>
  <c r="H80" i="130"/>
  <c r="H112" i="130"/>
  <c r="H144" i="130"/>
  <c r="H176" i="130"/>
  <c r="F21" i="130"/>
  <c r="H136" i="130"/>
  <c r="H14" i="130"/>
  <c r="F10" i="130"/>
  <c r="F202" i="130"/>
  <c r="H179" i="130"/>
  <c r="F126" i="130"/>
  <c r="H115" i="130"/>
  <c r="H19" i="130"/>
  <c r="H37" i="130"/>
  <c r="F133" i="130"/>
  <c r="H168" i="130"/>
  <c r="H9" i="130"/>
  <c r="F8" i="130"/>
  <c r="H30" i="130"/>
  <c r="F101" i="130"/>
  <c r="F26" i="130"/>
  <c r="H203" i="130"/>
  <c r="F194" i="130"/>
  <c r="F182" i="130"/>
  <c r="H171" i="130"/>
  <c r="F162" i="130"/>
  <c r="F150" i="130"/>
  <c r="H139" i="130"/>
  <c r="F130" i="130"/>
  <c r="F118" i="130"/>
  <c r="H107" i="130"/>
  <c r="F98" i="130"/>
  <c r="F86" i="130"/>
  <c r="H75" i="130"/>
  <c r="F66" i="130"/>
  <c r="F54" i="130"/>
  <c r="H43" i="130"/>
  <c r="H201" i="130"/>
  <c r="H190" i="130"/>
  <c r="F179" i="130"/>
  <c r="H169" i="130"/>
  <c r="H158" i="130"/>
  <c r="F147" i="130"/>
  <c r="H137" i="130"/>
  <c r="H126" i="130"/>
  <c r="F115" i="130"/>
  <c r="H105" i="130"/>
  <c r="H94" i="130"/>
  <c r="F83" i="130"/>
  <c r="H73" i="130"/>
  <c r="H62" i="130"/>
  <c r="F51" i="130"/>
  <c r="H41" i="130"/>
  <c r="F193" i="130"/>
  <c r="H172" i="130"/>
  <c r="F153" i="130"/>
  <c r="F129" i="130"/>
  <c r="H108" i="130"/>
  <c r="F89" i="130"/>
  <c r="F65" i="130"/>
  <c r="H44" i="130"/>
  <c r="H205" i="130"/>
  <c r="H194" i="130"/>
  <c r="F183" i="130"/>
  <c r="H173" i="130"/>
  <c r="H162" i="130"/>
  <c r="F151" i="130"/>
  <c r="H141" i="130"/>
  <c r="H130" i="130"/>
  <c r="F119" i="130"/>
  <c r="H109" i="130"/>
  <c r="H98" i="130"/>
  <c r="F87" i="130"/>
  <c r="H77" i="130"/>
  <c r="H66" i="130"/>
  <c r="F55" i="130"/>
  <c r="F47" i="130"/>
  <c r="F39" i="130"/>
  <c r="F31" i="130"/>
  <c r="F23" i="130"/>
  <c r="F15" i="130"/>
  <c r="F7" i="130"/>
  <c r="F9" i="130"/>
  <c r="F17" i="130"/>
  <c r="F25" i="130"/>
  <c r="F33" i="130"/>
  <c r="F61" i="130"/>
  <c r="F93" i="130"/>
  <c r="F125" i="130"/>
  <c r="F157" i="130"/>
  <c r="F189" i="130"/>
  <c r="F69" i="130"/>
  <c r="F181" i="130"/>
  <c r="H40" i="130"/>
  <c r="H29" i="130"/>
  <c r="F170" i="130"/>
  <c r="F138" i="130"/>
  <c r="F22" i="130"/>
  <c r="F190" i="130"/>
  <c r="F158" i="130"/>
  <c r="H147" i="130"/>
  <c r="H160" i="130"/>
  <c r="H96" i="130"/>
  <c r="H34" i="130"/>
  <c r="H18" i="130"/>
  <c r="F14" i="130"/>
  <c r="H20" i="130"/>
  <c r="H36" i="130"/>
  <c r="H53" i="130"/>
  <c r="H74" i="130"/>
  <c r="F95" i="130"/>
  <c r="H117" i="130"/>
  <c r="H138" i="130"/>
  <c r="F159" i="130"/>
  <c r="H181" i="130"/>
  <c r="H202" i="130"/>
  <c r="H60" i="130"/>
  <c r="F105" i="130"/>
  <c r="F145" i="130"/>
  <c r="H188" i="130"/>
  <c r="H49" i="130"/>
  <c r="H70" i="130"/>
  <c r="F91" i="130"/>
  <c r="H113" i="130"/>
  <c r="H134" i="130"/>
  <c r="F155" i="130"/>
  <c r="H177" i="130"/>
  <c r="H198" i="130"/>
  <c r="H51" i="130"/>
  <c r="F74" i="130"/>
  <c r="F94" i="130"/>
  <c r="H123" i="130"/>
  <c r="F166" i="130"/>
  <c r="F34" i="130"/>
  <c r="F30" i="130"/>
  <c r="F29" i="130"/>
  <c r="F59" i="135"/>
  <c r="H48" i="135"/>
  <c r="F38" i="135"/>
  <c r="F27" i="135"/>
  <c r="H16" i="135"/>
  <c r="F6" i="135"/>
  <c r="F53" i="135"/>
  <c r="H34" i="135"/>
  <c r="Q95" i="131"/>
  <c r="Q49" i="131"/>
  <c r="Q41" i="131"/>
  <c r="Q35" i="131"/>
  <c r="Q31" i="131"/>
  <c r="Q27" i="131"/>
  <c r="Q21" i="131"/>
  <c r="Q17" i="131"/>
  <c r="Q13" i="131"/>
  <c r="K95" i="131"/>
  <c r="K49" i="131"/>
  <c r="K47" i="131"/>
  <c r="K45" i="131"/>
  <c r="K43" i="131"/>
  <c r="K41" i="131"/>
  <c r="K39" i="131"/>
  <c r="K37" i="131"/>
  <c r="K35" i="131"/>
  <c r="K33" i="131"/>
  <c r="K31" i="131"/>
  <c r="K29" i="131"/>
  <c r="K27" i="131"/>
  <c r="K25" i="131"/>
  <c r="K23" i="131"/>
  <c r="K21" i="131"/>
  <c r="K19" i="131"/>
  <c r="K17" i="131"/>
  <c r="K15" i="131"/>
  <c r="K13" i="131"/>
  <c r="K11" i="131"/>
  <c r="Q92" i="131"/>
  <c r="Q90" i="131"/>
  <c r="Q88" i="131"/>
  <c r="Q86" i="131"/>
  <c r="Q84" i="131"/>
  <c r="Q82" i="131"/>
  <c r="Q80" i="131"/>
  <c r="Q78" i="131"/>
  <c r="Q76" i="131"/>
  <c r="Q74" i="131"/>
  <c r="Q72" i="131"/>
  <c r="Q70" i="131"/>
  <c r="Q66" i="131"/>
  <c r="Q62" i="131"/>
  <c r="Q58" i="131"/>
  <c r="Q48" i="131"/>
  <c r="Q44" i="131"/>
  <c r="Q40" i="131"/>
  <c r="Q36" i="131"/>
  <c r="Q32" i="131"/>
  <c r="Q28" i="131"/>
  <c r="Q24" i="131"/>
  <c r="Q20" i="131"/>
  <c r="Q16" i="131"/>
  <c r="Q12" i="131"/>
  <c r="Q94" i="131"/>
  <c r="Q68" i="131"/>
  <c r="Q64" i="131"/>
  <c r="Q60" i="131"/>
  <c r="Q50" i="131"/>
  <c r="Q46" i="131"/>
  <c r="Q42" i="131"/>
  <c r="Q38" i="131"/>
  <c r="Q34" i="131"/>
  <c r="Q30" i="131"/>
  <c r="Q26" i="131"/>
  <c r="Q22" i="131"/>
  <c r="Q18" i="131"/>
  <c r="Q14" i="131"/>
  <c r="Q10" i="131"/>
  <c r="K94" i="131"/>
  <c r="K50" i="131"/>
  <c r="K48" i="131"/>
  <c r="K46" i="131"/>
  <c r="K44" i="131"/>
  <c r="K42" i="131"/>
  <c r="K40" i="131"/>
  <c r="K38" i="131"/>
  <c r="K36" i="131"/>
  <c r="K34" i="131"/>
  <c r="K32" i="131"/>
  <c r="K30" i="131"/>
  <c r="K28" i="131"/>
  <c r="K26" i="131"/>
  <c r="K24" i="131"/>
  <c r="K22" i="131"/>
  <c r="K20" i="131"/>
  <c r="K18" i="131"/>
  <c r="K16" i="131"/>
  <c r="K14" i="131"/>
  <c r="K12" i="131"/>
  <c r="K10" i="131"/>
  <c r="Q93" i="131"/>
  <c r="Q91" i="131"/>
  <c r="Q89" i="131"/>
  <c r="Q87" i="131"/>
  <c r="Q85" i="131"/>
  <c r="Q83" i="131"/>
  <c r="Q81" i="131"/>
  <c r="Q79" i="131"/>
  <c r="Q77" i="131"/>
  <c r="Q75" i="131"/>
  <c r="Q73" i="131"/>
  <c r="Q71" i="131"/>
  <c r="Q69" i="131"/>
  <c r="Q67" i="131"/>
  <c r="Q65" i="131"/>
  <c r="Q63" i="131"/>
  <c r="Q61" i="131"/>
  <c r="Q59" i="131"/>
  <c r="Q57" i="131"/>
  <c r="Q51" i="131"/>
  <c r="Q47" i="131"/>
  <c r="Q45" i="131"/>
  <c r="Q43" i="131"/>
  <c r="Q39" i="131"/>
  <c r="Q37" i="131"/>
  <c r="Q33" i="131"/>
  <c r="Q29" i="131"/>
  <c r="Q25" i="131"/>
  <c r="Q23" i="131"/>
  <c r="Q19" i="131"/>
  <c r="Q15" i="131"/>
  <c r="Q11" i="131"/>
  <c r="H61" i="135"/>
  <c r="H58" i="135"/>
  <c r="P26" i="132"/>
  <c r="Q14" i="132"/>
</calcChain>
</file>

<file path=xl/sharedStrings.xml><?xml version="1.0" encoding="utf-8"?>
<sst xmlns="http://schemas.openxmlformats.org/spreadsheetml/2006/main" count="11044" uniqueCount="1535">
  <si>
    <t>第４１条関係（断続的労働従事）　　　　　　　　　＊宿日直の時間外除外</t>
    <rPh sb="0" eb="1">
      <t>ダイ</t>
    </rPh>
    <rPh sb="3" eb="4">
      <t>ジョウ</t>
    </rPh>
    <rPh sb="4" eb="6">
      <t>カンケイ</t>
    </rPh>
    <rPh sb="7" eb="10">
      <t>ダンゾクテキ</t>
    </rPh>
    <rPh sb="10" eb="12">
      <t>ロウドウ</t>
    </rPh>
    <rPh sb="12" eb="14">
      <t>ジュウジ</t>
    </rPh>
    <rPh sb="25" eb="26">
      <t>シュク</t>
    </rPh>
    <rPh sb="26" eb="28">
      <t>ニッチョク</t>
    </rPh>
    <rPh sb="29" eb="32">
      <t>ジカンガイ</t>
    </rPh>
    <rPh sb="32" eb="34">
      <t>ジョガイ</t>
    </rPh>
    <phoneticPr fontId="5"/>
  </si>
  <si>
    <t>室</t>
    <rPh sb="0" eb="1">
      <t>シツ</t>
    </rPh>
    <phoneticPr fontId="5"/>
  </si>
  <si>
    <t>㎡</t>
    <phoneticPr fontId="5"/>
  </si>
  <si>
    <t>日</t>
    <rPh sb="0" eb="1">
      <t>ヒ</t>
    </rPh>
    <phoneticPr fontId="5"/>
  </si>
  <si>
    <t>日</t>
    <rPh sb="0" eb="1">
      <t>ニチ</t>
    </rPh>
    <phoneticPr fontId="16"/>
  </si>
  <si>
    <t>時間</t>
    <rPh sb="0" eb="2">
      <t>ジカン</t>
    </rPh>
    <phoneticPr fontId="16"/>
  </si>
  <si>
    <t>　研　修　生　の　受　入</t>
    <rPh sb="1" eb="2">
      <t>ケン</t>
    </rPh>
    <rPh sb="3" eb="4">
      <t>オサム</t>
    </rPh>
    <rPh sb="5" eb="6">
      <t>ショウ</t>
    </rPh>
    <rPh sb="9" eb="10">
      <t>ウ</t>
    </rPh>
    <rPh sb="11" eb="12">
      <t>イ</t>
    </rPh>
    <phoneticPr fontId="5"/>
  </si>
  <si>
    <t xml:space="preserve">  ボ ラ ン テ ィ ア の 受 入</t>
    <rPh sb="16" eb="17">
      <t>ウ</t>
    </rPh>
    <rPh sb="18" eb="19">
      <t>イ</t>
    </rPh>
    <phoneticPr fontId="5"/>
  </si>
  <si>
    <t xml:space="preserve">  地　域　と　の　交　流</t>
    <rPh sb="2" eb="3">
      <t>チ</t>
    </rPh>
    <rPh sb="4" eb="5">
      <t>イキ</t>
    </rPh>
    <rPh sb="10" eb="11">
      <t>コウ</t>
    </rPh>
    <rPh sb="12" eb="13">
      <t>リュウ</t>
    </rPh>
    <phoneticPr fontId="5"/>
  </si>
  <si>
    <t>（施設名：</t>
    <rPh sb="1" eb="3">
      <t>シセツ</t>
    </rPh>
    <rPh sb="3" eb="4">
      <t>メイ</t>
    </rPh>
    <phoneticPr fontId="5"/>
  </si>
  <si>
    <t>)</t>
    <phoneticPr fontId="5"/>
  </si>
  <si>
    <t>（事業名：</t>
    <rPh sb="1" eb="3">
      <t>ジギョウ</t>
    </rPh>
    <rPh sb="3" eb="4">
      <t>メイ</t>
    </rPh>
    <phoneticPr fontId="5"/>
  </si>
  <si>
    <t>No.</t>
    <phoneticPr fontId="5"/>
  </si>
  <si>
    <t>職種</t>
    <rPh sb="0" eb="2">
      <t>ショクシュ</t>
    </rPh>
    <phoneticPr fontId="5"/>
  </si>
  <si>
    <t>氏名</t>
    <rPh sb="0" eb="2">
      <t>シメイ</t>
    </rPh>
    <phoneticPr fontId="5"/>
  </si>
  <si>
    <t>専任</t>
    <rPh sb="0" eb="2">
      <t>センニン</t>
    </rPh>
    <phoneticPr fontId="5"/>
  </si>
  <si>
    <t>兼任</t>
    <rPh sb="0" eb="2">
      <t>ケンニン</t>
    </rPh>
    <phoneticPr fontId="5"/>
  </si>
  <si>
    <t>性別</t>
    <rPh sb="0" eb="2">
      <t>セイベツ</t>
    </rPh>
    <phoneticPr fontId="5"/>
  </si>
  <si>
    <t>年令</t>
    <rPh sb="0" eb="2">
      <t>ネンレイ</t>
    </rPh>
    <phoneticPr fontId="5"/>
  </si>
  <si>
    <t>職種別
資　格</t>
    <rPh sb="0" eb="3">
      <t>ショクシュベツ</t>
    </rPh>
    <rPh sb="4" eb="7">
      <t>シカク</t>
    </rPh>
    <phoneticPr fontId="5"/>
  </si>
  <si>
    <t>記入要領</t>
    <rPh sb="0" eb="2">
      <t>キニュウ</t>
    </rPh>
    <rPh sb="2" eb="4">
      <t>ヨウリョウ</t>
    </rPh>
    <phoneticPr fontId="16"/>
  </si>
  <si>
    <t>２．</t>
  </si>
  <si>
    <t>３．</t>
  </si>
  <si>
    <t>４．</t>
  </si>
  <si>
    <t>５．</t>
  </si>
  <si>
    <t>１．</t>
    <phoneticPr fontId="16"/>
  </si>
  <si>
    <t>勤務の状況</t>
    <rPh sb="0" eb="2">
      <t>キンム</t>
    </rPh>
    <rPh sb="3" eb="5">
      <t>ジョウキョウ</t>
    </rPh>
    <phoneticPr fontId="5"/>
  </si>
  <si>
    <t>１週間当たり</t>
    <rPh sb="1" eb="3">
      <t>シュウカン</t>
    </rPh>
    <rPh sb="3" eb="4">
      <t>ア</t>
    </rPh>
    <phoneticPr fontId="5"/>
  </si>
  <si>
    <t>勤務１日
当たり平均</t>
    <rPh sb="0" eb="2">
      <t>キンム</t>
    </rPh>
    <rPh sb="3" eb="4">
      <t>ニチ</t>
    </rPh>
    <rPh sb="5" eb="6">
      <t>ア</t>
    </rPh>
    <rPh sb="8" eb="10">
      <t>ヘイキン</t>
    </rPh>
    <phoneticPr fontId="5"/>
  </si>
  <si>
    <t>１月(週)
当たり</t>
    <rPh sb="1" eb="2">
      <t>ツキ</t>
    </rPh>
    <rPh sb="3" eb="4">
      <t>シュウ</t>
    </rPh>
    <rPh sb="6" eb="7">
      <t>ア</t>
    </rPh>
    <phoneticPr fontId="5"/>
  </si>
  <si>
    <t>その他</t>
    <rPh sb="2" eb="3">
      <t>タ</t>
    </rPh>
    <phoneticPr fontId="16"/>
  </si>
  <si>
    <t>退職届の有無</t>
    <rPh sb="0" eb="3">
      <t>タイショクトドケ</t>
    </rPh>
    <rPh sb="4" eb="6">
      <t>ウム</t>
    </rPh>
    <phoneticPr fontId="5"/>
  </si>
  <si>
    <t>退職辞令
交付の有無</t>
    <rPh sb="0" eb="2">
      <t>タイショク</t>
    </rPh>
    <rPh sb="2" eb="4">
      <t>ジレイ</t>
    </rPh>
    <rPh sb="5" eb="7">
      <t>コウフ</t>
    </rPh>
    <rPh sb="8" eb="10">
      <t>ウム</t>
    </rPh>
    <phoneticPr fontId="5"/>
  </si>
  <si>
    <t>開始年月日</t>
    <rPh sb="0" eb="2">
      <t>カイシ</t>
    </rPh>
    <rPh sb="2" eb="5">
      <t>ネンガッピ</t>
    </rPh>
    <phoneticPr fontId="5"/>
  </si>
  <si>
    <t>終了年月日</t>
    <rPh sb="0" eb="2">
      <t>シュウリョウ</t>
    </rPh>
    <rPh sb="2" eb="5">
      <t>ネンガッピ</t>
    </rPh>
    <phoneticPr fontId="5"/>
  </si>
  <si>
    <t>休暇(休職)
日数</t>
    <rPh sb="0" eb="2">
      <t>キュウカ</t>
    </rPh>
    <rPh sb="3" eb="5">
      <t>キュウショク</t>
    </rPh>
    <rPh sb="7" eb="9">
      <t>ニッスウ</t>
    </rPh>
    <phoneticPr fontId="5"/>
  </si>
  <si>
    <t>理由</t>
    <rPh sb="0" eb="2">
      <t>リユウ</t>
    </rPh>
    <phoneticPr fontId="5"/>
  </si>
  <si>
    <t>社会福祉施設一般検査資料</t>
    <rPh sb="0" eb="1">
      <t>シャ</t>
    </rPh>
    <rPh sb="1" eb="2">
      <t>カイ</t>
    </rPh>
    <rPh sb="2" eb="3">
      <t>フク</t>
    </rPh>
    <rPh sb="3" eb="4">
      <t>サイワイ</t>
    </rPh>
    <rPh sb="4" eb="5">
      <t>ホドコ</t>
    </rPh>
    <rPh sb="5" eb="6">
      <t>セツ</t>
    </rPh>
    <rPh sb="6" eb="8">
      <t>イッパン</t>
    </rPh>
    <rPh sb="8" eb="9">
      <t>ケン</t>
    </rPh>
    <rPh sb="9" eb="10">
      <t>ジャ</t>
    </rPh>
    <rPh sb="10" eb="11">
      <t>シ</t>
    </rPh>
    <rPh sb="11" eb="12">
      <t>リョウ</t>
    </rPh>
    <phoneticPr fontId="5"/>
  </si>
  <si>
    <t>調 理 室</t>
    <rPh sb="0" eb="5">
      <t>チョウリシツ</t>
    </rPh>
    <phoneticPr fontId="5"/>
  </si>
  <si>
    <t>調理員専用便所</t>
    <rPh sb="0" eb="3">
      <t>チョウリイン</t>
    </rPh>
    <rPh sb="3" eb="5">
      <t>センヨウ</t>
    </rPh>
    <rPh sb="5" eb="7">
      <t>ベンジョ</t>
    </rPh>
    <phoneticPr fontId="5"/>
  </si>
  <si>
    <t>３人部屋</t>
    <rPh sb="1" eb="2">
      <t>ニン</t>
    </rPh>
    <rPh sb="2" eb="4">
      <t>ヘヤ</t>
    </rPh>
    <phoneticPr fontId="5"/>
  </si>
  <si>
    <t>　〃　専用休憩所</t>
    <rPh sb="3" eb="5">
      <t>センヨウ</t>
    </rPh>
    <rPh sb="5" eb="8">
      <t>キュウケイジョ</t>
    </rPh>
    <phoneticPr fontId="5"/>
  </si>
  <si>
    <t>４人部屋</t>
    <rPh sb="1" eb="2">
      <t>ニン</t>
    </rPh>
    <rPh sb="2" eb="4">
      <t>ヘヤ</t>
    </rPh>
    <phoneticPr fontId="5"/>
  </si>
  <si>
    <t>浴　　室</t>
    <rPh sb="0" eb="4">
      <t>ヨクシツ</t>
    </rPh>
    <phoneticPr fontId="5"/>
  </si>
  <si>
    <t>便　　所（男）</t>
    <rPh sb="0" eb="4">
      <t>ベンジョ</t>
    </rPh>
    <rPh sb="5" eb="6">
      <t>オトコ</t>
    </rPh>
    <phoneticPr fontId="5"/>
  </si>
  <si>
    <t>５人部屋以上</t>
    <rPh sb="1" eb="2">
      <t>ニン</t>
    </rPh>
    <rPh sb="2" eb="4">
      <t>ヘヤ</t>
    </rPh>
    <rPh sb="4" eb="6">
      <t>イジョウ</t>
    </rPh>
    <phoneticPr fontId="5"/>
  </si>
  <si>
    <t>便　　所（女）</t>
    <rPh sb="0" eb="4">
      <t>ベンジョ</t>
    </rPh>
    <rPh sb="5" eb="6">
      <t>オンナ</t>
    </rPh>
    <phoneticPr fontId="5"/>
  </si>
  <si>
    <t>洗濯･汚物処理室</t>
    <rPh sb="0" eb="2">
      <t>センタク</t>
    </rPh>
    <rPh sb="3" eb="5">
      <t>オブツ</t>
    </rPh>
    <rPh sb="5" eb="8">
      <t>ショリシツ</t>
    </rPh>
    <phoneticPr fontId="5"/>
  </si>
  <si>
    <t>事 務 室</t>
    <rPh sb="0" eb="5">
      <t>ジムシツ</t>
    </rPh>
    <phoneticPr fontId="5"/>
  </si>
  <si>
    <t>霊 安 室</t>
    <rPh sb="0" eb="5">
      <t>レイアンシツ</t>
    </rPh>
    <phoneticPr fontId="5"/>
  </si>
  <si>
    <t>合計</t>
    <rPh sb="0" eb="2">
      <t>ゴウケイ</t>
    </rPh>
    <phoneticPr fontId="5"/>
  </si>
  <si>
    <t>職員便所</t>
    <rPh sb="0" eb="2">
      <t>ショクイン</t>
    </rPh>
    <rPh sb="2" eb="4">
      <t>ベンジョ</t>
    </rPh>
    <phoneticPr fontId="5"/>
  </si>
  <si>
    <t>25日</t>
    <rPh sb="2" eb="3">
      <t>ニチ</t>
    </rPh>
    <phoneticPr fontId="5"/>
  </si>
  <si>
    <t>26日</t>
    <rPh sb="2" eb="3">
      <t>ニチ</t>
    </rPh>
    <phoneticPr fontId="5"/>
  </si>
  <si>
    <t>27日</t>
    <rPh sb="2" eb="3">
      <t>ニチ</t>
    </rPh>
    <phoneticPr fontId="5"/>
  </si>
  <si>
    <t>28日</t>
    <rPh sb="2" eb="3">
      <t>ニチ</t>
    </rPh>
    <phoneticPr fontId="5"/>
  </si>
  <si>
    <t>29日</t>
    <rPh sb="2" eb="3">
      <t>ニチ</t>
    </rPh>
    <phoneticPr fontId="5"/>
  </si>
  <si>
    <t>日数計</t>
    <rPh sb="0" eb="2">
      <t>ニッスウ</t>
    </rPh>
    <rPh sb="2" eb="3">
      <t>ケイ</t>
    </rPh>
    <phoneticPr fontId="5"/>
  </si>
  <si>
    <t>合計
勤務
時間</t>
    <rPh sb="0" eb="2">
      <t>ゴウケイ</t>
    </rPh>
    <rPh sb="3" eb="5">
      <t>キンム</t>
    </rPh>
    <rPh sb="6" eb="8">
      <t>ジカン</t>
    </rPh>
    <phoneticPr fontId="5"/>
  </si>
  <si>
    <t>常　勤
換算後
の人数</t>
    <rPh sb="0" eb="1">
      <t>ツネ</t>
    </rPh>
    <rPh sb="2" eb="3">
      <t>ツトム</t>
    </rPh>
    <rPh sb="4" eb="6">
      <t>カンサン</t>
    </rPh>
    <rPh sb="6" eb="7">
      <t>ゴ</t>
    </rPh>
    <rPh sb="9" eb="11">
      <t>ニンズウ</t>
    </rPh>
    <phoneticPr fontId="5"/>
  </si>
  <si>
    <t>A</t>
    <phoneticPr fontId="5"/>
  </si>
  <si>
    <t>B</t>
    <phoneticPr fontId="5"/>
  </si>
  <si>
    <t>C</t>
    <phoneticPr fontId="5"/>
  </si>
  <si>
    <t>D</t>
    <phoneticPr fontId="5"/>
  </si>
  <si>
    <t>E</t>
    <phoneticPr fontId="5"/>
  </si>
  <si>
    <t>人数計</t>
    <rPh sb="0" eb="2">
      <t>ニンズウ</t>
    </rPh>
    <rPh sb="2" eb="3">
      <t>ケイ</t>
    </rPh>
    <phoneticPr fontId="5"/>
  </si>
  <si>
    <t>A</t>
    <phoneticPr fontId="5"/>
  </si>
  <si>
    <t>(別記)勤務形態の符号</t>
    <rPh sb="1" eb="3">
      <t>ベッキ</t>
    </rPh>
    <rPh sb="4" eb="6">
      <t>キンム</t>
    </rPh>
    <rPh sb="6" eb="8">
      <t>ケイタイ</t>
    </rPh>
    <rPh sb="9" eb="11">
      <t>フゴウ</t>
    </rPh>
    <phoneticPr fontId="5"/>
  </si>
  <si>
    <t>B</t>
    <phoneticPr fontId="5"/>
  </si>
  <si>
    <t>時</t>
    <rPh sb="0" eb="1">
      <t>ジ</t>
    </rPh>
    <phoneticPr fontId="5"/>
  </si>
  <si>
    <t>分</t>
    <rPh sb="0" eb="1">
      <t>フン</t>
    </rPh>
    <phoneticPr fontId="5"/>
  </si>
  <si>
    <t>=</t>
    <phoneticPr fontId="5"/>
  </si>
  <si>
    <t>（</t>
    <phoneticPr fontId="5"/>
  </si>
  <si>
    <t>～</t>
    <phoneticPr fontId="5"/>
  </si>
  <si>
    <t>）</t>
    <phoneticPr fontId="5"/>
  </si>
  <si>
    <t>合　計</t>
    <rPh sb="0" eb="1">
      <t>ゴウ</t>
    </rPh>
    <rPh sb="2" eb="3">
      <t>ケイ</t>
    </rPh>
    <phoneticPr fontId="5"/>
  </si>
  <si>
    <t>=</t>
    <phoneticPr fontId="5"/>
  </si>
  <si>
    <t>（</t>
    <phoneticPr fontId="5"/>
  </si>
  <si>
    <t>～</t>
    <phoneticPr fontId="5"/>
  </si>
  <si>
    <t>　(1)　研修の状況</t>
  </si>
  <si>
    <t>　　①　施設内の研修</t>
  </si>
  <si>
    <t>研修名</t>
  </si>
  <si>
    <t>　４.施設パンフレット</t>
    <rPh sb="3" eb="5">
      <t>シセツ</t>
    </rPh>
    <phoneticPr fontId="5"/>
  </si>
  <si>
    <t>　２.施設建物等の配置図（敷地の位置関係がわかるもの。）</t>
    <rPh sb="3" eb="5">
      <t>シセツ</t>
    </rPh>
    <rPh sb="5" eb="7">
      <t>タテモノ</t>
    </rPh>
    <rPh sb="7" eb="8">
      <t>トウ</t>
    </rPh>
    <rPh sb="9" eb="12">
      <t>ハイチズ</t>
    </rPh>
    <rPh sb="13" eb="15">
      <t>シキチ</t>
    </rPh>
    <rPh sb="16" eb="18">
      <t>イチ</t>
    </rPh>
    <rPh sb="18" eb="20">
      <t>カンケイ</t>
    </rPh>
    <phoneticPr fontId="5"/>
  </si>
  <si>
    <t>勤務時間</t>
  </si>
  <si>
    <t>始業</t>
  </si>
  <si>
    <t>終業</t>
  </si>
  <si>
    <t>実働</t>
  </si>
  <si>
    <t>休憩</t>
  </si>
  <si>
    <t>時間帯ごとの
人員体制</t>
  </si>
  <si>
    <t>夜間勤務体制の状況</t>
  </si>
  <si>
    <t>日　　課</t>
  </si>
  <si>
    <t>及び</t>
  </si>
  <si>
    <t>業務内容</t>
  </si>
  <si>
    <t>（いずれかにレ点を付すこと。）</t>
  </si>
  <si>
    <t>（職　種：</t>
    <phoneticPr fontId="5"/>
  </si>
  <si>
    <t>）</t>
    <phoneticPr fontId="5"/>
  </si>
  <si>
    <t>　　　　　時間
　勤務形態</t>
    <phoneticPr fontId="5"/>
  </si>
  <si>
    <t>（職　種：</t>
    <rPh sb="1" eb="4">
      <t>ショクシュ</t>
    </rPh>
    <phoneticPr fontId="5"/>
  </si>
  <si>
    <t>）</t>
    <phoneticPr fontId="5"/>
  </si>
  <si>
    <t>勤務形態</t>
    <rPh sb="0" eb="2">
      <t>キンム</t>
    </rPh>
    <rPh sb="2" eb="4">
      <t>ケイタイ</t>
    </rPh>
    <phoneticPr fontId="5"/>
  </si>
  <si>
    <t>1日</t>
    <rPh sb="1" eb="2">
      <t>ニチ</t>
    </rPh>
    <phoneticPr fontId="5"/>
  </si>
  <si>
    <t>2日</t>
  </si>
  <si>
    <t>3日</t>
  </si>
  <si>
    <t>4日</t>
  </si>
  <si>
    <t>5日</t>
  </si>
  <si>
    <t>6日</t>
  </si>
  <si>
    <t>7日</t>
  </si>
  <si>
    <t>8日</t>
  </si>
  <si>
    <t>9日</t>
  </si>
  <si>
    <t>10日</t>
    <rPh sb="2" eb="3">
      <t>ニチ</t>
    </rPh>
    <phoneticPr fontId="5"/>
  </si>
  <si>
    <t>11日</t>
    <rPh sb="2" eb="3">
      <t>ニチ</t>
    </rPh>
    <phoneticPr fontId="5"/>
  </si>
  <si>
    <t>12日</t>
    <rPh sb="2" eb="3">
      <t>ニチ</t>
    </rPh>
    <phoneticPr fontId="5"/>
  </si>
  <si>
    <t>13日</t>
    <rPh sb="2" eb="3">
      <t>ニチ</t>
    </rPh>
    <phoneticPr fontId="5"/>
  </si>
  <si>
    <t>14日</t>
    <rPh sb="2" eb="3">
      <t>ニチ</t>
    </rPh>
    <phoneticPr fontId="5"/>
  </si>
  <si>
    <t>15日</t>
    <rPh sb="2" eb="3">
      <t>ニチ</t>
    </rPh>
    <phoneticPr fontId="5"/>
  </si>
  <si>
    <t>16日</t>
    <rPh sb="2" eb="3">
      <t>ニチ</t>
    </rPh>
    <phoneticPr fontId="5"/>
  </si>
  <si>
    <t>17日</t>
    <rPh sb="2" eb="3">
      <t>ニチ</t>
    </rPh>
    <phoneticPr fontId="5"/>
  </si>
  <si>
    <t>18日</t>
    <rPh sb="2" eb="3">
      <t>ニチ</t>
    </rPh>
    <phoneticPr fontId="5"/>
  </si>
  <si>
    <t>19日</t>
    <rPh sb="2" eb="3">
      <t>ニチ</t>
    </rPh>
    <phoneticPr fontId="5"/>
  </si>
  <si>
    <t>20日</t>
    <rPh sb="2" eb="3">
      <t>ニチ</t>
    </rPh>
    <phoneticPr fontId="5"/>
  </si>
  <si>
    <t>21日</t>
    <rPh sb="2" eb="3">
      <t>ニチ</t>
    </rPh>
    <phoneticPr fontId="5"/>
  </si>
  <si>
    <t>22日</t>
    <rPh sb="2" eb="3">
      <t>ニチ</t>
    </rPh>
    <phoneticPr fontId="5"/>
  </si>
  <si>
    <t>23日</t>
    <rPh sb="2" eb="3">
      <t>ニチ</t>
    </rPh>
    <phoneticPr fontId="5"/>
  </si>
  <si>
    <t>24日</t>
    <rPh sb="2" eb="3">
      <t>ニチ</t>
    </rPh>
    <phoneticPr fontId="5"/>
  </si>
  <si>
    <t>法定点検　　年　　月　　日</t>
    <rPh sb="0" eb="2">
      <t>ホウテイ</t>
    </rPh>
    <rPh sb="2" eb="4">
      <t>テンケン</t>
    </rPh>
    <rPh sb="6" eb="7">
      <t>ネン</t>
    </rPh>
    <rPh sb="9" eb="10">
      <t>ツキ</t>
    </rPh>
    <rPh sb="12" eb="13">
      <t>ニチ</t>
    </rPh>
    <phoneticPr fontId="5"/>
  </si>
  <si>
    <t>開催時期</t>
  </si>
  <si>
    <t>研修内容</t>
  </si>
  <si>
    <t>　　②　施設外研修</t>
  </si>
  <si>
    <t>名称</t>
  </si>
  <si>
    <t>参加人員</t>
  </si>
  <si>
    <t>内容</t>
  </si>
  <si>
    <t>経費</t>
  </si>
  <si>
    <t>実施対象</t>
    <rPh sb="0" eb="2">
      <t>ジッシ</t>
    </rPh>
    <rPh sb="2" eb="4">
      <t>タイショウ</t>
    </rPh>
    <phoneticPr fontId="5"/>
  </si>
  <si>
    <t>検査項目</t>
    <rPh sb="0" eb="2">
      <t>ケンサ</t>
    </rPh>
    <rPh sb="2" eb="4">
      <t>コウモク</t>
    </rPh>
    <phoneticPr fontId="5"/>
  </si>
  <si>
    <t>検査結果</t>
    <rPh sb="0" eb="2">
      <t>ケンサ</t>
    </rPh>
    <rPh sb="2" eb="4">
      <t>ケッカ</t>
    </rPh>
    <phoneticPr fontId="5"/>
  </si>
  <si>
    <t>検査機関</t>
    <rPh sb="0" eb="2">
      <t>ケンサ</t>
    </rPh>
    <rPh sb="2" eb="4">
      <t>キカン</t>
    </rPh>
    <phoneticPr fontId="5"/>
  </si>
  <si>
    <t>検査・点検の実施状況</t>
    <rPh sb="0" eb="2">
      <t>ケンサ</t>
    </rPh>
    <rPh sb="3" eb="5">
      <t>テンケン</t>
    </rPh>
    <rPh sb="6" eb="8">
      <t>ジッシ</t>
    </rPh>
    <rPh sb="8" eb="10">
      <t>ジョウキョウ</t>
    </rPh>
    <phoneticPr fontId="5"/>
  </si>
  <si>
    <t>全職員</t>
    <rPh sb="0" eb="1">
      <t>ゼン</t>
    </rPh>
    <rPh sb="1" eb="3">
      <t>ショクイン</t>
    </rPh>
    <phoneticPr fontId="5"/>
  </si>
  <si>
    <t>給水設備</t>
    <rPh sb="0" eb="2">
      <t>キュウスイ</t>
    </rPh>
    <rPh sb="2" eb="4">
      <t>セツビ</t>
    </rPh>
    <phoneticPr fontId="5"/>
  </si>
  <si>
    <t>（フリガナ）
施設名</t>
    <rPh sb="7" eb="9">
      <t>シセツ</t>
    </rPh>
    <rPh sb="9" eb="10">
      <t>メイ</t>
    </rPh>
    <phoneticPr fontId="5"/>
  </si>
  <si>
    <t>（フリガナ）
施設長名</t>
    <rPh sb="7" eb="10">
      <t>シセツチョウ</t>
    </rPh>
    <rPh sb="10" eb="11">
      <t>メイ</t>
    </rPh>
    <phoneticPr fontId="5"/>
  </si>
  <si>
    <t>認可定員</t>
    <rPh sb="0" eb="2">
      <t>ニンカ</t>
    </rPh>
    <rPh sb="2" eb="4">
      <t>テイイン</t>
    </rPh>
    <phoneticPr fontId="5"/>
  </si>
  <si>
    <t>所在地及び
電話番号等</t>
    <rPh sb="0" eb="3">
      <t>ショザイチ</t>
    </rPh>
    <rPh sb="3" eb="4">
      <t>オヨ</t>
    </rPh>
    <rPh sb="6" eb="8">
      <t>デンワ</t>
    </rPh>
    <rPh sb="8" eb="10">
      <t>バンゴウ</t>
    </rPh>
    <rPh sb="10" eb="11">
      <t>トウ</t>
    </rPh>
    <phoneticPr fontId="5"/>
  </si>
  <si>
    <t>TEL</t>
    <phoneticPr fontId="5"/>
  </si>
  <si>
    <t>FAX</t>
    <phoneticPr fontId="5"/>
  </si>
  <si>
    <t>（経費総額</t>
    <rPh sb="1" eb="3">
      <t>ケイヒ</t>
    </rPh>
    <rPh sb="3" eb="5">
      <t>ソウガク</t>
    </rPh>
    <phoneticPr fontId="5"/>
  </si>
  <si>
    <t>円）</t>
    <rPh sb="0" eb="1">
      <t>エン</t>
    </rPh>
    <phoneticPr fontId="5"/>
  </si>
  <si>
    <t>〔文　書〕</t>
    <phoneticPr fontId="5"/>
  </si>
  <si>
    <t>非常警報設備</t>
    <rPh sb="0" eb="2">
      <t>ヒジョウ</t>
    </rPh>
    <rPh sb="2" eb="4">
      <t>ケイホウ</t>
    </rPh>
    <rPh sb="4" eb="6">
      <t>セツビ</t>
    </rPh>
    <phoneticPr fontId="5"/>
  </si>
  <si>
    <t>〔口　頭〕　</t>
    <phoneticPr fontId="5"/>
  </si>
  <si>
    <t>避難器具（すべり台・救助袋）</t>
    <rPh sb="0" eb="2">
      <t>ヒナン</t>
    </rPh>
    <rPh sb="2" eb="4">
      <t>キグ</t>
    </rPh>
    <rPh sb="5" eb="9">
      <t>スベリダイ</t>
    </rPh>
    <rPh sb="10" eb="13">
      <t>キュウジョブクロ</t>
    </rPh>
    <phoneticPr fontId="5"/>
  </si>
  <si>
    <t>誘導灯及び誘導標識</t>
    <rPh sb="0" eb="3">
      <t>ユウドウトウ</t>
    </rPh>
    <rPh sb="3" eb="4">
      <t>オヨ</t>
    </rPh>
    <rPh sb="5" eb="7">
      <t>ユウドウ</t>
    </rPh>
    <rPh sb="7" eb="9">
      <t>ヒョウシキ</t>
    </rPh>
    <phoneticPr fontId="5"/>
  </si>
  <si>
    <t>防火用水</t>
    <rPh sb="0" eb="2">
      <t>ボウカ</t>
    </rPh>
    <rPh sb="2" eb="4">
      <t>ヨウスイ</t>
    </rPh>
    <phoneticPr fontId="5"/>
  </si>
  <si>
    <t>非常電源設備</t>
    <rPh sb="0" eb="2">
      <t>ヒジョウ</t>
    </rPh>
    <rPh sb="2" eb="4">
      <t>デンゲン</t>
    </rPh>
    <rPh sb="4" eb="6">
      <t>セツビ</t>
    </rPh>
    <phoneticPr fontId="5"/>
  </si>
  <si>
    <t>　□ 宿 直 制</t>
    <phoneticPr fontId="5"/>
  </si>
  <si>
    <t>消火器具</t>
    <rPh sb="0" eb="2">
      <t>ショウカ</t>
    </rPh>
    <rPh sb="2" eb="4">
      <t>キグ</t>
    </rPh>
    <phoneticPr fontId="5"/>
  </si>
  <si>
    <t>業者委託による点検</t>
    <rPh sb="0" eb="2">
      <t>ギョウシャ</t>
    </rPh>
    <rPh sb="2" eb="4">
      <t>イタク</t>
    </rPh>
    <rPh sb="7" eb="9">
      <t>テンケン</t>
    </rPh>
    <phoneticPr fontId="5"/>
  </si>
  <si>
    <t>カーテン・布製ブラインド等の防炎性能</t>
    <rPh sb="5" eb="7">
      <t>ヌノセイ</t>
    </rPh>
    <rPh sb="12" eb="13">
      <t>トウ</t>
    </rPh>
    <rPh sb="14" eb="16">
      <t>ボウエン</t>
    </rPh>
    <rPh sb="16" eb="18">
      <t>セイノウ</t>
    </rPh>
    <phoneticPr fontId="5"/>
  </si>
  <si>
    <t>自主点検</t>
    <rPh sb="0" eb="2">
      <t>ジシュ</t>
    </rPh>
    <rPh sb="2" eb="4">
      <t>テンケン</t>
    </rPh>
    <phoneticPr fontId="5"/>
  </si>
  <si>
    <t>記録簿</t>
    <rPh sb="0" eb="3">
      <t>キロクボ</t>
    </rPh>
    <phoneticPr fontId="5"/>
  </si>
  <si>
    <t>宿直の形態</t>
    <rPh sb="0" eb="2">
      <t>シュクチョク</t>
    </rPh>
    <rPh sb="3" eb="5">
      <t>ケイタイ</t>
    </rPh>
    <phoneticPr fontId="5"/>
  </si>
  <si>
    <t>業務内容</t>
    <rPh sb="0" eb="2">
      <t>ギョウム</t>
    </rPh>
    <rPh sb="2" eb="4">
      <t>ナイヨウ</t>
    </rPh>
    <phoneticPr fontId="5"/>
  </si>
  <si>
    <t>非常時の役割</t>
    <rPh sb="0" eb="3">
      <t>ヒジョウジ</t>
    </rPh>
    <rPh sb="4" eb="6">
      <t>ヤクワリ</t>
    </rPh>
    <phoneticPr fontId="5"/>
  </si>
  <si>
    <t>計</t>
    <rPh sb="0" eb="1">
      <t>ケイ</t>
    </rPh>
    <phoneticPr fontId="5"/>
  </si>
  <si>
    <t>要介護度</t>
    <rPh sb="0" eb="1">
      <t>ヨウ</t>
    </rPh>
    <rPh sb="1" eb="3">
      <t>カイゴ</t>
    </rPh>
    <rPh sb="3" eb="4">
      <t>ド</t>
    </rPh>
    <phoneticPr fontId="5"/>
  </si>
  <si>
    <t>療育手帳の判定</t>
    <rPh sb="0" eb="1">
      <t>リョウ</t>
    </rPh>
    <rPh sb="1" eb="2">
      <t>イク</t>
    </rPh>
    <rPh sb="2" eb="4">
      <t>テチョウ</t>
    </rPh>
    <rPh sb="5" eb="7">
      <t>ハンテイ</t>
    </rPh>
    <phoneticPr fontId="5"/>
  </si>
  <si>
    <t>入　　浴</t>
    <phoneticPr fontId="5"/>
  </si>
  <si>
    <t>所 持 金</t>
    <phoneticPr fontId="5"/>
  </si>
  <si>
    <t>（　　　　　名）</t>
    <rPh sb="6" eb="7">
      <t>メイ</t>
    </rPh>
    <phoneticPr fontId="5"/>
  </si>
  <si>
    <t>本　　　俸</t>
    <rPh sb="0" eb="1">
      <t>ホン</t>
    </rPh>
    <rPh sb="4" eb="5">
      <t>ホウ</t>
    </rPh>
    <phoneticPr fontId="5"/>
  </si>
  <si>
    <t xml:space="preserve">現　　員
</t>
    <rPh sb="0" eb="1">
      <t>ウツツ</t>
    </rPh>
    <rPh sb="3" eb="4">
      <t>イン</t>
    </rPh>
    <phoneticPr fontId="5"/>
  </si>
  <si>
    <t>作成基準日</t>
    <rPh sb="0" eb="2">
      <t>サクセイ</t>
    </rPh>
    <rPh sb="2" eb="5">
      <t>キジュンビ</t>
    </rPh>
    <phoneticPr fontId="5"/>
  </si>
  <si>
    <t>２</t>
    <phoneticPr fontId="16"/>
  </si>
  <si>
    <t>宿 直 室</t>
    <rPh sb="0" eb="5">
      <t>シュクチョクシツ</t>
    </rPh>
    <phoneticPr fontId="5"/>
  </si>
  <si>
    <t>工事（設備）等概要</t>
    <rPh sb="0" eb="2">
      <t>コウジ</t>
    </rPh>
    <rPh sb="3" eb="5">
      <t>セツビ</t>
    </rPh>
    <rPh sb="6" eb="7">
      <t>トウ</t>
    </rPh>
    <rPh sb="7" eb="9">
      <t>ガイヨウ</t>
    </rPh>
    <phoneticPr fontId="5"/>
  </si>
  <si>
    <t>財源</t>
    <rPh sb="0" eb="2">
      <t>ザイゲン</t>
    </rPh>
    <phoneticPr fontId="5"/>
  </si>
  <si>
    <t>補助金</t>
    <rPh sb="0" eb="3">
      <t>ホジョキン</t>
    </rPh>
    <phoneticPr fontId="5"/>
  </si>
  <si>
    <t>　(3)　正規職員以外の職員の状況</t>
  </si>
  <si>
    <t>設置主体
（経営主体）</t>
    <rPh sb="0" eb="2">
      <t>セッチ</t>
    </rPh>
    <rPh sb="2" eb="4">
      <t>シュタイ</t>
    </rPh>
    <rPh sb="6" eb="8">
      <t>ケイエイ</t>
    </rPh>
    <rPh sb="8" eb="10">
      <t>シュタイ</t>
    </rPh>
    <phoneticPr fontId="5"/>
  </si>
  <si>
    <t>施設種別</t>
    <rPh sb="0" eb="2">
      <t>シセツ</t>
    </rPh>
    <rPh sb="2" eb="4">
      <t>シュベツ</t>
    </rPh>
    <phoneticPr fontId="5"/>
  </si>
  <si>
    <t>消防用設備</t>
    <rPh sb="0" eb="3">
      <t>ショウボウヨウ</t>
    </rPh>
    <rPh sb="3" eb="5">
      <t>セツビ</t>
    </rPh>
    <phoneticPr fontId="5"/>
  </si>
  <si>
    <t>屋内消火栓設備</t>
    <rPh sb="0" eb="2">
      <t>オクナイ</t>
    </rPh>
    <rPh sb="2" eb="5">
      <t>ショウカセン</t>
    </rPh>
    <rPh sb="5" eb="7">
      <t>セツビ</t>
    </rPh>
    <phoneticPr fontId="5"/>
  </si>
  <si>
    <t>屋外消火栓設備</t>
    <rPh sb="0" eb="2">
      <t>オクガイ</t>
    </rPh>
    <rPh sb="2" eb="5">
      <t>ショウカセン</t>
    </rPh>
    <rPh sb="5" eb="7">
      <t>セツビ</t>
    </rPh>
    <phoneticPr fontId="5"/>
  </si>
  <si>
    <t>スプリンクラー設備</t>
    <rPh sb="7" eb="9">
      <t>セツビ</t>
    </rPh>
    <phoneticPr fontId="5"/>
  </si>
  <si>
    <t>自動転送システムの設置</t>
    <rPh sb="0" eb="2">
      <t>ジドウ</t>
    </rPh>
    <rPh sb="2" eb="4">
      <t>テンソウ</t>
    </rPh>
    <rPh sb="9" eb="11">
      <t>セッチ</t>
    </rPh>
    <phoneticPr fontId="5"/>
  </si>
  <si>
    <t>緊急時連絡網等の整備</t>
    <rPh sb="0" eb="3">
      <t>キンキュウジ</t>
    </rPh>
    <rPh sb="3" eb="6">
      <t>レンラクモウ</t>
    </rPh>
    <rPh sb="6" eb="7">
      <t>トウ</t>
    </rPh>
    <rPh sb="8" eb="10">
      <t>セイビ</t>
    </rPh>
    <phoneticPr fontId="5"/>
  </si>
  <si>
    <t>自動火災報知設備</t>
    <rPh sb="0" eb="2">
      <t>ジドウ</t>
    </rPh>
    <rPh sb="2" eb="4">
      <t>カサイ</t>
    </rPh>
    <rPh sb="4" eb="6">
      <t>ホウチ</t>
    </rPh>
    <rPh sb="6" eb="8">
      <t>セツビ</t>
    </rPh>
    <phoneticPr fontId="5"/>
  </si>
  <si>
    <t>非常通報装置</t>
    <rPh sb="0" eb="2">
      <t>ヒジョウ</t>
    </rPh>
    <rPh sb="2" eb="4">
      <t>ツウホウ</t>
    </rPh>
    <rPh sb="4" eb="6">
      <t>ソウチ</t>
    </rPh>
    <phoneticPr fontId="5"/>
  </si>
  <si>
    <t>－</t>
    <phoneticPr fontId="5"/>
  </si>
  <si>
    <t>漏電火災警報機</t>
    <rPh sb="0" eb="2">
      <t>ロウデン</t>
    </rPh>
    <rPh sb="2" eb="4">
      <t>カサイ</t>
    </rPh>
    <rPh sb="4" eb="7">
      <t>ケイホウキ</t>
    </rPh>
    <phoneticPr fontId="5"/>
  </si>
  <si>
    <t>整備の状況</t>
    <rPh sb="0" eb="2">
      <t>セイビ</t>
    </rPh>
    <rPh sb="3" eb="5">
      <t>ジョウキョウ</t>
    </rPh>
    <phoneticPr fontId="5"/>
  </si>
  <si>
    <t>労働者名簿</t>
    <rPh sb="0" eb="3">
      <t>ロウドウシャ</t>
    </rPh>
    <rPh sb="3" eb="5">
      <t>メイボ</t>
    </rPh>
    <phoneticPr fontId="5"/>
  </si>
  <si>
    <t>第２４条関係（法定外控除）</t>
    <rPh sb="0" eb="1">
      <t>ダイ</t>
    </rPh>
    <rPh sb="3" eb="4">
      <t>ジョウ</t>
    </rPh>
    <rPh sb="4" eb="6">
      <t>カンケイ</t>
    </rPh>
    <rPh sb="7" eb="10">
      <t>ホウテイガイ</t>
    </rPh>
    <rPh sb="10" eb="12">
      <t>コウジョ</t>
    </rPh>
    <phoneticPr fontId="5"/>
  </si>
  <si>
    <t>　　年　　月　　日締結</t>
    <rPh sb="2" eb="3">
      <t>ネン</t>
    </rPh>
    <rPh sb="5" eb="6">
      <t>ガツ</t>
    </rPh>
    <rPh sb="8" eb="9">
      <t>ニチ</t>
    </rPh>
    <rPh sb="9" eb="11">
      <t>テイケツ</t>
    </rPh>
    <phoneticPr fontId="5"/>
  </si>
  <si>
    <t>出勤簿</t>
    <rPh sb="0" eb="3">
      <t>シュッキンボ</t>
    </rPh>
    <phoneticPr fontId="5"/>
  </si>
  <si>
    <t>給与台帳</t>
    <rPh sb="0" eb="2">
      <t>キュウヨ</t>
    </rPh>
    <rPh sb="2" eb="4">
      <t>ダイチョウ</t>
    </rPh>
    <phoneticPr fontId="5"/>
  </si>
  <si>
    <t>第３６条関係（時間外・休日労働）</t>
    <rPh sb="0" eb="1">
      <t>ダイ</t>
    </rPh>
    <rPh sb="3" eb="4">
      <t>ジョウ</t>
    </rPh>
    <rPh sb="4" eb="6">
      <t>カンケイ</t>
    </rPh>
    <rPh sb="7" eb="10">
      <t>ジカンガイ</t>
    </rPh>
    <rPh sb="11" eb="13">
      <t>キュウジツ</t>
    </rPh>
    <rPh sb="13" eb="15">
      <t>ロウドウ</t>
    </rPh>
    <phoneticPr fontId="5"/>
  </si>
  <si>
    <t>出張命令簿</t>
    <rPh sb="0" eb="2">
      <t>シュッチョウ</t>
    </rPh>
    <rPh sb="2" eb="4">
      <t>メイレイ</t>
    </rPh>
    <rPh sb="4" eb="5">
      <t>ボ</t>
    </rPh>
    <phoneticPr fontId="5"/>
  </si>
  <si>
    <t>（注）長期とは一か月以上であること</t>
    <rPh sb="1" eb="2">
      <t>チュウ</t>
    </rPh>
    <rPh sb="3" eb="5">
      <t>チョウキ</t>
    </rPh>
    <rPh sb="7" eb="8">
      <t>イチ</t>
    </rPh>
    <rPh sb="9" eb="10">
      <t>ゲツ</t>
    </rPh>
    <rPh sb="10" eb="12">
      <t>イジョウ</t>
    </rPh>
    <phoneticPr fontId="5"/>
  </si>
  <si>
    <t>認可年月日</t>
    <rPh sb="0" eb="2">
      <t>ニンカ</t>
    </rPh>
    <rPh sb="2" eb="5">
      <t>ネンガッピ</t>
    </rPh>
    <phoneticPr fontId="5"/>
  </si>
  <si>
    <t>事業開始年月日</t>
    <rPh sb="0" eb="2">
      <t>ジギョウ</t>
    </rPh>
    <rPh sb="2" eb="4">
      <t>カイシ</t>
    </rPh>
    <rPh sb="4" eb="7">
      <t>ネンガッピ</t>
    </rPh>
    <phoneticPr fontId="5"/>
  </si>
  <si>
    <t>６</t>
    <phoneticPr fontId="16"/>
  </si>
  <si>
    <t>職種</t>
  </si>
  <si>
    <t>採用年月日</t>
  </si>
  <si>
    <t>勤続年数</t>
  </si>
  <si>
    <t>年，月，週，日
時給の別</t>
  </si>
  <si>
    <t>単価</t>
  </si>
  <si>
    <t>勤務形態</t>
  </si>
  <si>
    <t>配置目的(必要性等)</t>
  </si>
  <si>
    <t>１</t>
    <phoneticPr fontId="16"/>
  </si>
  <si>
    <t>３</t>
    <phoneticPr fontId="16"/>
  </si>
  <si>
    <t>４</t>
    <phoneticPr fontId="16"/>
  </si>
  <si>
    <t>５</t>
    <phoneticPr fontId="16"/>
  </si>
  <si>
    <t>１９</t>
    <phoneticPr fontId="16"/>
  </si>
  <si>
    <t>１　施設運営の基本方針について</t>
    <rPh sb="2" eb="4">
      <t>シセツ</t>
    </rPh>
    <rPh sb="4" eb="6">
      <t>ウンエイ</t>
    </rPh>
    <rPh sb="7" eb="9">
      <t>キホン</t>
    </rPh>
    <rPh sb="9" eb="11">
      <t>ホウシン</t>
    </rPh>
    <phoneticPr fontId="5"/>
  </si>
  <si>
    <t>２　建物設備の状況</t>
    <rPh sb="2" eb="4">
      <t>タテモノ</t>
    </rPh>
    <rPh sb="4" eb="6">
      <t>セツビ</t>
    </rPh>
    <rPh sb="7" eb="9">
      <t>ジョウキョウ</t>
    </rPh>
    <phoneticPr fontId="5"/>
  </si>
  <si>
    <t>有　・　無</t>
    <rPh sb="0" eb="1">
      <t>ユウ</t>
    </rPh>
    <rPh sb="4" eb="5">
      <t>ム</t>
    </rPh>
    <phoneticPr fontId="5"/>
  </si>
  <si>
    <t>資格名</t>
    <rPh sb="0" eb="2">
      <t>シカク</t>
    </rPh>
    <rPh sb="2" eb="3">
      <t>メイ</t>
    </rPh>
    <phoneticPr fontId="5"/>
  </si>
  <si>
    <t>資格の取得年月</t>
    <rPh sb="0" eb="2">
      <t>シカク</t>
    </rPh>
    <rPh sb="3" eb="5">
      <t>シュトク</t>
    </rPh>
    <rPh sb="5" eb="7">
      <t>ネンゲツ</t>
    </rPh>
    <phoneticPr fontId="5"/>
  </si>
  <si>
    <t>経験年数</t>
    <rPh sb="0" eb="2">
      <t>ケイケン</t>
    </rPh>
    <rPh sb="2" eb="4">
      <t>ネンスウ</t>
    </rPh>
    <phoneticPr fontId="5"/>
  </si>
  <si>
    <t>住所</t>
    <rPh sb="0" eb="2">
      <t>ジュウショ</t>
    </rPh>
    <phoneticPr fontId="5"/>
  </si>
  <si>
    <t>現施設経験年数</t>
    <rPh sb="0" eb="1">
      <t>ゲン</t>
    </rPh>
    <rPh sb="1" eb="3">
      <t>シセツ</t>
    </rPh>
    <rPh sb="3" eb="5">
      <t>ケイケン</t>
    </rPh>
    <rPh sb="5" eb="7">
      <t>ネンスウ</t>
    </rPh>
    <phoneticPr fontId="5"/>
  </si>
  <si>
    <t>他施設
経験年数</t>
    <rPh sb="0" eb="3">
      <t>タシセツ</t>
    </rPh>
    <rPh sb="4" eb="6">
      <t>ケイケン</t>
    </rPh>
    <rPh sb="6" eb="8">
      <t>ネンスウ</t>
    </rPh>
    <phoneticPr fontId="5"/>
  </si>
  <si>
    <t>男</t>
    <rPh sb="0" eb="1">
      <t>オトコ</t>
    </rPh>
    <phoneticPr fontId="5"/>
  </si>
  <si>
    <t>女</t>
    <rPh sb="0" eb="1">
      <t>オンナ</t>
    </rPh>
    <phoneticPr fontId="5"/>
  </si>
  <si>
    <t>有</t>
    <rPh sb="0" eb="1">
      <t>ユウ</t>
    </rPh>
    <phoneticPr fontId="5"/>
  </si>
  <si>
    <t>無</t>
    <rPh sb="0" eb="1">
      <t>ム</t>
    </rPh>
    <phoneticPr fontId="5"/>
  </si>
  <si>
    <t>採用(転入)
年 月 日</t>
    <rPh sb="0" eb="2">
      <t>サイヨウ</t>
    </rPh>
    <rPh sb="3" eb="5">
      <t>テンニュウ</t>
    </rPh>
    <rPh sb="7" eb="8">
      <t>ネン</t>
    </rPh>
    <rPh sb="9" eb="10">
      <t>ツキ</t>
    </rPh>
    <rPh sb="11" eb="12">
      <t>ニチ</t>
    </rPh>
    <phoneticPr fontId="5"/>
  </si>
  <si>
    <t>勤続年数</t>
    <rPh sb="0" eb="2">
      <t>キンゾク</t>
    </rPh>
    <rPh sb="2" eb="4">
      <t>ネンスウ</t>
    </rPh>
    <phoneticPr fontId="5"/>
  </si>
  <si>
    <t>(市町村名)</t>
    <rPh sb="1" eb="4">
      <t>シチョウソン</t>
    </rPh>
    <rPh sb="4" eb="5">
      <t>メイ</t>
    </rPh>
    <phoneticPr fontId="5"/>
  </si>
  <si>
    <t>社会福祉施設の兼務状況</t>
    <rPh sb="0" eb="2">
      <t>シャカイ</t>
    </rPh>
    <rPh sb="2" eb="4">
      <t>フクシ</t>
    </rPh>
    <rPh sb="4" eb="6">
      <t>シセツ</t>
    </rPh>
    <rPh sb="7" eb="9">
      <t>ケンム</t>
    </rPh>
    <rPh sb="9" eb="11">
      <t>ジョウキョウ</t>
    </rPh>
    <phoneticPr fontId="5"/>
  </si>
  <si>
    <t>施設名</t>
    <rPh sb="0" eb="2">
      <t>シセツ</t>
    </rPh>
    <rPh sb="2" eb="3">
      <t>メイ</t>
    </rPh>
    <phoneticPr fontId="5"/>
  </si>
  <si>
    <t>勤務及び給与の状況</t>
    <rPh sb="0" eb="2">
      <t>キンム</t>
    </rPh>
    <rPh sb="2" eb="3">
      <t>オヨ</t>
    </rPh>
    <rPh sb="4" eb="6">
      <t>キュウヨ</t>
    </rPh>
    <rPh sb="7" eb="9">
      <t>ジョウキョウ</t>
    </rPh>
    <phoneticPr fontId="5"/>
  </si>
  <si>
    <t>備考</t>
    <rPh sb="0" eb="2">
      <t>ビコウ</t>
    </rPh>
    <phoneticPr fontId="5"/>
  </si>
  <si>
    <t>職業及び役職名</t>
    <rPh sb="0" eb="2">
      <t>ショクギョウ</t>
    </rPh>
    <rPh sb="2" eb="3">
      <t>オヨ</t>
    </rPh>
    <rPh sb="4" eb="7">
      <t>ヤクショクメイ</t>
    </rPh>
    <phoneticPr fontId="5"/>
  </si>
  <si>
    <t>整備状況</t>
    <rPh sb="0" eb="2">
      <t>セイビ</t>
    </rPh>
    <rPh sb="2" eb="4">
      <t>ジョウキョウ</t>
    </rPh>
    <phoneticPr fontId="5"/>
  </si>
  <si>
    <t>下　水</t>
    <rPh sb="0" eb="3">
      <t>ゲスイ</t>
    </rPh>
    <phoneticPr fontId="5"/>
  </si>
  <si>
    <t>毎日の宿直者</t>
    <rPh sb="0" eb="2">
      <t>マイニチ</t>
    </rPh>
    <rPh sb="3" eb="5">
      <t>シュクチョク</t>
    </rPh>
    <rPh sb="5" eb="6">
      <t>モノ</t>
    </rPh>
    <phoneticPr fontId="5"/>
  </si>
  <si>
    <t>（例.嘱託等　○人）</t>
    <rPh sb="1" eb="2">
      <t>レイ</t>
    </rPh>
    <rPh sb="3" eb="5">
      <t>ショクタク</t>
    </rPh>
    <rPh sb="5" eb="6">
      <t>トウ</t>
    </rPh>
    <rPh sb="8" eb="9">
      <t>ニン</t>
    </rPh>
    <phoneticPr fontId="5"/>
  </si>
  <si>
    <t xml:space="preserve">
　　　</t>
    <phoneticPr fontId="5"/>
  </si>
  <si>
    <t>(注)</t>
    <phoneticPr fontId="5"/>
  </si>
  <si>
    <t>・異常なし</t>
  </si>
  <si>
    <t>・要観察</t>
    <rPh sb="1" eb="2">
      <t>ヨウ</t>
    </rPh>
    <rPh sb="2" eb="4">
      <t>カンサツ</t>
    </rPh>
    <phoneticPr fontId="16"/>
  </si>
  <si>
    <t>・要精密</t>
    <rPh sb="1" eb="2">
      <t>ヨウ</t>
    </rPh>
    <rPh sb="2" eb="4">
      <t>セイミツ</t>
    </rPh>
    <phoneticPr fontId="16"/>
  </si>
  <si>
    <t>・要医療</t>
    <rPh sb="1" eb="2">
      <t>ヨウ</t>
    </rPh>
    <rPh sb="2" eb="4">
      <t>イリョウ</t>
    </rPh>
    <phoneticPr fontId="16"/>
  </si>
  <si>
    <t>・治療中</t>
    <rPh sb="1" eb="4">
      <t>チリョウチュウ</t>
    </rPh>
    <phoneticPr fontId="16"/>
  </si>
  <si>
    <t>６．</t>
    <phoneticPr fontId="16"/>
  </si>
  <si>
    <t>７．</t>
    <phoneticPr fontId="16"/>
  </si>
  <si>
    <t>８．</t>
    <phoneticPr fontId="16"/>
  </si>
  <si>
    <t>（注）併設の各種事業の職員については摘要欄に事業名を記載すること。</t>
    <phoneticPr fontId="5"/>
  </si>
  <si>
    <t>介護職員･指導員室</t>
    <rPh sb="0" eb="2">
      <t>カイゴ</t>
    </rPh>
    <rPh sb="2" eb="4">
      <t>ショクイン</t>
    </rPh>
    <rPh sb="5" eb="7">
      <t>シドウ</t>
    </rPh>
    <rPh sb="7" eb="8">
      <t>イン</t>
    </rPh>
    <rPh sb="8" eb="9">
      <t>シツ</t>
    </rPh>
    <phoneticPr fontId="5"/>
  </si>
  <si>
    <t>採用年月日</t>
    <rPh sb="0" eb="2">
      <t>サイヨウ</t>
    </rPh>
    <rPh sb="2" eb="5">
      <t>ネンガッピ</t>
    </rPh>
    <phoneticPr fontId="5"/>
  </si>
  <si>
    <t>退職年月日</t>
    <rPh sb="0" eb="2">
      <t>タイショク</t>
    </rPh>
    <rPh sb="2" eb="5">
      <t>ネンガッピ</t>
    </rPh>
    <phoneticPr fontId="5"/>
  </si>
  <si>
    <t>退職理由</t>
    <rPh sb="0" eb="2">
      <t>タイショク</t>
    </rPh>
    <rPh sb="2" eb="4">
      <t>リユウ</t>
    </rPh>
    <phoneticPr fontId="5"/>
  </si>
  <si>
    <t>１７</t>
    <phoneticPr fontId="16"/>
  </si>
  <si>
    <t>１８</t>
    <phoneticPr fontId="16"/>
  </si>
  <si>
    <t>有・無</t>
  </si>
  <si>
    <t>指導指示等の内容</t>
  </si>
  <si>
    <t>〔上記に対する改善措置〕</t>
  </si>
  <si>
    <t>　(2)　居室の状況</t>
    <rPh sb="5" eb="7">
      <t>キョシツ</t>
    </rPh>
    <rPh sb="8" eb="10">
      <t>ジョウキョウ</t>
    </rPh>
    <phoneticPr fontId="5"/>
  </si>
  <si>
    <t>種別　A</t>
    <rPh sb="0" eb="2">
      <t>シュベツ</t>
    </rPh>
    <phoneticPr fontId="5"/>
  </si>
  <si>
    <t>室数　B</t>
    <rPh sb="0" eb="2">
      <t>シツスウ</t>
    </rPh>
    <phoneticPr fontId="5"/>
  </si>
  <si>
    <t>人数
A×B</t>
    <rPh sb="0" eb="2">
      <t>ニンズウ</t>
    </rPh>
    <phoneticPr fontId="5"/>
  </si>
  <si>
    <t>床面積</t>
    <rPh sb="0" eb="3">
      <t>ユカメンセキ</t>
    </rPh>
    <phoneticPr fontId="5"/>
  </si>
  <si>
    <t>１人当たり面積</t>
    <rPh sb="1" eb="2">
      <t>ニン</t>
    </rPh>
    <rPh sb="2" eb="3">
      <t>ア</t>
    </rPh>
    <rPh sb="5" eb="7">
      <t>メンセキ</t>
    </rPh>
    <phoneticPr fontId="5"/>
  </si>
  <si>
    <t>摘要</t>
    <rPh sb="0" eb="2">
      <t>テキヨウ</t>
    </rPh>
    <phoneticPr fontId="5"/>
  </si>
  <si>
    <t>有・無</t>
    <rPh sb="0" eb="3">
      <t>ウム</t>
    </rPh>
    <phoneticPr fontId="5"/>
  </si>
  <si>
    <t>看護師室</t>
    <rPh sb="0" eb="2">
      <t>カンゴ</t>
    </rPh>
    <rPh sb="2" eb="3">
      <t>シ</t>
    </rPh>
    <rPh sb="3" eb="4">
      <t>シツ</t>
    </rPh>
    <phoneticPr fontId="5"/>
  </si>
  <si>
    <t>１人部屋</t>
    <rPh sb="1" eb="2">
      <t>ニン</t>
    </rPh>
    <rPh sb="2" eb="4">
      <t>ヘヤ</t>
    </rPh>
    <phoneticPr fontId="5"/>
  </si>
  <si>
    <t>静 養 室</t>
    <rPh sb="0" eb="5">
      <t>セイヨウシツ</t>
    </rPh>
    <phoneticPr fontId="5"/>
  </si>
  <si>
    <t>介護材料室</t>
    <rPh sb="0" eb="2">
      <t>カイゴ</t>
    </rPh>
    <rPh sb="2" eb="4">
      <t>ザイリョウ</t>
    </rPh>
    <rPh sb="4" eb="5">
      <t>シツ</t>
    </rPh>
    <phoneticPr fontId="5"/>
  </si>
  <si>
    <t>食　　堂</t>
    <rPh sb="0" eb="4">
      <t>ショクドウ</t>
    </rPh>
    <phoneticPr fontId="5"/>
  </si>
  <si>
    <t>２人部屋</t>
    <rPh sb="1" eb="2">
      <t>ニン</t>
    </rPh>
    <rPh sb="2" eb="4">
      <t>ヘヤ</t>
    </rPh>
    <phoneticPr fontId="5"/>
  </si>
  <si>
    <t>〔資料作成にあたっての留意事項〕</t>
    <rPh sb="1" eb="3">
      <t>シリョウ</t>
    </rPh>
    <rPh sb="3" eb="5">
      <t>サクセイ</t>
    </rPh>
    <rPh sb="11" eb="13">
      <t>リュウイ</t>
    </rPh>
    <rPh sb="13" eb="15">
      <t>ジコウ</t>
    </rPh>
    <phoneticPr fontId="5"/>
  </si>
  <si>
    <t>　　　　　　　　　　　　　　　　　　　　　　　　　　　　　　　　</t>
    <phoneticPr fontId="5"/>
  </si>
  <si>
    <t>　　年　　月</t>
    <rPh sb="2" eb="3">
      <t>ネン</t>
    </rPh>
    <rPh sb="5" eb="6">
      <t>ツキ</t>
    </rPh>
    <phoneticPr fontId="5"/>
  </si>
  <si>
    <t>年　　月　　日</t>
    <rPh sb="0" eb="1">
      <t>ネン</t>
    </rPh>
    <rPh sb="3" eb="4">
      <t>ツキ</t>
    </rPh>
    <rPh sb="6" eb="7">
      <t>ニチ</t>
    </rPh>
    <phoneticPr fontId="5"/>
  </si>
  <si>
    <t>区分</t>
    <rPh sb="0" eb="2">
      <t>クブン</t>
    </rPh>
    <phoneticPr fontId="5"/>
  </si>
  <si>
    <t>実施回数</t>
    <rPh sb="0" eb="2">
      <t>ジッシ</t>
    </rPh>
    <rPh sb="2" eb="4">
      <t>カイスウ</t>
    </rPh>
    <phoneticPr fontId="5"/>
  </si>
  <si>
    <t>実施月</t>
    <rPh sb="0" eb="2">
      <t>ジッシ</t>
    </rPh>
    <rPh sb="2" eb="3">
      <t>ツキ</t>
    </rPh>
    <phoneticPr fontId="5"/>
  </si>
  <si>
    <t>消防署への事前通報</t>
    <rPh sb="0" eb="3">
      <t>ショウボウショ</t>
    </rPh>
    <rPh sb="5" eb="7">
      <t>ジゼン</t>
    </rPh>
    <rPh sb="7" eb="9">
      <t>ツウホウ</t>
    </rPh>
    <phoneticPr fontId="5"/>
  </si>
  <si>
    <t>消防署の立会</t>
    <rPh sb="0" eb="3">
      <t>ショウボウショ</t>
    </rPh>
    <rPh sb="4" eb="6">
      <t>タチア</t>
    </rPh>
    <phoneticPr fontId="5"/>
  </si>
  <si>
    <t>記録</t>
    <rPh sb="0" eb="2">
      <t>キロク</t>
    </rPh>
    <phoneticPr fontId="5"/>
  </si>
  <si>
    <t>施設・設備</t>
    <rPh sb="0" eb="2">
      <t>シセツ</t>
    </rPh>
    <rPh sb="3" eb="5">
      <t>セツビ</t>
    </rPh>
    <phoneticPr fontId="5"/>
  </si>
  <si>
    <t>消防法令による
設置義務の有無</t>
    <rPh sb="0" eb="2">
      <t>ショウボウ</t>
    </rPh>
    <rPh sb="2" eb="4">
      <t>ホウレイ</t>
    </rPh>
    <rPh sb="8" eb="10">
      <t>セッチ</t>
    </rPh>
    <rPh sb="10" eb="12">
      <t>ギム</t>
    </rPh>
    <rPh sb="13" eb="15">
      <t>ウム</t>
    </rPh>
    <phoneticPr fontId="5"/>
  </si>
  <si>
    <t>設備状況</t>
    <rPh sb="0" eb="2">
      <t>セツビ</t>
    </rPh>
    <rPh sb="2" eb="4">
      <t>ジョウキョウ</t>
    </rPh>
    <phoneticPr fontId="5"/>
  </si>
  <si>
    <t>総合訓練</t>
    <rPh sb="0" eb="2">
      <t>ソウゴウ</t>
    </rPh>
    <rPh sb="2" eb="4">
      <t>クンレン</t>
    </rPh>
    <phoneticPr fontId="5"/>
  </si>
  <si>
    <t>防火設備</t>
    <rPh sb="0" eb="2">
      <t>ボウカ</t>
    </rPh>
    <rPh sb="2" eb="4">
      <t>セツビ</t>
    </rPh>
    <phoneticPr fontId="5"/>
  </si>
  <si>
    <t>避難階段</t>
    <rPh sb="0" eb="2">
      <t>ヒナン</t>
    </rPh>
    <rPh sb="2" eb="4">
      <t>カイダン</t>
    </rPh>
    <phoneticPr fontId="5"/>
  </si>
  <si>
    <t>避難訓練</t>
    <rPh sb="0" eb="2">
      <t>ヒナン</t>
    </rPh>
    <rPh sb="2" eb="4">
      <t>クンレン</t>
    </rPh>
    <phoneticPr fontId="5"/>
  </si>
  <si>
    <t>避難口（非常口）</t>
    <rPh sb="0" eb="3">
      <t>ヒナングチ</t>
    </rPh>
    <rPh sb="4" eb="7">
      <t>ヒジョウグチ</t>
    </rPh>
    <phoneticPr fontId="5"/>
  </si>
  <si>
    <t>救助訓練</t>
    <rPh sb="0" eb="2">
      <t>キュウジョ</t>
    </rPh>
    <rPh sb="2" eb="4">
      <t>クンレン</t>
    </rPh>
    <phoneticPr fontId="5"/>
  </si>
  <si>
    <t>居室・廊下・階段等の内装材料</t>
    <rPh sb="0" eb="2">
      <t>キョシツ</t>
    </rPh>
    <rPh sb="3" eb="5">
      <t>ロウカ</t>
    </rPh>
    <rPh sb="6" eb="8">
      <t>カイダン</t>
    </rPh>
    <rPh sb="8" eb="9">
      <t>トウ</t>
    </rPh>
    <rPh sb="10" eb="13">
      <t>ナイソウザイ</t>
    </rPh>
    <rPh sb="13" eb="14">
      <t>リョウ</t>
    </rPh>
    <phoneticPr fontId="5"/>
  </si>
  <si>
    <t>通報訓練</t>
    <rPh sb="0" eb="2">
      <t>ツウホウ</t>
    </rPh>
    <rPh sb="2" eb="4">
      <t>クンレン</t>
    </rPh>
    <phoneticPr fontId="5"/>
  </si>
  <si>
    <t>防火戸，防火シャッター</t>
    <rPh sb="0" eb="2">
      <t>ボウカ</t>
    </rPh>
    <rPh sb="2" eb="3">
      <t>ト</t>
    </rPh>
    <rPh sb="4" eb="6">
      <t>ボウカ</t>
    </rPh>
    <phoneticPr fontId="5"/>
  </si>
  <si>
    <t>消火訓練</t>
    <rPh sb="0" eb="2">
      <t>ショウカ</t>
    </rPh>
    <rPh sb="2" eb="4">
      <t>クンレン</t>
    </rPh>
    <phoneticPr fontId="5"/>
  </si>
  <si>
    <t>　　　年　　月　　日届出</t>
    <rPh sb="3" eb="4">
      <t>ネン</t>
    </rPh>
    <rPh sb="6" eb="7">
      <t>ガツ</t>
    </rPh>
    <rPh sb="9" eb="10">
      <t>ニチ</t>
    </rPh>
    <phoneticPr fontId="5"/>
  </si>
  <si>
    <t>本部自己財源</t>
    <rPh sb="0" eb="2">
      <t>ホンブ</t>
    </rPh>
    <rPh sb="2" eb="4">
      <t>ジコ</t>
    </rPh>
    <rPh sb="4" eb="6">
      <t>ザイゲン</t>
    </rPh>
    <phoneticPr fontId="5"/>
  </si>
  <si>
    <t>施設負担</t>
    <rPh sb="0" eb="2">
      <t>シセツ</t>
    </rPh>
    <rPh sb="2" eb="4">
      <t>フタン</t>
    </rPh>
    <phoneticPr fontId="5"/>
  </si>
  <si>
    <t>円</t>
    <rPh sb="0" eb="1">
      <t>エン</t>
    </rPh>
    <phoneticPr fontId="5"/>
  </si>
  <si>
    <t>（注）１件100万円以上の発注について記入すること。（施設会計に係るもののみ記入）</t>
    <rPh sb="1" eb="2">
      <t>チュウ</t>
    </rPh>
    <rPh sb="4" eb="5">
      <t>ケン</t>
    </rPh>
    <rPh sb="8" eb="10">
      <t>マンエン</t>
    </rPh>
    <rPh sb="10" eb="12">
      <t>イジョウ</t>
    </rPh>
    <rPh sb="13" eb="15">
      <t>ハッチュウ</t>
    </rPh>
    <rPh sb="19" eb="21">
      <t>キニュウ</t>
    </rPh>
    <rPh sb="27" eb="29">
      <t>シセツ</t>
    </rPh>
    <rPh sb="29" eb="31">
      <t>カイケイ</t>
    </rPh>
    <rPh sb="32" eb="33">
      <t>カカ</t>
    </rPh>
    <rPh sb="38" eb="40">
      <t>キニュウ</t>
    </rPh>
    <phoneticPr fontId="5"/>
  </si>
  <si>
    <t>初日在籍
人員</t>
  </si>
  <si>
    <t>左の内訳</t>
  </si>
  <si>
    <t>新規入所者</t>
  </si>
  <si>
    <t>退所者</t>
  </si>
  <si>
    <t>摘要</t>
  </si>
  <si>
    <t>県内</t>
  </si>
  <si>
    <t>県外</t>
  </si>
  <si>
    <t>その他</t>
  </si>
  <si>
    <t>在宅</t>
  </si>
  <si>
    <t>計</t>
  </si>
  <si>
    <t>家庭復帰</t>
  </si>
  <si>
    <t>医療機関
入院</t>
  </si>
  <si>
    <t>他施設へ
転出</t>
  </si>
  <si>
    <t>死亡</t>
  </si>
  <si>
    <t>就職</t>
  </si>
  <si>
    <t>自営</t>
  </si>
  <si>
    <t>借入金</t>
    <rPh sb="0" eb="3">
      <t>カリイレキン</t>
    </rPh>
    <phoneticPr fontId="5"/>
  </si>
  <si>
    <t>　(2)職員個別表</t>
    <rPh sb="4" eb="6">
      <t>ショクイン</t>
    </rPh>
    <rPh sb="6" eb="8">
      <t>コベツ</t>
    </rPh>
    <rPh sb="8" eb="9">
      <t>ヒョウ</t>
    </rPh>
    <phoneticPr fontId="5"/>
  </si>
  <si>
    <t>他施設
から
転入</t>
    <phoneticPr fontId="5"/>
  </si>
  <si>
    <t>No.</t>
  </si>
  <si>
    <t>氏名</t>
  </si>
  <si>
    <t>性別</t>
  </si>
  <si>
    <t>年令</t>
  </si>
  <si>
    <t>入･通所
年･月･日</t>
  </si>
  <si>
    <t>身障手帳</t>
  </si>
  <si>
    <t>健康状態</t>
  </si>
  <si>
    <t>男</t>
  </si>
  <si>
    <t>女</t>
  </si>
  <si>
    <t>１～２級</t>
  </si>
  <si>
    <t>３級</t>
  </si>
  <si>
    <t>４級以下</t>
  </si>
  <si>
    <t>無</t>
  </si>
  <si>
    <t>良</t>
  </si>
  <si>
    <t>要注意</t>
  </si>
  <si>
    <t>治療中</t>
  </si>
  <si>
    <t>自立</t>
  </si>
  <si>
    <t>清拭</t>
  </si>
  <si>
    <t>本人</t>
  </si>
  <si>
    <t>施設</t>
  </si>
  <si>
    <t>合計</t>
  </si>
  <si>
    <t>平均</t>
    <rPh sb="0" eb="2">
      <t>ヘイキン</t>
    </rPh>
    <phoneticPr fontId="5"/>
  </si>
  <si>
    <t>法人役員･
兼任の内容</t>
    <rPh sb="0" eb="2">
      <t>ホウジン</t>
    </rPh>
    <rPh sb="2" eb="4">
      <t>ヤクイン</t>
    </rPh>
    <rPh sb="6" eb="8">
      <t>ケンニン</t>
    </rPh>
    <rPh sb="9" eb="11">
      <t>ナイヨウ</t>
    </rPh>
    <phoneticPr fontId="5"/>
  </si>
  <si>
    <t>自立更生</t>
    <rPh sb="3" eb="4">
      <t>ウ</t>
    </rPh>
    <phoneticPr fontId="5"/>
  </si>
  <si>
    <t>・</t>
    <phoneticPr fontId="5"/>
  </si>
  <si>
    <t>在所期間
年・月</t>
    <phoneticPr fontId="5"/>
  </si>
  <si>
    <t>合計</t>
    <phoneticPr fontId="5"/>
  </si>
  <si>
    <t>・　　・</t>
    <phoneticPr fontId="5"/>
  </si>
  <si>
    <t>時分</t>
    <rPh sb="0" eb="1">
      <t>ジ</t>
    </rPh>
    <rPh sb="1" eb="2">
      <t>フン</t>
    </rPh>
    <phoneticPr fontId="16"/>
  </si>
  <si>
    <t>：</t>
    <phoneticPr fontId="16"/>
  </si>
  <si>
    <t>　□ 三交替制</t>
    <rPh sb="4" eb="6">
      <t>コウタイ</t>
    </rPh>
    <phoneticPr fontId="16"/>
  </si>
  <si>
    <t>　□ 二交替制</t>
    <rPh sb="4" eb="6">
      <t>コウタイ</t>
    </rPh>
    <phoneticPr fontId="16"/>
  </si>
  <si>
    <t>　□ ２直変則二交替制</t>
    <rPh sb="8" eb="10">
      <t>コウタイ</t>
    </rPh>
    <phoneticPr fontId="5"/>
  </si>
  <si>
    <t>引継ぎ（朝）　　時　　分　（夕）　　時　　分</t>
    <rPh sb="14" eb="15">
      <t>ユウ</t>
    </rPh>
    <phoneticPr fontId="5"/>
  </si>
  <si>
    <t>人</t>
    <rPh sb="0" eb="1">
      <t>ニン</t>
    </rPh>
    <phoneticPr fontId="5"/>
  </si>
  <si>
    <t>労　　働　　基　　準　　法</t>
    <rPh sb="0" eb="1">
      <t>ロウ</t>
    </rPh>
    <rPh sb="3" eb="4">
      <t>ハタラキ</t>
    </rPh>
    <rPh sb="6" eb="7">
      <t>モト</t>
    </rPh>
    <rPh sb="9" eb="10">
      <t>ジュン</t>
    </rPh>
    <rPh sb="12" eb="13">
      <t>ホウ</t>
    </rPh>
    <phoneticPr fontId="5"/>
  </si>
  <si>
    <t>区　　　　　　分</t>
    <rPh sb="0" eb="1">
      <t>ク</t>
    </rPh>
    <rPh sb="7" eb="8">
      <t>ブン</t>
    </rPh>
    <phoneticPr fontId="5"/>
  </si>
  <si>
    <t>１５</t>
    <phoneticPr fontId="16"/>
  </si>
  <si>
    <t>１６</t>
    <phoneticPr fontId="16"/>
  </si>
  <si>
    <t>時間外勤務命令簿</t>
    <rPh sb="0" eb="3">
      <t>ジカンガイ</t>
    </rPh>
    <rPh sb="3" eb="5">
      <t>キンム</t>
    </rPh>
    <rPh sb="5" eb="7">
      <t>メイレイ</t>
    </rPh>
    <rPh sb="7" eb="8">
      <t>ボ</t>
    </rPh>
    <phoneticPr fontId="5"/>
  </si>
  <si>
    <t>　　年　　月　　日届出</t>
    <rPh sb="2" eb="3">
      <t>ネン</t>
    </rPh>
    <rPh sb="5" eb="6">
      <t>ガツ</t>
    </rPh>
    <rPh sb="8" eb="9">
      <t>ニチ</t>
    </rPh>
    <rPh sb="9" eb="10">
      <t>トド</t>
    </rPh>
    <rPh sb="10" eb="11">
      <t>デ</t>
    </rPh>
    <phoneticPr fontId="5"/>
  </si>
  <si>
    <t>人</t>
    <rPh sb="0" eb="1">
      <t>ニン</t>
    </rPh>
    <phoneticPr fontId="16"/>
  </si>
  <si>
    <t>(　)</t>
    <phoneticPr fontId="5"/>
  </si>
  <si>
    <t>社会福祉施設以外の兼職状況</t>
    <rPh sb="0" eb="2">
      <t>シャカイ</t>
    </rPh>
    <rPh sb="2" eb="4">
      <t>フクシ</t>
    </rPh>
    <rPh sb="4" eb="6">
      <t>シセツ</t>
    </rPh>
    <rPh sb="6" eb="8">
      <t>イガイ</t>
    </rPh>
    <rPh sb="9" eb="11">
      <t>ケンショク</t>
    </rPh>
    <rPh sb="11" eb="13">
      <t>ジョウキョウ</t>
    </rPh>
    <phoneticPr fontId="5"/>
  </si>
  <si>
    <t>〒</t>
    <phoneticPr fontId="5"/>
  </si>
  <si>
    <t>(1)　労働基準法に基づく届出等の状況</t>
    <rPh sb="4" eb="6">
      <t>ロウドウ</t>
    </rPh>
    <rPh sb="6" eb="9">
      <t>キジュンホウ</t>
    </rPh>
    <rPh sb="10" eb="11">
      <t>モト</t>
    </rPh>
    <rPh sb="13" eb="14">
      <t>トド</t>
    </rPh>
    <rPh sb="14" eb="15">
      <t>デ</t>
    </rPh>
    <rPh sb="15" eb="16">
      <t>トウ</t>
    </rPh>
    <rPh sb="17" eb="19">
      <t>ジョウキョウ</t>
    </rPh>
    <phoneticPr fontId="5"/>
  </si>
  <si>
    <t>災害対策 -------------------------------------------------------------------------------------------------------------</t>
    <rPh sb="0" eb="2">
      <t>サイガイ</t>
    </rPh>
    <rPh sb="2" eb="4">
      <t>タイサク</t>
    </rPh>
    <phoneticPr fontId="16"/>
  </si>
  <si>
    <t>入所者の処遇状況 ------------------------------------------------------------------------------------------------------</t>
    <rPh sb="0" eb="3">
      <t>ニュウショシャ</t>
    </rPh>
    <rPh sb="6" eb="8">
      <t>ジョウキョウ</t>
    </rPh>
    <phoneticPr fontId="16"/>
  </si>
  <si>
    <t>入所者の健康管理の状況 ------------------------------------------------------------------------------------------------</t>
    <rPh sb="0" eb="3">
      <t>ニュウショシャ</t>
    </rPh>
    <rPh sb="4" eb="6">
      <t>ケンコウ</t>
    </rPh>
    <rPh sb="6" eb="8">
      <t>カンリ</t>
    </rPh>
    <rPh sb="9" eb="11">
      <t>ジョウキョウ</t>
    </rPh>
    <phoneticPr fontId="16"/>
  </si>
  <si>
    <t>衛生管理 --------------------------------------------------------------------------------------------------------------</t>
    <rPh sb="0" eb="2">
      <t>エイセイ</t>
    </rPh>
    <rPh sb="2" eb="4">
      <t>カンリ</t>
    </rPh>
    <phoneticPr fontId="16"/>
  </si>
  <si>
    <t>遺留金品の処分状況 ----------------------------------------------------------------------------------------------------</t>
    <rPh sb="0" eb="2">
      <t>イリュウ</t>
    </rPh>
    <rPh sb="2" eb="4">
      <t>キンピン</t>
    </rPh>
    <rPh sb="5" eb="7">
      <t>ショブン</t>
    </rPh>
    <rPh sb="7" eb="9">
      <t>ジョウキョウ</t>
    </rPh>
    <phoneticPr fontId="16"/>
  </si>
  <si>
    <t>就労支援事業を行う施設の状況 ------------------------------------------------------------------------------------------</t>
    <rPh sb="0" eb="2">
      <t>シュウロウ</t>
    </rPh>
    <rPh sb="2" eb="4">
      <t>シエン</t>
    </rPh>
    <rPh sb="4" eb="6">
      <t>ジギョウ</t>
    </rPh>
    <rPh sb="7" eb="8">
      <t>オコナ</t>
    </rPh>
    <rPh sb="9" eb="11">
      <t>シセツ</t>
    </rPh>
    <rPh sb="12" eb="14">
      <t>ジョウキョウ</t>
    </rPh>
    <phoneticPr fontId="16"/>
  </si>
  <si>
    <t>建物設備の状況 -------------------------------------------------------------------------------------------------------</t>
    <rPh sb="0" eb="2">
      <t>タテモノ</t>
    </rPh>
    <rPh sb="2" eb="4">
      <t>セツビ</t>
    </rPh>
    <rPh sb="5" eb="7">
      <t>ジョウキョウ</t>
    </rPh>
    <phoneticPr fontId="16"/>
  </si>
  <si>
    <t>入所者等の状況 -------------------------------------------------------------------------------------------------------</t>
    <rPh sb="0" eb="3">
      <t>ニュウショシャ</t>
    </rPh>
    <rPh sb="3" eb="4">
      <t>トウ</t>
    </rPh>
    <rPh sb="5" eb="7">
      <t>ジョウキョウ</t>
    </rPh>
    <phoneticPr fontId="16"/>
  </si>
  <si>
    <t>職員の状況 -----------------------------------------------------------------------------------------------------------</t>
    <rPh sb="0" eb="2">
      <t>ショクイン</t>
    </rPh>
    <rPh sb="3" eb="5">
      <t>ジョウキョウ</t>
    </rPh>
    <phoneticPr fontId="16"/>
  </si>
  <si>
    <t>受診
人員</t>
    <rPh sb="0" eb="2">
      <t>ジュシン</t>
    </rPh>
    <rPh sb="3" eb="5">
      <t>ジンイン</t>
    </rPh>
    <phoneticPr fontId="5"/>
  </si>
  <si>
    <t>施設運営の基本方針について -------------------------------------------------------------------------------------------</t>
    <rPh sb="0" eb="2">
      <t>シセツ</t>
    </rPh>
    <rPh sb="2" eb="4">
      <t>ウンエイ</t>
    </rPh>
    <rPh sb="5" eb="7">
      <t>キホン</t>
    </rPh>
    <rPh sb="7" eb="9">
      <t>ホウシン</t>
    </rPh>
    <phoneticPr fontId="16"/>
  </si>
  <si>
    <t>職員の研修状況等 -----------------------------------------------------------------------------------------------------</t>
    <rPh sb="0" eb="2">
      <t>ショクイン</t>
    </rPh>
    <rPh sb="3" eb="5">
      <t>ケンシュウ</t>
    </rPh>
    <rPh sb="5" eb="7">
      <t>ジョウキョウ</t>
    </rPh>
    <rPh sb="7" eb="8">
      <t>トウ</t>
    </rPh>
    <phoneticPr fontId="16"/>
  </si>
  <si>
    <t>職員の労務管理 -------------------------------------------------------------------------------------------------------</t>
    <rPh sb="0" eb="2">
      <t>ショクイン</t>
    </rPh>
    <rPh sb="3" eb="5">
      <t>ロウム</t>
    </rPh>
    <rPh sb="5" eb="7">
      <t>カンリ</t>
    </rPh>
    <phoneticPr fontId="16"/>
  </si>
  <si>
    <t>管理宿直の状況 -------------------------------------------------------------------------------------------------------</t>
    <rPh sb="0" eb="2">
      <t>カンリ</t>
    </rPh>
    <rPh sb="2" eb="4">
      <t>シュクチョク</t>
    </rPh>
    <rPh sb="5" eb="7">
      <t>ジョウキョウ</t>
    </rPh>
    <phoneticPr fontId="16"/>
  </si>
  <si>
    <t>　(1)　設備等の状況</t>
    <rPh sb="5" eb="7">
      <t>セツビ</t>
    </rPh>
    <rPh sb="7" eb="8">
      <t>トウ</t>
    </rPh>
    <rPh sb="9" eb="11">
      <t>ジョウキョウ</t>
    </rPh>
    <phoneticPr fontId="5"/>
  </si>
  <si>
    <t>設備の有無</t>
    <rPh sb="0" eb="2">
      <t>セツビ</t>
    </rPh>
    <rPh sb="3" eb="5">
      <t>ウム</t>
    </rPh>
    <phoneticPr fontId="5"/>
  </si>
  <si>
    <t>設備</t>
    <rPh sb="0" eb="2">
      <t>セツビ</t>
    </rPh>
    <phoneticPr fontId="5"/>
  </si>
  <si>
    <t>摘要</t>
    <phoneticPr fontId="5"/>
  </si>
  <si>
    <t>退職金の有無</t>
    <rPh sb="0" eb="3">
      <t>タイショクキン</t>
    </rPh>
    <rPh sb="4" eb="6">
      <t>ウム</t>
    </rPh>
    <phoneticPr fontId="5"/>
  </si>
  <si>
    <t>　　　年　　月　　日許可　</t>
    <rPh sb="3" eb="4">
      <t>ネン</t>
    </rPh>
    <rPh sb="6" eb="7">
      <t>ガツ</t>
    </rPh>
    <rPh sb="9" eb="10">
      <t>ニチ</t>
    </rPh>
    <rPh sb="10" eb="12">
      <t>キョカ</t>
    </rPh>
    <phoneticPr fontId="5"/>
  </si>
  <si>
    <t xml:space="preserve"> 給与規程　　 年　　月　　日　理事会議決</t>
    <rPh sb="1" eb="3">
      <t>キュウヨ</t>
    </rPh>
    <rPh sb="3" eb="5">
      <t>キテイ</t>
    </rPh>
    <rPh sb="8" eb="9">
      <t>ネン</t>
    </rPh>
    <rPh sb="11" eb="12">
      <t>ツキ</t>
    </rPh>
    <rPh sb="14" eb="15">
      <t>ニチ</t>
    </rPh>
    <rPh sb="16" eb="19">
      <t>リジカイ</t>
    </rPh>
    <rPh sb="19" eb="21">
      <t>ギケツ</t>
    </rPh>
    <phoneticPr fontId="5"/>
  </si>
  <si>
    <t xml:space="preserve"> 就業規則　　 年　　月　　日　理事会議決</t>
    <rPh sb="1" eb="3">
      <t>シュウギョウ</t>
    </rPh>
    <rPh sb="3" eb="5">
      <t>キソク</t>
    </rPh>
    <rPh sb="8" eb="9">
      <t>ネン</t>
    </rPh>
    <rPh sb="11" eb="12">
      <t>ツキ</t>
    </rPh>
    <rPh sb="14" eb="15">
      <t>ニチ</t>
    </rPh>
    <rPh sb="16" eb="19">
      <t>リジカイ</t>
    </rPh>
    <rPh sb="19" eb="21">
      <t>ギケツ</t>
    </rPh>
    <phoneticPr fontId="5"/>
  </si>
  <si>
    <t>有効期間（　年　月　日～　年　月　日）</t>
    <rPh sb="0" eb="2">
      <t>ユウコウ</t>
    </rPh>
    <rPh sb="2" eb="4">
      <t>キカン</t>
    </rPh>
    <rPh sb="6" eb="7">
      <t>ネン</t>
    </rPh>
    <rPh sb="8" eb="9">
      <t>ガツ</t>
    </rPh>
    <rPh sb="10" eb="11">
      <t>ニチ</t>
    </rPh>
    <rPh sb="13" eb="14">
      <t>ネン</t>
    </rPh>
    <rPh sb="15" eb="16">
      <t>ガツ</t>
    </rPh>
    <rPh sb="17" eb="18">
      <t>ニチ</t>
    </rPh>
    <phoneticPr fontId="5"/>
  </si>
  <si>
    <t>(5)  上下水道設備及びその他の設備の状況</t>
    <rPh sb="5" eb="7">
      <t>ジョウゲ</t>
    </rPh>
    <rPh sb="7" eb="9">
      <t>スイドウ</t>
    </rPh>
    <rPh sb="9" eb="11">
      <t>セツビ</t>
    </rPh>
    <rPh sb="11" eb="12">
      <t>オヨ</t>
    </rPh>
    <rPh sb="13" eb="16">
      <t>ソノタ</t>
    </rPh>
    <rPh sb="17" eb="19">
      <t>セツビ</t>
    </rPh>
    <rPh sb="20" eb="22">
      <t>ジョウキョウ</t>
    </rPh>
    <phoneticPr fontId="5"/>
  </si>
  <si>
    <t>(4)　直接処遇職員等の勤務状況</t>
    <phoneticPr fontId="16"/>
  </si>
  <si>
    <t>　①　１日の勤務形態及び業務内容</t>
    <phoneticPr fontId="16"/>
  </si>
  <si>
    <t>（参考）保険の加入状況</t>
    <rPh sb="1" eb="3">
      <t>サンコウ</t>
    </rPh>
    <rPh sb="4" eb="6">
      <t>ホケン</t>
    </rPh>
    <rPh sb="7" eb="9">
      <t>カニュウ</t>
    </rPh>
    <rPh sb="9" eb="11">
      <t>ジョウキョウ</t>
    </rPh>
    <phoneticPr fontId="5"/>
  </si>
  <si>
    <t>７</t>
    <phoneticPr fontId="16"/>
  </si>
  <si>
    <t>８</t>
    <phoneticPr fontId="16"/>
  </si>
  <si>
    <t>９</t>
    <phoneticPr fontId="16"/>
  </si>
  <si>
    <t>１０</t>
    <phoneticPr fontId="16"/>
  </si>
  <si>
    <t>２０</t>
    <phoneticPr fontId="16"/>
  </si>
  <si>
    <t>２１</t>
    <phoneticPr fontId="16"/>
  </si>
  <si>
    <t>２２</t>
    <phoneticPr fontId="16"/>
  </si>
  <si>
    <t xml:space="preserve">実施機関(業者名等)
</t>
    <rPh sb="0" eb="2">
      <t>ジッシ</t>
    </rPh>
    <rPh sb="2" eb="4">
      <t>キカン</t>
    </rPh>
    <rPh sb="5" eb="7">
      <t>ギョウシャ</t>
    </rPh>
    <rPh sb="7" eb="8">
      <t>メイ</t>
    </rPh>
    <rPh sb="8" eb="9">
      <t>トウ</t>
    </rPh>
    <phoneticPr fontId="5"/>
  </si>
  <si>
    <t>　(3)　医務室の状況</t>
    <rPh sb="5" eb="8">
      <t>イムシツ</t>
    </rPh>
    <rPh sb="9" eb="11">
      <t>ジョウキョウ</t>
    </rPh>
    <phoneticPr fontId="5"/>
  </si>
  <si>
    <t>職員の補充状況</t>
    <rPh sb="0" eb="2">
      <t>ショクイン</t>
    </rPh>
    <rPh sb="3" eb="5">
      <t>ホジュウ</t>
    </rPh>
    <rPh sb="5" eb="7">
      <t>ジョウキョウ</t>
    </rPh>
    <phoneticPr fontId="5"/>
  </si>
  <si>
    <t>　(1)　増・改築及び修繕工事</t>
    <rPh sb="5" eb="6">
      <t>ゾウ</t>
    </rPh>
    <rPh sb="7" eb="9">
      <t>カイチク</t>
    </rPh>
    <rPh sb="9" eb="10">
      <t>オヨ</t>
    </rPh>
    <rPh sb="11" eb="13">
      <t>シュウゼン</t>
    </rPh>
    <rPh sb="13" eb="15">
      <t>コウジ</t>
    </rPh>
    <phoneticPr fontId="5"/>
  </si>
  <si>
    <t>工事名（修繕箇所）</t>
    <rPh sb="0" eb="3">
      <t>コウジメイ</t>
    </rPh>
    <rPh sb="4" eb="6">
      <t>シュウゼン</t>
    </rPh>
    <rPh sb="6" eb="8">
      <t>カショ</t>
    </rPh>
    <phoneticPr fontId="5"/>
  </si>
  <si>
    <t>施工業者名</t>
    <rPh sb="0" eb="2">
      <t>セコウ</t>
    </rPh>
    <rPh sb="2" eb="5">
      <t>ギョウシャメイ</t>
    </rPh>
    <phoneticPr fontId="5"/>
  </si>
  <si>
    <t>契約の方法</t>
    <rPh sb="0" eb="2">
      <t>ケイヤク</t>
    </rPh>
    <rPh sb="3" eb="5">
      <t>ホウホウ</t>
    </rPh>
    <phoneticPr fontId="5"/>
  </si>
  <si>
    <t>契約年月日</t>
    <rPh sb="0" eb="2">
      <t>ケイヤク</t>
    </rPh>
    <rPh sb="2" eb="5">
      <t>ネンガッピ</t>
    </rPh>
    <phoneticPr fontId="5"/>
  </si>
  <si>
    <t>見積業者数</t>
    <rPh sb="0" eb="2">
      <t>ミツモリ</t>
    </rPh>
    <rPh sb="2" eb="4">
      <t>ギョウシャ</t>
    </rPh>
    <rPh sb="4" eb="5">
      <t>スウ</t>
    </rPh>
    <phoneticPr fontId="5"/>
  </si>
  <si>
    <t>予定価格</t>
    <rPh sb="0" eb="2">
      <t>ヨテイ</t>
    </rPh>
    <rPh sb="2" eb="4">
      <t>カカク</t>
    </rPh>
    <phoneticPr fontId="5"/>
  </si>
  <si>
    <t>請負価格</t>
    <rPh sb="0" eb="2">
      <t>ウケオイ</t>
    </rPh>
    <rPh sb="2" eb="4">
      <t>カカク</t>
    </rPh>
    <phoneticPr fontId="5"/>
  </si>
  <si>
    <t>理事会等の審議状況</t>
    <rPh sb="0" eb="2">
      <t>リジ</t>
    </rPh>
    <rPh sb="2" eb="3">
      <t>カイ</t>
    </rPh>
    <rPh sb="3" eb="4">
      <t>トウ</t>
    </rPh>
    <rPh sb="5" eb="7">
      <t>シンギ</t>
    </rPh>
    <rPh sb="7" eb="9">
      <t>ジョウキョウ</t>
    </rPh>
    <phoneticPr fontId="5"/>
  </si>
  <si>
    <t>役員との関係</t>
    <rPh sb="0" eb="2">
      <t>ヤクイン</t>
    </rPh>
    <rPh sb="4" eb="6">
      <t>カンケイ</t>
    </rPh>
    <phoneticPr fontId="5"/>
  </si>
  <si>
    <t>　　者</t>
    <rPh sb="2" eb="3">
      <t>モノ</t>
    </rPh>
    <phoneticPr fontId="5"/>
  </si>
  <si>
    <t>　(2)　物品等の購入</t>
    <rPh sb="5" eb="7">
      <t>ブッピン</t>
    </rPh>
    <rPh sb="7" eb="8">
      <t>ナド</t>
    </rPh>
    <rPh sb="9" eb="11">
      <t>コウニュウ</t>
    </rPh>
    <phoneticPr fontId="5"/>
  </si>
  <si>
    <t>購入物品名</t>
    <rPh sb="0" eb="2">
      <t>コウニュウ</t>
    </rPh>
    <rPh sb="2" eb="4">
      <t>ブッピン</t>
    </rPh>
    <rPh sb="4" eb="5">
      <t>メイ</t>
    </rPh>
    <phoneticPr fontId="5"/>
  </si>
  <si>
    <t>納入業者名</t>
    <rPh sb="0" eb="2">
      <t>ノウニュウ</t>
    </rPh>
    <rPh sb="2" eb="5">
      <t>ギョウシャメイ</t>
    </rPh>
    <phoneticPr fontId="5"/>
  </si>
  <si>
    <t>見積業者数</t>
    <rPh sb="0" eb="2">
      <t>ミツ</t>
    </rPh>
    <rPh sb="2" eb="4">
      <t>ギョウシャ</t>
    </rPh>
    <rPh sb="4" eb="5">
      <t>スウ</t>
    </rPh>
    <phoneticPr fontId="5"/>
  </si>
  <si>
    <t>購入価格</t>
    <rPh sb="0" eb="2">
      <t>コウニュウ</t>
    </rPh>
    <rPh sb="2" eb="4">
      <t>カカク</t>
    </rPh>
    <phoneticPr fontId="5"/>
  </si>
  <si>
    <t>者</t>
    <rPh sb="0" eb="1">
      <t>モノ</t>
    </rPh>
    <phoneticPr fontId="5"/>
  </si>
  <si>
    <t>委託業務内容</t>
    <rPh sb="0" eb="2">
      <t>イタク</t>
    </rPh>
    <rPh sb="2" eb="4">
      <t>ギョウム</t>
    </rPh>
    <rPh sb="4" eb="6">
      <t>ナイヨウ</t>
    </rPh>
    <phoneticPr fontId="5"/>
  </si>
  <si>
    <t>委託先</t>
    <rPh sb="0" eb="3">
      <t>イタクサキ</t>
    </rPh>
    <phoneticPr fontId="5"/>
  </si>
  <si>
    <t>委託期間及び契約金額</t>
    <rPh sb="0" eb="2">
      <t>イタク</t>
    </rPh>
    <rPh sb="2" eb="4">
      <t>キカン</t>
    </rPh>
    <rPh sb="4" eb="5">
      <t>オヨ</t>
    </rPh>
    <rPh sb="6" eb="8">
      <t>ケイヤク</t>
    </rPh>
    <rPh sb="8" eb="10">
      <t>キンガク</t>
    </rPh>
    <phoneticPr fontId="5"/>
  </si>
  <si>
    <t>　(1)　寄附の状況</t>
    <rPh sb="8" eb="10">
      <t>ジョウキョウ</t>
    </rPh>
    <phoneticPr fontId="5"/>
  </si>
  <si>
    <t>　（2)　寄附金関係帳簿等の整備状況</t>
    <rPh sb="8" eb="10">
      <t>カンケイ</t>
    </rPh>
    <rPh sb="10" eb="12">
      <t>チョウボ</t>
    </rPh>
    <rPh sb="12" eb="13">
      <t>トウ</t>
    </rPh>
    <rPh sb="14" eb="16">
      <t>セイビ</t>
    </rPh>
    <rPh sb="16" eb="18">
      <t>ジョウキョウ</t>
    </rPh>
    <phoneticPr fontId="5"/>
  </si>
  <si>
    <t>受領年月日</t>
    <rPh sb="0" eb="2">
      <t>ジュリョウ</t>
    </rPh>
    <rPh sb="2" eb="5">
      <t>ネンガッピ</t>
    </rPh>
    <phoneticPr fontId="5"/>
  </si>
  <si>
    <t>寄附者氏名</t>
    <rPh sb="3" eb="5">
      <t>シメイ</t>
    </rPh>
    <phoneticPr fontId="5"/>
  </si>
  <si>
    <t>法人・施設との関係</t>
    <rPh sb="0" eb="2">
      <t>ホウジン</t>
    </rPh>
    <rPh sb="3" eb="5">
      <t>シセツ</t>
    </rPh>
    <rPh sb="7" eb="9">
      <t>カンケイ</t>
    </rPh>
    <phoneticPr fontId="5"/>
  </si>
  <si>
    <t>寄附金額（円）</t>
    <rPh sb="3" eb="4">
      <t>ガク</t>
    </rPh>
    <rPh sb="5" eb="6">
      <t>エン</t>
    </rPh>
    <phoneticPr fontId="5"/>
  </si>
  <si>
    <t>寄附の目的</t>
    <rPh sb="3" eb="5">
      <t>モクテキ</t>
    </rPh>
    <phoneticPr fontId="5"/>
  </si>
  <si>
    <t>帳簿等</t>
    <rPh sb="0" eb="2">
      <t>チョウボ</t>
    </rPh>
    <rPh sb="2" eb="3">
      <t>トウ</t>
    </rPh>
    <phoneticPr fontId="5"/>
  </si>
  <si>
    <t>寄附金台帳</t>
    <rPh sb="3" eb="5">
      <t>ダイチョウ</t>
    </rPh>
    <phoneticPr fontId="5"/>
  </si>
  <si>
    <t>寄附申込書</t>
    <rPh sb="2" eb="5">
      <t>モウシコミショ</t>
    </rPh>
    <phoneticPr fontId="5"/>
  </si>
  <si>
    <t>寄附受領書（控）</t>
    <rPh sb="2" eb="5">
      <t>ジュリョウショ</t>
    </rPh>
    <rPh sb="6" eb="7">
      <t>ヒカ</t>
    </rPh>
    <phoneticPr fontId="5"/>
  </si>
  <si>
    <t>（注）上記関係帳簿等の整備の有無について○印を
     つけること。</t>
    <rPh sb="1" eb="2">
      <t>チュウ</t>
    </rPh>
    <rPh sb="3" eb="5">
      <t>ジョウキ</t>
    </rPh>
    <rPh sb="5" eb="7">
      <t>カンケイ</t>
    </rPh>
    <rPh sb="7" eb="9">
      <t>チョウボ</t>
    </rPh>
    <rPh sb="9" eb="10">
      <t>トウ</t>
    </rPh>
    <rPh sb="11" eb="13">
      <t>セイビ</t>
    </rPh>
    <rPh sb="14" eb="16">
      <t>ウム</t>
    </rPh>
    <rPh sb="21" eb="22">
      <t>シルシ</t>
    </rPh>
    <phoneticPr fontId="5"/>
  </si>
  <si>
    <t>（寄附物品）</t>
    <rPh sb="3" eb="5">
      <t>ブッピン</t>
    </rPh>
    <phoneticPr fontId="5"/>
  </si>
  <si>
    <t>　(4)　入所者預り金の確認状況</t>
    <rPh sb="5" eb="8">
      <t>ニュウショシャ</t>
    </rPh>
    <rPh sb="8" eb="11">
      <t>アズカリキン</t>
    </rPh>
    <rPh sb="12" eb="14">
      <t>カクニン</t>
    </rPh>
    <rPh sb="14" eb="16">
      <t>ジョウキョウ</t>
    </rPh>
    <phoneticPr fontId="5"/>
  </si>
  <si>
    <t>施設長による点検方法</t>
    <rPh sb="0" eb="3">
      <t>シセツチョウ</t>
    </rPh>
    <rPh sb="6" eb="8">
      <t>テンケン</t>
    </rPh>
    <rPh sb="8" eb="10">
      <t>ホウホウ</t>
    </rPh>
    <phoneticPr fontId="5"/>
  </si>
  <si>
    <t>　(2)　入所者所持金等の管理</t>
    <rPh sb="5" eb="8">
      <t>ニュウショシャ</t>
    </rPh>
    <rPh sb="8" eb="11">
      <t>ショジキン</t>
    </rPh>
    <rPh sb="11" eb="12">
      <t>トウ</t>
    </rPh>
    <rPh sb="13" eb="15">
      <t>カンリ</t>
    </rPh>
    <phoneticPr fontId="5"/>
  </si>
  <si>
    <t>本人</t>
    <rPh sb="0" eb="2">
      <t>ホンニン</t>
    </rPh>
    <phoneticPr fontId="5"/>
  </si>
  <si>
    <t>家族</t>
    <rPh sb="0" eb="2">
      <t>カゾク</t>
    </rPh>
    <phoneticPr fontId="5"/>
  </si>
  <si>
    <t>　　　・入所者所持金を自己管理している者</t>
    <rPh sb="4" eb="7">
      <t>ニュウショシャ</t>
    </rPh>
    <rPh sb="7" eb="10">
      <t>ショジキン</t>
    </rPh>
    <rPh sb="11" eb="13">
      <t>ジコ</t>
    </rPh>
    <rPh sb="13" eb="15">
      <t>カンリ</t>
    </rPh>
    <rPh sb="19" eb="20">
      <t>モノ</t>
    </rPh>
    <phoneticPr fontId="5"/>
  </si>
  <si>
    <t>（　　人）</t>
    <rPh sb="3" eb="4">
      <t>ニン</t>
    </rPh>
    <phoneticPr fontId="5"/>
  </si>
  <si>
    <t>　　　　　　保管・管理の方法</t>
    <rPh sb="6" eb="8">
      <t>ホカン</t>
    </rPh>
    <rPh sb="9" eb="11">
      <t>カンリ</t>
    </rPh>
    <rPh sb="12" eb="14">
      <t>ホウホウ</t>
    </rPh>
    <phoneticPr fontId="5"/>
  </si>
  <si>
    <t>具体的方法</t>
    <rPh sb="0" eb="3">
      <t>グタイテキ</t>
    </rPh>
    <rPh sb="3" eb="5">
      <t>ホウホウ</t>
    </rPh>
    <phoneticPr fontId="5"/>
  </si>
  <si>
    <t>　　　・入所者所持金を施設で管理している者</t>
    <rPh sb="4" eb="7">
      <t>ニュウショシャ</t>
    </rPh>
    <rPh sb="7" eb="10">
      <t>ショジキン</t>
    </rPh>
    <rPh sb="11" eb="13">
      <t>シセツ</t>
    </rPh>
    <rPh sb="14" eb="16">
      <t>カンリ</t>
    </rPh>
    <rPh sb="20" eb="21">
      <t>モノ</t>
    </rPh>
    <phoneticPr fontId="5"/>
  </si>
  <si>
    <t>　　　・年金を保護者会等で管理している者</t>
    <rPh sb="4" eb="6">
      <t>ネンキン</t>
    </rPh>
    <rPh sb="7" eb="10">
      <t>ホゴシャ</t>
    </rPh>
    <rPh sb="10" eb="11">
      <t>カイ</t>
    </rPh>
    <rPh sb="11" eb="12">
      <t>トウ</t>
    </rPh>
    <rPh sb="13" eb="15">
      <t>カンリ</t>
    </rPh>
    <rPh sb="19" eb="20">
      <t>モノ</t>
    </rPh>
    <phoneticPr fontId="5"/>
  </si>
  <si>
    <t>　(6)　本人との授受方法及び証ひょう書類の保管</t>
    <rPh sb="5" eb="7">
      <t>ホンニン</t>
    </rPh>
    <rPh sb="9" eb="11">
      <t>ジュジュ</t>
    </rPh>
    <rPh sb="11" eb="13">
      <t>ホウホウ</t>
    </rPh>
    <rPh sb="13" eb="14">
      <t>オヨ</t>
    </rPh>
    <rPh sb="15" eb="16">
      <t>アカシ</t>
    </rPh>
    <rPh sb="19" eb="21">
      <t>ショルイ</t>
    </rPh>
    <rPh sb="22" eb="24">
      <t>ホカン</t>
    </rPh>
    <phoneticPr fontId="5"/>
  </si>
  <si>
    <t>　(3)　入所者預り金の状況</t>
    <rPh sb="5" eb="8">
      <t>ニュウショシャ</t>
    </rPh>
    <rPh sb="8" eb="9">
      <t>アズカ</t>
    </rPh>
    <rPh sb="10" eb="11">
      <t>キン</t>
    </rPh>
    <rPh sb="12" eb="14">
      <t>ジョウキョウ</t>
    </rPh>
    <phoneticPr fontId="5"/>
  </si>
  <si>
    <t>―　記載例　―</t>
    <rPh sb="2" eb="4">
      <t>キサイ</t>
    </rPh>
    <rPh sb="4" eb="5">
      <t>レイ</t>
    </rPh>
    <phoneticPr fontId="5"/>
  </si>
  <si>
    <t>保管者</t>
    <rPh sb="0" eb="2">
      <t>ホカン</t>
    </rPh>
    <rPh sb="2" eb="3">
      <t>シャ</t>
    </rPh>
    <phoneticPr fontId="5"/>
  </si>
  <si>
    <t>取扱者</t>
    <rPh sb="0" eb="1">
      <t>ト</t>
    </rPh>
    <rPh sb="1" eb="2">
      <t>アツカ</t>
    </rPh>
    <rPh sb="2" eb="3">
      <t>シャ</t>
    </rPh>
    <phoneticPr fontId="5"/>
  </si>
  <si>
    <t>保管方法</t>
    <rPh sb="0" eb="2">
      <t>ホカン</t>
    </rPh>
    <rPh sb="2" eb="4">
      <t>ホウホウ</t>
    </rPh>
    <phoneticPr fontId="5"/>
  </si>
  <si>
    <t>職名</t>
    <rPh sb="0" eb="2">
      <t>ショクメイ</t>
    </rPh>
    <phoneticPr fontId="5"/>
  </si>
  <si>
    <t>保管場所</t>
    <rPh sb="0" eb="2">
      <t>ホカン</t>
    </rPh>
    <rPh sb="2" eb="4">
      <t>バショ</t>
    </rPh>
    <phoneticPr fontId="5"/>
  </si>
  <si>
    <t>鍵保管者</t>
    <rPh sb="0" eb="1">
      <t>カギ</t>
    </rPh>
    <rPh sb="1" eb="4">
      <t>ホカンシャ</t>
    </rPh>
    <phoneticPr fontId="5"/>
  </si>
  <si>
    <t>現　　金</t>
    <rPh sb="0" eb="1">
      <t>ウツツ</t>
    </rPh>
    <rPh sb="3" eb="4">
      <t>キン</t>
    </rPh>
    <phoneticPr fontId="5"/>
  </si>
  <si>
    <t>通 帳 等</t>
    <rPh sb="0" eb="1">
      <t>ツウ</t>
    </rPh>
    <rPh sb="2" eb="3">
      <t>トバリ</t>
    </rPh>
    <rPh sb="4" eb="5">
      <t>トウ</t>
    </rPh>
    <phoneticPr fontId="5"/>
  </si>
  <si>
    <t>印　　鑑</t>
    <rPh sb="0" eb="1">
      <t>イン</t>
    </rPh>
    <rPh sb="3" eb="4">
      <t>カガミ</t>
    </rPh>
    <phoneticPr fontId="5"/>
  </si>
  <si>
    <t>年金証書</t>
    <rPh sb="0" eb="2">
      <t>ネンキン</t>
    </rPh>
    <rPh sb="2" eb="4">
      <t>ショウショ</t>
    </rPh>
    <phoneticPr fontId="5"/>
  </si>
  <si>
    <t>　(7)　主な支出内容</t>
    <rPh sb="5" eb="6">
      <t>オモ</t>
    </rPh>
    <rPh sb="7" eb="9">
      <t>シシュツ</t>
    </rPh>
    <rPh sb="9" eb="11">
      <t>ナイヨウ</t>
    </rPh>
    <phoneticPr fontId="5"/>
  </si>
  <si>
    <t>　　（預貯金口座から小遣い程度を現金化した場合の保管状況）</t>
    <rPh sb="3" eb="6">
      <t>ヨチョキン</t>
    </rPh>
    <rPh sb="6" eb="8">
      <t>コウザ</t>
    </rPh>
    <rPh sb="10" eb="12">
      <t>コヅカ</t>
    </rPh>
    <rPh sb="13" eb="15">
      <t>テイド</t>
    </rPh>
    <rPh sb="16" eb="19">
      <t>ゲンキンカ</t>
    </rPh>
    <rPh sb="21" eb="23">
      <t>バアイ</t>
    </rPh>
    <rPh sb="24" eb="26">
      <t>ホカン</t>
    </rPh>
    <rPh sb="26" eb="28">
      <t>ジョウキョウ</t>
    </rPh>
    <phoneticPr fontId="5"/>
  </si>
  <si>
    <t>一人あたり
小遣い限度
額</t>
    <rPh sb="0" eb="2">
      <t>ヒトリ</t>
    </rPh>
    <rPh sb="6" eb="8">
      <t>コヅカ</t>
    </rPh>
    <rPh sb="9" eb="11">
      <t>ゲンド</t>
    </rPh>
    <rPh sb="12" eb="13">
      <t>ガク</t>
    </rPh>
    <phoneticPr fontId="5"/>
  </si>
  <si>
    <t>職員保管</t>
    <rPh sb="0" eb="2">
      <t>ショクイン</t>
    </rPh>
    <rPh sb="2" eb="4">
      <t>ホカン</t>
    </rPh>
    <phoneticPr fontId="5"/>
  </si>
  <si>
    <t xml:space="preserve">人 </t>
    <rPh sb="0" eb="1">
      <t>ニン</t>
    </rPh>
    <phoneticPr fontId="5"/>
  </si>
  <si>
    <t xml:space="preserve">円 </t>
    <rPh sb="0" eb="1">
      <t>エン</t>
    </rPh>
    <phoneticPr fontId="5"/>
  </si>
  <si>
    <t>　(8)　入所者が使用する物品に係る入所者負担の状況</t>
    <rPh sb="5" eb="8">
      <t>ニュウショシャ</t>
    </rPh>
    <rPh sb="9" eb="11">
      <t>シヨウ</t>
    </rPh>
    <rPh sb="13" eb="15">
      <t>ブッピン</t>
    </rPh>
    <rPh sb="16" eb="17">
      <t>カカ</t>
    </rPh>
    <rPh sb="18" eb="21">
      <t>ニュウショシャ</t>
    </rPh>
    <rPh sb="21" eb="23">
      <t>フタン</t>
    </rPh>
    <rPh sb="24" eb="26">
      <t>ジョウキョウ</t>
    </rPh>
    <phoneticPr fontId="5"/>
  </si>
  <si>
    <t>自己保管</t>
    <rPh sb="0" eb="2">
      <t>ジコ</t>
    </rPh>
    <rPh sb="2" eb="4">
      <t>ホカン</t>
    </rPh>
    <phoneticPr fontId="5"/>
  </si>
  <si>
    <t>年度当初残高</t>
    <rPh sb="0" eb="2">
      <t>ネンド</t>
    </rPh>
    <rPh sb="2" eb="4">
      <t>トウショ</t>
    </rPh>
    <rPh sb="4" eb="6">
      <t>ザンダカ</t>
    </rPh>
    <phoneticPr fontId="5"/>
  </si>
  <si>
    <t>年度末残高</t>
    <rPh sb="0" eb="3">
      <t>ネンドマツ</t>
    </rPh>
    <rPh sb="3" eb="5">
      <t>ザンダカ</t>
    </rPh>
    <phoneticPr fontId="5"/>
  </si>
  <si>
    <t>左の内訳</t>
    <rPh sb="0" eb="1">
      <t>ヒダリ</t>
    </rPh>
    <rPh sb="2" eb="4">
      <t>ウチワケ</t>
    </rPh>
    <phoneticPr fontId="5"/>
  </si>
  <si>
    <t>A+B+C</t>
    <phoneticPr fontId="5"/>
  </si>
  <si>
    <t>普通預金(A)</t>
    <rPh sb="0" eb="2">
      <t>フツウ</t>
    </rPh>
    <rPh sb="2" eb="4">
      <t>ヨキン</t>
    </rPh>
    <phoneticPr fontId="5"/>
  </si>
  <si>
    <t>定期預金(B)</t>
    <rPh sb="0" eb="2">
      <t>テイキ</t>
    </rPh>
    <rPh sb="2" eb="4">
      <t>ヨキン</t>
    </rPh>
    <phoneticPr fontId="5"/>
  </si>
  <si>
    <t>現金(C)</t>
    <rPh sb="0" eb="2">
      <t>ゲンキン</t>
    </rPh>
    <phoneticPr fontId="5"/>
  </si>
  <si>
    <t xml:space="preserve">
　　　　　　　事項
（実施機関名）
　死亡者名</t>
    <rPh sb="8" eb="10">
      <t>ジコウ</t>
    </rPh>
    <rPh sb="15" eb="17">
      <t>ジッシ</t>
    </rPh>
    <rPh sb="17" eb="20">
      <t>キカンメイ</t>
    </rPh>
    <rPh sb="23" eb="25">
      <t>シボウ</t>
    </rPh>
    <rPh sb="25" eb="26">
      <t>シャ</t>
    </rPh>
    <rPh sb="26" eb="27">
      <t>メイ</t>
    </rPh>
    <phoneticPr fontId="5"/>
  </si>
  <si>
    <t>死亡
年月日</t>
    <rPh sb="0" eb="2">
      <t>シボウ</t>
    </rPh>
    <rPh sb="4" eb="7">
      <t>ネンガッピ</t>
    </rPh>
    <phoneticPr fontId="5"/>
  </si>
  <si>
    <t>葬祭の実施状況</t>
    <rPh sb="0" eb="2">
      <t>ソウサイ</t>
    </rPh>
    <rPh sb="3" eb="5">
      <t>ジッシ</t>
    </rPh>
    <rPh sb="5" eb="7">
      <t>ジョウキョウ</t>
    </rPh>
    <phoneticPr fontId="5"/>
  </si>
  <si>
    <t>処分の状況</t>
    <rPh sb="0" eb="2">
      <t>ショブン</t>
    </rPh>
    <rPh sb="3" eb="5">
      <t>ジョウキョウ</t>
    </rPh>
    <phoneticPr fontId="5"/>
  </si>
  <si>
    <t>死亡者と⑦の遺族との関係</t>
    <rPh sb="0" eb="3">
      <t>シボウシャ</t>
    </rPh>
    <rPh sb="6" eb="8">
      <t>イゾク</t>
    </rPh>
    <rPh sb="10" eb="12">
      <t>カンケイ</t>
    </rPh>
    <phoneticPr fontId="5"/>
  </si>
  <si>
    <t>実施
機関
の立
会の
有無</t>
    <rPh sb="0" eb="2">
      <t>ジッシ</t>
    </rPh>
    <rPh sb="3" eb="5">
      <t>キカン</t>
    </rPh>
    <rPh sb="7" eb="9">
      <t>タチア</t>
    </rPh>
    <rPh sb="9" eb="10">
      <t>ア</t>
    </rPh>
    <rPh sb="12" eb="14">
      <t>ウム</t>
    </rPh>
    <phoneticPr fontId="5"/>
  </si>
  <si>
    <t>遺族が
遺体を
引取った
　         ①</t>
    <rPh sb="0" eb="2">
      <t>イゾク</t>
    </rPh>
    <rPh sb="4" eb="6">
      <t>イタイ</t>
    </rPh>
    <rPh sb="8" eb="10">
      <t>ヒキト</t>
    </rPh>
    <phoneticPr fontId="5"/>
  </si>
  <si>
    <t>施設で実施</t>
    <rPh sb="0" eb="2">
      <t>シセツ</t>
    </rPh>
    <rPh sb="3" eb="5">
      <t>ジッシ</t>
    </rPh>
    <phoneticPr fontId="5"/>
  </si>
  <si>
    <t>実施機関
からの
指示の
有無</t>
    <rPh sb="0" eb="2">
      <t>ジッシ</t>
    </rPh>
    <rPh sb="2" eb="4">
      <t>キカン</t>
    </rPh>
    <rPh sb="9" eb="11">
      <t>シジ</t>
    </rPh>
    <rPh sb="13" eb="15">
      <t>ウム</t>
    </rPh>
    <phoneticPr fontId="5"/>
  </si>
  <si>
    <t>遺留金銭の
総額
　　　④</t>
    <rPh sb="0" eb="2">
      <t>イリュウ</t>
    </rPh>
    <rPh sb="2" eb="4">
      <t>キンセン</t>
    </rPh>
    <rPh sb="6" eb="8">
      <t>ソウガク</t>
    </rPh>
    <phoneticPr fontId="5"/>
  </si>
  <si>
    <t>葬祭費へ
充当した額
　　　⑤</t>
    <rPh sb="0" eb="3">
      <t>ソウサイヒ</t>
    </rPh>
    <rPh sb="5" eb="7">
      <t>ジュウトウ</t>
    </rPh>
    <rPh sb="9" eb="10">
      <t>ガク</t>
    </rPh>
    <phoneticPr fontId="5"/>
  </si>
  <si>
    <t>残額
(④-⑤)
　　　⑥</t>
    <rPh sb="0" eb="2">
      <t>ザンガク</t>
    </rPh>
    <phoneticPr fontId="5"/>
  </si>
  <si>
    <t>⑥の処分状況</t>
    <rPh sb="2" eb="4">
      <t>ショブン</t>
    </rPh>
    <rPh sb="4" eb="6">
      <t>ジョウキョウ</t>
    </rPh>
    <phoneticPr fontId="5"/>
  </si>
  <si>
    <t>遺族の
親類
　　　②</t>
    <rPh sb="0" eb="2">
      <t>イゾク</t>
    </rPh>
    <rPh sb="4" eb="6">
      <t>シンルイ</t>
    </rPh>
    <phoneticPr fontId="5"/>
  </si>
  <si>
    <t>実施機関
の委託
　　　③</t>
    <rPh sb="0" eb="2">
      <t>ジッシ</t>
    </rPh>
    <rPh sb="2" eb="4">
      <t>キカン</t>
    </rPh>
    <rPh sb="6" eb="8">
      <t>イタク</t>
    </rPh>
    <phoneticPr fontId="5"/>
  </si>
  <si>
    <t>遺族に引渡
した金額
　　　⑦</t>
    <rPh sb="0" eb="2">
      <t>イゾク</t>
    </rPh>
    <rPh sb="3" eb="5">
      <t>ヒキワタ</t>
    </rPh>
    <rPh sb="8" eb="10">
      <t>キンガク</t>
    </rPh>
    <phoneticPr fontId="5"/>
  </si>
  <si>
    <t>実施機関
に引渡した
金額　　⑧</t>
    <rPh sb="0" eb="2">
      <t>ジッシ</t>
    </rPh>
    <rPh sb="2" eb="4">
      <t>キカン</t>
    </rPh>
    <rPh sb="6" eb="8">
      <t>ヒキワタ</t>
    </rPh>
    <rPh sb="11" eb="13">
      <t>キンガク</t>
    </rPh>
    <phoneticPr fontId="5"/>
  </si>
  <si>
    <t>その他
　　　⑨</t>
    <rPh sb="0" eb="3">
      <t>ソノタ</t>
    </rPh>
    <phoneticPr fontId="5"/>
  </si>
  <si>
    <t>遺留金品
を引渡し
た月日</t>
    <rPh sb="0" eb="2">
      <t>イリュウ</t>
    </rPh>
    <rPh sb="2" eb="4">
      <t>キンピン</t>
    </rPh>
    <rPh sb="6" eb="8">
      <t>ヒキワタ</t>
    </rPh>
    <rPh sb="11" eb="13">
      <t>ツキヒ</t>
    </rPh>
    <phoneticPr fontId="5"/>
  </si>
  <si>
    <t>続柄</t>
    <rPh sb="0" eb="2">
      <t>ゾクガラ</t>
    </rPh>
    <phoneticPr fontId="5"/>
  </si>
  <si>
    <t>円</t>
    <rPh sb="0" eb="1">
      <t>エン</t>
    </rPh>
    <phoneticPr fontId="16"/>
  </si>
  <si>
    <t>計</t>
    <rPh sb="0" eb="1">
      <t>ケイ</t>
    </rPh>
    <phoneticPr fontId="16"/>
  </si>
  <si>
    <t>区分</t>
    <rPh sb="0" eb="2">
      <t>クブン</t>
    </rPh>
    <phoneticPr fontId="16"/>
  </si>
  <si>
    <t>電動ダムウェーター
を含む</t>
    <phoneticPr fontId="16"/>
  </si>
  <si>
    <t>寄附金</t>
    <rPh sb="0" eb="3">
      <t>キフキン</t>
    </rPh>
    <phoneticPr fontId="5"/>
  </si>
  <si>
    <r>
      <t>（注）.部屋単位で面積が違う場合は</t>
    </r>
    <r>
      <rPr>
        <u/>
        <sz val="9"/>
        <rFont val="ＭＳ 明朝"/>
        <family val="1"/>
        <charset val="128"/>
      </rPr>
      <t>最小面積の部屋</t>
    </r>
    <r>
      <rPr>
        <sz val="9"/>
        <rFont val="ＭＳ 明朝"/>
        <family val="1"/>
        <charset val="128"/>
      </rPr>
      <t>で記入すること。</t>
    </r>
    <rPh sb="1" eb="2">
      <t>チュウ</t>
    </rPh>
    <rPh sb="4" eb="6">
      <t>ヘヤ</t>
    </rPh>
    <rPh sb="6" eb="8">
      <t>タンイ</t>
    </rPh>
    <rPh sb="9" eb="11">
      <t>メンセキ</t>
    </rPh>
    <rPh sb="12" eb="13">
      <t>チガ</t>
    </rPh>
    <rPh sb="14" eb="16">
      <t>バアイ</t>
    </rPh>
    <rPh sb="17" eb="19">
      <t>サイショウ</t>
    </rPh>
    <rPh sb="19" eb="21">
      <t>メンセキ</t>
    </rPh>
    <rPh sb="22" eb="24">
      <t>ヘヤ</t>
    </rPh>
    <rPh sb="25" eb="27">
      <t>キニュウ</t>
    </rPh>
    <phoneticPr fontId="5"/>
  </si>
  <si>
    <t>給料月額</t>
    <rPh sb="0" eb="2">
      <t>キュウリョウ</t>
    </rPh>
    <rPh sb="2" eb="4">
      <t>ゲツガク</t>
    </rPh>
    <phoneticPr fontId="5"/>
  </si>
  <si>
    <t>管理宿直者を置いていない施設</t>
    <rPh sb="0" eb="2">
      <t>カンリ</t>
    </rPh>
    <rPh sb="2" eb="5">
      <t>シュクチョクシャ</t>
    </rPh>
    <rPh sb="6" eb="7">
      <t>オ</t>
    </rPh>
    <rPh sb="12" eb="14">
      <t>シセツ</t>
    </rPh>
    <phoneticPr fontId="5"/>
  </si>
  <si>
    <t>（注）　1.社会福祉施設の兼務状況の｢勤務及び給与｣欄は実績で記入すること。</t>
    <rPh sb="1" eb="2">
      <t>チュウ</t>
    </rPh>
    <rPh sb="6" eb="8">
      <t>シャカイ</t>
    </rPh>
    <rPh sb="8" eb="10">
      <t>フクシ</t>
    </rPh>
    <rPh sb="10" eb="12">
      <t>シセツ</t>
    </rPh>
    <rPh sb="13" eb="15">
      <t>ケンム</t>
    </rPh>
    <rPh sb="15" eb="17">
      <t>ジョウキョウ</t>
    </rPh>
    <rPh sb="19" eb="21">
      <t>キンム</t>
    </rPh>
    <rPh sb="21" eb="22">
      <t>オヨ</t>
    </rPh>
    <rPh sb="23" eb="25">
      <t>キュウヨ</t>
    </rPh>
    <rPh sb="26" eb="27">
      <t>ラン</t>
    </rPh>
    <rPh sb="28" eb="30">
      <t>ジッセキ</t>
    </rPh>
    <rPh sb="31" eb="33">
      <t>キニュウ</t>
    </rPh>
    <phoneticPr fontId="5"/>
  </si>
  <si>
    <t>検査等の名称（公官署名）</t>
    <rPh sb="0" eb="2">
      <t>ケンサ</t>
    </rPh>
    <rPh sb="2" eb="3">
      <t>トウ</t>
    </rPh>
    <rPh sb="4" eb="6">
      <t>メイショウ</t>
    </rPh>
    <rPh sb="7" eb="8">
      <t>コウ</t>
    </rPh>
    <rPh sb="8" eb="9">
      <t>カン</t>
    </rPh>
    <rPh sb="9" eb="10">
      <t>ショ</t>
    </rPh>
    <rPh sb="10" eb="11">
      <t>メイ</t>
    </rPh>
    <phoneticPr fontId="5"/>
  </si>
  <si>
    <t>実　施　年　月　日</t>
    <rPh sb="0" eb="1">
      <t>ミ</t>
    </rPh>
    <rPh sb="2" eb="3">
      <t>セ</t>
    </rPh>
    <rPh sb="4" eb="5">
      <t>ネン</t>
    </rPh>
    <rPh sb="6" eb="7">
      <t>ガツ</t>
    </rPh>
    <rPh sb="8" eb="9">
      <t>ヒ</t>
    </rPh>
    <phoneticPr fontId="5"/>
  </si>
  <si>
    <t>指　導　指　示　等　の　内　容</t>
    <rPh sb="0" eb="1">
      <t>ユビ</t>
    </rPh>
    <rPh sb="2" eb="3">
      <t>シルベ</t>
    </rPh>
    <rPh sb="4" eb="5">
      <t>ユビ</t>
    </rPh>
    <rPh sb="6" eb="7">
      <t>シメス</t>
    </rPh>
    <rPh sb="8" eb="9">
      <t>トウ</t>
    </rPh>
    <rPh sb="12" eb="13">
      <t>ナイ</t>
    </rPh>
    <rPh sb="14" eb="15">
      <t>カタチ</t>
    </rPh>
    <phoneticPr fontId="5"/>
  </si>
  <si>
    <t>　　　年　　月　　日</t>
    <rPh sb="3" eb="4">
      <t>ネン</t>
    </rPh>
    <rPh sb="6" eb="7">
      <t>ツキ</t>
    </rPh>
    <rPh sb="9" eb="10">
      <t>ヒ</t>
    </rPh>
    <phoneticPr fontId="5"/>
  </si>
  <si>
    <t>（文　　書）
（口　　頭）
（上記に対する改善措置）</t>
    <rPh sb="1" eb="2">
      <t>ブン</t>
    </rPh>
    <rPh sb="4" eb="5">
      <t>ショ</t>
    </rPh>
    <rPh sb="11" eb="12">
      <t>クチ</t>
    </rPh>
    <rPh sb="14" eb="15">
      <t>アタマ</t>
    </rPh>
    <rPh sb="21" eb="23">
      <t>ジョウキ</t>
    </rPh>
    <rPh sb="24" eb="25">
      <t>タイ</t>
    </rPh>
    <rPh sb="27" eb="29">
      <t>カイゼン</t>
    </rPh>
    <rPh sb="29" eb="31">
      <t>ソチ</t>
    </rPh>
    <phoneticPr fontId="5"/>
  </si>
  <si>
    <t>保険会社名</t>
    <rPh sb="0" eb="2">
      <t>ホケン</t>
    </rPh>
    <rPh sb="2" eb="4">
      <t>カイシャ</t>
    </rPh>
    <rPh sb="4" eb="5">
      <t>メイ</t>
    </rPh>
    <phoneticPr fontId="16"/>
  </si>
  <si>
    <t>保険期間</t>
    <rPh sb="0" eb="2">
      <t>ホケン</t>
    </rPh>
    <rPh sb="2" eb="4">
      <t>キカン</t>
    </rPh>
    <phoneticPr fontId="16"/>
  </si>
  <si>
    <t>社会福祉施設賠償責任保険</t>
    <rPh sb="0" eb="2">
      <t>シャカイ</t>
    </rPh>
    <rPh sb="2" eb="4">
      <t>フクシ</t>
    </rPh>
    <rPh sb="4" eb="6">
      <t>シセツ</t>
    </rPh>
    <rPh sb="6" eb="8">
      <t>バイショウ</t>
    </rPh>
    <rPh sb="8" eb="10">
      <t>セキニン</t>
    </rPh>
    <rPh sb="10" eb="12">
      <t>ホケン</t>
    </rPh>
    <phoneticPr fontId="16"/>
  </si>
  <si>
    <t>社会福祉施設従事者相互保険</t>
    <rPh sb="0" eb="2">
      <t>シャカイ</t>
    </rPh>
    <rPh sb="2" eb="4">
      <t>フクシ</t>
    </rPh>
    <rPh sb="4" eb="6">
      <t>シセツ</t>
    </rPh>
    <rPh sb="6" eb="9">
      <t>ジュウジシャ</t>
    </rPh>
    <rPh sb="9" eb="11">
      <t>ソウゴ</t>
    </rPh>
    <rPh sb="11" eb="13">
      <t>ホケン</t>
    </rPh>
    <phoneticPr fontId="16"/>
  </si>
  <si>
    <t>社会福祉振興・試験センター</t>
    <rPh sb="0" eb="2">
      <t>シャカイ</t>
    </rPh>
    <rPh sb="2" eb="4">
      <t>フクシ</t>
    </rPh>
    <rPh sb="4" eb="6">
      <t>シンコウ</t>
    </rPh>
    <rPh sb="7" eb="9">
      <t>シケン</t>
    </rPh>
    <phoneticPr fontId="16"/>
  </si>
  <si>
    <t>区　　　　分</t>
    <rPh sb="0" eb="1">
      <t>ク</t>
    </rPh>
    <rPh sb="5" eb="6">
      <t>ブン</t>
    </rPh>
    <phoneticPr fontId="16"/>
  </si>
  <si>
    <t>火   　 災　   保　    険</t>
    <rPh sb="0" eb="1">
      <t>ヒ</t>
    </rPh>
    <rPh sb="6" eb="7">
      <t>サイ</t>
    </rPh>
    <rPh sb="11" eb="12">
      <t>タモツ</t>
    </rPh>
    <rPh sb="17" eb="18">
      <t>ケン</t>
    </rPh>
    <phoneticPr fontId="16"/>
  </si>
  <si>
    <t>　</t>
    <phoneticPr fontId="16"/>
  </si>
  <si>
    <t>　　　　　（小数点第2位以下切り上げ）</t>
    <rPh sb="9" eb="10">
      <t>ダイ</t>
    </rPh>
    <phoneticPr fontId="16"/>
  </si>
  <si>
    <t>区            分</t>
    <rPh sb="0" eb="14">
      <t>クブン</t>
    </rPh>
    <phoneticPr fontId="16"/>
  </si>
  <si>
    <t>前年度
平　均</t>
    <rPh sb="0" eb="3">
      <t>ゼンネンド</t>
    </rPh>
    <rPh sb="4" eb="5">
      <t>ヘイ</t>
    </rPh>
    <rPh sb="6" eb="7">
      <t>ヒトシ</t>
    </rPh>
    <phoneticPr fontId="16"/>
  </si>
  <si>
    <t>４月</t>
    <rPh sb="1" eb="2">
      <t>ゲツ</t>
    </rPh>
    <phoneticPr fontId="16"/>
  </si>
  <si>
    <t>５月</t>
    <rPh sb="1" eb="2">
      <t>ゲツ</t>
    </rPh>
    <phoneticPr fontId="16"/>
  </si>
  <si>
    <t>６月</t>
    <rPh sb="1" eb="2">
      <t>ゲツ</t>
    </rPh>
    <phoneticPr fontId="16"/>
  </si>
  <si>
    <t>７月</t>
    <rPh sb="1" eb="2">
      <t>ゲツ</t>
    </rPh>
    <phoneticPr fontId="16"/>
  </si>
  <si>
    <t>８月</t>
    <rPh sb="1" eb="2">
      <t>ゲツ</t>
    </rPh>
    <phoneticPr fontId="16"/>
  </si>
  <si>
    <t>９月</t>
    <rPh sb="1" eb="2">
      <t>ゲツ</t>
    </rPh>
    <phoneticPr fontId="16"/>
  </si>
  <si>
    <t>１０月</t>
    <rPh sb="2" eb="3">
      <t>ゲツ</t>
    </rPh>
    <phoneticPr fontId="16"/>
  </si>
  <si>
    <t>１１月</t>
    <rPh sb="2" eb="3">
      <t>ゲツ</t>
    </rPh>
    <phoneticPr fontId="16"/>
  </si>
  <si>
    <t>１２月</t>
    <rPh sb="2" eb="3">
      <t>ゲツ</t>
    </rPh>
    <phoneticPr fontId="16"/>
  </si>
  <si>
    <t>１月</t>
    <rPh sb="1" eb="2">
      <t>ゲツ</t>
    </rPh>
    <phoneticPr fontId="16"/>
  </si>
  <si>
    <t>２月</t>
    <rPh sb="1" eb="2">
      <t>ゲツ</t>
    </rPh>
    <phoneticPr fontId="16"/>
  </si>
  <si>
    <t>３月</t>
    <rPh sb="1" eb="2">
      <t>ゲツ</t>
    </rPh>
    <phoneticPr fontId="16"/>
  </si>
  <si>
    <t>月平均</t>
    <rPh sb="0" eb="1">
      <t>ツキ</t>
    </rPh>
    <rPh sb="1" eb="3">
      <t>ヘイキン</t>
    </rPh>
    <phoneticPr fontId="16"/>
  </si>
  <si>
    <t>日　計</t>
    <rPh sb="0" eb="1">
      <t>ヒ</t>
    </rPh>
    <rPh sb="2" eb="3">
      <t>ケイ</t>
    </rPh>
    <phoneticPr fontId="16"/>
  </si>
  <si>
    <t>※日　計　＝各月の最も入所者（利用者）が多かった日の入所者数（利用者数）</t>
  </si>
  <si>
    <t>　　　２　多機能型事業所又は障害者支援施設は、事業（サービス）毎に作成すること。</t>
    <rPh sb="5" eb="9">
      <t>タキノウガタ</t>
    </rPh>
    <rPh sb="9" eb="12">
      <t>ジギョウショ</t>
    </rPh>
    <rPh sb="12" eb="13">
      <t>マタ</t>
    </rPh>
    <rPh sb="14" eb="17">
      <t>ショウガイシャ</t>
    </rPh>
    <rPh sb="17" eb="19">
      <t>シエン</t>
    </rPh>
    <rPh sb="19" eb="21">
      <t>シセツ</t>
    </rPh>
    <rPh sb="23" eb="25">
      <t>ジギョウ</t>
    </rPh>
    <rPh sb="31" eb="32">
      <t>ゴト</t>
    </rPh>
    <rPh sb="33" eb="35">
      <t>サクセイ</t>
    </rPh>
    <phoneticPr fontId="16"/>
  </si>
  <si>
    <t>　</t>
    <phoneticPr fontId="16"/>
  </si>
  <si>
    <t>その他利用者数</t>
    <rPh sb="2" eb="3">
      <t>タ</t>
    </rPh>
    <rPh sb="3" eb="6">
      <t>リヨウシャ</t>
    </rPh>
    <rPh sb="6" eb="7">
      <t>スウ</t>
    </rPh>
    <phoneticPr fontId="16"/>
  </si>
  <si>
    <t>区分３</t>
    <rPh sb="0" eb="2">
      <t>クブン</t>
    </rPh>
    <phoneticPr fontId="16"/>
  </si>
  <si>
    <t>区分４</t>
    <rPh sb="0" eb="2">
      <t>クブン</t>
    </rPh>
    <phoneticPr fontId="16"/>
  </si>
  <si>
    <t>区分５</t>
    <rPh sb="0" eb="2">
      <t>クブン</t>
    </rPh>
    <phoneticPr fontId="16"/>
  </si>
  <si>
    <t>区分６</t>
    <rPh sb="0" eb="2">
      <t>クブン</t>
    </rPh>
    <phoneticPr fontId="16"/>
  </si>
  <si>
    <t>開所日数</t>
    <rPh sb="0" eb="2">
      <t>カイショ</t>
    </rPh>
    <rPh sb="2" eb="4">
      <t>ニッスウ</t>
    </rPh>
    <phoneticPr fontId="16"/>
  </si>
  <si>
    <t>障害程度区分×利用者数</t>
    <rPh sb="0" eb="2">
      <t>ショウガイ</t>
    </rPh>
    <rPh sb="2" eb="4">
      <t>テイド</t>
    </rPh>
    <rPh sb="4" eb="6">
      <t>クブン</t>
    </rPh>
    <rPh sb="7" eb="10">
      <t>リヨウシャ</t>
    </rPh>
    <rPh sb="10" eb="11">
      <t>スウ</t>
    </rPh>
    <phoneticPr fontId="16"/>
  </si>
  <si>
    <t>利用者計</t>
    <rPh sb="0" eb="3">
      <t>リヨウシャ</t>
    </rPh>
    <rPh sb="3" eb="4">
      <t>ケイ</t>
    </rPh>
    <phoneticPr fontId="16"/>
  </si>
  <si>
    <t>３月</t>
  </si>
  <si>
    <t>２月</t>
  </si>
  <si>
    <t>１月</t>
  </si>
  <si>
    <t>１２月</t>
  </si>
  <si>
    <t>１１月</t>
  </si>
  <si>
    <t>１０月</t>
  </si>
  <si>
    <t>９月</t>
  </si>
  <si>
    <t>８月</t>
  </si>
  <si>
    <t>７月</t>
  </si>
  <si>
    <t>６月</t>
  </si>
  <si>
    <t>　</t>
    <phoneticPr fontId="16"/>
  </si>
  <si>
    <t>B</t>
    <phoneticPr fontId="16"/>
  </si>
  <si>
    <t>A</t>
    <phoneticPr fontId="16"/>
  </si>
  <si>
    <t>入所者数</t>
    <phoneticPr fontId="16"/>
  </si>
  <si>
    <t>　最多入所者数</t>
    <phoneticPr fontId="16"/>
  </si>
  <si>
    <t>4.職種別に小計欄を設けること。</t>
    <phoneticPr fontId="5"/>
  </si>
  <si>
    <t>　(2)　福利厚生の実施状況</t>
    <phoneticPr fontId="5"/>
  </si>
  <si>
    <t>官公署の立ち入り検査等の状況 -----------------------------------------------------------------------------------------</t>
    <phoneticPr fontId="16"/>
  </si>
  <si>
    <t>　</t>
    <phoneticPr fontId="16"/>
  </si>
  <si>
    <t>入所者数（特養）</t>
    <phoneticPr fontId="16"/>
  </si>
  <si>
    <t>　</t>
    <phoneticPr fontId="16"/>
  </si>
  <si>
    <t>　最多入所者数（特養）</t>
    <phoneticPr fontId="16"/>
  </si>
  <si>
    <t>　</t>
    <phoneticPr fontId="16"/>
  </si>
  <si>
    <t>　　　　　　　　　　　　　　　　　　　　　　　　　 　</t>
    <phoneticPr fontId="16"/>
  </si>
  <si>
    <t>（職員不足に対する施設の対応状況）</t>
  </si>
  <si>
    <t>有・無</t>
    <phoneticPr fontId="5"/>
  </si>
  <si>
    <t>　</t>
    <phoneticPr fontId="5"/>
  </si>
  <si>
    <t>有・無</t>
    <phoneticPr fontId="5"/>
  </si>
  <si>
    <t>　(3)　業務委託等の状況（自動更新契約を含む）</t>
    <rPh sb="5" eb="7">
      <t>ギョウム</t>
    </rPh>
    <rPh sb="7" eb="9">
      <t>イタク</t>
    </rPh>
    <rPh sb="9" eb="10">
      <t>トウ</t>
    </rPh>
    <rPh sb="11" eb="13">
      <t>ジョウキョウ</t>
    </rPh>
    <rPh sb="14" eb="16">
      <t>ジドウ</t>
    </rPh>
    <rPh sb="16" eb="18">
      <t>コウシン</t>
    </rPh>
    <rPh sb="18" eb="20">
      <t>ケイヤク</t>
    </rPh>
    <rPh sb="21" eb="22">
      <t>フク</t>
    </rPh>
    <phoneticPr fontId="5"/>
  </si>
  <si>
    <t>（寄附金）</t>
    <phoneticPr fontId="8"/>
  </si>
  <si>
    <r>
      <t>　(5)　入所者預り金収支状況の連絡方法</t>
    </r>
    <r>
      <rPr>
        <sz val="10"/>
        <rFont val="ＭＳ 明朝"/>
        <family val="1"/>
        <charset val="128"/>
      </rPr>
      <t>（本人又は必要に応じて家族に対して）</t>
    </r>
    <rPh sb="5" eb="8">
      <t>ニュウショシャ</t>
    </rPh>
    <rPh sb="8" eb="11">
      <t>アズカリキン</t>
    </rPh>
    <rPh sb="11" eb="13">
      <t>シュウシ</t>
    </rPh>
    <rPh sb="13" eb="15">
      <t>ジョウキョウ</t>
    </rPh>
    <rPh sb="16" eb="18">
      <t>レンラク</t>
    </rPh>
    <rPh sb="18" eb="20">
      <t>ホウホウ</t>
    </rPh>
    <rPh sb="21" eb="23">
      <t>ホンニン</t>
    </rPh>
    <rPh sb="23" eb="24">
      <t>マタ</t>
    </rPh>
    <rPh sb="25" eb="27">
      <t>ヒツヨウ</t>
    </rPh>
    <rPh sb="28" eb="29">
      <t>オウ</t>
    </rPh>
    <rPh sb="31" eb="33">
      <t>カゾク</t>
    </rPh>
    <rPh sb="34" eb="35">
      <t>タイ</t>
    </rPh>
    <phoneticPr fontId="5"/>
  </si>
  <si>
    <t>（　　　　　　　　　　　　　　　）</t>
    <phoneticPr fontId="5"/>
  </si>
  <si>
    <t>無（　　 人）</t>
    <phoneticPr fontId="5"/>
  </si>
  <si>
    <t xml:space="preserve">  理由（　　　　　　　　　                              ）</t>
    <phoneticPr fontId="5"/>
  </si>
  <si>
    <t>①</t>
    <phoneticPr fontId="5"/>
  </si>
  <si>
    <t>④</t>
    <phoneticPr fontId="5"/>
  </si>
  <si>
    <t>②</t>
    <phoneticPr fontId="5"/>
  </si>
  <si>
    <t>⑤</t>
    <phoneticPr fontId="5"/>
  </si>
  <si>
    <t>③</t>
    <phoneticPr fontId="5"/>
  </si>
  <si>
    <t>⑥</t>
    <phoneticPr fontId="5"/>
  </si>
  <si>
    <t>―</t>
    <phoneticPr fontId="5"/>
  </si>
  <si>
    <t>（　　　　　）</t>
    <phoneticPr fontId="5"/>
  </si>
  <si>
    <t>・　・</t>
    <phoneticPr fontId="5"/>
  </si>
  <si>
    <t>（　　　　　）</t>
    <phoneticPr fontId="5"/>
  </si>
  <si>
    <t>・　・</t>
    <phoneticPr fontId="5"/>
  </si>
  <si>
    <t>（１）措置施設用</t>
    <rPh sb="3" eb="5">
      <t>ソチ</t>
    </rPh>
    <rPh sb="5" eb="8">
      <t>シセツヨウ</t>
    </rPh>
    <phoneticPr fontId="5"/>
  </si>
  <si>
    <t>　　（２）特別養護老人ホーム用</t>
    <rPh sb="5" eb="7">
      <t>トクベツ</t>
    </rPh>
    <rPh sb="7" eb="9">
      <t>ヨウゴ</t>
    </rPh>
    <rPh sb="9" eb="11">
      <t>ロウジン</t>
    </rPh>
    <rPh sb="14" eb="15">
      <t>ヨウ</t>
    </rPh>
    <phoneticPr fontId="16"/>
  </si>
  <si>
    <t>　　（３）　障害者支援施設用</t>
    <rPh sb="6" eb="8">
      <t>ショウガイ</t>
    </rPh>
    <rPh sb="8" eb="9">
      <t>シャ</t>
    </rPh>
    <rPh sb="9" eb="11">
      <t>シエン</t>
    </rPh>
    <rPh sb="11" eb="13">
      <t>シセツ</t>
    </rPh>
    <rPh sb="13" eb="14">
      <t>ヨウ</t>
    </rPh>
    <phoneticPr fontId="16"/>
  </si>
  <si>
    <t>（５）入所者個人別表</t>
    <rPh sb="3" eb="6">
      <t>ニュウショシャ</t>
    </rPh>
    <rPh sb="6" eb="8">
      <t>コジン</t>
    </rPh>
    <rPh sb="8" eb="9">
      <t>ベツ</t>
    </rPh>
    <rPh sb="9" eb="10">
      <t>ヒョウ</t>
    </rPh>
    <phoneticPr fontId="5"/>
  </si>
  <si>
    <t>３３</t>
    <phoneticPr fontId="16"/>
  </si>
  <si>
    <t>給食の状況 --------------------------------------------------------------------------------------------------------------</t>
    <rPh sb="0" eb="2">
      <t>キュウショク</t>
    </rPh>
    <rPh sb="3" eb="5">
      <t>ジョウキョウ</t>
    </rPh>
    <phoneticPr fontId="16"/>
  </si>
  <si>
    <t>月別人員数（前年度）</t>
    <phoneticPr fontId="16"/>
  </si>
  <si>
    <t>(１)－①職員の充足状況（人）</t>
    <rPh sb="5" eb="7">
      <t>ショクイン</t>
    </rPh>
    <rPh sb="8" eb="10">
      <t>ジュウソク</t>
    </rPh>
    <rPh sb="10" eb="12">
      <t>ジョウキョウ</t>
    </rPh>
    <rPh sb="13" eb="14">
      <t>ニン</t>
    </rPh>
    <phoneticPr fontId="16"/>
  </si>
  <si>
    <t>職種別</t>
    <rPh sb="0" eb="3">
      <t>ショクシュベツ</t>
    </rPh>
    <phoneticPr fontId="16"/>
  </si>
  <si>
    <t>施設長</t>
    <rPh sb="0" eb="2">
      <t>シセツ</t>
    </rPh>
    <rPh sb="2" eb="3">
      <t>チョウ</t>
    </rPh>
    <phoneticPr fontId="16"/>
  </si>
  <si>
    <t>事務員</t>
    <rPh sb="0" eb="3">
      <t>ジムイン</t>
    </rPh>
    <phoneticPr fontId="16"/>
  </si>
  <si>
    <t>生活
相談員</t>
    <rPh sb="0" eb="2">
      <t>セイカツ</t>
    </rPh>
    <rPh sb="3" eb="6">
      <t>ソウダンイン</t>
    </rPh>
    <phoneticPr fontId="16"/>
  </si>
  <si>
    <t>機能訓練
指導員</t>
    <rPh sb="0" eb="2">
      <t>キノウ</t>
    </rPh>
    <rPh sb="2" eb="4">
      <t>クンレン</t>
    </rPh>
    <rPh sb="5" eb="8">
      <t>シドウイン</t>
    </rPh>
    <phoneticPr fontId="16"/>
  </si>
  <si>
    <t>介護職員又は看護職員</t>
    <rPh sb="0" eb="2">
      <t>カイゴ</t>
    </rPh>
    <rPh sb="2" eb="4">
      <t>ショクイン</t>
    </rPh>
    <rPh sb="4" eb="5">
      <t>マタ</t>
    </rPh>
    <rPh sb="6" eb="8">
      <t>カンゴ</t>
    </rPh>
    <rPh sb="8" eb="10">
      <t>ショクイン</t>
    </rPh>
    <phoneticPr fontId="16"/>
  </si>
  <si>
    <t>調理員</t>
    <rPh sb="0" eb="3">
      <t>チョウリイン</t>
    </rPh>
    <phoneticPr fontId="16"/>
  </si>
  <si>
    <t>医師
又は
嘱託医</t>
    <rPh sb="0" eb="2">
      <t>イシ</t>
    </rPh>
    <rPh sb="3" eb="4">
      <t>マタ</t>
    </rPh>
    <rPh sb="6" eb="8">
      <t>ショクタク</t>
    </rPh>
    <phoneticPr fontId="16"/>
  </si>
  <si>
    <t>その他        （　　）</t>
    <rPh sb="2" eb="3">
      <t>タ</t>
    </rPh>
    <phoneticPr fontId="16"/>
  </si>
  <si>
    <t>実人数計</t>
    <rPh sb="0" eb="1">
      <t>ジツ</t>
    </rPh>
    <rPh sb="1" eb="3">
      <t>ニンズウ</t>
    </rPh>
    <rPh sb="3" eb="4">
      <t>ケイ</t>
    </rPh>
    <phoneticPr fontId="16"/>
  </si>
  <si>
    <t>介護
職員</t>
    <rPh sb="0" eb="2">
      <t>カイゴ</t>
    </rPh>
    <rPh sb="3" eb="5">
      <t>ショクイン</t>
    </rPh>
    <phoneticPr fontId="16"/>
  </si>
  <si>
    <t>看護職員</t>
    <rPh sb="0" eb="2">
      <t>カンゴ</t>
    </rPh>
    <rPh sb="2" eb="4">
      <t>ショクイン</t>
    </rPh>
    <phoneticPr fontId="16"/>
  </si>
  <si>
    <t>小計</t>
    <rPh sb="0" eb="2">
      <t>ショウケイ</t>
    </rPh>
    <phoneticPr fontId="16"/>
  </si>
  <si>
    <t>現　　　　員</t>
    <rPh sb="0" eb="1">
      <t>ウツツ</t>
    </rPh>
    <rPh sb="5" eb="6">
      <t>イン</t>
    </rPh>
    <phoneticPr fontId="16"/>
  </si>
  <si>
    <t>正規職員（Ａ）</t>
    <rPh sb="0" eb="2">
      <t>セイキ</t>
    </rPh>
    <rPh sb="2" eb="4">
      <t>ショクイン</t>
    </rPh>
    <phoneticPr fontId="16"/>
  </si>
  <si>
    <t>正規職員
以外の
職員</t>
    <rPh sb="0" eb="2">
      <t>セイキ</t>
    </rPh>
    <rPh sb="2" eb="4">
      <t>ショクイン</t>
    </rPh>
    <rPh sb="5" eb="7">
      <t>イガイ</t>
    </rPh>
    <rPh sb="9" eb="11">
      <t>ショクイン</t>
    </rPh>
    <phoneticPr fontId="16"/>
  </si>
  <si>
    <t>常勤換算
人数（Ｂ）</t>
    <rPh sb="0" eb="2">
      <t>ジョウキン</t>
    </rPh>
    <rPh sb="2" eb="4">
      <t>カンサン</t>
    </rPh>
    <rPh sb="5" eb="7">
      <t>ニンズウ</t>
    </rPh>
    <phoneticPr fontId="16"/>
  </si>
  <si>
    <t>(基準日）</t>
    <rPh sb="1" eb="4">
      <t>キジュンビ</t>
    </rPh>
    <phoneticPr fontId="16"/>
  </si>
  <si>
    <t>実人数</t>
    <rPh sb="0" eb="1">
      <t>ジツ</t>
    </rPh>
    <rPh sb="1" eb="3">
      <t>ニンズウ</t>
    </rPh>
    <phoneticPr fontId="16"/>
  </si>
  <si>
    <t>配置基準数（Ｃ）</t>
    <rPh sb="0" eb="2">
      <t>ハイチ</t>
    </rPh>
    <rPh sb="2" eb="4">
      <t>キジュン</t>
    </rPh>
    <rPh sb="4" eb="5">
      <t>スウ</t>
    </rPh>
    <phoneticPr fontId="16"/>
  </si>
  <si>
    <t>差引過不足（Ａ＋Ｂ）－（Ｃ）</t>
    <rPh sb="0" eb="2">
      <t>サシヒキ</t>
    </rPh>
    <rPh sb="2" eb="5">
      <t>カブソク</t>
    </rPh>
    <phoneticPr fontId="16"/>
  </si>
  <si>
    <t>（注）　</t>
    <rPh sb="1" eb="2">
      <t>チュウ</t>
    </rPh>
    <phoneticPr fontId="16"/>
  </si>
  <si>
    <t>　 関する基準を定める茨城県条例並びに各条例施行規則の規定により算出した数を記載すること。</t>
    <rPh sb="2" eb="3">
      <t>カン</t>
    </rPh>
    <phoneticPr fontId="16"/>
  </si>
  <si>
    <t>４ 職員数は「（２）職員個別表」及び「（３）正規職員以外の職員の状況」の当該施設職員の合計数に一致するものであること。</t>
    <rPh sb="2" eb="5">
      <t>ショクインスウ</t>
    </rPh>
    <rPh sb="10" eb="12">
      <t>ショクイン</t>
    </rPh>
    <rPh sb="12" eb="14">
      <t>コベツ</t>
    </rPh>
    <rPh sb="14" eb="15">
      <t>ヒョウ</t>
    </rPh>
    <rPh sb="16" eb="17">
      <t>オヨ</t>
    </rPh>
    <rPh sb="22" eb="24">
      <t>セイキ</t>
    </rPh>
    <rPh sb="24" eb="26">
      <t>ショクイン</t>
    </rPh>
    <rPh sb="26" eb="28">
      <t>イガイ</t>
    </rPh>
    <rPh sb="29" eb="31">
      <t>ショクイン</t>
    </rPh>
    <rPh sb="32" eb="34">
      <t>ジョウキョウ</t>
    </rPh>
    <rPh sb="36" eb="38">
      <t>トウガイ</t>
    </rPh>
    <rPh sb="38" eb="40">
      <t>シセツ</t>
    </rPh>
    <rPh sb="40" eb="42">
      <t>ショクイン</t>
    </rPh>
    <rPh sb="43" eb="46">
      <t>ゴウケイスウ</t>
    </rPh>
    <rPh sb="47" eb="49">
      <t>イッチ</t>
    </rPh>
    <phoneticPr fontId="16"/>
  </si>
  <si>
    <t>（職員不足に対する施設の対応状況）</t>
    <rPh sb="1" eb="3">
      <t>ショクイン</t>
    </rPh>
    <rPh sb="3" eb="5">
      <t>ブソク</t>
    </rPh>
    <rPh sb="6" eb="7">
      <t>タイ</t>
    </rPh>
    <rPh sb="9" eb="11">
      <t>シセツ</t>
    </rPh>
    <rPh sb="12" eb="14">
      <t>タイオウ</t>
    </rPh>
    <rPh sb="14" eb="16">
      <t>ジョウキョウ</t>
    </rPh>
    <phoneticPr fontId="16"/>
  </si>
  <si>
    <t>　摘　要</t>
    <rPh sb="1" eb="2">
      <t>ツム</t>
    </rPh>
    <rPh sb="3" eb="4">
      <t>ヨウ</t>
    </rPh>
    <phoneticPr fontId="16"/>
  </si>
  <si>
    <t>（この欄は施設において記入しないこと。）</t>
    <rPh sb="3" eb="4">
      <t>ラン</t>
    </rPh>
    <rPh sb="5" eb="7">
      <t>シセツ</t>
    </rPh>
    <rPh sb="11" eb="13">
      <t>キニュウ</t>
    </rPh>
    <phoneticPr fontId="16"/>
  </si>
  <si>
    <t xml:space="preserve">   数を記載すること。</t>
    <rPh sb="3" eb="4">
      <t>スウ</t>
    </rPh>
    <rPh sb="5" eb="7">
      <t>キサイ</t>
    </rPh>
    <phoneticPr fontId="16"/>
  </si>
  <si>
    <t>(１)－②職員の充足状況（人）</t>
    <rPh sb="5" eb="7">
      <t>ショクイン</t>
    </rPh>
    <rPh sb="8" eb="10">
      <t>ジュウソク</t>
    </rPh>
    <rPh sb="10" eb="12">
      <t>ジョウキョウ</t>
    </rPh>
    <rPh sb="13" eb="14">
      <t>ニン</t>
    </rPh>
    <phoneticPr fontId="16"/>
  </si>
  <si>
    <t>看護師</t>
    <rPh sb="0" eb="3">
      <t>カンゴシ</t>
    </rPh>
    <phoneticPr fontId="16"/>
  </si>
  <si>
    <t>児童指導員又は保育士</t>
    <rPh sb="0" eb="2">
      <t>ジドウ</t>
    </rPh>
    <rPh sb="2" eb="5">
      <t>シドウイン</t>
    </rPh>
    <rPh sb="5" eb="6">
      <t>マタ</t>
    </rPh>
    <rPh sb="7" eb="10">
      <t>ホイクシ</t>
    </rPh>
    <phoneticPr fontId="16"/>
  </si>
  <si>
    <t>個別対応
職員</t>
    <rPh sb="0" eb="2">
      <t>コベツ</t>
    </rPh>
    <rPh sb="2" eb="4">
      <t>タイオウ</t>
    </rPh>
    <rPh sb="5" eb="7">
      <t>ショクイン</t>
    </rPh>
    <phoneticPr fontId="16"/>
  </si>
  <si>
    <t>家庭支援
専門
相談員</t>
    <rPh sb="0" eb="2">
      <t>カテイ</t>
    </rPh>
    <rPh sb="2" eb="4">
      <t>シエン</t>
    </rPh>
    <rPh sb="5" eb="7">
      <t>センモン</t>
    </rPh>
    <rPh sb="8" eb="11">
      <t>ソウダンイン</t>
    </rPh>
    <phoneticPr fontId="16"/>
  </si>
  <si>
    <t>心理療法
担当職員</t>
    <rPh sb="0" eb="2">
      <t>シンリ</t>
    </rPh>
    <rPh sb="2" eb="4">
      <t>リョウホウ</t>
    </rPh>
    <rPh sb="5" eb="7">
      <t>タントウ</t>
    </rPh>
    <rPh sb="7" eb="9">
      <t>ショクイン</t>
    </rPh>
    <phoneticPr fontId="16"/>
  </si>
  <si>
    <t>その他　　（　　）</t>
    <rPh sb="2" eb="3">
      <t>タ</t>
    </rPh>
    <phoneticPr fontId="16"/>
  </si>
  <si>
    <t>児童
指導員</t>
    <rPh sb="0" eb="2">
      <t>ジドウ</t>
    </rPh>
    <rPh sb="3" eb="6">
      <t>シドウイン</t>
    </rPh>
    <phoneticPr fontId="16"/>
  </si>
  <si>
    <t>保育士</t>
    <rPh sb="0" eb="3">
      <t>ホイクシ</t>
    </rPh>
    <phoneticPr fontId="16"/>
  </si>
  <si>
    <t>　現　　　員</t>
    <rPh sb="1" eb="2">
      <t>ウツツ</t>
    </rPh>
    <rPh sb="5" eb="6">
      <t>イン</t>
    </rPh>
    <phoneticPr fontId="16"/>
  </si>
  <si>
    <t>（注）</t>
    <rPh sb="1" eb="2">
      <t>チュウ</t>
    </rPh>
    <phoneticPr fontId="16"/>
  </si>
  <si>
    <t>４ 職員数は「（２）職員個別表」及び「（３）正規職員以外の職員の状況」の当該施設職員一覧に一致するものであること。</t>
    <rPh sb="2" eb="5">
      <t>ショクインスウ</t>
    </rPh>
    <rPh sb="10" eb="12">
      <t>ショクイン</t>
    </rPh>
    <rPh sb="12" eb="14">
      <t>コベツ</t>
    </rPh>
    <rPh sb="14" eb="15">
      <t>ヒョウ</t>
    </rPh>
    <rPh sb="16" eb="17">
      <t>オヨ</t>
    </rPh>
    <rPh sb="22" eb="24">
      <t>セイキ</t>
    </rPh>
    <rPh sb="24" eb="26">
      <t>ショクイン</t>
    </rPh>
    <rPh sb="26" eb="28">
      <t>イガイ</t>
    </rPh>
    <rPh sb="29" eb="31">
      <t>ショクイン</t>
    </rPh>
    <rPh sb="32" eb="34">
      <t>ジョウキョウ</t>
    </rPh>
    <rPh sb="36" eb="38">
      <t>トウガイ</t>
    </rPh>
    <rPh sb="38" eb="40">
      <t>シセツ</t>
    </rPh>
    <rPh sb="40" eb="42">
      <t>ショクイン</t>
    </rPh>
    <rPh sb="42" eb="44">
      <t>イチラン</t>
    </rPh>
    <rPh sb="45" eb="47">
      <t>イッチ</t>
    </rPh>
    <phoneticPr fontId="16"/>
  </si>
  <si>
    <t>(１)－③職員の充足状況（人）</t>
    <rPh sb="5" eb="7">
      <t>ショクイン</t>
    </rPh>
    <rPh sb="8" eb="10">
      <t>ジュウソク</t>
    </rPh>
    <rPh sb="10" eb="12">
      <t>ジョウキョウ</t>
    </rPh>
    <rPh sb="13" eb="14">
      <t>ニン</t>
    </rPh>
    <phoneticPr fontId="16"/>
  </si>
  <si>
    <t>母子
支援員</t>
    <rPh sb="0" eb="2">
      <t>ボシ</t>
    </rPh>
    <rPh sb="3" eb="5">
      <t>シエン</t>
    </rPh>
    <rPh sb="5" eb="6">
      <t>イン</t>
    </rPh>
    <phoneticPr fontId="16"/>
  </si>
  <si>
    <t>少年
指導員</t>
    <rPh sb="0" eb="2">
      <t>ショウネン</t>
    </rPh>
    <rPh sb="3" eb="6">
      <t>シドウイン</t>
    </rPh>
    <phoneticPr fontId="16"/>
  </si>
  <si>
    <t>児童自立支援専門員等</t>
    <rPh sb="0" eb="2">
      <t>ジドウ</t>
    </rPh>
    <rPh sb="2" eb="4">
      <t>ジリツ</t>
    </rPh>
    <rPh sb="4" eb="6">
      <t>シエン</t>
    </rPh>
    <rPh sb="6" eb="9">
      <t>センモンイン</t>
    </rPh>
    <rPh sb="9" eb="10">
      <t>トウ</t>
    </rPh>
    <phoneticPr fontId="16"/>
  </si>
  <si>
    <t>支援担当
職員</t>
    <rPh sb="0" eb="2">
      <t>シエン</t>
    </rPh>
    <rPh sb="2" eb="4">
      <t>タントウ</t>
    </rPh>
    <rPh sb="5" eb="7">
      <t>ショクイン</t>
    </rPh>
    <phoneticPr fontId="16"/>
  </si>
  <si>
    <t>職業
指導員</t>
    <rPh sb="0" eb="2">
      <t>ショクギョウ</t>
    </rPh>
    <rPh sb="3" eb="6">
      <t>シドウイン</t>
    </rPh>
    <phoneticPr fontId="16"/>
  </si>
  <si>
    <t>児童自立支援専門員</t>
    <rPh sb="0" eb="2">
      <t>ジドウ</t>
    </rPh>
    <rPh sb="2" eb="4">
      <t>ジリツ</t>
    </rPh>
    <rPh sb="4" eb="6">
      <t>シエン</t>
    </rPh>
    <rPh sb="6" eb="9">
      <t>センモンイン</t>
    </rPh>
    <phoneticPr fontId="16"/>
  </si>
  <si>
    <t>児童生活
支援員</t>
    <rPh sb="0" eb="2">
      <t>ジドウ</t>
    </rPh>
    <rPh sb="2" eb="4">
      <t>セイカツ</t>
    </rPh>
    <rPh sb="5" eb="7">
      <t>シエン</t>
    </rPh>
    <rPh sb="7" eb="8">
      <t>イン</t>
    </rPh>
    <phoneticPr fontId="16"/>
  </si>
  <si>
    <t>（基準日）</t>
    <rPh sb="1" eb="4">
      <t>キジュンビ</t>
    </rPh>
    <phoneticPr fontId="16"/>
  </si>
  <si>
    <t>　現　  員</t>
    <rPh sb="1" eb="2">
      <t>ウツツ</t>
    </rPh>
    <rPh sb="5" eb="6">
      <t>イン</t>
    </rPh>
    <phoneticPr fontId="16"/>
  </si>
  <si>
    <t>(１)－④職員の充足状況（人）</t>
    <rPh sb="5" eb="7">
      <t>ショクイン</t>
    </rPh>
    <rPh sb="8" eb="10">
      <t>ジュウソク</t>
    </rPh>
    <rPh sb="10" eb="12">
      <t>ジョウキョウ</t>
    </rPh>
    <rPh sb="13" eb="14">
      <t>ニン</t>
    </rPh>
    <phoneticPr fontId="16"/>
  </si>
  <si>
    <t>医師又は
嘱託医</t>
    <rPh sb="0" eb="2">
      <t>イシ</t>
    </rPh>
    <rPh sb="2" eb="3">
      <t>マタ</t>
    </rPh>
    <rPh sb="5" eb="7">
      <t>ショクタク</t>
    </rPh>
    <phoneticPr fontId="16"/>
  </si>
  <si>
    <t>准看護師</t>
    <rPh sb="0" eb="1">
      <t>ジュン</t>
    </rPh>
    <rPh sb="1" eb="4">
      <t>カンゴシ</t>
    </rPh>
    <phoneticPr fontId="16"/>
  </si>
  <si>
    <t>児童指導員</t>
    <rPh sb="0" eb="2">
      <t>ジドウ</t>
    </rPh>
    <rPh sb="2" eb="5">
      <t>シドウイン</t>
    </rPh>
    <phoneticPr fontId="16"/>
  </si>
  <si>
    <t>児童発達支援
管理責任者</t>
    <rPh sb="0" eb="2">
      <t>ジドウ</t>
    </rPh>
    <rPh sb="2" eb="4">
      <t>ハッタツ</t>
    </rPh>
    <rPh sb="4" eb="6">
      <t>シエン</t>
    </rPh>
    <rPh sb="7" eb="9">
      <t>カンリ</t>
    </rPh>
    <rPh sb="9" eb="11">
      <t>セキニン</t>
    </rPh>
    <rPh sb="11" eb="12">
      <t>シャ</t>
    </rPh>
    <phoneticPr fontId="16"/>
  </si>
  <si>
    <t>現　　　員</t>
    <rPh sb="0" eb="1">
      <t>ウツツ</t>
    </rPh>
    <rPh sb="4" eb="5">
      <t>イン</t>
    </rPh>
    <phoneticPr fontId="16"/>
  </si>
  <si>
    <t>心理指導
担当職員</t>
    <rPh sb="0" eb="2">
      <t>シンリ</t>
    </rPh>
    <rPh sb="2" eb="4">
      <t>シドウ</t>
    </rPh>
    <rPh sb="5" eb="7">
      <t>タントウ</t>
    </rPh>
    <rPh sb="7" eb="9">
      <t>ショクイン</t>
    </rPh>
    <phoneticPr fontId="16"/>
  </si>
  <si>
    <t>職業指導員</t>
    <rPh sb="0" eb="2">
      <t>ショクギョウ</t>
    </rPh>
    <rPh sb="2" eb="5">
      <t>シドウイン</t>
    </rPh>
    <phoneticPr fontId="16"/>
  </si>
  <si>
    <t>理学療法士又は
作業療法士</t>
    <rPh sb="0" eb="2">
      <t>リガク</t>
    </rPh>
    <rPh sb="2" eb="5">
      <t>リョウホウシ</t>
    </rPh>
    <rPh sb="5" eb="6">
      <t>マタ</t>
    </rPh>
    <rPh sb="8" eb="10">
      <t>サギョウ</t>
    </rPh>
    <rPh sb="10" eb="13">
      <t>リョウホウシ</t>
    </rPh>
    <phoneticPr fontId="16"/>
  </si>
  <si>
    <t>機能訓練
担当職員</t>
    <rPh sb="0" eb="2">
      <t>キノウ</t>
    </rPh>
    <rPh sb="2" eb="4">
      <t>クンレン</t>
    </rPh>
    <rPh sb="5" eb="6">
      <t>タン</t>
    </rPh>
    <rPh sb="6" eb="7">
      <t>トウ</t>
    </rPh>
    <rPh sb="7" eb="9">
      <t>ショクイン</t>
    </rPh>
    <phoneticPr fontId="16"/>
  </si>
  <si>
    <t>言語聴覚士</t>
    <rPh sb="0" eb="2">
      <t>ゲンゴ</t>
    </rPh>
    <rPh sb="2" eb="4">
      <t>チョウカク</t>
    </rPh>
    <rPh sb="4" eb="5">
      <t>シ</t>
    </rPh>
    <phoneticPr fontId="16"/>
  </si>
  <si>
    <t>薬剤師</t>
    <rPh sb="0" eb="3">
      <t>ヤクザイシ</t>
    </rPh>
    <phoneticPr fontId="16"/>
  </si>
  <si>
    <t>その他          (      )</t>
    <rPh sb="2" eb="3">
      <t>タ</t>
    </rPh>
    <phoneticPr fontId="16"/>
  </si>
  <si>
    <r>
      <t>摘要</t>
    </r>
    <r>
      <rPr>
        <sz val="9"/>
        <color indexed="8"/>
        <rFont val="ＭＳ 明朝"/>
        <family val="1"/>
        <charset val="128"/>
      </rPr>
      <t>（この欄は施設において記入しないこと。）</t>
    </r>
    <phoneticPr fontId="16"/>
  </si>
  <si>
    <t xml:space="preserve">     </t>
    <phoneticPr fontId="16"/>
  </si>
  <si>
    <t>(１)－⑤職員の充足状況（人）</t>
    <rPh sb="5" eb="7">
      <t>ショクイン</t>
    </rPh>
    <rPh sb="8" eb="10">
      <t>ジュウソク</t>
    </rPh>
    <rPh sb="10" eb="12">
      <t>ジョウキョウ</t>
    </rPh>
    <rPh sb="13" eb="14">
      <t>ニン</t>
    </rPh>
    <phoneticPr fontId="16"/>
  </si>
  <si>
    <t>サービス
管理責任者</t>
    <rPh sb="5" eb="7">
      <t>カンリ</t>
    </rPh>
    <rPh sb="7" eb="9">
      <t>セキニン</t>
    </rPh>
    <rPh sb="9" eb="10">
      <t>シャ</t>
    </rPh>
    <phoneticPr fontId="16"/>
  </si>
  <si>
    <t>医師</t>
    <rPh sb="0" eb="2">
      <t>イシ</t>
    </rPh>
    <phoneticPr fontId="16"/>
  </si>
  <si>
    <t>生活支援員</t>
    <rPh sb="0" eb="2">
      <t>セイカツ</t>
    </rPh>
    <rPh sb="2" eb="4">
      <t>シエン</t>
    </rPh>
    <rPh sb="4" eb="5">
      <t>イン</t>
    </rPh>
    <phoneticPr fontId="16"/>
  </si>
  <si>
    <t>就労支援員</t>
    <rPh sb="0" eb="2">
      <t>シュウロウ</t>
    </rPh>
    <rPh sb="2" eb="4">
      <t>シエン</t>
    </rPh>
    <rPh sb="4" eb="5">
      <t>イン</t>
    </rPh>
    <phoneticPr fontId="16"/>
  </si>
  <si>
    <t>保健師</t>
    <rPh sb="0" eb="3">
      <t>ホケンシ</t>
    </rPh>
    <phoneticPr fontId="16"/>
  </si>
  <si>
    <t>准看護師</t>
    <rPh sb="0" eb="4">
      <t>ジュンカンゴシ</t>
    </rPh>
    <phoneticPr fontId="16"/>
  </si>
  <si>
    <t>現　　員</t>
    <rPh sb="0" eb="1">
      <t>ウツツ</t>
    </rPh>
    <rPh sb="3" eb="4">
      <t>イン</t>
    </rPh>
    <phoneticPr fontId="16"/>
  </si>
  <si>
    <t>理学療法士等</t>
    <rPh sb="0" eb="2">
      <t>リガク</t>
    </rPh>
    <rPh sb="2" eb="5">
      <t>リョウホウシ</t>
    </rPh>
    <rPh sb="5" eb="6">
      <t>トウ</t>
    </rPh>
    <phoneticPr fontId="16"/>
  </si>
  <si>
    <t>事務員</t>
    <rPh sb="0" eb="2">
      <t>ジム</t>
    </rPh>
    <rPh sb="2" eb="3">
      <t>イン</t>
    </rPh>
    <phoneticPr fontId="16"/>
  </si>
  <si>
    <t>理学療法士</t>
    <rPh sb="0" eb="2">
      <t>リガク</t>
    </rPh>
    <rPh sb="2" eb="5">
      <t>リョウホウシ</t>
    </rPh>
    <phoneticPr fontId="16"/>
  </si>
  <si>
    <t>作業療法士</t>
    <rPh sb="0" eb="2">
      <t>サギョウ</t>
    </rPh>
    <rPh sb="2" eb="5">
      <t>リョウホウシ</t>
    </rPh>
    <phoneticPr fontId="16"/>
  </si>
  <si>
    <t>機能訓練指導員等</t>
    <rPh sb="0" eb="2">
      <t>キノウ</t>
    </rPh>
    <rPh sb="2" eb="4">
      <t>クンレン</t>
    </rPh>
    <rPh sb="4" eb="7">
      <t>シドウイン</t>
    </rPh>
    <rPh sb="7" eb="8">
      <t>トウ</t>
    </rPh>
    <phoneticPr fontId="16"/>
  </si>
  <si>
    <t>（　　　　　　）</t>
    <phoneticPr fontId="16"/>
  </si>
  <si>
    <t>(１)－⑥職員の充足状況（人）</t>
    <rPh sb="5" eb="7">
      <t>ショクイン</t>
    </rPh>
    <rPh sb="8" eb="10">
      <t>ジュウソク</t>
    </rPh>
    <rPh sb="10" eb="12">
      <t>ジョウキョウ</t>
    </rPh>
    <rPh sb="13" eb="14">
      <t>ニン</t>
    </rPh>
    <phoneticPr fontId="16"/>
  </si>
  <si>
    <t>指導
職員</t>
    <rPh sb="0" eb="2">
      <t>シドウ</t>
    </rPh>
    <rPh sb="3" eb="5">
      <t>ショクイン</t>
    </rPh>
    <phoneticPr fontId="16"/>
  </si>
  <si>
    <t>医師
又は
嘱託医師</t>
    <rPh sb="0" eb="2">
      <t>イシ</t>
    </rPh>
    <rPh sb="3" eb="4">
      <t>マタ</t>
    </rPh>
    <rPh sb="6" eb="8">
      <t>ショクタク</t>
    </rPh>
    <rPh sb="8" eb="10">
      <t>イシ</t>
    </rPh>
    <phoneticPr fontId="16"/>
  </si>
  <si>
    <t>その他     （　　　）</t>
    <rPh sb="2" eb="3">
      <t>タ</t>
    </rPh>
    <phoneticPr fontId="16"/>
  </si>
  <si>
    <t>生活
指導員</t>
    <rPh sb="0" eb="2">
      <t>セイカツ</t>
    </rPh>
    <rPh sb="3" eb="6">
      <t>シドウイン</t>
    </rPh>
    <phoneticPr fontId="16"/>
  </si>
  <si>
    <t>介護職員</t>
    <rPh sb="0" eb="2">
      <t>カイゴ</t>
    </rPh>
    <rPh sb="2" eb="4">
      <t>ショクイン</t>
    </rPh>
    <phoneticPr fontId="16"/>
  </si>
  <si>
    <t>４ 職員数は「（２）職員個別表」及び「（３）正規職員以外の職員の状況」の職員一覧に一致するものであること。</t>
    <rPh sb="2" eb="5">
      <t>ショクインスウ</t>
    </rPh>
    <rPh sb="10" eb="12">
      <t>ショクイン</t>
    </rPh>
    <rPh sb="12" eb="14">
      <t>コベツ</t>
    </rPh>
    <rPh sb="14" eb="15">
      <t>ヒョウ</t>
    </rPh>
    <rPh sb="16" eb="17">
      <t>オヨ</t>
    </rPh>
    <rPh sb="22" eb="24">
      <t>セイキ</t>
    </rPh>
    <rPh sb="24" eb="26">
      <t>ショクイン</t>
    </rPh>
    <rPh sb="26" eb="28">
      <t>イガイ</t>
    </rPh>
    <rPh sb="29" eb="31">
      <t>ショクイン</t>
    </rPh>
    <rPh sb="32" eb="34">
      <t>ジョウキョウ</t>
    </rPh>
    <rPh sb="36" eb="38">
      <t>ショクイン</t>
    </rPh>
    <rPh sb="38" eb="40">
      <t>イチラン</t>
    </rPh>
    <rPh sb="41" eb="43">
      <t>イッチ</t>
    </rPh>
    <phoneticPr fontId="16"/>
  </si>
  <si>
    <t>（注）１　上記表①は、実地検査年度の前年度について記入すること。</t>
    <rPh sb="1" eb="2">
      <t>チュウ</t>
    </rPh>
    <rPh sb="5" eb="7">
      <t>ジョウキ</t>
    </rPh>
    <rPh sb="7" eb="8">
      <t>ヒョウ</t>
    </rPh>
    <rPh sb="11" eb="13">
      <t>ジッチ</t>
    </rPh>
    <rPh sb="13" eb="15">
      <t>ケンサ</t>
    </rPh>
    <rPh sb="15" eb="17">
      <t>ネンド</t>
    </rPh>
    <rPh sb="18" eb="20">
      <t>ゼンネン</t>
    </rPh>
    <rPh sb="20" eb="21">
      <t>ド</t>
    </rPh>
    <rPh sb="25" eb="27">
      <t>キニュウ</t>
    </rPh>
    <phoneticPr fontId="16"/>
  </si>
  <si>
    <t>　（４）その他施設用（特別養護老人ホーム・障害者支援施設以外）</t>
    <rPh sb="6" eb="7">
      <t>タ</t>
    </rPh>
    <rPh sb="7" eb="10">
      <t>シセツヨウ</t>
    </rPh>
    <rPh sb="11" eb="13">
      <t>トクベツ</t>
    </rPh>
    <rPh sb="13" eb="15">
      <t>ヨウゴ</t>
    </rPh>
    <rPh sb="15" eb="17">
      <t>ロウジン</t>
    </rPh>
    <rPh sb="21" eb="24">
      <t>ショウガイシャ</t>
    </rPh>
    <rPh sb="24" eb="26">
      <t>シエン</t>
    </rPh>
    <rPh sb="26" eb="28">
      <t>シセツ</t>
    </rPh>
    <rPh sb="28" eb="30">
      <t>イガイ</t>
    </rPh>
    <phoneticPr fontId="16"/>
  </si>
  <si>
    <t>（小数点第2位以下切り上げ）</t>
    <rPh sb="4" eb="5">
      <t>ダイ</t>
    </rPh>
    <phoneticPr fontId="16"/>
  </si>
  <si>
    <t>利用者数（短期）</t>
    <phoneticPr fontId="16"/>
  </si>
  <si>
    <t>　最多入所者数（短期）</t>
    <rPh sb="8" eb="10">
      <t>タンキ</t>
    </rPh>
    <phoneticPr fontId="16"/>
  </si>
  <si>
    <t>その他 　　　  (     )</t>
    <rPh sb="2" eb="3">
      <t>タ</t>
    </rPh>
    <phoneticPr fontId="16"/>
  </si>
  <si>
    <t>30日</t>
    <rPh sb="2" eb="3">
      <t>ニチ</t>
    </rPh>
    <phoneticPr fontId="16"/>
  </si>
  <si>
    <t>31日</t>
    <rPh sb="2" eb="3">
      <t>ニチ</t>
    </rPh>
    <phoneticPr fontId="5"/>
  </si>
  <si>
    <t>　②　１ヶ月の勤務割</t>
    <rPh sb="5" eb="6">
      <t>ゲツ</t>
    </rPh>
    <rPh sb="7" eb="9">
      <t>キンム</t>
    </rPh>
    <rPh sb="9" eb="10">
      <t>ワリ</t>
    </rPh>
    <phoneticPr fontId="5"/>
  </si>
  <si>
    <t>基準日現在</t>
    <rPh sb="0" eb="3">
      <t>キジュンビ</t>
    </rPh>
    <rPh sb="3" eb="5">
      <t>ゲンザイ</t>
    </rPh>
    <phoneticPr fontId="5"/>
  </si>
  <si>
    <t>（注）前回の施設一般検査日以降に実施された消防署の立入検査について記載すること。</t>
    <rPh sb="3" eb="5">
      <t>ゼンカイ</t>
    </rPh>
    <rPh sb="6" eb="8">
      <t>シセツ</t>
    </rPh>
    <rPh sb="8" eb="10">
      <t>イッパン</t>
    </rPh>
    <rPh sb="10" eb="12">
      <t>ケンサ</t>
    </rPh>
    <rPh sb="12" eb="13">
      <t>ビ</t>
    </rPh>
    <rPh sb="13" eb="15">
      <t>イコウ</t>
    </rPh>
    <rPh sb="16" eb="18">
      <t>ジッシ</t>
    </rPh>
    <rPh sb="21" eb="24">
      <t>ショウボウショ</t>
    </rPh>
    <rPh sb="25" eb="29">
      <t>タチイリケンサ</t>
    </rPh>
    <rPh sb="33" eb="35">
      <t>キサイ</t>
    </rPh>
    <phoneticPr fontId="5"/>
  </si>
  <si>
    <t>（前回検査月～検査の前々月）</t>
    <rPh sb="1" eb="3">
      <t>ゼンカイ</t>
    </rPh>
    <rPh sb="3" eb="5">
      <t>ケンサ</t>
    </rPh>
    <rPh sb="5" eb="6">
      <t>ツキ</t>
    </rPh>
    <phoneticPr fontId="16"/>
  </si>
  <si>
    <t>（注）前回の施設一般検査日以降に実施された官公署の立ち入り検査等について記載すること。</t>
    <rPh sb="31" eb="32">
      <t>トウ</t>
    </rPh>
    <phoneticPr fontId="16"/>
  </si>
  <si>
    <t>　　　　○ 平均障害程度区分（B/A）</t>
    <phoneticPr fontId="16"/>
  </si>
  <si>
    <t>従来型部分：月別人員数（前年度）</t>
    <phoneticPr fontId="16"/>
  </si>
  <si>
    <t>ユニット型部分：月別人員数（前年度）</t>
    <phoneticPr fontId="16"/>
  </si>
  <si>
    <t>正規職員以外の職員</t>
    <rPh sb="0" eb="2">
      <t>セイキ</t>
    </rPh>
    <rPh sb="2" eb="4">
      <t>ショクイン</t>
    </rPh>
    <rPh sb="4" eb="6">
      <t>イガイ</t>
    </rPh>
    <rPh sb="7" eb="9">
      <t>ショクイン</t>
    </rPh>
    <phoneticPr fontId="16"/>
  </si>
  <si>
    <t>　(6)　退職者の状況</t>
    <phoneticPr fontId="5"/>
  </si>
  <si>
    <t>　(5)　施設長の兼務等の状況</t>
    <phoneticPr fontId="5"/>
  </si>
  <si>
    <t>　(7)　長期休暇（休職）者の状況等</t>
    <phoneticPr fontId="5"/>
  </si>
  <si>
    <t>参加職種</t>
    <phoneticPr fontId="5"/>
  </si>
  <si>
    <t>講師</t>
    <phoneticPr fontId="5"/>
  </si>
  <si>
    <t>入所者が経費を負担した品目名</t>
    <rPh sb="0" eb="3">
      <t>ニュウショシャ</t>
    </rPh>
    <rPh sb="4" eb="6">
      <t>ケイヒ</t>
    </rPh>
    <rPh sb="7" eb="9">
      <t>フタン</t>
    </rPh>
    <rPh sb="11" eb="14">
      <t>ヒンモクメイ</t>
    </rPh>
    <phoneticPr fontId="5"/>
  </si>
  <si>
    <t>３</t>
    <phoneticPr fontId="16"/>
  </si>
  <si>
    <t>（清掃）　</t>
    <rPh sb="1" eb="3">
      <t>セイソウ</t>
    </rPh>
    <phoneticPr fontId="16"/>
  </si>
  <si>
    <t>（給食調理）　</t>
    <rPh sb="1" eb="3">
      <t>キュウショク</t>
    </rPh>
    <rPh sb="3" eb="5">
      <t>チョウリ</t>
    </rPh>
    <phoneticPr fontId="16"/>
  </si>
  <si>
    <t>（リネン）　</t>
    <phoneticPr fontId="16"/>
  </si>
  <si>
    <t>（その他）　</t>
    <rPh sb="3" eb="4">
      <t>タ</t>
    </rPh>
    <phoneticPr fontId="16"/>
  </si>
  <si>
    <t>ａ．取り組んでいる　　　ｂ．取り組んでいない</t>
    <rPh sb="2" eb="3">
      <t>ト</t>
    </rPh>
    <rPh sb="4" eb="5">
      <t>ク</t>
    </rPh>
    <phoneticPr fontId="5"/>
  </si>
  <si>
    <t>ａ．実施している　　　　ｂ．実施していない</t>
    <rPh sb="2" eb="4">
      <t>ジッシ</t>
    </rPh>
    <rPh sb="14" eb="16">
      <t>ジッシ</t>
    </rPh>
    <phoneticPr fontId="5"/>
  </si>
  <si>
    <t>苦　情　解　決　体　制</t>
    <rPh sb="0" eb="1">
      <t>ク</t>
    </rPh>
    <rPh sb="2" eb="3">
      <t>ジョウ</t>
    </rPh>
    <rPh sb="4" eb="5">
      <t>カイ</t>
    </rPh>
    <rPh sb="6" eb="7">
      <t>ケッ</t>
    </rPh>
    <rPh sb="8" eb="9">
      <t>カラダ</t>
    </rPh>
    <rPh sb="10" eb="11">
      <t>セイ</t>
    </rPh>
    <phoneticPr fontId="5"/>
  </si>
  <si>
    <t xml:space="preserve">  苦  情  解  決  責  任  者</t>
    <phoneticPr fontId="16"/>
  </si>
  <si>
    <t>　役職（　　　　　　　　　　）　氏名（　　　　　　　　　　　　　　　　）</t>
    <phoneticPr fontId="16"/>
  </si>
  <si>
    <t xml:space="preserve">  苦  情  受  付  担  当  者</t>
    <phoneticPr fontId="16"/>
  </si>
  <si>
    <t xml:space="preserve">  第  　三 　 者 　 委　  員</t>
    <rPh sb="2" eb="3">
      <t>ダイ</t>
    </rPh>
    <rPh sb="6" eb="7">
      <t>サン</t>
    </rPh>
    <rPh sb="10" eb="11">
      <t>シャ</t>
    </rPh>
    <rPh sb="14" eb="15">
      <t>イ</t>
    </rPh>
    <rPh sb="18" eb="19">
      <t>イン</t>
    </rPh>
    <phoneticPr fontId="16"/>
  </si>
  <si>
    <t>苦 情 解 決 の 手 順</t>
    <rPh sb="0" eb="1">
      <t>ク</t>
    </rPh>
    <rPh sb="2" eb="3">
      <t>ジョウ</t>
    </rPh>
    <rPh sb="4" eb="5">
      <t>カイ</t>
    </rPh>
    <rPh sb="6" eb="7">
      <t>ケッ</t>
    </rPh>
    <rPh sb="10" eb="11">
      <t>テ</t>
    </rPh>
    <rPh sb="12" eb="13">
      <t>ジュン</t>
    </rPh>
    <phoneticPr fontId="5"/>
  </si>
  <si>
    <t>周 　　　　 知</t>
    <rPh sb="0" eb="1">
      <t>シュウ</t>
    </rPh>
    <rPh sb="7" eb="8">
      <t>チ</t>
    </rPh>
    <phoneticPr fontId="16"/>
  </si>
  <si>
    <t xml:space="preserve">  利  用  者  へ  の  周  知</t>
    <rPh sb="2" eb="3">
      <t>リ</t>
    </rPh>
    <rPh sb="5" eb="6">
      <t>ヨウ</t>
    </rPh>
    <rPh sb="8" eb="9">
      <t>シャ</t>
    </rPh>
    <rPh sb="17" eb="18">
      <t>シュウ</t>
    </rPh>
    <rPh sb="20" eb="21">
      <t>チ</t>
    </rPh>
    <phoneticPr fontId="16"/>
  </si>
  <si>
    <t>　１ 施設内掲示　　２ パンフレット　　３ ホームページ　　４ （　　　　　　　　　　　）</t>
    <rPh sb="3" eb="5">
      <t>シセツ</t>
    </rPh>
    <rPh sb="5" eb="6">
      <t>ナイ</t>
    </rPh>
    <rPh sb="6" eb="8">
      <t>ケイジ</t>
    </rPh>
    <phoneticPr fontId="16"/>
  </si>
  <si>
    <t>苦　情　受　付</t>
    <rPh sb="0" eb="1">
      <t>ク</t>
    </rPh>
    <rPh sb="2" eb="3">
      <t>ジョウ</t>
    </rPh>
    <rPh sb="4" eb="5">
      <t>ウケ</t>
    </rPh>
    <rPh sb="6" eb="7">
      <t>ツキ</t>
    </rPh>
    <phoneticPr fontId="16"/>
  </si>
  <si>
    <t xml:space="preserve">  苦  情  受  付  の  記  録</t>
    <rPh sb="2" eb="3">
      <t>ク</t>
    </rPh>
    <rPh sb="5" eb="6">
      <t>ジョウ</t>
    </rPh>
    <rPh sb="8" eb="9">
      <t>ウケ</t>
    </rPh>
    <rPh sb="11" eb="12">
      <t>ツキ</t>
    </rPh>
    <rPh sb="17" eb="18">
      <t>キ</t>
    </rPh>
    <rPh sb="20" eb="21">
      <t>ロク</t>
    </rPh>
    <phoneticPr fontId="16"/>
  </si>
  <si>
    <t xml:space="preserve">  第三者委員報告（苦情内容）</t>
    <rPh sb="10" eb="12">
      <t>クジョウ</t>
    </rPh>
    <rPh sb="12" eb="14">
      <t>ナイヨウ</t>
    </rPh>
    <phoneticPr fontId="16"/>
  </si>
  <si>
    <t xml:space="preserve">  第 三 者 委 員 の 助 言</t>
    <phoneticPr fontId="16"/>
  </si>
  <si>
    <t>苦　情　解　決</t>
    <rPh sb="0" eb="1">
      <t>ク</t>
    </rPh>
    <rPh sb="2" eb="3">
      <t>ジョウ</t>
    </rPh>
    <rPh sb="4" eb="5">
      <t>カイ</t>
    </rPh>
    <rPh sb="6" eb="7">
      <t>ケツ</t>
    </rPh>
    <phoneticPr fontId="16"/>
  </si>
  <si>
    <t>　苦  情  解  決  の  記  録</t>
    <rPh sb="1" eb="2">
      <t>ク</t>
    </rPh>
    <rPh sb="4" eb="5">
      <t>ジョウ</t>
    </rPh>
    <rPh sb="7" eb="8">
      <t>カイ</t>
    </rPh>
    <rPh sb="10" eb="11">
      <t>ケッ</t>
    </rPh>
    <rPh sb="16" eb="17">
      <t>キ</t>
    </rPh>
    <rPh sb="19" eb="20">
      <t>ロク</t>
    </rPh>
    <phoneticPr fontId="5"/>
  </si>
  <si>
    <t xml:space="preserve">  第三者委員報告（解決結果）</t>
    <rPh sb="10" eb="12">
      <t>カイケツ</t>
    </rPh>
    <rPh sb="12" eb="14">
      <t>ケッカ</t>
    </rPh>
    <phoneticPr fontId="16"/>
  </si>
  <si>
    <t>　解　決　結　果　の　公　表</t>
    <rPh sb="1" eb="2">
      <t>カイ</t>
    </rPh>
    <rPh sb="3" eb="4">
      <t>ケッ</t>
    </rPh>
    <rPh sb="5" eb="6">
      <t>ケッ</t>
    </rPh>
    <rPh sb="7" eb="8">
      <t>カ</t>
    </rPh>
    <rPh sb="11" eb="12">
      <t>オオヤケ</t>
    </rPh>
    <rPh sb="13" eb="14">
      <t>ヒョウ</t>
    </rPh>
    <phoneticPr fontId="16"/>
  </si>
  <si>
    <t>　１ ホームページ　　２ 事業報告書　　３ 広報誌等　　４ その他（　　　　　　　　）　５ 公表していない</t>
    <rPh sb="13" eb="15">
      <t>ジギョウ</t>
    </rPh>
    <rPh sb="15" eb="18">
      <t>ホウコクショ</t>
    </rPh>
    <rPh sb="22" eb="24">
      <t>コウホウ</t>
    </rPh>
    <rPh sb="24" eb="25">
      <t>シ</t>
    </rPh>
    <rPh sb="25" eb="26">
      <t>トウ</t>
    </rPh>
    <rPh sb="32" eb="33">
      <t>タ</t>
    </rPh>
    <rPh sb="46" eb="48">
      <t>コウヒョウ</t>
    </rPh>
    <phoneticPr fontId="16"/>
  </si>
  <si>
    <t>⑧　苦情解決の仕組み及び取組</t>
    <rPh sb="2" eb="4">
      <t>クジョウ</t>
    </rPh>
    <rPh sb="4" eb="6">
      <t>カイケツ</t>
    </rPh>
    <rPh sb="7" eb="9">
      <t>シク</t>
    </rPh>
    <rPh sb="10" eb="11">
      <t>オヨ</t>
    </rPh>
    <rPh sb="12" eb="14">
      <t>トリク</t>
    </rPh>
    <phoneticPr fontId="5"/>
  </si>
  <si>
    <t>－2－</t>
    <phoneticPr fontId="5"/>
  </si>
  <si>
    <t>清掃点検　　年　　月　　日</t>
    <rPh sb="0" eb="2">
      <t>セイソウ</t>
    </rPh>
    <rPh sb="2" eb="4">
      <t>テンケン</t>
    </rPh>
    <rPh sb="6" eb="7">
      <t>ネン</t>
    </rPh>
    <rPh sb="9" eb="10">
      <t>ツキ</t>
    </rPh>
    <rPh sb="12" eb="13">
      <t>ニチ</t>
    </rPh>
    <phoneticPr fontId="5"/>
  </si>
  <si>
    <t>・利用者への防災上の配慮
・地域防災組織との連携状況</t>
    <rPh sb="1" eb="3">
      <t>リヨウ</t>
    </rPh>
    <phoneticPr fontId="5"/>
  </si>
  <si>
    <t>作成時期</t>
    <rPh sb="0" eb="2">
      <t>サクセイ</t>
    </rPh>
    <rPh sb="2" eb="4">
      <t>ジキ</t>
    </rPh>
    <phoneticPr fontId="5"/>
  </si>
  <si>
    <t>　　年　　月</t>
    <rPh sb="2" eb="3">
      <t>ネン</t>
    </rPh>
    <rPh sb="5" eb="6">
      <t>ガツ</t>
    </rPh>
    <phoneticPr fontId="5"/>
  </si>
  <si>
    <t>火災</t>
    <rPh sb="0" eb="2">
      <t>カサイ</t>
    </rPh>
    <phoneticPr fontId="5"/>
  </si>
  <si>
    <t>地震</t>
    <rPh sb="0" eb="2">
      <t>ジシン</t>
    </rPh>
    <phoneticPr fontId="5"/>
  </si>
  <si>
    <t>風水害</t>
    <rPh sb="0" eb="3">
      <t>フウスイガイ</t>
    </rPh>
    <phoneticPr fontId="5"/>
  </si>
  <si>
    <t>種　別</t>
    <rPh sb="0" eb="1">
      <t>タネ</t>
    </rPh>
    <rPh sb="2" eb="3">
      <t>ベツ</t>
    </rPh>
    <phoneticPr fontId="5"/>
  </si>
  <si>
    <t>非常災害対策計画</t>
    <rPh sb="0" eb="2">
      <t>ヒジョウ</t>
    </rPh>
    <rPh sb="2" eb="4">
      <t>サイガイ</t>
    </rPh>
    <rPh sb="4" eb="6">
      <t>タイサク</t>
    </rPh>
    <rPh sb="6" eb="8">
      <t>ケイカク</t>
    </rPh>
    <phoneticPr fontId="5"/>
  </si>
  <si>
    <t>消防計画</t>
    <rPh sb="0" eb="1">
      <t>ショウ</t>
    </rPh>
    <rPh sb="1" eb="2">
      <t>ボウ</t>
    </rPh>
    <rPh sb="2" eb="3">
      <t>ケイ</t>
    </rPh>
    <rPh sb="3" eb="4">
      <t>ガ</t>
    </rPh>
    <phoneticPr fontId="5"/>
  </si>
  <si>
    <t>災害対応マニュアル</t>
    <rPh sb="0" eb="2">
      <t>サイガイ</t>
    </rPh>
    <rPh sb="2" eb="4">
      <t>タイオウ</t>
    </rPh>
    <phoneticPr fontId="5"/>
  </si>
  <si>
    <t>計画名称</t>
    <rPh sb="0" eb="2">
      <t>ケイカク</t>
    </rPh>
    <rPh sb="2" eb="4">
      <t>メイショウ</t>
    </rPh>
    <phoneticPr fontId="5"/>
  </si>
  <si>
    <t>防　　火　　管　　理　　者
（ 資 格 取 得 年 月 日 ）</t>
    <rPh sb="0" eb="1">
      <t>ボウ</t>
    </rPh>
    <rPh sb="3" eb="4">
      <t>ヒ</t>
    </rPh>
    <rPh sb="6" eb="7">
      <t>カン</t>
    </rPh>
    <rPh sb="9" eb="10">
      <t>リ</t>
    </rPh>
    <rPh sb="12" eb="13">
      <t>シャ</t>
    </rPh>
    <rPh sb="16" eb="17">
      <t>シ</t>
    </rPh>
    <rPh sb="18" eb="19">
      <t>カク</t>
    </rPh>
    <rPh sb="20" eb="21">
      <t>トリ</t>
    </rPh>
    <rPh sb="22" eb="23">
      <t>エ</t>
    </rPh>
    <rPh sb="24" eb="25">
      <t>ネン</t>
    </rPh>
    <rPh sb="26" eb="27">
      <t>ガツ</t>
    </rPh>
    <rPh sb="28" eb="29">
      <t>ニチ</t>
    </rPh>
    <phoneticPr fontId="5"/>
  </si>
  <si>
    <t>内 容</t>
    <rPh sb="0" eb="1">
      <t>ウチ</t>
    </rPh>
    <rPh sb="2" eb="3">
      <t>カタチ</t>
    </rPh>
    <phoneticPr fontId="5"/>
  </si>
  <si>
    <t>避難確保計画</t>
    <rPh sb="0" eb="2">
      <t>ヒナン</t>
    </rPh>
    <rPh sb="2" eb="4">
      <t>カクホ</t>
    </rPh>
    <rPh sb="4" eb="6">
      <t>ケイカク</t>
    </rPh>
    <phoneticPr fontId="5"/>
  </si>
  <si>
    <t>区　分</t>
    <rPh sb="0" eb="1">
      <t>ク</t>
    </rPh>
    <rPh sb="2" eb="3">
      <t>フン</t>
    </rPh>
    <phoneticPr fontId="5"/>
  </si>
  <si>
    <t>浸水想定区域</t>
    <rPh sb="0" eb="2">
      <t>シンスイ</t>
    </rPh>
    <rPh sb="2" eb="4">
      <t>ソウテイ</t>
    </rPh>
    <rPh sb="4" eb="6">
      <t>クイキ</t>
    </rPh>
    <phoneticPr fontId="5"/>
  </si>
  <si>
    <t xml:space="preserve"> 育児介護　　 年　　月　　日　理事会議決</t>
    <rPh sb="1" eb="3">
      <t>イクジ</t>
    </rPh>
    <rPh sb="3" eb="5">
      <t>カイゴ</t>
    </rPh>
    <rPh sb="8" eb="9">
      <t>ネン</t>
    </rPh>
    <rPh sb="11" eb="12">
      <t>ツキ</t>
    </rPh>
    <rPh sb="14" eb="15">
      <t>ニチ</t>
    </rPh>
    <rPh sb="16" eb="19">
      <t>リジカイ</t>
    </rPh>
    <rPh sb="19" eb="21">
      <t>ギケツ</t>
    </rPh>
    <phoneticPr fontId="5"/>
  </si>
  <si>
    <t xml:space="preserve"> 休業規程　　　年　　月　　日届出</t>
    <rPh sb="1" eb="3">
      <t>キュウギョウ</t>
    </rPh>
    <rPh sb="3" eb="5">
      <t>キテイ</t>
    </rPh>
    <rPh sb="8" eb="9">
      <t>ネン</t>
    </rPh>
    <rPh sb="11" eb="12">
      <t>ガツ</t>
    </rPh>
    <rPh sb="14" eb="15">
      <t>ニチ</t>
    </rPh>
    <phoneticPr fontId="5"/>
  </si>
  <si>
    <t>　 第８９条（就業規則等の作成）　　　　　　　　　</t>
    <rPh sb="2" eb="3">
      <t>ダイ</t>
    </rPh>
    <rPh sb="5" eb="6">
      <t>ジョウ</t>
    </rPh>
    <rPh sb="7" eb="9">
      <t>シュウギョウ</t>
    </rPh>
    <rPh sb="9" eb="11">
      <t>キソク</t>
    </rPh>
    <rPh sb="11" eb="12">
      <t>トウ</t>
    </rPh>
    <rPh sb="13" eb="15">
      <t>サクセイ</t>
    </rPh>
    <phoneticPr fontId="5"/>
  </si>
  <si>
    <t>(1)　巡回時間</t>
    <rPh sb="4" eb="6">
      <t>ジュンカイ</t>
    </rPh>
    <rPh sb="6" eb="8">
      <t>ジカン</t>
    </rPh>
    <phoneticPr fontId="5"/>
  </si>
  <si>
    <t>(2)　勤務形態</t>
    <rPh sb="4" eb="6">
      <t>キンム</t>
    </rPh>
    <rPh sb="6" eb="8">
      <t>ケイタイ</t>
    </rPh>
    <phoneticPr fontId="5"/>
  </si>
  <si>
    <t>(3)　業務日誌の（ 有 ・ 無 ）</t>
    <rPh sb="4" eb="6">
      <t>ギョウム</t>
    </rPh>
    <rPh sb="6" eb="8">
      <t>ニッシ</t>
    </rPh>
    <rPh sb="11" eb="16">
      <t>ウム</t>
    </rPh>
    <phoneticPr fontId="5"/>
  </si>
  <si>
    <t>非常時の対応にかかる夜間体制</t>
    <phoneticPr fontId="5"/>
  </si>
  <si>
    <t>１１</t>
    <phoneticPr fontId="16"/>
  </si>
  <si>
    <t>１２</t>
    <phoneticPr fontId="16"/>
  </si>
  <si>
    <t>１３</t>
    <phoneticPr fontId="16"/>
  </si>
  <si>
    <t>１４</t>
    <phoneticPr fontId="16"/>
  </si>
  <si>
    <t>１５</t>
    <phoneticPr fontId="16"/>
  </si>
  <si>
    <t>１６</t>
    <phoneticPr fontId="16"/>
  </si>
  <si>
    <t>１７</t>
    <phoneticPr fontId="16"/>
  </si>
  <si>
    <t>１８</t>
    <phoneticPr fontId="16"/>
  </si>
  <si>
    <t>１９</t>
    <phoneticPr fontId="16"/>
  </si>
  <si>
    <t>２０</t>
    <phoneticPr fontId="16"/>
  </si>
  <si>
    <t>３２</t>
    <phoneticPr fontId="16"/>
  </si>
  <si>
    <t>契約の状況 -----------------------------------------------------------------------------------------------------------</t>
    <rPh sb="0" eb="2">
      <t>ケイヤク</t>
    </rPh>
    <rPh sb="3" eb="5">
      <t>ジョウキョウ</t>
    </rPh>
    <phoneticPr fontId="16"/>
  </si>
  <si>
    <t>イ　運営費等の使途範囲について</t>
    <rPh sb="2" eb="5">
      <t>ウンエイヒ</t>
    </rPh>
    <rPh sb="5" eb="6">
      <t>トウ</t>
    </rPh>
    <rPh sb="7" eb="9">
      <t>シト</t>
    </rPh>
    <rPh sb="9" eb="11">
      <t>ハンイ</t>
    </rPh>
    <phoneticPr fontId="16"/>
  </si>
  <si>
    <r>
      <t>　ア　運営</t>
    </r>
    <r>
      <rPr>
        <u/>
        <sz val="10"/>
        <rFont val="ＭＳ Ｐゴシック"/>
        <family val="3"/>
        <charset val="128"/>
      </rPr>
      <t>費</t>
    </r>
    <r>
      <rPr>
        <sz val="10"/>
        <rFont val="ＭＳ Ｐゴシック"/>
        <family val="3"/>
        <charset val="128"/>
      </rPr>
      <t>の弾力運用の要件等</t>
    </r>
    <rPh sb="3" eb="5">
      <t>ウンエイ</t>
    </rPh>
    <rPh sb="5" eb="6">
      <t>ヒ</t>
    </rPh>
    <rPh sb="12" eb="14">
      <t>ヨウケン</t>
    </rPh>
    <rPh sb="14" eb="15">
      <t>トウ</t>
    </rPh>
    <phoneticPr fontId="16"/>
  </si>
  <si>
    <t>弾力運用の有無</t>
    <rPh sb="5" eb="7">
      <t>ウム</t>
    </rPh>
    <phoneticPr fontId="16"/>
  </si>
  <si>
    <t>〔</t>
    <phoneticPr fontId="16"/>
  </si>
  <si>
    <t>有　・　無</t>
  </si>
  <si>
    <t>〕</t>
    <phoneticPr fontId="16"/>
  </si>
  <si>
    <t>積立資産の取崩し</t>
    <rPh sb="0" eb="2">
      <t>ツミタテ</t>
    </rPh>
    <rPh sb="2" eb="4">
      <t>シサン</t>
    </rPh>
    <rPh sb="5" eb="6">
      <t>ト</t>
    </rPh>
    <rPh sb="6" eb="7">
      <t>クズ</t>
    </rPh>
    <phoneticPr fontId="16"/>
  </si>
  <si>
    <t>目的外使用の承認</t>
  </si>
  <si>
    <t>■　要件（１）</t>
    <phoneticPr fontId="16"/>
  </si>
  <si>
    <t>適合</t>
    <rPh sb="0" eb="2">
      <t>テキゴウ</t>
    </rPh>
    <phoneticPr fontId="16"/>
  </si>
  <si>
    <t>要　件　内　容</t>
    <rPh sb="0" eb="3">
      <t>ヨウケン</t>
    </rPh>
    <rPh sb="4" eb="7">
      <t>ナイヨウ</t>
    </rPh>
    <phoneticPr fontId="16"/>
  </si>
  <si>
    <t>区　　分</t>
    <rPh sb="0" eb="1">
      <t>ク</t>
    </rPh>
    <rPh sb="3" eb="4">
      <t>ブン</t>
    </rPh>
    <phoneticPr fontId="16"/>
  </si>
  <si>
    <t>目　的　外　使　用　の　内　容</t>
    <rPh sb="0" eb="1">
      <t>メ</t>
    </rPh>
    <rPh sb="2" eb="3">
      <t>マト</t>
    </rPh>
    <rPh sb="4" eb="5">
      <t>ガイ</t>
    </rPh>
    <rPh sb="6" eb="7">
      <t>ツカ</t>
    </rPh>
    <rPh sb="8" eb="9">
      <t>ヨウ</t>
    </rPh>
    <rPh sb="12" eb="13">
      <t>ウチ</t>
    </rPh>
    <rPh sb="14" eb="15">
      <t>カタチ</t>
    </rPh>
    <phoneticPr fontId="16"/>
  </si>
  <si>
    <t>別表１</t>
    <rPh sb="0" eb="2">
      <t>ベッピョウ</t>
    </rPh>
    <phoneticPr fontId="16"/>
  </si>
  <si>
    <t>１　生活保護法による保護施設に対する指導監査について</t>
  </si>
  <si>
    <t>(ｲ）資金繰入の状況</t>
    <rPh sb="3" eb="5">
      <t>シキン</t>
    </rPh>
    <rPh sb="5" eb="6">
      <t>クリ</t>
    </rPh>
    <rPh sb="6" eb="7">
      <t>イ</t>
    </rPh>
    <rPh sb="8" eb="10">
      <t>ジョウキョウ</t>
    </rPh>
    <phoneticPr fontId="16"/>
  </si>
  <si>
    <t>２　障害者支援施設等に係る指導監査について</t>
  </si>
  <si>
    <t>３　老人福祉施設等に係る指導監査について</t>
  </si>
  <si>
    <t>４　児童福祉行政指導監査の実施について</t>
  </si>
  <si>
    <t>■　要件（３）</t>
    <rPh sb="2" eb="4">
      <t>ヨウケン</t>
    </rPh>
    <phoneticPr fontId="16"/>
  </si>
  <si>
    <t>②運用収入からの繰入額</t>
    <rPh sb="1" eb="3">
      <t>ウンヨウ</t>
    </rPh>
    <rPh sb="3" eb="5">
      <t>シュウニュウ</t>
    </rPh>
    <rPh sb="8" eb="11">
      <t>クリイレガク</t>
    </rPh>
    <phoneticPr fontId="5"/>
  </si>
  <si>
    <t>　(2)　繰入金の使途内容及び使途別繰入額の状況</t>
    <phoneticPr fontId="16"/>
  </si>
  <si>
    <t>①措置費収入から充当した額</t>
    <rPh sb="8" eb="10">
      <t>ジュウトウ</t>
    </rPh>
    <rPh sb="12" eb="13">
      <t>ガク</t>
    </rPh>
    <phoneticPr fontId="16"/>
  </si>
  <si>
    <t>（使途内容）　　　　　当該施設等の整備等に充当した額　　　　　　　</t>
    <rPh sb="1" eb="3">
      <t>シト</t>
    </rPh>
    <rPh sb="3" eb="5">
      <t>ナイヨウ</t>
    </rPh>
    <rPh sb="15" eb="16">
      <t>トウ</t>
    </rPh>
    <phoneticPr fontId="16"/>
  </si>
  <si>
    <t>充当額</t>
    <rPh sb="0" eb="2">
      <t>ジュウトウ</t>
    </rPh>
    <rPh sb="2" eb="3">
      <t>ガク</t>
    </rPh>
    <phoneticPr fontId="16"/>
  </si>
  <si>
    <t>②運用収入から充当した額</t>
    <rPh sb="7" eb="9">
      <t>ジュウトウ</t>
    </rPh>
    <rPh sb="11" eb="12">
      <t>ガク</t>
    </rPh>
    <phoneticPr fontId="16"/>
  </si>
  <si>
    <t>法人本部の運営経費</t>
    <phoneticPr fontId="16"/>
  </si>
  <si>
    <t>（ｲ）対象施設について（別表２）の確認　</t>
    <phoneticPr fontId="16"/>
  </si>
  <si>
    <t>第一種社会福祉事業及び第二種社会福祉事業の運営経費</t>
    <phoneticPr fontId="16"/>
  </si>
  <si>
    <t>該当</t>
    <rPh sb="0" eb="2">
      <t>ガイトウ</t>
    </rPh>
    <phoneticPr fontId="16"/>
  </si>
  <si>
    <t>同一法人が運営する公益事業の運営経費</t>
    <rPh sb="16" eb="18">
      <t>ケイヒ</t>
    </rPh>
    <phoneticPr fontId="16"/>
  </si>
  <si>
    <t>別表２</t>
    <rPh sb="0" eb="2">
      <t>ベッピョウ</t>
    </rPh>
    <phoneticPr fontId="16"/>
  </si>
  <si>
    <t>１　生活保護法による「保護施設」</t>
  </si>
  <si>
    <t>２　身体障害者福祉法による「視聴覚障害者情報提供施設」</t>
  </si>
  <si>
    <t>３　老人福祉法による「養護老人ホーム」</t>
  </si>
  <si>
    <t>合　　　　計</t>
    <rPh sb="0" eb="1">
      <t>ゴウ</t>
    </rPh>
    <rPh sb="5" eb="6">
      <t>ケイ</t>
    </rPh>
    <phoneticPr fontId="16"/>
  </si>
  <si>
    <t>４　売春防止法による「婦人保護施設」</t>
  </si>
  <si>
    <t>（注）該当している場合には、「該当」欄に○を付すること。</t>
    <rPh sb="3" eb="5">
      <t>ガイトウ</t>
    </rPh>
    <rPh sb="9" eb="11">
      <t>バアイ</t>
    </rPh>
    <rPh sb="15" eb="17">
      <t>ガイトウ</t>
    </rPh>
    <rPh sb="18" eb="19">
      <t>ラン</t>
    </rPh>
    <rPh sb="22" eb="23">
      <t>フ</t>
    </rPh>
    <phoneticPr fontId="16"/>
  </si>
  <si>
    <t>実施等</t>
    <rPh sb="0" eb="2">
      <t>ジッシ</t>
    </rPh>
    <rPh sb="2" eb="3">
      <t>トウ</t>
    </rPh>
    <phoneticPr fontId="16"/>
  </si>
  <si>
    <t>実　施　内　容　等</t>
  </si>
  <si>
    <t>前期末支払資金残高の経費充当</t>
    <rPh sb="10" eb="12">
      <t>ケイヒ</t>
    </rPh>
    <rPh sb="12" eb="14">
      <t>ジュウトウ</t>
    </rPh>
    <phoneticPr fontId="16"/>
  </si>
  <si>
    <t>同一法人が運営する公益事業の運営経費</t>
  </si>
  <si>
    <t>有の場合は次の（ｱ），（ｲ）を記入すること。</t>
    <rPh sb="0" eb="1">
      <t>ウ</t>
    </rPh>
    <rPh sb="2" eb="4">
      <t>バアイ</t>
    </rPh>
    <rPh sb="5" eb="6">
      <t>ツギ</t>
    </rPh>
    <rPh sb="15" eb="17">
      <t>キニュウ</t>
    </rPh>
    <phoneticPr fontId="16"/>
  </si>
  <si>
    <t>　・小規模住居型児童養育事業を行う「ファミリーホーム」</t>
    <phoneticPr fontId="16"/>
  </si>
  <si>
    <t>５　児童福祉法による「児童福祉施設（除く保育所）」</t>
    <phoneticPr fontId="16"/>
  </si>
  <si>
    <t>　・児童自立生活援助事業を行う「自立援助ホーム」</t>
    <phoneticPr fontId="16"/>
  </si>
  <si>
    <t>運営費の運用通知　別表２の福祉関係各法に定める措置費支弁対象施設である。</t>
    <phoneticPr fontId="16"/>
  </si>
  <si>
    <t>■　要件（４）　</t>
    <rPh sb="2" eb="4">
      <t>ヨウケン</t>
    </rPh>
    <phoneticPr fontId="16"/>
  </si>
  <si>
    <t xml:space="preserve">■　要件（２）
</t>
    <phoneticPr fontId="16"/>
  </si>
  <si>
    <t>左のうち，
目的外使用</t>
    <rPh sb="0" eb="1">
      <t>ヒダリ</t>
    </rPh>
    <rPh sb="6" eb="9">
      <t>モクテキガイ</t>
    </rPh>
    <rPh sb="9" eb="11">
      <t>シヨウ</t>
    </rPh>
    <phoneticPr fontId="16"/>
  </si>
  <si>
    <r>
      <t xml:space="preserve">明細表作成
</t>
    </r>
    <r>
      <rPr>
        <sz val="7"/>
        <color indexed="9"/>
        <rFont val="ＭＳ 明朝"/>
        <family val="1"/>
        <charset val="128"/>
      </rPr>
      <t>※①又は②が
有の場合</t>
    </r>
    <rPh sb="8" eb="9">
      <t>マタ</t>
    </rPh>
    <rPh sb="13" eb="14">
      <t>ウ</t>
    </rPh>
    <rPh sb="15" eb="17">
      <t>バアイ</t>
    </rPh>
    <phoneticPr fontId="16"/>
  </si>
  <si>
    <t>繰入先（本部・施設名）</t>
    <rPh sb="0" eb="2">
      <t>クリイレ</t>
    </rPh>
    <rPh sb="2" eb="3">
      <t>サキ</t>
    </rPh>
    <rPh sb="4" eb="6">
      <t>ホンブ</t>
    </rPh>
    <rPh sb="7" eb="9">
      <t>シセツ</t>
    </rPh>
    <rPh sb="9" eb="10">
      <t>メイ</t>
    </rPh>
    <phoneticPr fontId="5"/>
  </si>
  <si>
    <t>①措置費収入からの民改費
　管理費加算分相当繰入額</t>
    <rPh sb="1" eb="4">
      <t>ソチヒ</t>
    </rPh>
    <rPh sb="4" eb="6">
      <t>シュウニュウ</t>
    </rPh>
    <rPh sb="9" eb="10">
      <t>ミン</t>
    </rPh>
    <rPh sb="10" eb="11">
      <t>カイ</t>
    </rPh>
    <rPh sb="11" eb="12">
      <t>ヒ</t>
    </rPh>
    <phoneticPr fontId="5"/>
  </si>
  <si>
    <t>円</t>
    <rPh sb="0" eb="1">
      <t>エン</t>
    </rPh>
    <phoneticPr fontId="16"/>
  </si>
  <si>
    <t>（使途内容）
当該施設等の整備等に充当した額</t>
    <rPh sb="11" eb="12">
      <t>トウ</t>
    </rPh>
    <phoneticPr fontId="16"/>
  </si>
  <si>
    <t>(ｳ）前期末支払資金残高の取扱状況</t>
    <phoneticPr fontId="16"/>
  </si>
  <si>
    <t>（ｱ）運営費の弾力運用の要件の適合状況　（（１）から（４）までの要件をすべて満たしていること。）</t>
    <rPh sb="12" eb="14">
      <t>ヨウケン</t>
    </rPh>
    <rPh sb="15" eb="17">
      <t>テキゴウ</t>
    </rPh>
    <rPh sb="17" eb="19">
      <t>ジョウキョウ</t>
    </rPh>
    <phoneticPr fontId="16"/>
  </si>
  <si>
    <t>　●　確　認　事　項</t>
    <phoneticPr fontId="16"/>
  </si>
  <si>
    <t xml:space="preserve">         自立訓練・就労移行支援・就労継続支援の利用者数を記入すること。</t>
    <phoneticPr fontId="16"/>
  </si>
  <si>
    <t xml:space="preserve">
　　　 　 　曜日
　職員名</t>
    <rPh sb="8" eb="10">
      <t>ヨウビ</t>
    </rPh>
    <rPh sb="12" eb="15">
      <t>ショクインメイ</t>
    </rPh>
    <phoneticPr fontId="5"/>
  </si>
  <si>
    <t>※月平均入所者（利用者）数＝延べ入所者（利用者）数÷当該月の日数</t>
    <phoneticPr fontId="16"/>
  </si>
  <si>
    <t>　 延べ入所（利用）者数のカウント方法＝外泊および入院について⇒外泊・入院期間中は含まず。但し戻った日からカウント</t>
    <phoneticPr fontId="16"/>
  </si>
  <si>
    <r>
      <t>１１　施設から本部等への運営費（措置費）の繰入れの状況</t>
    </r>
    <r>
      <rPr>
        <sz val="10"/>
        <rFont val="ＭＳ Ｐ明朝"/>
        <family val="1"/>
        <charset val="128"/>
      </rPr>
      <t>　（措置費対象支弁施設のみ記入）</t>
    </r>
    <rPh sb="9" eb="10">
      <t>トウ</t>
    </rPh>
    <rPh sb="12" eb="14">
      <t>ウンエイ</t>
    </rPh>
    <rPh sb="14" eb="15">
      <t>ヒ</t>
    </rPh>
    <rPh sb="16" eb="18">
      <t>ソチ</t>
    </rPh>
    <rPh sb="18" eb="19">
      <t>ヒ</t>
    </rPh>
    <phoneticPr fontId="16"/>
  </si>
  <si>
    <t>（注）要件内容に適合している場合には，「適合」欄に○を付すること。</t>
    <rPh sb="3" eb="5">
      <t>ヨウケン</t>
    </rPh>
    <rPh sb="5" eb="7">
      <t>ナイヨウ</t>
    </rPh>
    <rPh sb="8" eb="10">
      <t>テキゴウ</t>
    </rPh>
    <rPh sb="14" eb="16">
      <t>バアイ</t>
    </rPh>
    <rPh sb="20" eb="22">
      <t>テキゴウ</t>
    </rPh>
    <rPh sb="23" eb="24">
      <t>ラン</t>
    </rPh>
    <rPh sb="27" eb="28">
      <t>フ</t>
    </rPh>
    <phoneticPr fontId="16"/>
  </si>
  <si>
    <t>「社会福祉法人指導監査要綱の制定について」及び関係法令等に基づく指導で，適正な法人運営が確保されていると認められる。</t>
    <phoneticPr fontId="16"/>
  </si>
  <si>
    <t>（ｱ）積立金の状況</t>
    <rPh sb="3" eb="5">
      <t>ツミタテ</t>
    </rPh>
    <rPh sb="5" eb="6">
      <t>キン</t>
    </rPh>
    <rPh sb="7" eb="9">
      <t>ジョウキョウ</t>
    </rPh>
    <phoneticPr fontId="16"/>
  </si>
  <si>
    <t>人件費積立金</t>
    <rPh sb="5" eb="6">
      <t>キン</t>
    </rPh>
    <phoneticPr fontId="16"/>
  </si>
  <si>
    <t>施設整備等積立金</t>
    <rPh sb="7" eb="8">
      <t>キン</t>
    </rPh>
    <phoneticPr fontId="16"/>
  </si>
  <si>
    <t>理事会の
経費充
当承認</t>
    <rPh sb="0" eb="3">
      <t>リジカイ</t>
    </rPh>
    <rPh sb="5" eb="7">
      <t>ケイヒ</t>
    </rPh>
    <rPh sb="7" eb="8">
      <t>ミツル</t>
    </rPh>
    <rPh sb="9" eb="10">
      <t>トウ</t>
    </rPh>
    <rPh sb="10" eb="12">
      <t>ショウニン</t>
    </rPh>
    <phoneticPr fontId="16"/>
  </si>
  <si>
    <t>８</t>
    <phoneticPr fontId="16"/>
  </si>
  <si>
    <t>３　入所者等の状況</t>
    <phoneticPr fontId="5"/>
  </si>
  <si>
    <t>４　職員の状況（障害者支援施設）</t>
    <rPh sb="2" eb="4">
      <t>ショクイン</t>
    </rPh>
    <rPh sb="5" eb="7">
      <t>ジョウキョウ</t>
    </rPh>
    <rPh sb="8" eb="11">
      <t>ショウガイシャ</t>
    </rPh>
    <rPh sb="11" eb="13">
      <t>シエン</t>
    </rPh>
    <rPh sb="13" eb="15">
      <t>シセツ</t>
    </rPh>
    <phoneticPr fontId="16"/>
  </si>
  <si>
    <t>６　職員の労務管理</t>
    <rPh sb="2" eb="4">
      <t>ショクイン</t>
    </rPh>
    <rPh sb="5" eb="7">
      <t>ロウム</t>
    </rPh>
    <rPh sb="7" eb="9">
      <t>カンリ</t>
    </rPh>
    <phoneticPr fontId="5"/>
  </si>
  <si>
    <t>７　職員の研修状況等</t>
    <phoneticPr fontId="5"/>
  </si>
  <si>
    <t>８　管理宿直の状況</t>
    <rPh sb="2" eb="4">
      <t>カンリ</t>
    </rPh>
    <rPh sb="4" eb="6">
      <t>シュクチョク</t>
    </rPh>
    <rPh sb="7" eb="9">
      <t>ジョウキョウ</t>
    </rPh>
    <phoneticPr fontId="5"/>
  </si>
  <si>
    <t>- 5 -</t>
  </si>
  <si>
    <t>⑤　研修生及びボランティアの受入等</t>
    <rPh sb="2" eb="5">
      <t>ケンシュウセイ</t>
    </rPh>
    <rPh sb="5" eb="6">
      <t>オヨ</t>
    </rPh>
    <rPh sb="14" eb="15">
      <t>ウ</t>
    </rPh>
    <rPh sb="15" eb="16">
      <t>イ</t>
    </rPh>
    <rPh sb="16" eb="17">
      <t>トウ</t>
    </rPh>
    <phoneticPr fontId="5"/>
  </si>
  <si>
    <t>⑥　地域における公益的な取組（制度外の地域ニーズを把握した公益的な事業・活動）</t>
    <rPh sb="2" eb="4">
      <t>チイキ</t>
    </rPh>
    <rPh sb="8" eb="10">
      <t>コウエキ</t>
    </rPh>
    <rPh sb="10" eb="11">
      <t>テキ</t>
    </rPh>
    <rPh sb="12" eb="14">
      <t>トリクミ</t>
    </rPh>
    <rPh sb="15" eb="17">
      <t>セイド</t>
    </rPh>
    <rPh sb="17" eb="18">
      <t>ガイ</t>
    </rPh>
    <rPh sb="19" eb="21">
      <t>チイキ</t>
    </rPh>
    <rPh sb="25" eb="27">
      <t>ハアク</t>
    </rPh>
    <rPh sb="29" eb="32">
      <t>コウエキテキ</t>
    </rPh>
    <rPh sb="33" eb="35">
      <t>ジギョウ</t>
    </rPh>
    <rPh sb="36" eb="38">
      <t>カツドウ</t>
    </rPh>
    <phoneticPr fontId="5"/>
  </si>
  <si>
    <t>水質検査　　　　　　　回／年
検査日　　年　　月　　日</t>
    <rPh sb="0" eb="2">
      <t>スイシツ</t>
    </rPh>
    <rPh sb="2" eb="4">
      <t>ケンサ</t>
    </rPh>
    <rPh sb="11" eb="12">
      <t>カイ</t>
    </rPh>
    <rPh sb="13" eb="14">
      <t>ネン</t>
    </rPh>
    <rPh sb="16" eb="18">
      <t>ケンサ</t>
    </rPh>
    <rPh sb="18" eb="19">
      <t>ビ</t>
    </rPh>
    <rPh sb="21" eb="22">
      <t>ネン</t>
    </rPh>
    <rPh sb="24" eb="25">
      <t>ガツ</t>
    </rPh>
    <rPh sb="27" eb="28">
      <t>ニチ</t>
    </rPh>
    <phoneticPr fontId="5"/>
  </si>
  <si>
    <t>障害支援区分</t>
    <rPh sb="0" eb="2">
      <t>ショウガイ</t>
    </rPh>
    <rPh sb="2" eb="4">
      <t>シエン</t>
    </rPh>
    <rPh sb="4" eb="6">
      <t>クブン</t>
    </rPh>
    <phoneticPr fontId="5"/>
  </si>
  <si>
    <r>
      <rPr>
        <sz val="8"/>
        <rFont val="ＭＳ 明朝"/>
        <family val="1"/>
        <charset val="128"/>
      </rPr>
      <t>※検査日（令和　　年　　月　　日）人員</t>
    </r>
    <r>
      <rPr>
        <sz val="11"/>
        <rFont val="ＭＳ 明朝"/>
        <family val="1"/>
        <charset val="128"/>
      </rPr>
      <t xml:space="preserve">
</t>
    </r>
    <r>
      <rPr>
        <sz val="8"/>
        <rFont val="ＭＳ 明朝"/>
        <family val="1"/>
        <charset val="128"/>
      </rPr>
      <t>（この欄は施設において記入しないこと。）</t>
    </r>
    <rPh sb="1" eb="3">
      <t>ケンサ</t>
    </rPh>
    <rPh sb="3" eb="4">
      <t>ビ</t>
    </rPh>
    <rPh sb="5" eb="6">
      <t>レイ</t>
    </rPh>
    <rPh sb="6" eb="7">
      <t>ワ</t>
    </rPh>
    <rPh sb="9" eb="10">
      <t>ネン</t>
    </rPh>
    <rPh sb="12" eb="13">
      <t>ガツ</t>
    </rPh>
    <rPh sb="15" eb="16">
      <t>ニチ</t>
    </rPh>
    <rPh sb="17" eb="19">
      <t>ジンイン</t>
    </rPh>
    <rPh sb="23" eb="24">
      <t>ラン</t>
    </rPh>
    <rPh sb="25" eb="27">
      <t>シセツ</t>
    </rPh>
    <rPh sb="31" eb="33">
      <t>キニュウ</t>
    </rPh>
    <phoneticPr fontId="16"/>
  </si>
  <si>
    <t>※検査日（令和　　年　　月　　日）人員
（この欄は施設において記入しないこと。）</t>
    <rPh sb="1" eb="3">
      <t>ケンサ</t>
    </rPh>
    <rPh sb="3" eb="4">
      <t>ビ</t>
    </rPh>
    <rPh sb="5" eb="6">
      <t>レイ</t>
    </rPh>
    <rPh sb="6" eb="7">
      <t>ワ</t>
    </rPh>
    <rPh sb="9" eb="10">
      <t>ネン</t>
    </rPh>
    <rPh sb="12" eb="13">
      <t>ガツ</t>
    </rPh>
    <rPh sb="15" eb="16">
      <t>ニチ</t>
    </rPh>
    <rPh sb="17" eb="19">
      <t>ジンイン</t>
    </rPh>
    <rPh sb="23" eb="24">
      <t>ラン</t>
    </rPh>
    <rPh sb="25" eb="27">
      <t>シセツ</t>
    </rPh>
    <rPh sb="31" eb="33">
      <t>キニュウ</t>
    </rPh>
    <phoneticPr fontId="16"/>
  </si>
  <si>
    <t>９　災害対策</t>
    <rPh sb="2" eb="4">
      <t>サイガイ</t>
    </rPh>
    <rPh sb="4" eb="6">
      <t>タイサク</t>
    </rPh>
    <phoneticPr fontId="5"/>
  </si>
  <si>
    <t>１０　官公署の立ち入り検査等の状況</t>
    <phoneticPr fontId="5"/>
  </si>
  <si>
    <t>１４　入所者（児童）預り金等の状況</t>
    <rPh sb="3" eb="6">
      <t>ニュウショシャ</t>
    </rPh>
    <rPh sb="7" eb="9">
      <t>ジドウ</t>
    </rPh>
    <rPh sb="10" eb="13">
      <t>アズカリキン</t>
    </rPh>
    <rPh sb="13" eb="14">
      <t>トウ</t>
    </rPh>
    <rPh sb="15" eb="17">
      <t>ジョウキョウ</t>
    </rPh>
    <phoneticPr fontId="5"/>
  </si>
  <si>
    <t>１５　遺留金品の処分状況</t>
    <rPh sb="3" eb="5">
      <t>イリュウ</t>
    </rPh>
    <rPh sb="5" eb="7">
      <t>キンピン</t>
    </rPh>
    <rPh sb="8" eb="10">
      <t>ショブン</t>
    </rPh>
    <rPh sb="10" eb="12">
      <t>ジョウキョウ</t>
    </rPh>
    <phoneticPr fontId="5"/>
  </si>
  <si>
    <t>１６　入所者の処遇状況</t>
    <rPh sb="3" eb="6">
      <t>ニュウショシャ</t>
    </rPh>
    <rPh sb="7" eb="9">
      <t>ショグウ</t>
    </rPh>
    <rPh sb="9" eb="11">
      <t>ジョウキョウ</t>
    </rPh>
    <phoneticPr fontId="5"/>
  </si>
  <si>
    <t>ア．施設における入所者処遇上の基本方針について</t>
    <rPh sb="2" eb="4">
      <t>シセツ</t>
    </rPh>
    <rPh sb="8" eb="11">
      <t>ニュウショシャ</t>
    </rPh>
    <rPh sb="11" eb="13">
      <t>ショグウ</t>
    </rPh>
    <rPh sb="13" eb="14">
      <t>ジョウ</t>
    </rPh>
    <rPh sb="15" eb="17">
      <t>キホン</t>
    </rPh>
    <rPh sb="17" eb="19">
      <t>ホウシン</t>
    </rPh>
    <phoneticPr fontId="5"/>
  </si>
  <si>
    <t>イ．入所者個別の処遇方針の策定について</t>
    <rPh sb="2" eb="5">
      <t>ニュウショシャ</t>
    </rPh>
    <rPh sb="5" eb="7">
      <t>コベツ</t>
    </rPh>
    <rPh sb="8" eb="10">
      <t>ショグウ</t>
    </rPh>
    <rPh sb="10" eb="12">
      <t>ホウシン</t>
    </rPh>
    <rPh sb="13" eb="15">
      <t>サクテイ</t>
    </rPh>
    <phoneticPr fontId="5"/>
  </si>
  <si>
    <t>入所者台帳</t>
    <rPh sb="0" eb="3">
      <t>ニュウショシャ</t>
    </rPh>
    <rPh sb="3" eb="5">
      <t>ダイチョウ</t>
    </rPh>
    <phoneticPr fontId="5"/>
  </si>
  <si>
    <t>事業計画書・処遇計画書</t>
    <rPh sb="0" eb="2">
      <t>ジギョウ</t>
    </rPh>
    <rPh sb="2" eb="5">
      <t>ケイカクショ</t>
    </rPh>
    <rPh sb="6" eb="8">
      <t>ショグウ</t>
    </rPh>
    <rPh sb="8" eb="11">
      <t>ケイカクショ</t>
    </rPh>
    <phoneticPr fontId="5"/>
  </si>
  <si>
    <t>①　施設としての処遇の基本方針</t>
    <rPh sb="2" eb="4">
      <t>シセツ</t>
    </rPh>
    <rPh sb="8" eb="10">
      <t>ショグウ</t>
    </rPh>
    <rPh sb="11" eb="13">
      <t>キホン</t>
    </rPh>
    <rPh sb="13" eb="15">
      <t>ホウシン</t>
    </rPh>
    <phoneticPr fontId="5"/>
  </si>
  <si>
    <t>①  入所者の状況把握方法</t>
    <rPh sb="3" eb="6">
      <t>ニュウショシャ</t>
    </rPh>
    <rPh sb="7" eb="9">
      <t>ジョウキョウ</t>
    </rPh>
    <rPh sb="9" eb="11">
      <t>ハアク</t>
    </rPh>
    <rPh sb="11" eb="13">
      <t>ホウホウ</t>
    </rPh>
    <phoneticPr fontId="5"/>
  </si>
  <si>
    <t>処遇担当者会議記録</t>
    <rPh sb="0" eb="2">
      <t>ショグウ</t>
    </rPh>
    <rPh sb="2" eb="5">
      <t>タントウシャ</t>
    </rPh>
    <rPh sb="5" eb="7">
      <t>カイギ</t>
    </rPh>
    <rPh sb="7" eb="9">
      <t>キロク</t>
    </rPh>
    <phoneticPr fontId="5"/>
  </si>
  <si>
    <t>ケース検討会議記録</t>
    <rPh sb="3" eb="5">
      <t>ケントウ</t>
    </rPh>
    <rPh sb="5" eb="7">
      <t>カイギ</t>
    </rPh>
    <rPh sb="7" eb="9">
      <t>キロク</t>
    </rPh>
    <phoneticPr fontId="5"/>
  </si>
  <si>
    <t>個別ケース記録</t>
    <rPh sb="0" eb="2">
      <t>コベツ</t>
    </rPh>
    <rPh sb="5" eb="7">
      <t>キロク</t>
    </rPh>
    <phoneticPr fontId="5"/>
  </si>
  <si>
    <t>介護日誌</t>
    <rPh sb="0" eb="2">
      <t>カイゴ</t>
    </rPh>
    <rPh sb="2" eb="4">
      <t>ニッシ</t>
    </rPh>
    <phoneticPr fontId="5"/>
  </si>
  <si>
    <t>入浴記録</t>
    <rPh sb="0" eb="2">
      <t>ニュウヨク</t>
    </rPh>
    <rPh sb="2" eb="4">
      <t>キロク</t>
    </rPh>
    <phoneticPr fontId="5"/>
  </si>
  <si>
    <t>②　処遇方針策定手順・時期・方法（関係者との協議状況）</t>
    <rPh sb="2" eb="4">
      <t>ショグウ</t>
    </rPh>
    <rPh sb="4" eb="6">
      <t>ホウシン</t>
    </rPh>
    <rPh sb="6" eb="8">
      <t>サクテイ</t>
    </rPh>
    <rPh sb="8" eb="10">
      <t>テジュン</t>
    </rPh>
    <rPh sb="11" eb="13">
      <t>ジキ</t>
    </rPh>
    <rPh sb="14" eb="16">
      <t>ホウホウ</t>
    </rPh>
    <rPh sb="17" eb="20">
      <t>カンケイシャ</t>
    </rPh>
    <rPh sb="22" eb="24">
      <t>キョウギ</t>
    </rPh>
    <rPh sb="24" eb="26">
      <t>ジョウキョウ</t>
    </rPh>
    <phoneticPr fontId="5"/>
  </si>
  <si>
    <t>排泄チェック表</t>
    <rPh sb="0" eb="2">
      <t>ハイセツ</t>
    </rPh>
    <rPh sb="6" eb="7">
      <t>ヒョウ</t>
    </rPh>
    <phoneticPr fontId="5"/>
  </si>
  <si>
    <t>リハビリ記録</t>
    <rPh sb="4" eb="6">
      <t>キロク</t>
    </rPh>
    <phoneticPr fontId="5"/>
  </si>
  <si>
    <t>身体的拘束等の適正化のための指針</t>
    <rPh sb="0" eb="3">
      <t>シンタイテキ</t>
    </rPh>
    <rPh sb="3" eb="5">
      <t>コウソク</t>
    </rPh>
    <rPh sb="5" eb="6">
      <t>トウ</t>
    </rPh>
    <rPh sb="7" eb="10">
      <t>テキセイカ</t>
    </rPh>
    <rPh sb="14" eb="16">
      <t>シシン</t>
    </rPh>
    <phoneticPr fontId="16"/>
  </si>
  <si>
    <t>身体拘束の記録</t>
    <rPh sb="0" eb="2">
      <t>シンタイ</t>
    </rPh>
    <rPh sb="2" eb="4">
      <t>コウソク</t>
    </rPh>
    <rPh sb="5" eb="7">
      <t>キロク</t>
    </rPh>
    <phoneticPr fontId="5"/>
  </si>
  <si>
    <t>行事記録・レクリエーション記録</t>
    <rPh sb="0" eb="2">
      <t>ギョウジ</t>
    </rPh>
    <rPh sb="2" eb="4">
      <t>キロク</t>
    </rPh>
    <rPh sb="13" eb="15">
      <t>キロク</t>
    </rPh>
    <phoneticPr fontId="5"/>
  </si>
  <si>
    <t>ボランティア受け入れ記録</t>
    <rPh sb="6" eb="7">
      <t>ウ</t>
    </rPh>
    <rPh sb="8" eb="9">
      <t>イ</t>
    </rPh>
    <rPh sb="10" eb="12">
      <t>キロク</t>
    </rPh>
    <phoneticPr fontId="5"/>
  </si>
  <si>
    <t>実習生受け入れ記録</t>
    <rPh sb="0" eb="3">
      <t>ジッシュウセイ</t>
    </rPh>
    <rPh sb="3" eb="4">
      <t>ウ</t>
    </rPh>
    <rPh sb="5" eb="6">
      <t>イ</t>
    </rPh>
    <rPh sb="7" eb="9">
      <t>キロク</t>
    </rPh>
    <phoneticPr fontId="5"/>
  </si>
  <si>
    <t>③　家族からの相談に応じる体制</t>
    <rPh sb="2" eb="4">
      <t>カゾク</t>
    </rPh>
    <rPh sb="7" eb="9">
      <t>ソウダン</t>
    </rPh>
    <rPh sb="10" eb="11">
      <t>オウ</t>
    </rPh>
    <rPh sb="13" eb="15">
      <t>タイセイ</t>
    </rPh>
    <phoneticPr fontId="5"/>
  </si>
  <si>
    <t>たん吸引に関する記録</t>
    <rPh sb="2" eb="4">
      <t>キュウイン</t>
    </rPh>
    <rPh sb="5" eb="6">
      <t>カン</t>
    </rPh>
    <rPh sb="8" eb="10">
      <t>キロク</t>
    </rPh>
    <phoneticPr fontId="16"/>
  </si>
  <si>
    <t>③　策定に関わる職員及び決定者</t>
    <rPh sb="2" eb="4">
      <t>サクテイ</t>
    </rPh>
    <rPh sb="5" eb="6">
      <t>カカ</t>
    </rPh>
    <rPh sb="8" eb="10">
      <t>ショクイン</t>
    </rPh>
    <rPh sb="10" eb="11">
      <t>オヨ</t>
    </rPh>
    <rPh sb="12" eb="15">
      <t>ケッテイシャ</t>
    </rPh>
    <phoneticPr fontId="5"/>
  </si>
  <si>
    <t>ヒヤリ・ハット報告書</t>
    <rPh sb="7" eb="10">
      <t>ホウコクショ</t>
    </rPh>
    <phoneticPr fontId="5"/>
  </si>
  <si>
    <t>事故報告書</t>
    <rPh sb="0" eb="2">
      <t>ジコ</t>
    </rPh>
    <rPh sb="2" eb="5">
      <t>ホウコクショ</t>
    </rPh>
    <phoneticPr fontId="5"/>
  </si>
  <si>
    <t>看護ケース記録</t>
    <rPh sb="0" eb="2">
      <t>カンゴ</t>
    </rPh>
    <rPh sb="5" eb="7">
      <t>キロク</t>
    </rPh>
    <phoneticPr fontId="5"/>
  </si>
  <si>
    <t>健康管理台帳</t>
    <rPh sb="0" eb="2">
      <t>ケンコウ</t>
    </rPh>
    <rPh sb="2" eb="4">
      <t>カンリ</t>
    </rPh>
    <rPh sb="4" eb="6">
      <t>ダイチョウ</t>
    </rPh>
    <phoneticPr fontId="5"/>
  </si>
  <si>
    <t>④　プライバシー（個人情報を含む。）保護のための留意事項</t>
    <rPh sb="9" eb="11">
      <t>コジン</t>
    </rPh>
    <rPh sb="11" eb="13">
      <t>ジョウホウ</t>
    </rPh>
    <rPh sb="14" eb="15">
      <t>フク</t>
    </rPh>
    <rPh sb="18" eb="20">
      <t>ホゴ</t>
    </rPh>
    <rPh sb="24" eb="26">
      <t>リュウイ</t>
    </rPh>
    <rPh sb="26" eb="28">
      <t>ジコウ</t>
    </rPh>
    <phoneticPr fontId="5"/>
  </si>
  <si>
    <t>看護日誌</t>
    <rPh sb="0" eb="2">
      <t>カンゴ</t>
    </rPh>
    <rPh sb="2" eb="4">
      <t>ニッシ</t>
    </rPh>
    <phoneticPr fontId="5"/>
  </si>
  <si>
    <t>④　処遇方針見直しの時期</t>
    <rPh sb="2" eb="4">
      <t>ショグウ</t>
    </rPh>
    <rPh sb="4" eb="6">
      <t>ホウシン</t>
    </rPh>
    <rPh sb="6" eb="8">
      <t>ミナオ</t>
    </rPh>
    <rPh sb="10" eb="12">
      <t>ジキ</t>
    </rPh>
    <phoneticPr fontId="5"/>
  </si>
  <si>
    <t>献立表</t>
    <rPh sb="0" eb="3">
      <t>コンダテヒョウ</t>
    </rPh>
    <phoneticPr fontId="5"/>
  </si>
  <si>
    <t>栄養給与目標量算出表</t>
    <rPh sb="0" eb="2">
      <t>エイヨウ</t>
    </rPh>
    <rPh sb="2" eb="4">
      <t>キュウヨ</t>
    </rPh>
    <rPh sb="4" eb="6">
      <t>モクヒョウ</t>
    </rPh>
    <rPh sb="6" eb="7">
      <t>リョウ</t>
    </rPh>
    <rPh sb="7" eb="9">
      <t>サンシュツ</t>
    </rPh>
    <rPh sb="9" eb="10">
      <t>ヒョウ</t>
    </rPh>
    <phoneticPr fontId="5"/>
  </si>
  <si>
    <t>給食日誌（厨房日誌）</t>
    <rPh sb="0" eb="2">
      <t>キュウショク</t>
    </rPh>
    <rPh sb="2" eb="4">
      <t>ニッシ</t>
    </rPh>
    <rPh sb="5" eb="7">
      <t>チュウボウ</t>
    </rPh>
    <rPh sb="7" eb="9">
      <t>ニッシ</t>
    </rPh>
    <phoneticPr fontId="5"/>
  </si>
  <si>
    <t>⑤　身体的拘束の適正化のための考え方</t>
    <rPh sb="2" eb="4">
      <t>シンタイ</t>
    </rPh>
    <rPh sb="4" eb="5">
      <t>テキ</t>
    </rPh>
    <rPh sb="5" eb="7">
      <t>コウソク</t>
    </rPh>
    <rPh sb="8" eb="11">
      <t>テキセイカ</t>
    </rPh>
    <rPh sb="15" eb="16">
      <t>カンガ</t>
    </rPh>
    <rPh sb="17" eb="18">
      <t>カタ</t>
    </rPh>
    <phoneticPr fontId="5"/>
  </si>
  <si>
    <t>検食簿</t>
    <rPh sb="0" eb="1">
      <t>ケン</t>
    </rPh>
    <rPh sb="1" eb="2">
      <t>ショク</t>
    </rPh>
    <rPh sb="2" eb="3">
      <t>ボ</t>
    </rPh>
    <phoneticPr fontId="5"/>
  </si>
  <si>
    <t>保菌検査結果記録</t>
    <rPh sb="0" eb="2">
      <t>ホキン</t>
    </rPh>
    <rPh sb="2" eb="4">
      <t>ケンサ</t>
    </rPh>
    <rPh sb="4" eb="6">
      <t>ケッカ</t>
    </rPh>
    <rPh sb="6" eb="8">
      <t>キロク</t>
    </rPh>
    <phoneticPr fontId="5"/>
  </si>
  <si>
    <t>検収記録簿</t>
    <rPh sb="0" eb="2">
      <t>ケンシュウ</t>
    </rPh>
    <rPh sb="2" eb="5">
      <t>キロクボ</t>
    </rPh>
    <phoneticPr fontId="16"/>
  </si>
  <si>
    <t>　　あります。</t>
    <phoneticPr fontId="5"/>
  </si>
  <si>
    <t>食事</t>
    <rPh sb="0" eb="2">
      <t>ショクジ</t>
    </rPh>
    <phoneticPr fontId="5"/>
  </si>
  <si>
    <t>起坐</t>
    <rPh sb="0" eb="1">
      <t>キ</t>
    </rPh>
    <rPh sb="1" eb="2">
      <t>ザ</t>
    </rPh>
    <phoneticPr fontId="5"/>
  </si>
  <si>
    <t>立ち上がり</t>
    <rPh sb="0" eb="3">
      <t>タチア</t>
    </rPh>
    <phoneticPr fontId="5"/>
  </si>
  <si>
    <t>排泄</t>
    <rPh sb="0" eb="2">
      <t>ハイセツ</t>
    </rPh>
    <phoneticPr fontId="5"/>
  </si>
  <si>
    <t>着脱衣</t>
    <rPh sb="0" eb="2">
      <t>チャクダツ</t>
    </rPh>
    <rPh sb="2" eb="3">
      <t>イ</t>
    </rPh>
    <phoneticPr fontId="5"/>
  </si>
  <si>
    <t>歩行</t>
    <rPh sb="0" eb="2">
      <t>ホコウ</t>
    </rPh>
    <phoneticPr fontId="5"/>
  </si>
  <si>
    <t>ねがえり</t>
    <phoneticPr fontId="5"/>
  </si>
  <si>
    <t>車椅子使用</t>
    <rPh sb="0" eb="3">
      <t>クルマイス</t>
    </rPh>
    <rPh sb="3" eb="5">
      <t>シヨウ</t>
    </rPh>
    <phoneticPr fontId="5"/>
  </si>
  <si>
    <t>整容動作</t>
    <rPh sb="0" eb="2">
      <t>セイヨウ</t>
    </rPh>
    <rPh sb="2" eb="4">
      <t>ドウサ</t>
    </rPh>
    <phoneticPr fontId="5"/>
  </si>
  <si>
    <t>自立</t>
    <rPh sb="0" eb="2">
      <t>ジリツ</t>
    </rPh>
    <phoneticPr fontId="5"/>
  </si>
  <si>
    <t>一部介助</t>
    <rPh sb="0" eb="2">
      <t>イチブ</t>
    </rPh>
    <rPh sb="2" eb="4">
      <t>カイジョ</t>
    </rPh>
    <phoneticPr fontId="5"/>
  </si>
  <si>
    <t>全部介助</t>
    <rPh sb="0" eb="2">
      <t>ゼンブ</t>
    </rPh>
    <rPh sb="2" eb="4">
      <t>カイジョ</t>
    </rPh>
    <phoneticPr fontId="5"/>
  </si>
  <si>
    <t>　(3)　おむつ交換及び体位変換の実施状況</t>
    <rPh sb="8" eb="10">
      <t>コウカン</t>
    </rPh>
    <rPh sb="10" eb="11">
      <t>オヨ</t>
    </rPh>
    <rPh sb="12" eb="14">
      <t>タイイ</t>
    </rPh>
    <rPh sb="14" eb="16">
      <t>ヘンカン</t>
    </rPh>
    <rPh sb="17" eb="19">
      <t>ジッシ</t>
    </rPh>
    <rPh sb="19" eb="21">
      <t>ジョウキョウ</t>
    </rPh>
    <phoneticPr fontId="5"/>
  </si>
  <si>
    <t>対象人員</t>
    <rPh sb="0" eb="2">
      <t>タイショウ</t>
    </rPh>
    <rPh sb="2" eb="4">
      <t>ジンイン</t>
    </rPh>
    <phoneticPr fontId="5"/>
  </si>
  <si>
    <t>定　　　　　　　時　　　　　　　交　　　　　　　換</t>
    <rPh sb="0" eb="1">
      <t>サダム</t>
    </rPh>
    <rPh sb="8" eb="9">
      <t>トキ</t>
    </rPh>
    <rPh sb="16" eb="17">
      <t>コウ</t>
    </rPh>
    <rPh sb="24" eb="25">
      <t>ガン</t>
    </rPh>
    <phoneticPr fontId="5"/>
  </si>
  <si>
    <t>随時交換(１日当たり)</t>
    <rPh sb="0" eb="2">
      <t>ズイジ</t>
    </rPh>
    <rPh sb="2" eb="4">
      <t>コウカン</t>
    </rPh>
    <rPh sb="6" eb="7">
      <t>ニチ</t>
    </rPh>
    <rPh sb="7" eb="8">
      <t>ア</t>
    </rPh>
    <phoneticPr fontId="5"/>
  </si>
  <si>
    <t>回数</t>
    <rPh sb="0" eb="2">
      <t>カイスウ</t>
    </rPh>
    <phoneticPr fontId="5"/>
  </si>
  <si>
    <t>交　　　　　　換　　　　　　時　　　　　　刻</t>
    <rPh sb="0" eb="1">
      <t>コウ</t>
    </rPh>
    <rPh sb="7" eb="8">
      <t>ガン</t>
    </rPh>
    <rPh sb="14" eb="15">
      <t>トキ</t>
    </rPh>
    <rPh sb="21" eb="22">
      <t>キザ</t>
    </rPh>
    <phoneticPr fontId="5"/>
  </si>
  <si>
    <t>平  均</t>
    <phoneticPr fontId="5"/>
  </si>
  <si>
    <t>最　　高</t>
    <rPh sb="0" eb="1">
      <t>サイ</t>
    </rPh>
    <rPh sb="3" eb="4">
      <t>タカ</t>
    </rPh>
    <phoneticPr fontId="5"/>
  </si>
  <si>
    <t>最　　低</t>
    <rPh sb="0" eb="1">
      <t>サイ</t>
    </rPh>
    <rPh sb="3" eb="4">
      <t>テイ</t>
    </rPh>
    <phoneticPr fontId="5"/>
  </si>
  <si>
    <t>おむつ</t>
    <phoneticPr fontId="5"/>
  </si>
  <si>
    <t>常時</t>
    <rPh sb="0" eb="2">
      <t>ジョウジ</t>
    </rPh>
    <phoneticPr fontId="5"/>
  </si>
  <si>
    <t>回</t>
    <rPh sb="0" eb="1">
      <t>カイ</t>
    </rPh>
    <phoneticPr fontId="5"/>
  </si>
  <si>
    <t>夜間のみ</t>
    <rPh sb="0" eb="2">
      <t>ヤカン</t>
    </rPh>
    <phoneticPr fontId="5"/>
  </si>
  <si>
    <t>体位</t>
    <rPh sb="0" eb="2">
      <t>タイイ</t>
    </rPh>
    <phoneticPr fontId="5"/>
  </si>
  <si>
    <t>褥瘡</t>
    <rPh sb="0" eb="1">
      <t>シトネ</t>
    </rPh>
    <rPh sb="1" eb="2">
      <t>カサ</t>
    </rPh>
    <phoneticPr fontId="5"/>
  </si>
  <si>
    <t>その他</t>
    <rPh sb="2" eb="3">
      <t>タ</t>
    </rPh>
    <phoneticPr fontId="5"/>
  </si>
  <si>
    <t xml:space="preserve"> 　ア　入浴等の実施状況</t>
    <rPh sb="4" eb="6">
      <t>ニュウヨク</t>
    </rPh>
    <rPh sb="6" eb="7">
      <t>トウ</t>
    </rPh>
    <rPh sb="8" eb="10">
      <t>ジッシ</t>
    </rPh>
    <rPh sb="10" eb="12">
      <t>ジョウキョウ</t>
    </rPh>
    <phoneticPr fontId="5"/>
  </si>
  <si>
    <t>　　イ　入浴日に入浴できない者の取扱い</t>
    <rPh sb="4" eb="7">
      <t>ニュウヨクビ</t>
    </rPh>
    <rPh sb="8" eb="10">
      <t>ニュウヨク</t>
    </rPh>
    <rPh sb="14" eb="15">
      <t>モノ</t>
    </rPh>
    <rPh sb="16" eb="18">
      <t>トリアツカ</t>
    </rPh>
    <phoneticPr fontId="5"/>
  </si>
  <si>
    <t>実施日</t>
    <rPh sb="0" eb="3">
      <t>ジッシビ</t>
    </rPh>
    <phoneticPr fontId="5"/>
  </si>
  <si>
    <t>曜日</t>
    <rPh sb="0" eb="1">
      <t>ヒカリ</t>
    </rPh>
    <rPh sb="1" eb="2">
      <t>ヒ</t>
    </rPh>
    <phoneticPr fontId="5"/>
  </si>
  <si>
    <t>入浴者の状況</t>
    <rPh sb="0" eb="2">
      <t>ニュウヨク</t>
    </rPh>
    <rPh sb="2" eb="3">
      <t>シャ</t>
    </rPh>
    <rPh sb="4" eb="6">
      <t>ジョウキョウ</t>
    </rPh>
    <phoneticPr fontId="5"/>
  </si>
  <si>
    <t>入浴を行っていない者の状況</t>
    <rPh sb="0" eb="2">
      <t>ニュウヨク</t>
    </rPh>
    <rPh sb="3" eb="4">
      <t>オコナ</t>
    </rPh>
    <rPh sb="9" eb="10">
      <t>モノ</t>
    </rPh>
    <rPh sb="11" eb="13">
      <t>ジョウキョウ</t>
    </rPh>
    <phoneticPr fontId="5"/>
  </si>
  <si>
    <t>項　目</t>
    <rPh sb="0" eb="1">
      <t>コウ</t>
    </rPh>
    <rPh sb="2" eb="3">
      <t>メ</t>
    </rPh>
    <phoneticPr fontId="5"/>
  </si>
  <si>
    <t>実施状況</t>
    <rPh sb="0" eb="2">
      <t>ジッシ</t>
    </rPh>
    <rPh sb="2" eb="4">
      <t>ジョウキョウ</t>
    </rPh>
    <phoneticPr fontId="5"/>
  </si>
  <si>
    <t>一　般　浴</t>
    <rPh sb="0" eb="1">
      <t>イチ</t>
    </rPh>
    <rPh sb="2" eb="3">
      <t>ハン</t>
    </rPh>
    <rPh sb="4" eb="5">
      <t>ヨク</t>
    </rPh>
    <phoneticPr fontId="5"/>
  </si>
  <si>
    <t>特　殊　浴</t>
    <rPh sb="0" eb="1">
      <t>トク</t>
    </rPh>
    <rPh sb="2" eb="3">
      <t>コト</t>
    </rPh>
    <rPh sb="4" eb="5">
      <t>ヨク</t>
    </rPh>
    <phoneticPr fontId="5"/>
  </si>
  <si>
    <t>全 身 清 拭 者</t>
    <rPh sb="0" eb="1">
      <t>ゼン</t>
    </rPh>
    <rPh sb="2" eb="3">
      <t>ミ</t>
    </rPh>
    <rPh sb="4" eb="5">
      <t>キヨシ</t>
    </rPh>
    <rPh sb="6" eb="7">
      <t>ショク</t>
    </rPh>
    <rPh sb="8" eb="9">
      <t>シャ</t>
    </rPh>
    <phoneticPr fontId="5"/>
  </si>
  <si>
    <t>そ　の　他</t>
    <phoneticPr fontId="5"/>
  </si>
  <si>
    <t>小　計</t>
    <rPh sb="0" eb="1">
      <t>ショウ</t>
    </rPh>
    <rPh sb="2" eb="3">
      <t>ケイ</t>
    </rPh>
    <phoneticPr fontId="5"/>
  </si>
  <si>
    <t>　ア　全　身　清　拭</t>
    <rPh sb="3" eb="6">
      <t>ゼンシン</t>
    </rPh>
    <rPh sb="7" eb="8">
      <t>セイ</t>
    </rPh>
    <rPh sb="9" eb="10">
      <t>フ</t>
    </rPh>
    <phoneticPr fontId="5"/>
  </si>
  <si>
    <t>実　施 ・ 未実施</t>
  </si>
  <si>
    <t>(Ｂ+Ｄ+Ｆ+Ｈ)</t>
    <phoneticPr fontId="5"/>
  </si>
  <si>
    <t>は　い ・ いいえ</t>
    <phoneticPr fontId="5"/>
  </si>
  <si>
    <r>
      <t xml:space="preserve">対象者
</t>
    </r>
    <r>
      <rPr>
        <sz val="9"/>
        <rFont val="Batang"/>
        <family val="1"/>
      </rPr>
      <t>(A)</t>
    </r>
    <rPh sb="0" eb="3">
      <t>タイショウシャ</t>
    </rPh>
    <phoneticPr fontId="5"/>
  </si>
  <si>
    <r>
      <t xml:space="preserve">うち入浴者
</t>
    </r>
    <r>
      <rPr>
        <sz val="9"/>
        <rFont val="Batang"/>
        <family val="1"/>
      </rPr>
      <t>(Ｂ)</t>
    </r>
    <rPh sb="2" eb="4">
      <t>ニュウヨク</t>
    </rPh>
    <rPh sb="4" eb="5">
      <t>シャ</t>
    </rPh>
    <phoneticPr fontId="5"/>
  </si>
  <si>
    <r>
      <t xml:space="preserve">対象者
</t>
    </r>
    <r>
      <rPr>
        <sz val="9"/>
        <rFont val="Batang"/>
        <family val="1"/>
      </rPr>
      <t>(Ｃ)</t>
    </r>
    <rPh sb="0" eb="3">
      <t>タイショウシャ</t>
    </rPh>
    <phoneticPr fontId="5"/>
  </si>
  <si>
    <r>
      <t xml:space="preserve">うち入浴者
</t>
    </r>
    <r>
      <rPr>
        <sz val="9"/>
        <rFont val="Batang"/>
        <family val="1"/>
      </rPr>
      <t>(Ｄ)</t>
    </r>
    <rPh sb="2" eb="4">
      <t>ニュウヨク</t>
    </rPh>
    <rPh sb="4" eb="5">
      <t>シャ</t>
    </rPh>
    <phoneticPr fontId="5"/>
  </si>
  <si>
    <r>
      <t xml:space="preserve">対象者
</t>
    </r>
    <r>
      <rPr>
        <sz val="9"/>
        <rFont val="Batang"/>
        <family val="1"/>
      </rPr>
      <t>(Ｅ)</t>
    </r>
    <rPh sb="0" eb="3">
      <t>タイショウシャ</t>
    </rPh>
    <phoneticPr fontId="5"/>
  </si>
  <si>
    <r>
      <t>うち入浴
停止者</t>
    </r>
    <r>
      <rPr>
        <sz val="9"/>
        <rFont val="Batang"/>
        <family val="1"/>
      </rPr>
      <t xml:space="preserve"> (Ｆ)</t>
    </r>
    <rPh sb="2" eb="4">
      <t>ニュウヨク</t>
    </rPh>
    <rPh sb="5" eb="7">
      <t>テイシ</t>
    </rPh>
    <phoneticPr fontId="5"/>
  </si>
  <si>
    <r>
      <t xml:space="preserve">対象者
</t>
    </r>
    <r>
      <rPr>
        <sz val="9"/>
        <rFont val="Batang"/>
        <family val="1"/>
      </rPr>
      <t>(Ｇ)</t>
    </r>
    <rPh sb="0" eb="3">
      <t>タイショウシャ</t>
    </rPh>
    <phoneticPr fontId="5"/>
  </si>
  <si>
    <r>
      <t>うち入浴
停止者</t>
    </r>
    <r>
      <rPr>
        <sz val="9"/>
        <rFont val="Batang"/>
        <family val="1"/>
      </rPr>
      <t xml:space="preserve"> (H)</t>
    </r>
    <rPh sb="2" eb="4">
      <t>ニュウヨク</t>
    </rPh>
    <rPh sb="5" eb="7">
      <t>テイシ</t>
    </rPh>
    <phoneticPr fontId="5"/>
  </si>
  <si>
    <t>1</t>
    <phoneticPr fontId="16"/>
  </si>
  <si>
    <t>2</t>
    <phoneticPr fontId="16"/>
  </si>
  <si>
    <t>3</t>
  </si>
  <si>
    <t>4</t>
  </si>
  <si>
    <t>5</t>
  </si>
  <si>
    <t>6</t>
  </si>
  <si>
    <t xml:space="preserve"> ①個々の入浴者に応じた安全でくつろいだ
　入浴の確保についての配慮</t>
    <rPh sb="2" eb="4">
      <t>ココ</t>
    </rPh>
    <rPh sb="5" eb="7">
      <t>ニュウヨク</t>
    </rPh>
    <rPh sb="7" eb="8">
      <t>シャ</t>
    </rPh>
    <rPh sb="9" eb="10">
      <t>オウ</t>
    </rPh>
    <rPh sb="12" eb="14">
      <t>アンゼン</t>
    </rPh>
    <rPh sb="22" eb="24">
      <t>ニュウヨク</t>
    </rPh>
    <rPh sb="25" eb="27">
      <t>カクホ</t>
    </rPh>
    <rPh sb="32" eb="34">
      <t>ハイリョ</t>
    </rPh>
    <phoneticPr fontId="5"/>
  </si>
  <si>
    <t>7</t>
  </si>
  <si>
    <t>8</t>
  </si>
  <si>
    <t>9</t>
  </si>
  <si>
    <t>10</t>
  </si>
  <si>
    <t xml:space="preserve"> ②入浴に当たっての健康状態のチェックの
　状況(医師看護師の指示等)</t>
    <rPh sb="2" eb="4">
      <t>ニュウヨク</t>
    </rPh>
    <rPh sb="5" eb="6">
      <t>ア</t>
    </rPh>
    <rPh sb="10" eb="12">
      <t>ケンコウ</t>
    </rPh>
    <rPh sb="12" eb="14">
      <t>ジョウタイ</t>
    </rPh>
    <rPh sb="22" eb="24">
      <t>ジョウキョウ</t>
    </rPh>
    <rPh sb="25" eb="27">
      <t>イシ</t>
    </rPh>
    <rPh sb="27" eb="30">
      <t>カンゴシ</t>
    </rPh>
    <rPh sb="31" eb="33">
      <t>シジ</t>
    </rPh>
    <rPh sb="33" eb="34">
      <t>トウ</t>
    </rPh>
    <phoneticPr fontId="5"/>
  </si>
  <si>
    <t>11</t>
  </si>
  <si>
    <t>12</t>
  </si>
  <si>
    <t>13</t>
  </si>
  <si>
    <t>14</t>
  </si>
  <si>
    <t xml:space="preserve"> ③脱衣場の保温についての配慮について
　（ヒートショック対策等）</t>
    <rPh sb="2" eb="5">
      <t>ダツイジョウ</t>
    </rPh>
    <rPh sb="6" eb="8">
      <t>ホオン</t>
    </rPh>
    <rPh sb="13" eb="15">
      <t>ハイリョ</t>
    </rPh>
    <rPh sb="29" eb="31">
      <t>タイサク</t>
    </rPh>
    <rPh sb="31" eb="32">
      <t>トウ</t>
    </rPh>
    <phoneticPr fontId="5"/>
  </si>
  <si>
    <t>15</t>
  </si>
  <si>
    <t>16</t>
  </si>
  <si>
    <t>17</t>
  </si>
  <si>
    <t>18</t>
  </si>
  <si>
    <t xml:space="preserve"> ④自力での入浴が困難な者に対する入浴回
　数等の配慮</t>
    <rPh sb="2" eb="4">
      <t>ジリキ</t>
    </rPh>
    <rPh sb="6" eb="8">
      <t>ニュウヨク</t>
    </rPh>
    <rPh sb="9" eb="11">
      <t>コンナン</t>
    </rPh>
    <rPh sb="12" eb="13">
      <t>モノ</t>
    </rPh>
    <rPh sb="14" eb="15">
      <t>タイ</t>
    </rPh>
    <rPh sb="17" eb="19">
      <t>ニュウヨク</t>
    </rPh>
    <rPh sb="19" eb="20">
      <t>カイ</t>
    </rPh>
    <rPh sb="22" eb="24">
      <t>スウトウ</t>
    </rPh>
    <rPh sb="23" eb="24">
      <t>トウ</t>
    </rPh>
    <rPh sb="25" eb="27">
      <t>ハイリョ</t>
    </rPh>
    <phoneticPr fontId="5"/>
  </si>
  <si>
    <t>19</t>
  </si>
  <si>
    <t>20</t>
  </si>
  <si>
    <t>21</t>
  </si>
  <si>
    <t>22</t>
  </si>
  <si>
    <t xml:space="preserve"> ⑤その他</t>
    <rPh sb="4" eb="5">
      <t>タ</t>
    </rPh>
    <phoneticPr fontId="5"/>
  </si>
  <si>
    <t>23</t>
  </si>
  <si>
    <t>24</t>
  </si>
  <si>
    <t>25</t>
  </si>
  <si>
    <t>26</t>
  </si>
  <si>
    <t>27</t>
  </si>
  <si>
    <t>(J)</t>
    <phoneticPr fontId="16"/>
  </si>
  <si>
    <t>※検査日の属する月の前々月の１日</t>
    <rPh sb="1" eb="3">
      <t>ケンサ</t>
    </rPh>
    <rPh sb="3" eb="4">
      <t>ニチ</t>
    </rPh>
    <rPh sb="5" eb="6">
      <t>ゾク</t>
    </rPh>
    <rPh sb="8" eb="9">
      <t>ツキ</t>
    </rPh>
    <rPh sb="10" eb="13">
      <t>ゼンゼンゲツ</t>
    </rPh>
    <rPh sb="15" eb="16">
      <t>ニチ</t>
    </rPh>
    <phoneticPr fontId="16"/>
  </si>
  <si>
    <t>28</t>
  </si>
  <si>
    <t>(Ｉ)</t>
    <phoneticPr fontId="16"/>
  </si>
  <si>
    <t>（入浴停止者を含む）</t>
    <rPh sb="1" eb="3">
      <t>ニュウヨク</t>
    </rPh>
    <rPh sb="3" eb="5">
      <t>テイシ</t>
    </rPh>
    <rPh sb="5" eb="6">
      <t>シャ</t>
    </rPh>
    <rPh sb="7" eb="8">
      <t>フク</t>
    </rPh>
    <phoneticPr fontId="16"/>
  </si>
  <si>
    <r>
      <t>合 計 (入浴者総数)</t>
    </r>
    <r>
      <rPr>
        <sz val="9"/>
        <rFont val="Batang"/>
        <family val="1"/>
      </rPr>
      <t xml:space="preserve"> (Ｉ)</t>
    </r>
    <rPh sb="0" eb="1">
      <t>ア</t>
    </rPh>
    <rPh sb="2" eb="3">
      <t>ケイ</t>
    </rPh>
    <phoneticPr fontId="16"/>
  </si>
  <si>
    <r>
      <t xml:space="preserve">平均入浴回数 ( </t>
    </r>
    <r>
      <rPr>
        <sz val="10"/>
        <rFont val="Batang"/>
        <family val="1"/>
      </rPr>
      <t xml:space="preserve">I÷J </t>
    </r>
    <r>
      <rPr>
        <sz val="10"/>
        <rFont val="ＭＳ 明朝"/>
        <family val="1"/>
        <charset val="128"/>
      </rPr>
      <t>)</t>
    </r>
    <rPh sb="0" eb="1">
      <t>ヒラ</t>
    </rPh>
    <rPh sb="1" eb="2">
      <t>タモツ</t>
    </rPh>
    <rPh sb="2" eb="4">
      <t>ニュウヨク</t>
    </rPh>
    <rPh sb="4" eb="6">
      <t>カイスウ</t>
    </rPh>
    <phoneticPr fontId="5"/>
  </si>
  <si>
    <t>方　　策　　及　　び　　取　　組　　内　　容</t>
    <rPh sb="0" eb="1">
      <t>カタ</t>
    </rPh>
    <rPh sb="3" eb="4">
      <t>サク</t>
    </rPh>
    <rPh sb="6" eb="7">
      <t>オヨ</t>
    </rPh>
    <rPh sb="12" eb="13">
      <t>トリ</t>
    </rPh>
    <rPh sb="15" eb="16">
      <t>クミ</t>
    </rPh>
    <rPh sb="18" eb="19">
      <t>ウチ</t>
    </rPh>
    <rPh sb="21" eb="22">
      <t>カタチ</t>
    </rPh>
    <phoneticPr fontId="5"/>
  </si>
  <si>
    <t>　寝たきりを防止するための方策及び取組み</t>
    <rPh sb="1" eb="2">
      <t>ネ</t>
    </rPh>
    <rPh sb="6" eb="8">
      <t>ボウシ</t>
    </rPh>
    <rPh sb="13" eb="15">
      <t>ホウサク</t>
    </rPh>
    <rPh sb="15" eb="16">
      <t>オヨ</t>
    </rPh>
    <rPh sb="17" eb="19">
      <t>トリクミ</t>
    </rPh>
    <phoneticPr fontId="5"/>
  </si>
  <si>
    <t>　ベッドの活用など）</t>
    <rPh sb="5" eb="7">
      <t>カツヨウ</t>
    </rPh>
    <phoneticPr fontId="5"/>
  </si>
  <si>
    <t>　記入すること。</t>
    <rPh sb="1" eb="3">
      <t>キニュウ</t>
    </rPh>
    <phoneticPr fontId="5"/>
  </si>
  <si>
    <t>③  認知症に関するスケール調査の実施状況について記入すること。</t>
    <rPh sb="3" eb="6">
      <t>ニンチショウ</t>
    </rPh>
    <rPh sb="7" eb="8">
      <t>カン</t>
    </rPh>
    <rPh sb="14" eb="16">
      <t>チョウサ</t>
    </rPh>
    <rPh sb="17" eb="19">
      <t>ジッシ</t>
    </rPh>
    <rPh sb="19" eb="21">
      <t>ジョウキョウ</t>
    </rPh>
    <rPh sb="25" eb="27">
      <t>キニュウ</t>
    </rPh>
    <phoneticPr fontId="5"/>
  </si>
  <si>
    <t>　日常動作能力（ＡＤＬ）調査の状況</t>
    <rPh sb="1" eb="3">
      <t>ニチジョウ</t>
    </rPh>
    <rPh sb="3" eb="5">
      <t>ドウサ</t>
    </rPh>
    <rPh sb="5" eb="7">
      <t>ノウリョク</t>
    </rPh>
    <rPh sb="12" eb="14">
      <t>チョウサ</t>
    </rPh>
    <rPh sb="15" eb="17">
      <t>ジョウキョウ</t>
    </rPh>
    <phoneticPr fontId="5"/>
  </si>
  <si>
    <t>①　おむつ使用者に対するおむつ外しのためのポータブル介助やトイレへの誘導等の働きかけ及び取り組みの方法</t>
    <rPh sb="5" eb="8">
      <t>シヨウシャ</t>
    </rPh>
    <rPh sb="9" eb="10">
      <t>タイ</t>
    </rPh>
    <rPh sb="15" eb="16">
      <t>ハズ</t>
    </rPh>
    <rPh sb="26" eb="28">
      <t>カイジョ</t>
    </rPh>
    <rPh sb="34" eb="36">
      <t>ユウドウ</t>
    </rPh>
    <rPh sb="36" eb="37">
      <t>トウ</t>
    </rPh>
    <rPh sb="38" eb="39">
      <t>ハタラ</t>
    </rPh>
    <rPh sb="42" eb="43">
      <t>オヨ</t>
    </rPh>
    <rPh sb="44" eb="45">
      <t>ト</t>
    </rPh>
    <rPh sb="46" eb="47">
      <t>ク</t>
    </rPh>
    <rPh sb="49" eb="51">
      <t>ホウホウ</t>
    </rPh>
    <phoneticPr fontId="5"/>
  </si>
  <si>
    <t>①　主な行事（実施月）</t>
    <rPh sb="2" eb="3">
      <t>オモ</t>
    </rPh>
    <rPh sb="4" eb="6">
      <t>ギョウジ</t>
    </rPh>
    <rPh sb="7" eb="9">
      <t>ジッシ</t>
    </rPh>
    <rPh sb="9" eb="10">
      <t>ツキ</t>
    </rPh>
    <phoneticPr fontId="5"/>
  </si>
  <si>
    <t>②　排泄状況把握のための経過記録の整備</t>
    <rPh sb="2" eb="4">
      <t>ハイセツ</t>
    </rPh>
    <rPh sb="4" eb="6">
      <t>ジョウキョウ</t>
    </rPh>
    <rPh sb="6" eb="8">
      <t>ハアク</t>
    </rPh>
    <rPh sb="12" eb="14">
      <t>ケイカ</t>
    </rPh>
    <rPh sb="14" eb="16">
      <t>キロク</t>
    </rPh>
    <rPh sb="17" eb="19">
      <t>セイビ</t>
    </rPh>
    <phoneticPr fontId="5"/>
  </si>
  <si>
    <t>②　主なレクリエーション（実施月）</t>
    <rPh sb="2" eb="3">
      <t>オモ</t>
    </rPh>
    <rPh sb="13" eb="15">
      <t>ジッシ</t>
    </rPh>
    <rPh sb="15" eb="16">
      <t>ツキ</t>
    </rPh>
    <phoneticPr fontId="5"/>
  </si>
  <si>
    <t>⑤　おむつ交換時の体位変換に対する配慮</t>
    <rPh sb="5" eb="7">
      <t>コウカン</t>
    </rPh>
    <rPh sb="7" eb="8">
      <t>ジ</t>
    </rPh>
    <rPh sb="9" eb="11">
      <t>タイイ</t>
    </rPh>
    <rPh sb="11" eb="13">
      <t>ヘンカン</t>
    </rPh>
    <rPh sb="14" eb="15">
      <t>タイ</t>
    </rPh>
    <rPh sb="17" eb="19">
      <t>ハイリョ</t>
    </rPh>
    <phoneticPr fontId="5"/>
  </si>
  <si>
    <t>③　クラブ活動の種類及び具体的内容</t>
    <rPh sb="5" eb="7">
      <t>カツドウ</t>
    </rPh>
    <rPh sb="8" eb="10">
      <t>シュルイ</t>
    </rPh>
    <rPh sb="10" eb="11">
      <t>オヨ</t>
    </rPh>
    <rPh sb="12" eb="15">
      <t>グタイテキ</t>
    </rPh>
    <rPh sb="15" eb="17">
      <t>ナイヨウ</t>
    </rPh>
    <phoneticPr fontId="5"/>
  </si>
  <si>
    <t>⑥　おむつ交換時の換気に対する配慮</t>
    <rPh sb="5" eb="7">
      <t>コウカン</t>
    </rPh>
    <rPh sb="7" eb="8">
      <t>ジ</t>
    </rPh>
    <rPh sb="9" eb="11">
      <t>カンキ</t>
    </rPh>
    <rPh sb="12" eb="13">
      <t>タイ</t>
    </rPh>
    <rPh sb="15" eb="17">
      <t>ハイリョ</t>
    </rPh>
    <phoneticPr fontId="5"/>
  </si>
  <si>
    <t>⑦　その他</t>
    <rPh sb="4" eb="5">
      <t>タ</t>
    </rPh>
    <phoneticPr fontId="5"/>
  </si>
  <si>
    <t>リハビリテーションに関する方針等</t>
    <rPh sb="10" eb="11">
      <t>カン</t>
    </rPh>
    <rPh sb="13" eb="15">
      <t>ホウシン</t>
    </rPh>
    <rPh sb="15" eb="16">
      <t>トウ</t>
    </rPh>
    <phoneticPr fontId="5"/>
  </si>
  <si>
    <t>種　　目　　等</t>
    <rPh sb="0" eb="1">
      <t>タネ</t>
    </rPh>
    <rPh sb="3" eb="4">
      <t>メ</t>
    </rPh>
    <rPh sb="6" eb="7">
      <t>トウ</t>
    </rPh>
    <phoneticPr fontId="5"/>
  </si>
  <si>
    <t>一 週 間
当 た り
実施回数</t>
    <rPh sb="0" eb="1">
      <t>イチ</t>
    </rPh>
    <rPh sb="2" eb="3">
      <t>シュウ</t>
    </rPh>
    <rPh sb="4" eb="5">
      <t>アイダ</t>
    </rPh>
    <rPh sb="6" eb="7">
      <t>ア</t>
    </rPh>
    <rPh sb="12" eb="14">
      <t>ジッシ</t>
    </rPh>
    <rPh sb="14" eb="16">
      <t>カイスウ</t>
    </rPh>
    <phoneticPr fontId="5"/>
  </si>
  <si>
    <t>参　　加　　状　　況</t>
    <rPh sb="0" eb="1">
      <t>サン</t>
    </rPh>
    <rPh sb="3" eb="4">
      <t>クワ</t>
    </rPh>
    <rPh sb="6" eb="7">
      <t>ジョウ</t>
    </rPh>
    <rPh sb="9" eb="10">
      <t>イワン</t>
    </rPh>
    <phoneticPr fontId="5"/>
  </si>
  <si>
    <t>一　　回
当 た り
参加人数</t>
    <rPh sb="3" eb="4">
      <t>カイ</t>
    </rPh>
    <rPh sb="11" eb="13">
      <t>サンカ</t>
    </rPh>
    <rPh sb="13" eb="15">
      <t>ニンズウ</t>
    </rPh>
    <phoneticPr fontId="5"/>
  </si>
  <si>
    <t>担　　当</t>
    <rPh sb="0" eb="1">
      <t>ニナ</t>
    </rPh>
    <rPh sb="3" eb="4">
      <t>トウ</t>
    </rPh>
    <phoneticPr fontId="5"/>
  </si>
  <si>
    <t>（不参加者は記入不要）</t>
    <rPh sb="1" eb="4">
      <t>フサンカ</t>
    </rPh>
    <rPh sb="4" eb="5">
      <t>シャ</t>
    </rPh>
    <rPh sb="6" eb="8">
      <t>キニュウ</t>
    </rPh>
    <rPh sb="8" eb="10">
      <t>フヨウ</t>
    </rPh>
    <phoneticPr fontId="5"/>
  </si>
  <si>
    <t>種　　目</t>
    <rPh sb="0" eb="1">
      <t>タネ</t>
    </rPh>
    <rPh sb="3" eb="4">
      <t>メ</t>
    </rPh>
    <phoneticPr fontId="5"/>
  </si>
  <si>
    <t>内　　容</t>
    <rPh sb="0" eb="1">
      <t>ウチ</t>
    </rPh>
    <rPh sb="3" eb="4">
      <t>カタチ</t>
    </rPh>
    <phoneticPr fontId="5"/>
  </si>
  <si>
    <t>時々参加</t>
    <rPh sb="0" eb="2">
      <t>トキドキ</t>
    </rPh>
    <rPh sb="2" eb="4">
      <t>サンカ</t>
    </rPh>
    <phoneticPr fontId="5"/>
  </si>
  <si>
    <t>半分以上　　　　参加</t>
    <rPh sb="0" eb="2">
      <t>ハンブン</t>
    </rPh>
    <rPh sb="2" eb="4">
      <t>イジョウ</t>
    </rPh>
    <rPh sb="8" eb="10">
      <t>サンカ</t>
    </rPh>
    <phoneticPr fontId="16"/>
  </si>
  <si>
    <t>毎回参加</t>
    <rPh sb="0" eb="2">
      <t>マイカイ</t>
    </rPh>
    <rPh sb="2" eb="4">
      <t>サンカ</t>
    </rPh>
    <phoneticPr fontId="5"/>
  </si>
  <si>
    <t>職　種</t>
    <rPh sb="0" eb="1">
      <t>ショク</t>
    </rPh>
    <rPh sb="2" eb="3">
      <t>タネ</t>
    </rPh>
    <phoneticPr fontId="5"/>
  </si>
  <si>
    <t>氏　名</t>
    <rPh sb="0" eb="1">
      <t>シ</t>
    </rPh>
    <rPh sb="2" eb="3">
      <t>メイ</t>
    </rPh>
    <phoneticPr fontId="5"/>
  </si>
  <si>
    <t>医学的リハ</t>
    <rPh sb="0" eb="3">
      <t>イガクテキ</t>
    </rPh>
    <phoneticPr fontId="5"/>
  </si>
  <si>
    <t>作業療法</t>
    <rPh sb="0" eb="2">
      <t>サギョウ</t>
    </rPh>
    <rPh sb="2" eb="4">
      <t>リョウホウ</t>
    </rPh>
    <phoneticPr fontId="5"/>
  </si>
  <si>
    <t>理学療法</t>
    <rPh sb="0" eb="2">
      <t>リガク</t>
    </rPh>
    <rPh sb="2" eb="4">
      <t>リョウホウ</t>
    </rPh>
    <phoneticPr fontId="5"/>
  </si>
  <si>
    <t>言語療法</t>
    <rPh sb="0" eb="2">
      <t>ゲンゴ</t>
    </rPh>
    <rPh sb="2" eb="4">
      <t>リョウホウ</t>
    </rPh>
    <phoneticPr fontId="5"/>
  </si>
  <si>
    <t>＜研修状況＞</t>
    <rPh sb="1" eb="3">
      <t>ケンシュウ</t>
    </rPh>
    <rPh sb="3" eb="5">
      <t>ジョウキョウ</t>
    </rPh>
    <phoneticPr fontId="5"/>
  </si>
  <si>
    <t>１７　入所者の健康管理の状況</t>
    <phoneticPr fontId="5"/>
  </si>
  <si>
    <t>　(1)　入所者の定期健康診断の状況</t>
  </si>
  <si>
    <t>　(3)　協力医療機関の状況</t>
    <phoneticPr fontId="5"/>
  </si>
  <si>
    <t>期日</t>
  </si>
  <si>
    <t>診療科目</t>
  </si>
  <si>
    <t>km　車で　　分</t>
    <rPh sb="3" eb="4">
      <t>クルマ</t>
    </rPh>
    <rPh sb="7" eb="8">
      <t>フン</t>
    </rPh>
    <phoneticPr fontId="5"/>
  </si>
  <si>
    <t>有　・　無</t>
    <rPh sb="0" eb="1">
      <t>ア</t>
    </rPh>
    <rPh sb="4" eb="5">
      <t>ナ</t>
    </rPh>
    <phoneticPr fontId="5"/>
  </si>
  <si>
    <t>　(2)　入所者の診察状況</t>
  </si>
  <si>
    <t>施設医務室における診療</t>
  </si>
  <si>
    <t>他の医療機関における診療</t>
  </si>
  <si>
    <t>診療総数</t>
  </si>
  <si>
    <t>　         左のうち保険請求を伴う診療
         （医務室が保健医療機関の指定を
　         受けている場合）</t>
    <phoneticPr fontId="5"/>
  </si>
  <si>
    <t>入院</t>
  </si>
  <si>
    <t>通院</t>
  </si>
  <si>
    <t>実人員</t>
  </si>
  <si>
    <t>延診療日数</t>
  </si>
  <si>
    <t>実人員</t>
    <phoneticPr fontId="5"/>
  </si>
  <si>
    <t>延診療日数</t>
    <phoneticPr fontId="5"/>
  </si>
  <si>
    <t>内科系疾患</t>
  </si>
  <si>
    <t>外科系疾患</t>
  </si>
  <si>
    <t>精神科</t>
    <rPh sb="0" eb="3">
      <t>セイシンカ</t>
    </rPh>
    <phoneticPr fontId="5"/>
  </si>
  <si>
    <t>皮膚科</t>
  </si>
  <si>
    <t>眼科</t>
  </si>
  <si>
    <t>歯科</t>
  </si>
  <si>
    <t>その他</t>
    <phoneticPr fontId="5"/>
  </si>
  <si>
    <t>１９　給食の状況</t>
    <rPh sb="3" eb="5">
      <t>キュウショク</t>
    </rPh>
    <rPh sb="6" eb="8">
      <t>ジョウキョウ</t>
    </rPh>
    <phoneticPr fontId="16"/>
  </si>
  <si>
    <t>　　(1)　給食の状況等</t>
    <rPh sb="6" eb="8">
      <t>キュウショク</t>
    </rPh>
    <rPh sb="9" eb="11">
      <t>ジョウキョウ</t>
    </rPh>
    <rPh sb="11" eb="12">
      <t>トウ</t>
    </rPh>
    <phoneticPr fontId="16"/>
  </si>
  <si>
    <t>① 給食施設状況報告書の提出</t>
    <rPh sb="1" eb="3">
      <t>キュウショク</t>
    </rPh>
    <rPh sb="3" eb="5">
      <t>シセツ</t>
    </rPh>
    <rPh sb="5" eb="7">
      <t>ジョウキョウ</t>
    </rPh>
    <rPh sb="7" eb="9">
      <t>ホウコク</t>
    </rPh>
    <rPh sb="9" eb="10">
      <t>ショ</t>
    </rPh>
    <rPh sb="11" eb="13">
      <t>テイシュツ</t>
    </rPh>
    <phoneticPr fontId="16"/>
  </si>
  <si>
    <t>　　　施設内調理</t>
    <rPh sb="3" eb="4">
      <t>シセツ</t>
    </rPh>
    <rPh sb="4" eb="5">
      <t>ナイ</t>
    </rPh>
    <rPh sb="5" eb="7">
      <t>チョウリ</t>
    </rPh>
    <phoneticPr fontId="16"/>
  </si>
  <si>
    <t>　　　施設内調理（委託調理）</t>
    <rPh sb="3" eb="4">
      <t>ナイ</t>
    </rPh>
    <rPh sb="4" eb="6">
      <t>チョウリ</t>
    </rPh>
    <rPh sb="7" eb="8">
      <t>ジ</t>
    </rPh>
    <rPh sb="8" eb="10">
      <t>イタク</t>
    </rPh>
    <rPh sb="10" eb="12">
      <t>チョウリ</t>
    </rPh>
    <phoneticPr fontId="16"/>
  </si>
  <si>
    <t>　　　外部搬入（委託調理）</t>
    <rPh sb="3" eb="5">
      <t>ガイブ</t>
    </rPh>
    <rPh sb="5" eb="7">
      <t>ハンニュウ</t>
    </rPh>
    <rPh sb="7" eb="9">
      <t>イタク</t>
    </rPh>
    <rPh sb="9" eb="11">
      <t>チョウリ</t>
    </rPh>
    <phoneticPr fontId="16"/>
  </si>
  <si>
    <t>　　　その他　（</t>
    <rPh sb="5" eb="6">
      <t>タ</t>
    </rPh>
    <phoneticPr fontId="16"/>
  </si>
  <si>
    <t>）</t>
    <phoneticPr fontId="16"/>
  </si>
  <si>
    <t>　　　その他（　　　　　　　　　　　　　　　）</t>
    <rPh sb="5" eb="6">
      <t>タ</t>
    </rPh>
    <phoneticPr fontId="16"/>
  </si>
  <si>
    <t>区</t>
    <rPh sb="0" eb="1">
      <t>ク</t>
    </rPh>
    <phoneticPr fontId="16"/>
  </si>
  <si>
    <t>分</t>
    <phoneticPr fontId="16"/>
  </si>
  <si>
    <t>エネルギー</t>
    <phoneticPr fontId="16"/>
  </si>
  <si>
    <t>たんぱく質</t>
    <rPh sb="4" eb="5">
      <t>シツ</t>
    </rPh>
    <phoneticPr fontId="16"/>
  </si>
  <si>
    <t>脂質</t>
    <rPh sb="0" eb="2">
      <t>シシツ</t>
    </rPh>
    <phoneticPr fontId="16"/>
  </si>
  <si>
    <t>カルシウム</t>
    <phoneticPr fontId="16"/>
  </si>
  <si>
    <t>ビタミンC</t>
    <phoneticPr fontId="16"/>
  </si>
  <si>
    <t>Kcal</t>
    <phoneticPr fontId="16"/>
  </si>
  <si>
    <t>ｇ</t>
    <phoneticPr fontId="16"/>
  </si>
  <si>
    <t>mg</t>
    <phoneticPr fontId="16"/>
  </si>
  <si>
    <t>(2)　給食提供の状況</t>
    <rPh sb="4" eb="6">
      <t>キュウショク</t>
    </rPh>
    <rPh sb="6" eb="8">
      <t>テイキョウ</t>
    </rPh>
    <phoneticPr fontId="16"/>
  </si>
  <si>
    <t>栄養給与目標量</t>
    <rPh sb="0" eb="2">
      <t>エイヨウ</t>
    </rPh>
    <rPh sb="2" eb="4">
      <t>キュウヨ</t>
    </rPh>
    <rPh sb="4" eb="6">
      <t>モクヒョウ</t>
    </rPh>
    <rPh sb="6" eb="7">
      <t>リョウ</t>
    </rPh>
    <phoneticPr fontId="16"/>
  </si>
  <si>
    <t>・給食提供人数　（　　　　）人　→</t>
    <rPh sb="1" eb="3">
      <t>キュウショク</t>
    </rPh>
    <rPh sb="3" eb="5">
      <t>テイキョウ</t>
    </rPh>
    <rPh sb="5" eb="7">
      <t>ニンズウ</t>
    </rPh>
    <rPh sb="14" eb="15">
      <t>ニン</t>
    </rPh>
    <phoneticPr fontId="16"/>
  </si>
  <si>
    <t>実績値（年間平均）</t>
    <rPh sb="0" eb="2">
      <t>ジッセキ</t>
    </rPh>
    <rPh sb="2" eb="3">
      <t>アタイ</t>
    </rPh>
    <rPh sb="4" eb="6">
      <t>ネンカン</t>
    </rPh>
    <rPh sb="6" eb="8">
      <t>ヘイキン</t>
    </rPh>
    <phoneticPr fontId="16"/>
  </si>
  <si>
    <t>朝食</t>
    <rPh sb="0" eb="2">
      <t>チョウショク</t>
    </rPh>
    <phoneticPr fontId="16"/>
  </si>
  <si>
    <t>分</t>
    <rPh sb="0" eb="1">
      <t>フン</t>
    </rPh>
    <phoneticPr fontId="16"/>
  </si>
  <si>
    <t>昼食</t>
    <rPh sb="0" eb="2">
      <t>チュウショク</t>
    </rPh>
    <phoneticPr fontId="16"/>
  </si>
  <si>
    <t>夕食</t>
    <rPh sb="0" eb="2">
      <t>ユウショク</t>
    </rPh>
    <phoneticPr fontId="16"/>
  </si>
  <si>
    <t>・食事代</t>
    <rPh sb="1" eb="4">
      <t>ショクジダイ</t>
    </rPh>
    <phoneticPr fontId="16"/>
  </si>
  <si>
    <t>入所者　食事代</t>
    <rPh sb="4" eb="7">
      <t>ショクジダイ</t>
    </rPh>
    <phoneticPr fontId="16"/>
  </si>
  <si>
    <t>　職員　食事代</t>
    <rPh sb="1" eb="3">
      <t>ショクイン</t>
    </rPh>
    <rPh sb="4" eb="7">
      <t>ショクジダイ</t>
    </rPh>
    <phoneticPr fontId="16"/>
  </si>
  <si>
    <t>　　　給食時間</t>
    <rPh sb="3" eb="5">
      <t>キュウショク</t>
    </rPh>
    <rPh sb="5" eb="7">
      <t>ジカン</t>
    </rPh>
    <phoneticPr fontId="16"/>
  </si>
  <si>
    <t>　　　　　検食時間</t>
    <rPh sb="5" eb="6">
      <t>ケン</t>
    </rPh>
    <rPh sb="6" eb="7">
      <t>ショク</t>
    </rPh>
    <rPh sb="7" eb="9">
      <t>ジカン</t>
    </rPh>
    <phoneticPr fontId="16"/>
  </si>
  <si>
    <t>記録の有無</t>
    <rPh sb="0" eb="2">
      <t>キロク</t>
    </rPh>
    <rPh sb="3" eb="5">
      <t>ウム</t>
    </rPh>
    <phoneticPr fontId="16"/>
  </si>
  <si>
    <t>朝</t>
    <rPh sb="0" eb="1">
      <t>アサ</t>
    </rPh>
    <phoneticPr fontId="16"/>
  </si>
  <si>
    <t>時　　　　　分</t>
    <rPh sb="0" eb="1">
      <t>ジ</t>
    </rPh>
    <rPh sb="6" eb="7">
      <t>ブン</t>
    </rPh>
    <phoneticPr fontId="16"/>
  </si>
  <si>
    <t>時</t>
    <rPh sb="0" eb="1">
      <t>ジ</t>
    </rPh>
    <phoneticPr fontId="16"/>
  </si>
  <si>
    <t>有　・　無</t>
    <rPh sb="0" eb="1">
      <t>ユウ</t>
    </rPh>
    <rPh sb="4" eb="5">
      <t>ム</t>
    </rPh>
    <phoneticPr fontId="16"/>
  </si>
  <si>
    <t>昼</t>
    <rPh sb="0" eb="1">
      <t>ヒル</t>
    </rPh>
    <phoneticPr fontId="16"/>
  </si>
  <si>
    <t>夕</t>
    <rPh sb="0" eb="1">
      <t>ユウ</t>
    </rPh>
    <phoneticPr fontId="16"/>
  </si>
  <si>
    <t>おやつ</t>
    <phoneticPr fontId="16"/>
  </si>
  <si>
    <t>※検査日の属する月の前々月の初日の状況を記入すること。</t>
    <rPh sb="1" eb="3">
      <t>ケンサ</t>
    </rPh>
    <rPh sb="3" eb="4">
      <t>ビ</t>
    </rPh>
    <rPh sb="5" eb="6">
      <t>ゾク</t>
    </rPh>
    <rPh sb="8" eb="9">
      <t>ツキ</t>
    </rPh>
    <rPh sb="10" eb="12">
      <t>ゼンゼン</t>
    </rPh>
    <rPh sb="12" eb="13">
      <t>ゲツ</t>
    </rPh>
    <rPh sb="14" eb="16">
      <t>ショニチ</t>
    </rPh>
    <rPh sb="17" eb="19">
      <t>ジョウキョウ</t>
    </rPh>
    <rPh sb="20" eb="22">
      <t>キニュウ</t>
    </rPh>
    <phoneticPr fontId="16"/>
  </si>
  <si>
    <t>(3)　保存食の管理状況</t>
    <rPh sb="4" eb="7">
      <t>ホゾンショク</t>
    </rPh>
    <rPh sb="8" eb="10">
      <t>カンリ</t>
    </rPh>
    <rPh sb="10" eb="12">
      <t>ジョウキョウ</t>
    </rPh>
    <phoneticPr fontId="16"/>
  </si>
  <si>
    <t>ア　 保存食の実施</t>
    <phoneticPr fontId="16"/>
  </si>
  <si>
    <t>（保存日数</t>
    <rPh sb="1" eb="3">
      <t>ホゾン</t>
    </rPh>
    <rPh sb="3" eb="5">
      <t>ニッスウ</t>
    </rPh>
    <phoneticPr fontId="16"/>
  </si>
  <si>
    <t>日）</t>
    <phoneticPr fontId="16"/>
  </si>
  <si>
    <t>イ　 保存食用の冷凍庫の温度管理</t>
    <rPh sb="14" eb="16">
      <t>カンリ</t>
    </rPh>
    <phoneticPr fontId="16"/>
  </si>
  <si>
    <t>（設定温度</t>
    <rPh sb="1" eb="3">
      <t>セッテイ</t>
    </rPh>
    <rPh sb="3" eb="5">
      <t>オンド</t>
    </rPh>
    <phoneticPr fontId="16"/>
  </si>
  <si>
    <t>℃）</t>
    <phoneticPr fontId="16"/>
  </si>
  <si>
    <t>２０　就労支援事業を行う施設の状況（就労支援事業(含旧法による授産事業)を行う施設及び職業（作業）指導を実施している施設のみ記入すること。）</t>
    <rPh sb="3" eb="5">
      <t>シュウロウ</t>
    </rPh>
    <rPh sb="5" eb="7">
      <t>シエン</t>
    </rPh>
    <rPh sb="7" eb="9">
      <t>ジギョウ</t>
    </rPh>
    <rPh sb="10" eb="11">
      <t>オコナ</t>
    </rPh>
    <rPh sb="12" eb="14">
      <t>シセツ</t>
    </rPh>
    <rPh sb="15" eb="17">
      <t>ジョウキョウ</t>
    </rPh>
    <rPh sb="18" eb="20">
      <t>シュウロウ</t>
    </rPh>
    <rPh sb="25" eb="26">
      <t>フク</t>
    </rPh>
    <rPh sb="26" eb="28">
      <t>キュウホウ</t>
    </rPh>
    <rPh sb="31" eb="33">
      <t>ジュサン</t>
    </rPh>
    <rPh sb="33" eb="35">
      <t>ジギョウ</t>
    </rPh>
    <rPh sb="39" eb="41">
      <t>シセツ</t>
    </rPh>
    <rPh sb="41" eb="42">
      <t>オヨ</t>
    </rPh>
    <rPh sb="43" eb="45">
      <t>ショクギョウ</t>
    </rPh>
    <rPh sb="46" eb="48">
      <t>サギョウ</t>
    </rPh>
    <rPh sb="49" eb="51">
      <t>シドウ</t>
    </rPh>
    <rPh sb="52" eb="54">
      <t>ジッシ</t>
    </rPh>
    <rPh sb="58" eb="60">
      <t>シセツ</t>
    </rPh>
    <rPh sb="62" eb="64">
      <t>キニュウ</t>
    </rPh>
    <phoneticPr fontId="5"/>
  </si>
  <si>
    <t>種目別</t>
    <rPh sb="0" eb="3">
      <t>シュモクベツ</t>
    </rPh>
    <phoneticPr fontId="5"/>
  </si>
  <si>
    <t>作業者数</t>
    <rPh sb="0" eb="3">
      <t>サギョウシャ</t>
    </rPh>
    <rPh sb="3" eb="4">
      <t>スウ</t>
    </rPh>
    <phoneticPr fontId="5"/>
  </si>
  <si>
    <t>受注先</t>
    <rPh sb="0" eb="3">
      <t>ジュチュウサキ</t>
    </rPh>
    <phoneticPr fontId="5"/>
  </si>
  <si>
    <t>必要経費</t>
    <rPh sb="0" eb="2">
      <t>ヒツヨウ</t>
    </rPh>
    <rPh sb="2" eb="4">
      <t>ケイヒ</t>
    </rPh>
    <phoneticPr fontId="5"/>
  </si>
  <si>
    <t>支払工賃
総額</t>
    <rPh sb="0" eb="2">
      <t>シハラ</t>
    </rPh>
    <rPh sb="2" eb="4">
      <t>コウチン</t>
    </rPh>
    <rPh sb="5" eb="7">
      <t>ソウガク</t>
    </rPh>
    <phoneticPr fontId="5"/>
  </si>
  <si>
    <t>１人当たり工賃</t>
    <rPh sb="1" eb="2">
      <t>ニン</t>
    </rPh>
    <rPh sb="2" eb="3">
      <t>ア</t>
    </rPh>
    <rPh sb="5" eb="7">
      <t>コウチン</t>
    </rPh>
    <phoneticPr fontId="5"/>
  </si>
  <si>
    <t>収入額</t>
    <rPh sb="0" eb="3">
      <t>シュウニュウガク</t>
    </rPh>
    <phoneticPr fontId="5"/>
  </si>
  <si>
    <t>最高</t>
    <rPh sb="0" eb="2">
      <t>サイコウ</t>
    </rPh>
    <phoneticPr fontId="5"/>
  </si>
  <si>
    <t>最低</t>
    <rPh sb="0" eb="2">
      <t>サイテイ</t>
    </rPh>
    <phoneticPr fontId="5"/>
  </si>
  <si>
    <t>人</t>
    <rPh sb="0" eb="1">
      <t>ヒト</t>
    </rPh>
    <phoneticPr fontId="5"/>
  </si>
  <si>
    <t>工賃の支給規程の有無</t>
    <rPh sb="0" eb="2">
      <t>コウチン</t>
    </rPh>
    <rPh sb="3" eb="5">
      <t>シキュウ</t>
    </rPh>
    <rPh sb="5" eb="7">
      <t>キテイ</t>
    </rPh>
    <rPh sb="8" eb="10">
      <t>ウム</t>
    </rPh>
    <phoneticPr fontId="5"/>
  </si>
  <si>
    <t>作業能力評価基準の有無</t>
    <rPh sb="0" eb="2">
      <t>サギョウ</t>
    </rPh>
    <rPh sb="2" eb="4">
      <t>ノウリョク</t>
    </rPh>
    <rPh sb="4" eb="6">
      <t>ヒョウカ</t>
    </rPh>
    <rPh sb="6" eb="8">
      <t>キジュン</t>
    </rPh>
    <rPh sb="9" eb="11">
      <t>ウム</t>
    </rPh>
    <phoneticPr fontId="5"/>
  </si>
  <si>
    <t>支払期日</t>
    <rPh sb="0" eb="2">
      <t>シハライ</t>
    </rPh>
    <rPh sb="2" eb="4">
      <t>キジツ</t>
    </rPh>
    <phoneticPr fontId="5"/>
  </si>
  <si>
    <t>毎月　　　日支給</t>
    <rPh sb="0" eb="1">
      <t>マイトシ</t>
    </rPh>
    <rPh sb="1" eb="2">
      <t>ツキ</t>
    </rPh>
    <rPh sb="5" eb="6">
      <t>ニチ</t>
    </rPh>
    <rPh sb="6" eb="8">
      <t>シキュウ</t>
    </rPh>
    <phoneticPr fontId="5"/>
  </si>
  <si>
    <t>支払方法</t>
    <rPh sb="0" eb="2">
      <t>シハライ</t>
    </rPh>
    <rPh sb="2" eb="4">
      <t>ホウホウ</t>
    </rPh>
    <phoneticPr fontId="5"/>
  </si>
  <si>
    <t>現金支給・口座振込</t>
    <rPh sb="0" eb="2">
      <t>ゲンキン</t>
    </rPh>
    <rPh sb="2" eb="4">
      <t>シキュウ</t>
    </rPh>
    <rPh sb="5" eb="7">
      <t>コウザ</t>
    </rPh>
    <rPh sb="7" eb="9">
      <t>フリコミ</t>
    </rPh>
    <phoneticPr fontId="16"/>
  </si>
  <si>
    <t>工賃の算出方法（具体的に）</t>
    <rPh sb="0" eb="2">
      <t>コウチン</t>
    </rPh>
    <rPh sb="3" eb="5">
      <t>サンシュツ</t>
    </rPh>
    <rPh sb="5" eb="7">
      <t>ホウホウ</t>
    </rPh>
    <rPh sb="8" eb="11">
      <t>グタイテキ</t>
    </rPh>
    <phoneticPr fontId="5"/>
  </si>
  <si>
    <t>（必要経費の内訳）</t>
    <rPh sb="1" eb="3">
      <t>ヒツヨウ</t>
    </rPh>
    <rPh sb="3" eb="5">
      <t>ケイヒ</t>
    </rPh>
    <rPh sb="6" eb="8">
      <t>ウチワケ</t>
    </rPh>
    <phoneticPr fontId="5"/>
  </si>
  <si>
    <t>原材料費</t>
    <rPh sb="0" eb="3">
      <t>ゲンザイリョウ</t>
    </rPh>
    <rPh sb="3" eb="4">
      <t>ヒ</t>
    </rPh>
    <phoneticPr fontId="5"/>
  </si>
  <si>
    <t>光熱水費</t>
    <rPh sb="0" eb="2">
      <t>コウネツ</t>
    </rPh>
    <rPh sb="2" eb="3">
      <t>スイ</t>
    </rPh>
    <rPh sb="3" eb="4">
      <t>ヒ</t>
    </rPh>
    <phoneticPr fontId="5"/>
  </si>
  <si>
    <t>運搬料</t>
    <rPh sb="0" eb="3">
      <t>ウンパンリョウ</t>
    </rPh>
    <phoneticPr fontId="5"/>
  </si>
  <si>
    <t>入所者以外の賃金</t>
    <rPh sb="0" eb="3">
      <t>ニュウショシャ</t>
    </rPh>
    <rPh sb="3" eb="5">
      <t>イガイ</t>
    </rPh>
    <rPh sb="6" eb="8">
      <t>チンギン</t>
    </rPh>
    <phoneticPr fontId="5"/>
  </si>
  <si>
    <t>その他
（　　　）</t>
    <rPh sb="0" eb="3">
      <t>ソノタ</t>
    </rPh>
    <phoneticPr fontId="5"/>
  </si>
  <si>
    <t>施設会計及び科目間の必要経費の按分方法</t>
    <rPh sb="0" eb="2">
      <t>シセツ</t>
    </rPh>
    <rPh sb="2" eb="4">
      <t>カイケイ</t>
    </rPh>
    <rPh sb="4" eb="5">
      <t>オヨ</t>
    </rPh>
    <rPh sb="6" eb="9">
      <t>カモクカン</t>
    </rPh>
    <rPh sb="10" eb="12">
      <t>ヒツヨウ</t>
    </rPh>
    <rPh sb="12" eb="14">
      <t>ケイヒ</t>
    </rPh>
    <rPh sb="15" eb="17">
      <t>アンブン</t>
    </rPh>
    <rPh sb="17" eb="19">
      <t>ホウホウ</t>
    </rPh>
    <phoneticPr fontId="5"/>
  </si>
  <si>
    <t>　(4)　常勤医師・嘱託医師の勤務状況</t>
    <rPh sb="5" eb="7">
      <t>ジョウキン</t>
    </rPh>
    <rPh sb="7" eb="9">
      <t>イシ</t>
    </rPh>
    <rPh sb="10" eb="12">
      <t>ショクタク</t>
    </rPh>
    <rPh sb="12" eb="14">
      <t>イシ</t>
    </rPh>
    <rPh sb="15" eb="17">
      <t>キンム</t>
    </rPh>
    <rPh sb="17" eb="19">
      <t>ジョウキョウ</t>
    </rPh>
    <phoneticPr fontId="5"/>
  </si>
  <si>
    <t>(4) ①給食関係職員の保菌検査の実施状況（月別人数）</t>
    <rPh sb="5" eb="7">
      <t>キュウショク</t>
    </rPh>
    <rPh sb="7" eb="9">
      <t>カンケイ</t>
    </rPh>
    <rPh sb="9" eb="11">
      <t>ショクイン</t>
    </rPh>
    <rPh sb="12" eb="14">
      <t>ホキン</t>
    </rPh>
    <rPh sb="14" eb="16">
      <t>ケンサ</t>
    </rPh>
    <rPh sb="17" eb="19">
      <t>ジッシ</t>
    </rPh>
    <rPh sb="19" eb="21">
      <t>ジョウキョウ</t>
    </rPh>
    <rPh sb="22" eb="23">
      <t>ツキ</t>
    </rPh>
    <rPh sb="23" eb="24">
      <t>ベツ</t>
    </rPh>
    <rPh sb="24" eb="26">
      <t>ニンズウ</t>
    </rPh>
    <phoneticPr fontId="5"/>
  </si>
  <si>
    <t>医師名</t>
    <rPh sb="0" eb="1">
      <t>イ</t>
    </rPh>
    <rPh sb="1" eb="2">
      <t>シ</t>
    </rPh>
    <rPh sb="2" eb="3">
      <t>メイ</t>
    </rPh>
    <phoneticPr fontId="5"/>
  </si>
  <si>
    <t>実施年月</t>
    <rPh sb="0" eb="2">
      <t>ジッシ</t>
    </rPh>
    <rPh sb="2" eb="3">
      <t>ネン</t>
    </rPh>
    <rPh sb="3" eb="4">
      <t>ガツ</t>
    </rPh>
    <phoneticPr fontId="5"/>
  </si>
  <si>
    <t>実施人員</t>
    <rPh sb="0" eb="2">
      <t>ジッシ</t>
    </rPh>
    <rPh sb="2" eb="4">
      <t>ジンイン</t>
    </rPh>
    <phoneticPr fontId="5"/>
  </si>
  <si>
    <t>診療科目</t>
    <rPh sb="0" eb="2">
      <t>シンリョウ</t>
    </rPh>
    <rPh sb="2" eb="4">
      <t>カモク</t>
    </rPh>
    <phoneticPr fontId="5"/>
  </si>
  <si>
    <t>勤務の形態</t>
    <rPh sb="0" eb="2">
      <t>キンム</t>
    </rPh>
    <rPh sb="3" eb="5">
      <t>ケイタイ</t>
    </rPh>
    <phoneticPr fontId="5"/>
  </si>
  <si>
    <t>勤務日等（曜日・時間）</t>
    <rPh sb="0" eb="2">
      <t>キンム</t>
    </rPh>
    <rPh sb="2" eb="3">
      <t>ニチ</t>
    </rPh>
    <rPh sb="3" eb="4">
      <t>トウ</t>
    </rPh>
    <rPh sb="5" eb="7">
      <t>ヨウビ</t>
    </rPh>
    <rPh sb="8" eb="10">
      <t>ジカン</t>
    </rPh>
    <phoneticPr fontId="5"/>
  </si>
  <si>
    <t>１８　衛生管理</t>
    <rPh sb="3" eb="5">
      <t>エイセイ</t>
    </rPh>
    <rPh sb="5" eb="7">
      <t>カンリ</t>
    </rPh>
    <phoneticPr fontId="5"/>
  </si>
  <si>
    <t xml:space="preserve"> </t>
    <phoneticPr fontId="5"/>
  </si>
  <si>
    <t>予　防　対　策</t>
    <rPh sb="0" eb="1">
      <t>ヨ</t>
    </rPh>
    <rPh sb="2" eb="3">
      <t>ボウ</t>
    </rPh>
    <rPh sb="4" eb="5">
      <t>タイ</t>
    </rPh>
    <rPh sb="6" eb="7">
      <t>サク</t>
    </rPh>
    <phoneticPr fontId="16"/>
  </si>
  <si>
    <t>実  施  状  況</t>
    <rPh sb="0" eb="1">
      <t>ジツ</t>
    </rPh>
    <rPh sb="3" eb="4">
      <t>シ</t>
    </rPh>
    <rPh sb="6" eb="7">
      <t>ジョウ</t>
    </rPh>
    <rPh sb="9" eb="10">
      <t>キョウ</t>
    </rPh>
    <phoneticPr fontId="5"/>
  </si>
  <si>
    <t>(注)業者委託の場合は、委託業者の職員を含む。</t>
    <rPh sb="1" eb="2">
      <t>チュウ</t>
    </rPh>
    <rPh sb="3" eb="5">
      <t>ギョウシャ</t>
    </rPh>
    <rPh sb="5" eb="7">
      <t>イタク</t>
    </rPh>
    <rPh sb="8" eb="10">
      <t>バアイ</t>
    </rPh>
    <rPh sb="12" eb="14">
      <t>イタク</t>
    </rPh>
    <rPh sb="14" eb="16">
      <t>ギョウシャ</t>
    </rPh>
    <rPh sb="17" eb="19">
      <t>ショクイン</t>
    </rPh>
    <rPh sb="20" eb="21">
      <t>フク</t>
    </rPh>
    <phoneticPr fontId="5"/>
  </si>
  <si>
    <t>①　手洗い消毒の方法</t>
    <rPh sb="2" eb="4">
      <t>テアラ</t>
    </rPh>
    <rPh sb="5" eb="7">
      <t>ショウドク</t>
    </rPh>
    <rPh sb="8" eb="10">
      <t>ホウホウ</t>
    </rPh>
    <phoneticPr fontId="5"/>
  </si>
  <si>
    <t>　②新たに給食業務に就いた者の保菌検査の実施状況</t>
    <phoneticPr fontId="5"/>
  </si>
  <si>
    <t>②　その他の衛生管理</t>
    <phoneticPr fontId="5"/>
  </si>
  <si>
    <t>検体提出日</t>
    <rPh sb="0" eb="2">
      <t>ケンタイ</t>
    </rPh>
    <rPh sb="2" eb="5">
      <t>テイシュツビ</t>
    </rPh>
    <phoneticPr fontId="5"/>
  </si>
  <si>
    <t>　　年　　月　　日</t>
    <rPh sb="2" eb="3">
      <t>トシ</t>
    </rPh>
    <rPh sb="5" eb="6">
      <t>ツキ</t>
    </rPh>
    <rPh sb="8" eb="9">
      <t>ヒ</t>
    </rPh>
    <phoneticPr fontId="5"/>
  </si>
  <si>
    <t>　(2)　リネン等交換の状況</t>
    <phoneticPr fontId="5"/>
  </si>
  <si>
    <t>結果確認日</t>
    <rPh sb="0" eb="2">
      <t>ケッカ</t>
    </rPh>
    <rPh sb="2" eb="4">
      <t>カクニン</t>
    </rPh>
    <rPh sb="4" eb="5">
      <t>ビ</t>
    </rPh>
    <phoneticPr fontId="5"/>
  </si>
  <si>
    <t>寝 具 等 の 交 換 の 種 類</t>
    <rPh sb="0" eb="1">
      <t>ネ</t>
    </rPh>
    <rPh sb="2" eb="3">
      <t>グ</t>
    </rPh>
    <rPh sb="4" eb="5">
      <t>トウ</t>
    </rPh>
    <rPh sb="8" eb="9">
      <t>コウ</t>
    </rPh>
    <rPh sb="10" eb="11">
      <t>カン</t>
    </rPh>
    <rPh sb="14" eb="15">
      <t>タネ</t>
    </rPh>
    <rPh sb="16" eb="17">
      <t>タグイ</t>
    </rPh>
    <phoneticPr fontId="5"/>
  </si>
  <si>
    <t>回　　数　　状　　況</t>
    <rPh sb="0" eb="1">
      <t>カイ</t>
    </rPh>
    <rPh sb="3" eb="4">
      <t>カズ</t>
    </rPh>
    <rPh sb="6" eb="7">
      <t>ジョウ</t>
    </rPh>
    <rPh sb="9" eb="10">
      <t>キョウ</t>
    </rPh>
    <phoneticPr fontId="5"/>
  </si>
  <si>
    <t>就業年月日</t>
    <rPh sb="0" eb="2">
      <t>シュウギョウ</t>
    </rPh>
    <rPh sb="2" eb="5">
      <t>ネンガッピ</t>
    </rPh>
    <phoneticPr fontId="5"/>
  </si>
  <si>
    <t>　①マニュアル等の作成状況</t>
    <rPh sb="7" eb="8">
      <t>トウ</t>
    </rPh>
    <rPh sb="9" eb="11">
      <t>サクセイ</t>
    </rPh>
    <rPh sb="11" eb="13">
      <t>ジョウキョウ</t>
    </rPh>
    <phoneticPr fontId="16"/>
  </si>
  <si>
    <t>作成済</t>
    <rPh sb="0" eb="2">
      <t>サクセイ</t>
    </rPh>
    <rPh sb="2" eb="3">
      <t>ズ</t>
    </rPh>
    <phoneticPr fontId="16"/>
  </si>
  <si>
    <t>未作成</t>
    <rPh sb="0" eb="3">
      <t>ミサクセイ</t>
    </rPh>
    <phoneticPr fontId="16"/>
  </si>
  <si>
    <t>　②感染症の予防，対策等に関する研修会</t>
    <rPh sb="2" eb="5">
      <t>カンセンショウ</t>
    </rPh>
    <rPh sb="6" eb="8">
      <t>ヨボウ</t>
    </rPh>
    <rPh sb="9" eb="11">
      <t>タイサク</t>
    </rPh>
    <rPh sb="11" eb="12">
      <t>トウ</t>
    </rPh>
    <rPh sb="13" eb="14">
      <t>カン</t>
    </rPh>
    <rPh sb="16" eb="19">
      <t>ケンシュウカイ</t>
    </rPh>
    <phoneticPr fontId="16"/>
  </si>
  <si>
    <t>　　　実施している</t>
    <rPh sb="3" eb="5">
      <t>ジッシ</t>
    </rPh>
    <phoneticPr fontId="16"/>
  </si>
  <si>
    <t>　　　　実施していない</t>
    <rPh sb="4" eb="6">
      <t>ジッシ</t>
    </rPh>
    <phoneticPr fontId="16"/>
  </si>
  <si>
    <t>(注１)　５名以上の場合は別紙とすること。
(注２)　業者委託の場合は、委託業者の職員を含む。</t>
    <rPh sb="6" eb="7">
      <t>メイ</t>
    </rPh>
    <rPh sb="7" eb="9">
      <t>イジョウ</t>
    </rPh>
    <rPh sb="10" eb="12">
      <t>バアイ</t>
    </rPh>
    <rPh sb="13" eb="15">
      <t>ベッシ</t>
    </rPh>
    <phoneticPr fontId="5"/>
  </si>
  <si>
    <t>検食者の職名（職種）</t>
    <rPh sb="0" eb="1">
      <t>ケン</t>
    </rPh>
    <rPh sb="1" eb="2">
      <t>ショク</t>
    </rPh>
    <rPh sb="2" eb="3">
      <t>シャ</t>
    </rPh>
    <rPh sb="4" eb="5">
      <t>ショク</t>
    </rPh>
    <rPh sb="5" eb="6">
      <t>メイ</t>
    </rPh>
    <rPh sb="7" eb="9">
      <t>ショクシュ</t>
    </rPh>
    <phoneticPr fontId="16"/>
  </si>
  <si>
    <t>　     前月に翌月分作成</t>
    <rPh sb="6" eb="8">
      <t>ゼンゲツ</t>
    </rPh>
    <rPh sb="9" eb="11">
      <t>ヨクゲツ</t>
    </rPh>
    <rPh sb="11" eb="12">
      <t>ブン</t>
    </rPh>
    <rPh sb="12" eb="14">
      <t>サクセイ</t>
    </rPh>
    <phoneticPr fontId="16"/>
  </si>
  <si>
    <t>　      毎日実施</t>
    <rPh sb="7" eb="9">
      <t>マイニチ</t>
    </rPh>
    <rPh sb="9" eb="11">
      <t>ジッシ</t>
    </rPh>
    <phoneticPr fontId="16"/>
  </si>
  <si>
    <t>④ 調理従事者の衛生管理　…　点検者（役職・職種等）　（</t>
    <rPh sb="2" eb="4">
      <t>チョウリ</t>
    </rPh>
    <rPh sb="4" eb="7">
      <t>ジュウジシャ</t>
    </rPh>
    <rPh sb="8" eb="10">
      <t>エイセイ</t>
    </rPh>
    <rPh sb="10" eb="12">
      <t>カンリ</t>
    </rPh>
    <rPh sb="15" eb="17">
      <t>テンケン</t>
    </rPh>
    <rPh sb="17" eb="18">
      <t>シャ</t>
    </rPh>
    <rPh sb="19" eb="21">
      <t>ヤクショク</t>
    </rPh>
    <rPh sb="22" eb="24">
      <t>ショクシュ</t>
    </rPh>
    <rPh sb="24" eb="25">
      <t>トウ</t>
    </rPh>
    <phoneticPr fontId="16"/>
  </si>
  <si>
    <t>(4)　栄養量の状況</t>
    <rPh sb="4" eb="7">
      <t>エイヨウリョウ</t>
    </rPh>
    <rPh sb="8" eb="10">
      <t>ジョウキョウ</t>
    </rPh>
    <phoneticPr fontId="16"/>
  </si>
  <si>
    <r>
      <t>② 調理状況　</t>
    </r>
    <r>
      <rPr>
        <sz val="11"/>
        <rFont val="ＭＳ Ｐ明朝"/>
        <family val="1"/>
        <charset val="128"/>
      </rPr>
      <t>　　（該当に☑すること。）　　</t>
    </r>
    <rPh sb="2" eb="4">
      <t>チョウリ</t>
    </rPh>
    <rPh sb="4" eb="6">
      <t>ジョウキョウ</t>
    </rPh>
    <phoneticPr fontId="16"/>
  </si>
  <si>
    <r>
      <t>実績値</t>
    </r>
    <r>
      <rPr>
        <b/>
        <sz val="11"/>
        <rFont val="ＭＳ Ｐ明朝"/>
        <family val="1"/>
        <charset val="128"/>
      </rPr>
      <t>(</t>
    </r>
    <r>
      <rPr>
        <sz val="11"/>
        <rFont val="ＭＳ Ｐ明朝"/>
        <family val="1"/>
        <charset val="128"/>
      </rPr>
      <t>5月分)</t>
    </r>
    <rPh sb="0" eb="2">
      <t>ジッセキ</t>
    </rPh>
    <rPh sb="2" eb="3">
      <t>アタイ</t>
    </rPh>
    <rPh sb="5" eb="7">
      <t>ガツブン</t>
    </rPh>
    <phoneticPr fontId="16"/>
  </si>
  <si>
    <t>③ 調理施設の点検状況　…　点検者（役職・職種）（</t>
    <rPh sb="2" eb="4">
      <t>チョウリ</t>
    </rPh>
    <rPh sb="4" eb="6">
      <t>シセツ</t>
    </rPh>
    <rPh sb="7" eb="9">
      <t>テンケン</t>
    </rPh>
    <rPh sb="9" eb="11">
      <t>ジョウキョウ</t>
    </rPh>
    <rPh sb="14" eb="16">
      <t>テンケン</t>
    </rPh>
    <rPh sb="16" eb="17">
      <t>シャ</t>
    </rPh>
    <rPh sb="18" eb="20">
      <t>ヤクショク</t>
    </rPh>
    <rPh sb="21" eb="23">
      <t>ショクシュ</t>
    </rPh>
    <phoneticPr fontId="16"/>
  </si>
  <si>
    <t>　　（点検頻度について該当する方に☑すること。）　</t>
    <rPh sb="3" eb="5">
      <t>テンケン</t>
    </rPh>
    <rPh sb="5" eb="7">
      <t>ヒンド</t>
    </rPh>
    <phoneticPr fontId="16"/>
  </si>
  <si>
    <r>
      <t>(5)</t>
    </r>
    <r>
      <rPr>
        <sz val="11"/>
        <rFont val="ＭＳ Ｐゴシック"/>
        <family val="3"/>
        <charset val="128"/>
      </rPr>
      <t>　給食（食事の提供）時間及び検食の実施状況</t>
    </r>
    <rPh sb="4" eb="6">
      <t>キュウショク</t>
    </rPh>
    <rPh sb="7" eb="9">
      <t>ショクジ</t>
    </rPh>
    <rPh sb="10" eb="12">
      <t>テイキョウ</t>
    </rPh>
    <rPh sb="13" eb="15">
      <t>ジカン</t>
    </rPh>
    <rPh sb="15" eb="16">
      <t>オヨ</t>
    </rPh>
    <rPh sb="17" eb="18">
      <t>ケン</t>
    </rPh>
    <rPh sb="18" eb="19">
      <t>ショク</t>
    </rPh>
    <rPh sb="20" eb="22">
      <t>ジッシ</t>
    </rPh>
    <rPh sb="22" eb="24">
      <t>ジョウキョウ</t>
    </rPh>
    <phoneticPr fontId="16"/>
  </si>
  <si>
    <r>
      <t>(</t>
    </r>
    <r>
      <rPr>
        <sz val="11"/>
        <rFont val="ＭＳ Ｐゴシック"/>
        <family val="3"/>
        <charset val="128"/>
      </rPr>
      <t>6</t>
    </r>
    <r>
      <rPr>
        <sz val="11"/>
        <rFont val="ＭＳ Ｐゴシック"/>
        <family val="3"/>
        <charset val="128"/>
      </rPr>
      <t>)　各種調査の状況</t>
    </r>
    <rPh sb="4" eb="6">
      <t>カクシュ</t>
    </rPh>
    <rPh sb="6" eb="8">
      <t>チョウサ</t>
    </rPh>
    <rPh sb="9" eb="11">
      <t>ジョウキョウ</t>
    </rPh>
    <phoneticPr fontId="16"/>
  </si>
  <si>
    <t>嗜好調査の実施方法</t>
    <rPh sb="0" eb="2">
      <t>シコウ</t>
    </rPh>
    <rPh sb="2" eb="4">
      <t>チョウサ</t>
    </rPh>
    <phoneticPr fontId="16"/>
  </si>
  <si>
    <t>（回数　　　回、記録　　有　・　無）</t>
    <rPh sb="1" eb="3">
      <t>カイスウ</t>
    </rPh>
    <rPh sb="6" eb="7">
      <t>カイ</t>
    </rPh>
    <rPh sb="8" eb="10">
      <t>キロク</t>
    </rPh>
    <rPh sb="12" eb="13">
      <t>ユウ</t>
    </rPh>
    <rPh sb="16" eb="17">
      <t>ム</t>
    </rPh>
    <phoneticPr fontId="16"/>
  </si>
  <si>
    <t>残食調査の実施方法</t>
    <rPh sb="0" eb="1">
      <t>ザン</t>
    </rPh>
    <rPh sb="1" eb="2">
      <t>ショク</t>
    </rPh>
    <rPh sb="2" eb="4">
      <t>チョウサ</t>
    </rPh>
    <phoneticPr fontId="16"/>
  </si>
  <si>
    <t>調査結果についての献立への具体的反映</t>
    <rPh sb="0" eb="2">
      <t>チョウサ</t>
    </rPh>
    <rPh sb="2" eb="4">
      <t>ケッカ</t>
    </rPh>
    <rPh sb="9" eb="11">
      <t>コンダテ</t>
    </rPh>
    <rPh sb="13" eb="16">
      <t>グタイテキ</t>
    </rPh>
    <rPh sb="16" eb="18">
      <t>ハンエイ</t>
    </rPh>
    <phoneticPr fontId="16"/>
  </si>
  <si>
    <t>①  施設における認知症高齢者に対する処遇上の基本方針について</t>
    <rPh sb="3" eb="5">
      <t>シセツ</t>
    </rPh>
    <rPh sb="9" eb="12">
      <t>ニンチショウ</t>
    </rPh>
    <rPh sb="12" eb="15">
      <t>コウレイシャ</t>
    </rPh>
    <rPh sb="16" eb="17">
      <t>タイ</t>
    </rPh>
    <rPh sb="19" eb="21">
      <t>ショグウ</t>
    </rPh>
    <rPh sb="21" eb="22">
      <t>ジョウ</t>
    </rPh>
    <rPh sb="23" eb="25">
      <t>キホン</t>
    </rPh>
    <rPh sb="25" eb="27">
      <t>ホウシン</t>
    </rPh>
    <phoneticPr fontId="5"/>
  </si>
  <si>
    <t>生年月日</t>
    <rPh sb="0" eb="2">
      <t>セイネン</t>
    </rPh>
    <rPh sb="2" eb="4">
      <t>ガッピ</t>
    </rPh>
    <phoneticPr fontId="5"/>
  </si>
  <si>
    <t>生年月日</t>
    <rPh sb="0" eb="4">
      <t>セイネンガッピ</t>
    </rPh>
    <phoneticPr fontId="5"/>
  </si>
  <si>
    <t>全部介助</t>
    <rPh sb="0" eb="4">
      <t>ゼンブカイジョ</t>
    </rPh>
    <phoneticPr fontId="16"/>
  </si>
  <si>
    <t>認知症の有無</t>
    <rPh sb="0" eb="3">
      <t>ニンチショウ</t>
    </rPh>
    <rPh sb="4" eb="6">
      <t>ウム</t>
    </rPh>
    <phoneticPr fontId="5"/>
  </si>
  <si>
    <t>成年後見制度の
利用の有無</t>
    <rPh sb="0" eb="6">
      <t>セイネンコウケンセイド</t>
    </rPh>
    <rPh sb="8" eb="10">
      <t>リヨウ</t>
    </rPh>
    <rPh sb="11" eb="13">
      <t>ウム</t>
    </rPh>
    <phoneticPr fontId="5"/>
  </si>
  <si>
    <t>施設利用時住所
（市町村名）</t>
    <rPh sb="0" eb="2">
      <t>シセツ</t>
    </rPh>
    <rPh sb="2" eb="4">
      <t>リヨウ</t>
    </rPh>
    <rPh sb="4" eb="5">
      <t>ジ</t>
    </rPh>
    <rPh sb="5" eb="7">
      <t>ジュウショ</t>
    </rPh>
    <rPh sb="9" eb="12">
      <t>シチョウソン</t>
    </rPh>
    <rPh sb="12" eb="13">
      <t>メイ</t>
    </rPh>
    <phoneticPr fontId="5"/>
  </si>
  <si>
    <t>身体的拘束の実施の有無</t>
    <rPh sb="0" eb="2">
      <t>シンタイ</t>
    </rPh>
    <rPh sb="2" eb="3">
      <t>テキ</t>
    </rPh>
    <rPh sb="3" eb="5">
      <t>コウソク</t>
    </rPh>
    <rPh sb="6" eb="8">
      <t>ジッシ</t>
    </rPh>
    <rPh sb="9" eb="11">
      <t>ウム</t>
    </rPh>
    <phoneticPr fontId="16"/>
  </si>
  <si>
    <t>褥瘡の有無</t>
    <rPh sb="0" eb="2">
      <t>ジョクソウ</t>
    </rPh>
    <rPh sb="3" eb="5">
      <t>ウム</t>
    </rPh>
    <phoneticPr fontId="16"/>
  </si>
  <si>
    <t>社会保険への加入状況</t>
    <rPh sb="0" eb="4">
      <t>シャカイホケン</t>
    </rPh>
    <rPh sb="6" eb="10">
      <t>カニュウジョウキョウ</t>
    </rPh>
    <phoneticPr fontId="16"/>
  </si>
  <si>
    <t>健康保険</t>
    <rPh sb="0" eb="4">
      <t>ケンコウホケン</t>
    </rPh>
    <phoneticPr fontId="16"/>
  </si>
  <si>
    <t>年金</t>
    <rPh sb="0" eb="2">
      <t>ネンキン</t>
    </rPh>
    <phoneticPr fontId="16"/>
  </si>
  <si>
    <t>雇用保険</t>
    <rPh sb="0" eb="4">
      <t>コヨウホケン</t>
    </rPh>
    <phoneticPr fontId="16"/>
  </si>
  <si>
    <t>苦情解決責任者</t>
    <rPh sb="0" eb="7">
      <t>クジョウカイケツセキニンシャ</t>
    </rPh>
    <phoneticPr fontId="16"/>
  </si>
  <si>
    <t>苦情受付担当者</t>
    <rPh sb="0" eb="2">
      <t>クジョウ</t>
    </rPh>
    <rPh sb="2" eb="4">
      <t>ウケツケ</t>
    </rPh>
    <rPh sb="4" eb="7">
      <t>タントウシャ</t>
    </rPh>
    <phoneticPr fontId="16"/>
  </si>
  <si>
    <t>虐待防止</t>
    <rPh sb="0" eb="4">
      <t>ギャクタイボウシ</t>
    </rPh>
    <phoneticPr fontId="16"/>
  </si>
  <si>
    <t>事故防止
安全対策</t>
    <rPh sb="0" eb="4">
      <t>ジコボウシ</t>
    </rPh>
    <rPh sb="5" eb="9">
      <t>アンゼンタイサク</t>
    </rPh>
    <phoneticPr fontId="16"/>
  </si>
  <si>
    <t>主な担当事務</t>
    <rPh sb="0" eb="1">
      <t>オモ</t>
    </rPh>
    <rPh sb="2" eb="4">
      <t>タントウ</t>
    </rPh>
    <rPh sb="4" eb="6">
      <t>ジム</t>
    </rPh>
    <phoneticPr fontId="16"/>
  </si>
  <si>
    <t>開催日</t>
    <rPh sb="0" eb="3">
      <t>カイサイビ</t>
    </rPh>
    <phoneticPr fontId="16"/>
  </si>
  <si>
    <t>参加者数</t>
    <rPh sb="0" eb="4">
      <t>サンカシャスウ</t>
    </rPh>
    <phoneticPr fontId="16"/>
  </si>
  <si>
    <t>人権擁護</t>
    <rPh sb="0" eb="4">
      <t>ジンケンヨウゴ</t>
    </rPh>
    <phoneticPr fontId="16"/>
  </si>
  <si>
    <t>業務継続</t>
    <rPh sb="0" eb="4">
      <t>ギョウムケイゾク</t>
    </rPh>
    <phoneticPr fontId="16"/>
  </si>
  <si>
    <t>身体的拘束の適正化</t>
    <rPh sb="0" eb="5">
      <t>シンタイテキコウソク</t>
    </rPh>
    <rPh sb="6" eb="9">
      <t>テキセイカ</t>
    </rPh>
    <phoneticPr fontId="16"/>
  </si>
  <si>
    <t>感染症予防、
まん延防止</t>
    <phoneticPr fontId="16"/>
  </si>
  <si>
    <t>食中毒予防、
まん延防止</t>
    <phoneticPr fontId="16"/>
  </si>
  <si>
    <t>安全確保、事故防止</t>
    <rPh sb="0" eb="4">
      <t>アンゼンカクホ</t>
    </rPh>
    <rPh sb="5" eb="7">
      <t>ジコ</t>
    </rPh>
    <rPh sb="7" eb="9">
      <t>ボウシ</t>
    </rPh>
    <phoneticPr fontId="16"/>
  </si>
  <si>
    <t>個人情報保護</t>
    <rPh sb="0" eb="6">
      <t>コジンジョウホウホゴ</t>
    </rPh>
    <phoneticPr fontId="16"/>
  </si>
  <si>
    <t>資質向上
(ｽｷﾙｱｯﾌﾟ)</t>
    <rPh sb="0" eb="2">
      <t>シシツ</t>
    </rPh>
    <rPh sb="2" eb="4">
      <t>コウジョウ</t>
    </rPh>
    <phoneticPr fontId="16"/>
  </si>
  <si>
    <t>研修名（主催者）</t>
    <rPh sb="4" eb="7">
      <t>シュサイシャ</t>
    </rPh>
    <phoneticPr fontId="16"/>
  </si>
  <si>
    <t>研修結果の
施設内への
報告方法</t>
    <phoneticPr fontId="5"/>
  </si>
  <si>
    <t>感染症予防、まん延防止</t>
    <phoneticPr fontId="16"/>
  </si>
  <si>
    <t>食中毒予防、まん延防止</t>
    <phoneticPr fontId="16"/>
  </si>
  <si>
    <t>認知症介護に係る基礎的な研修</t>
    <phoneticPr fontId="16"/>
  </si>
  <si>
    <t>委員会等の名称</t>
    <rPh sb="0" eb="3">
      <t>イインカイ</t>
    </rPh>
    <rPh sb="3" eb="4">
      <t>トウ</t>
    </rPh>
    <rPh sb="5" eb="7">
      <t>メイショウ</t>
    </rPh>
    <phoneticPr fontId="16"/>
  </si>
  <si>
    <t>検討の内容</t>
    <rPh sb="0" eb="2">
      <t>ケントウ</t>
    </rPh>
    <phoneticPr fontId="16"/>
  </si>
  <si>
    <t>議事録等の有無</t>
    <rPh sb="0" eb="4">
      <t>ギジロクトウ</t>
    </rPh>
    <rPh sb="5" eb="7">
      <t>ウム</t>
    </rPh>
    <phoneticPr fontId="16"/>
  </si>
  <si>
    <t>入所検討</t>
    <rPh sb="0" eb="2">
      <t>ニュウショ</t>
    </rPh>
    <rPh sb="2" eb="4">
      <t>ケントウ</t>
    </rPh>
    <phoneticPr fontId="16"/>
  </si>
  <si>
    <t>給食（献立、衛生管理等）</t>
    <rPh sb="0" eb="2">
      <t>キュウショク</t>
    </rPh>
    <rPh sb="3" eb="5">
      <t>コンダテ</t>
    </rPh>
    <rPh sb="6" eb="10">
      <t>エイセイカンリ</t>
    </rPh>
    <rPh sb="10" eb="11">
      <t>トウ</t>
    </rPh>
    <phoneticPr fontId="16"/>
  </si>
  <si>
    <t>褥瘡予防</t>
    <rPh sb="0" eb="4">
      <t>ジョクソウヨボウ</t>
    </rPh>
    <phoneticPr fontId="16"/>
  </si>
  <si>
    <t>構成員
（参加職種）</t>
    <rPh sb="0" eb="3">
      <t>コウセイイン</t>
    </rPh>
    <phoneticPr fontId="5"/>
  </si>
  <si>
    <t>ICT活用の有無</t>
    <rPh sb="3" eb="5">
      <t>カツヨウ</t>
    </rPh>
    <rPh sb="6" eb="8">
      <t>ウム</t>
    </rPh>
    <phoneticPr fontId="16"/>
  </si>
  <si>
    <t>〇ハラスメント防止のための方針の明確化（明文化）の状況</t>
    <rPh sb="7" eb="9">
      <t>ボウシ</t>
    </rPh>
    <rPh sb="13" eb="15">
      <t>ホウシン</t>
    </rPh>
    <rPh sb="16" eb="19">
      <t>メイカクカ</t>
    </rPh>
    <rPh sb="20" eb="23">
      <t>メイブンカ</t>
    </rPh>
    <rPh sb="25" eb="27">
      <t>ジョウキョウ</t>
    </rPh>
    <phoneticPr fontId="5"/>
  </si>
  <si>
    <t>〇ハラスメント防止の方針に基づく措置の実施状況</t>
    <rPh sb="7" eb="9">
      <t>ボウシ</t>
    </rPh>
    <rPh sb="10" eb="12">
      <t>ホウシン</t>
    </rPh>
    <rPh sb="13" eb="14">
      <t>モト</t>
    </rPh>
    <rPh sb="16" eb="18">
      <t>ソチ</t>
    </rPh>
    <rPh sb="19" eb="23">
      <t>ジッシジョウキョウ</t>
    </rPh>
    <phoneticPr fontId="5"/>
  </si>
  <si>
    <t>（例）就業規則に規定</t>
    <rPh sb="1" eb="2">
      <t>レイ</t>
    </rPh>
    <rPh sb="3" eb="7">
      <t>シュウギョウキソク</t>
    </rPh>
    <rPh sb="8" eb="10">
      <t>キテイ</t>
    </rPh>
    <phoneticPr fontId="5"/>
  </si>
  <si>
    <t>（例）管理職におけるハラスメント対策に関する研修の受講</t>
    <rPh sb="1" eb="2">
      <t>レイ</t>
    </rPh>
    <rPh sb="3" eb="6">
      <t>カンリショク</t>
    </rPh>
    <rPh sb="16" eb="18">
      <t>タイサク</t>
    </rPh>
    <rPh sb="19" eb="20">
      <t>カン</t>
    </rPh>
    <rPh sb="22" eb="24">
      <t>ケンシュウ</t>
    </rPh>
    <rPh sb="25" eb="27">
      <t>ジュコウ</t>
    </rPh>
    <phoneticPr fontId="5"/>
  </si>
  <si>
    <t>食品衛生責任者</t>
    <rPh sb="0" eb="7">
      <t>ショクヒンエイセイセキニンシャ</t>
    </rPh>
    <phoneticPr fontId="16"/>
  </si>
  <si>
    <t>ａ．明文化してある　　ｂ．明文化したものはない　</t>
    <phoneticPr fontId="5"/>
  </si>
  <si>
    <t>ａ．定めている　　　　ｂ．定めていない</t>
  </si>
  <si>
    <t>ａ．取り組んでいる　　ｂ．取り組んでいない</t>
    <rPh sb="2" eb="3">
      <t>ト</t>
    </rPh>
    <rPh sb="4" eb="5">
      <t>ク</t>
    </rPh>
    <phoneticPr fontId="5"/>
  </si>
  <si>
    <t>ａ．取り組んでいる　ｂ．取り組んでいない</t>
    <rPh sb="2" eb="3">
      <t>ト</t>
    </rPh>
    <rPh sb="4" eb="5">
      <t>ク</t>
    </rPh>
    <phoneticPr fontId="5"/>
  </si>
  <si>
    <t>ａ．実績あり　　　　ｂ．実績なし</t>
    <rPh sb="2" eb="4">
      <t>ジッセキ</t>
    </rPh>
    <phoneticPr fontId="5"/>
  </si>
  <si>
    <t>有　・　無</t>
    <phoneticPr fontId="16"/>
  </si>
  <si>
    <t>件）</t>
    <rPh sb="0" eb="1">
      <t>ケン</t>
    </rPh>
    <phoneticPr fontId="16"/>
  </si>
  <si>
    <t>　</t>
  </si>
  <si>
    <t>特異行動の有無</t>
    <rPh sb="5" eb="7">
      <t>ウム</t>
    </rPh>
    <phoneticPr fontId="5"/>
  </si>
  <si>
    <t>おむつ交換の有無</t>
    <rPh sb="3" eb="5">
      <t>コウカン</t>
    </rPh>
    <rPh sb="6" eb="8">
      <t>ウム</t>
    </rPh>
    <phoneticPr fontId="5"/>
  </si>
  <si>
    <t>有　　 ・ 　　無</t>
  </si>
  <si>
    <t>（年　　回）</t>
    <rPh sb="1" eb="2">
      <t>ネン</t>
    </rPh>
    <rPh sb="4" eb="5">
      <t>カイ</t>
    </rPh>
    <phoneticPr fontId="5"/>
  </si>
  <si>
    <t>(常勤・嘱託）</t>
  </si>
  <si>
    <t>ボイラー設備</t>
    <rPh sb="4" eb="6">
      <t>セツビ</t>
    </rPh>
    <phoneticPr fontId="5"/>
  </si>
  <si>
    <t>昇降機</t>
    <phoneticPr fontId="5"/>
  </si>
  <si>
    <t>ａ　市町村の水道水を使用</t>
    <rPh sb="2" eb="5">
      <t>シチョウソン</t>
    </rPh>
    <rPh sb="6" eb="9">
      <t>スイドウスイ</t>
    </rPh>
    <rPh sb="10" eb="12">
      <t>シヨウ</t>
    </rPh>
    <phoneticPr fontId="5"/>
  </si>
  <si>
    <t>ｂ　井戸水を使用</t>
    <rPh sb="2" eb="5">
      <t>イドミズ</t>
    </rPh>
    <rPh sb="6" eb="8">
      <t>シヨウ</t>
    </rPh>
    <phoneticPr fontId="5"/>
  </si>
  <si>
    <t>ｃ　井戸水と水道水を併用</t>
    <rPh sb="2" eb="5">
      <t>イドミズ</t>
    </rPh>
    <rPh sb="6" eb="9">
      <t>スイドウスイ</t>
    </rPh>
    <rPh sb="10" eb="12">
      <t>ヘイヨウ</t>
    </rPh>
    <phoneticPr fontId="5"/>
  </si>
  <si>
    <t>ａ　塩素消毒装置</t>
    <rPh sb="2" eb="4">
      <t>エンソ</t>
    </rPh>
    <rPh sb="4" eb="6">
      <t>ショウドク</t>
    </rPh>
    <rPh sb="6" eb="8">
      <t>ソウチ</t>
    </rPh>
    <phoneticPr fontId="5"/>
  </si>
  <si>
    <t>ｂ　ろ過装置</t>
    <rPh sb="2" eb="4">
      <t>ロカ</t>
    </rPh>
    <rPh sb="4" eb="6">
      <t>ソウチ</t>
    </rPh>
    <phoneticPr fontId="5"/>
  </si>
  <si>
    <t>（水源）</t>
    <rPh sb="1" eb="3">
      <t>スイゲン</t>
    </rPh>
    <phoneticPr fontId="5"/>
  </si>
  <si>
    <t>（消毒装置）</t>
    <rPh sb="1" eb="3">
      <t>ショウドク</t>
    </rPh>
    <rPh sb="3" eb="5">
      <t>ソウチ</t>
    </rPh>
    <phoneticPr fontId="5"/>
  </si>
  <si>
    <t>（貯水槽）</t>
    <rPh sb="1" eb="4">
      <t>チョスイソウ</t>
    </rPh>
    <phoneticPr fontId="5"/>
  </si>
  <si>
    <t>ａ　単独処理</t>
    <rPh sb="2" eb="4">
      <t>タンドク</t>
    </rPh>
    <rPh sb="4" eb="6">
      <t>ショリ</t>
    </rPh>
    <phoneticPr fontId="5"/>
  </si>
  <si>
    <t>ｂ　合併処理</t>
    <rPh sb="2" eb="4">
      <t>ガッペイ</t>
    </rPh>
    <rPh sb="4" eb="6">
      <t>ショリ</t>
    </rPh>
    <phoneticPr fontId="5"/>
  </si>
  <si>
    <t>ｃ　その他</t>
    <rPh sb="2" eb="5">
      <t>ソノタ</t>
    </rPh>
    <phoneticPr fontId="5"/>
  </si>
  <si>
    <t>ａ　公共下水道</t>
    <rPh sb="2" eb="4">
      <t>コウキョウ</t>
    </rPh>
    <rPh sb="4" eb="7">
      <t>ゲスイドウ</t>
    </rPh>
    <phoneticPr fontId="5"/>
  </si>
  <si>
    <t>ｂ　集落排水事業</t>
    <rPh sb="2" eb="4">
      <t>シュウラク</t>
    </rPh>
    <rPh sb="4" eb="6">
      <t>ハイスイ</t>
    </rPh>
    <rPh sb="6" eb="8">
      <t>ジギョウ</t>
    </rPh>
    <phoneticPr fontId="5"/>
  </si>
  <si>
    <t>（浄化槽）</t>
    <rPh sb="1" eb="4">
      <t>ジョウカソウ</t>
    </rPh>
    <phoneticPr fontId="5"/>
  </si>
  <si>
    <t>その他</t>
    <rPh sb="2" eb="3">
      <t>タ</t>
    </rPh>
    <phoneticPr fontId="16"/>
  </si>
  <si>
    <t>ａ　貯水槽（地下埋設）</t>
    <rPh sb="2" eb="5">
      <t>チョスイソウ</t>
    </rPh>
    <rPh sb="6" eb="8">
      <t>チカ</t>
    </rPh>
    <rPh sb="8" eb="10">
      <t>マイセツ</t>
    </rPh>
    <phoneticPr fontId="5"/>
  </si>
  <si>
    <t>ｂ　貯水槽（地上設置）</t>
    <rPh sb="2" eb="5">
      <t>チョスイソウ</t>
    </rPh>
    <rPh sb="6" eb="8">
      <t>チジョウ</t>
    </rPh>
    <rPh sb="8" eb="10">
      <t>セッチ</t>
    </rPh>
    <phoneticPr fontId="5"/>
  </si>
  <si>
    <t>設備の有無
(該当するものに○)</t>
    <rPh sb="0" eb="2">
      <t>セツビ</t>
    </rPh>
    <rPh sb="3" eb="5">
      <t>ウム</t>
    </rPh>
    <rPh sb="7" eb="9">
      <t>ガイトウ</t>
    </rPh>
    <phoneticPr fontId="5"/>
  </si>
  <si>
    <t>（下水道）</t>
    <rPh sb="1" eb="4">
      <t>ゲスイドウ</t>
    </rPh>
    <phoneticPr fontId="5"/>
  </si>
  <si>
    <t>　区分
 月</t>
    <phoneticPr fontId="5"/>
  </si>
  <si>
    <t>（本表様式は予め人数を多めに作成してあるため、余分な行は削除してください。なお、行数が不足する場合は、追加した行に計算式（網掛けの列）をコピーして作成してください。）</t>
    <rPh sb="1" eb="3">
      <t>ホンピョウ</t>
    </rPh>
    <rPh sb="3" eb="5">
      <t>ヨウシキ</t>
    </rPh>
    <rPh sb="6" eb="7">
      <t>アラカジ</t>
    </rPh>
    <rPh sb="8" eb="10">
      <t>ニンズウ</t>
    </rPh>
    <rPh sb="11" eb="12">
      <t>オオ</t>
    </rPh>
    <rPh sb="14" eb="16">
      <t>サクセイ</t>
    </rPh>
    <rPh sb="23" eb="25">
      <t>ヨブン</t>
    </rPh>
    <rPh sb="26" eb="27">
      <t>ギョウ</t>
    </rPh>
    <rPh sb="28" eb="30">
      <t>サクジョ</t>
    </rPh>
    <rPh sb="40" eb="42">
      <t>ギョウスウ</t>
    </rPh>
    <rPh sb="43" eb="45">
      <t>フソク</t>
    </rPh>
    <rPh sb="47" eb="49">
      <t>バアイ</t>
    </rPh>
    <rPh sb="51" eb="53">
      <t>ツイカ</t>
    </rPh>
    <rPh sb="55" eb="56">
      <t>ギョウ</t>
    </rPh>
    <rPh sb="57" eb="60">
      <t>ケイサンシキ</t>
    </rPh>
    <rPh sb="61" eb="63">
      <t>アミカ</t>
    </rPh>
    <rPh sb="65" eb="66">
      <t>レツ</t>
    </rPh>
    <rPh sb="73" eb="75">
      <t>サクセイ</t>
    </rPh>
    <phoneticPr fontId="16"/>
  </si>
  <si>
    <t>最重度 （ Ａ ） は「○Ａ」、重度（Ａ） は「Ａ」、中度（Ｂ）は「Ｂ」、軽度（Ｃ）は「Ｃ」、療育手帳を所持していない場合は空欄</t>
    <rPh sb="0" eb="3">
      <t>サイジュウド</t>
    </rPh>
    <phoneticPr fontId="16"/>
  </si>
  <si>
    <t>肢体不自由は「肢」、聴覚障害は「聴」、視覚障害は「視」、内部障害は「内」、重複障害は「重」、その他の障害は「他」</t>
    <rPh sb="0" eb="2">
      <t>シタイ</t>
    </rPh>
    <rPh sb="2" eb="5">
      <t>フジユウ</t>
    </rPh>
    <rPh sb="7" eb="8">
      <t>アシ</t>
    </rPh>
    <rPh sb="10" eb="14">
      <t>チョウカクショウガイ</t>
    </rPh>
    <rPh sb="16" eb="17">
      <t>チョウ</t>
    </rPh>
    <rPh sb="19" eb="21">
      <t>シカク</t>
    </rPh>
    <rPh sb="21" eb="23">
      <t>ショウガイ</t>
    </rPh>
    <rPh sb="25" eb="26">
      <t>シ</t>
    </rPh>
    <rPh sb="28" eb="30">
      <t>ナイブ</t>
    </rPh>
    <rPh sb="30" eb="32">
      <t>ショウガイ</t>
    </rPh>
    <rPh sb="34" eb="35">
      <t>ウチ</t>
    </rPh>
    <rPh sb="37" eb="39">
      <t>チョウフク</t>
    </rPh>
    <rPh sb="39" eb="41">
      <t>ショウガイ</t>
    </rPh>
    <rPh sb="43" eb="44">
      <t>シゲル</t>
    </rPh>
    <rPh sb="48" eb="49">
      <t>タ</t>
    </rPh>
    <rPh sb="50" eb="52">
      <t>ショウガイ</t>
    </rPh>
    <rPh sb="54" eb="55">
      <t>ホカ</t>
    </rPh>
    <phoneticPr fontId="16"/>
  </si>
  <si>
    <t>「認知症の有無」～「おむつ交換の有無」欄については、「有」に該当する場合に「○」を付すこと。</t>
    <rPh sb="1" eb="4">
      <t>ニンチショウ</t>
    </rPh>
    <rPh sb="5" eb="7">
      <t>ウム</t>
    </rPh>
    <rPh sb="13" eb="15">
      <t>コウカン</t>
    </rPh>
    <rPh sb="16" eb="18">
      <t>ウム</t>
    </rPh>
    <rPh sb="19" eb="20">
      <t>ラン</t>
    </rPh>
    <rPh sb="27" eb="28">
      <t>ア</t>
    </rPh>
    <rPh sb="30" eb="32">
      <t>ガイトウ</t>
    </rPh>
    <rPh sb="34" eb="36">
      <t>バアイ</t>
    </rPh>
    <rPh sb="41" eb="42">
      <t>フ</t>
    </rPh>
    <phoneticPr fontId="16"/>
  </si>
  <si>
    <t>日常生活動作の状況</t>
    <rPh sb="0" eb="2">
      <t>ニチジョウ</t>
    </rPh>
    <rPh sb="2" eb="4">
      <t>セイカツ</t>
    </rPh>
    <rPh sb="4" eb="6">
      <t>ドウサ</t>
    </rPh>
    <rPh sb="7" eb="9">
      <t>ジョウキョウ</t>
    </rPh>
    <phoneticPr fontId="5"/>
  </si>
  <si>
    <t>①食　事</t>
    <rPh sb="1" eb="2">
      <t>ショク</t>
    </rPh>
    <rPh sb="3" eb="4">
      <t>コト</t>
    </rPh>
    <phoneticPr fontId="5"/>
  </si>
  <si>
    <t>・一部介助　　スプーン等を使用し一部介助すれば自分で食事ができる。</t>
    <rPh sb="1" eb="3">
      <t>イチブ</t>
    </rPh>
    <rPh sb="3" eb="5">
      <t>カイジョ</t>
    </rPh>
    <rPh sb="16" eb="18">
      <t>イチブ</t>
    </rPh>
    <rPh sb="18" eb="20">
      <t>カイジョ</t>
    </rPh>
    <phoneticPr fontId="5"/>
  </si>
  <si>
    <t>・自　　立　　スプーン等を使用すれば自分で食事ができる。</t>
    <phoneticPr fontId="16"/>
  </si>
  <si>
    <t>・全部介助　　臥床のままで食べさせなければ食事ができない。</t>
    <rPh sb="1" eb="3">
      <t>ゼンブ</t>
    </rPh>
    <rPh sb="3" eb="5">
      <t>カイジョ</t>
    </rPh>
    <rPh sb="8" eb="9">
      <t>ショウ</t>
    </rPh>
    <rPh sb="13" eb="14">
      <t>タ</t>
    </rPh>
    <rPh sb="21" eb="23">
      <t>ショクジ</t>
    </rPh>
    <phoneticPr fontId="5"/>
  </si>
  <si>
    <t>②入　浴</t>
    <rPh sb="1" eb="2">
      <t>ニュウ</t>
    </rPh>
    <rPh sb="3" eb="4">
      <t>ヨク</t>
    </rPh>
    <phoneticPr fontId="16"/>
  </si>
  <si>
    <t>・清　　拭　　入浴ができず清拭のみを行っている。</t>
    <rPh sb="1" eb="2">
      <t>キヨシ</t>
    </rPh>
    <rPh sb="4" eb="5">
      <t>ショク</t>
    </rPh>
    <rPh sb="7" eb="9">
      <t>ニュウヨク</t>
    </rPh>
    <rPh sb="13" eb="15">
      <t>セイシキ</t>
    </rPh>
    <rPh sb="18" eb="19">
      <t>オコナ</t>
    </rPh>
    <phoneticPr fontId="16"/>
  </si>
  <si>
    <t>・全部介助　　自分で全くできないので全て介助しなければならない。</t>
    <rPh sb="1" eb="3">
      <t>ゼンブ</t>
    </rPh>
    <rPh sb="3" eb="5">
      <t>カイジョ</t>
    </rPh>
    <rPh sb="7" eb="9">
      <t>ジブン</t>
    </rPh>
    <rPh sb="10" eb="11">
      <t>マッタ</t>
    </rPh>
    <rPh sb="18" eb="19">
      <t>スベ</t>
    </rPh>
    <rPh sb="20" eb="22">
      <t>カイジョ</t>
    </rPh>
    <phoneticPr fontId="5"/>
  </si>
  <si>
    <t>　　　　　　　（例えば特殊浴槽を利用している場合など。）</t>
    <rPh sb="8" eb="9">
      <t>タト</t>
    </rPh>
    <rPh sb="11" eb="13">
      <t>トクシュ</t>
    </rPh>
    <rPh sb="13" eb="15">
      <t>ヨクソウ</t>
    </rPh>
    <rPh sb="16" eb="18">
      <t>リヨウ</t>
    </rPh>
    <rPh sb="22" eb="24">
      <t>バアイ</t>
    </rPh>
    <phoneticPr fontId="5"/>
  </si>
  <si>
    <t>③起　坐</t>
    <rPh sb="1" eb="2">
      <t>オ</t>
    </rPh>
    <rPh sb="3" eb="4">
      <t>スワ</t>
    </rPh>
    <phoneticPr fontId="16"/>
  </si>
  <si>
    <t>④立ち上がり</t>
    <rPh sb="1" eb="2">
      <t>タ</t>
    </rPh>
    <rPh sb="3" eb="4">
      <t>ア</t>
    </rPh>
    <phoneticPr fontId="16"/>
  </si>
  <si>
    <t>・自　　立　　自分で立ち上がれる。　</t>
    <rPh sb="1" eb="5">
      <t>ジリツ</t>
    </rPh>
    <rPh sb="7" eb="9">
      <t>ジブン</t>
    </rPh>
    <rPh sb="10" eb="13">
      <t>タチア</t>
    </rPh>
    <phoneticPr fontId="5"/>
  </si>
  <si>
    <t>・一部介助　　少し手や肩を貸せば立ち上がれる。</t>
    <rPh sb="1" eb="3">
      <t>イチブ</t>
    </rPh>
    <rPh sb="3" eb="5">
      <t>カイジョ</t>
    </rPh>
    <rPh sb="7" eb="8">
      <t>スコ</t>
    </rPh>
    <rPh sb="9" eb="10">
      <t>テ</t>
    </rPh>
    <rPh sb="11" eb="12">
      <t>カタ</t>
    </rPh>
    <rPh sb="13" eb="14">
      <t>カ</t>
    </rPh>
    <rPh sb="16" eb="19">
      <t>タチア</t>
    </rPh>
    <phoneticPr fontId="5"/>
  </si>
  <si>
    <t>⑤排　泄</t>
    <rPh sb="1" eb="2">
      <t>ハイ</t>
    </rPh>
    <rPh sb="3" eb="4">
      <t>モ</t>
    </rPh>
    <phoneticPr fontId="16"/>
  </si>
  <si>
    <t>・自　　立　　自分で昼夜とも便所又は簡易便器を使ってできる。</t>
    <rPh sb="1" eb="5">
      <t>ジリツ</t>
    </rPh>
    <rPh sb="7" eb="9">
      <t>ジブン</t>
    </rPh>
    <rPh sb="10" eb="12">
      <t>チュウヤ</t>
    </rPh>
    <rPh sb="14" eb="16">
      <t>ベンジョ</t>
    </rPh>
    <rPh sb="16" eb="17">
      <t>マタ</t>
    </rPh>
    <rPh sb="18" eb="20">
      <t>カンイ</t>
    </rPh>
    <rPh sb="20" eb="22">
      <t>ベンキ</t>
    </rPh>
    <rPh sb="23" eb="24">
      <t>ツカ</t>
    </rPh>
    <phoneticPr fontId="5"/>
  </si>
  <si>
    <t>・一部介助　　介助があれば簡易便器でできる。（夜間のみおむつも含む。）</t>
    <rPh sb="1" eb="3">
      <t>イチブ</t>
    </rPh>
    <rPh sb="3" eb="5">
      <t>カイジョ</t>
    </rPh>
    <rPh sb="7" eb="9">
      <t>カイジョ</t>
    </rPh>
    <rPh sb="13" eb="15">
      <t>カンイ</t>
    </rPh>
    <rPh sb="15" eb="17">
      <t>ベンキ</t>
    </rPh>
    <rPh sb="23" eb="25">
      <t>ヤカン</t>
    </rPh>
    <rPh sb="31" eb="32">
      <t>フク</t>
    </rPh>
    <phoneticPr fontId="5"/>
  </si>
  <si>
    <t>・全部介助　　常時おむつを使用している。</t>
    <rPh sb="1" eb="3">
      <t>ゼンブ</t>
    </rPh>
    <rPh sb="3" eb="5">
      <t>カイジョ</t>
    </rPh>
    <rPh sb="7" eb="9">
      <t>ジョウジ</t>
    </rPh>
    <rPh sb="13" eb="15">
      <t>シヨウ</t>
    </rPh>
    <phoneticPr fontId="5"/>
  </si>
  <si>
    <t>⑥着脱衣</t>
    <rPh sb="1" eb="4">
      <t>チャクダツイ</t>
    </rPh>
    <phoneticPr fontId="16"/>
  </si>
  <si>
    <t>・自　　立　　自分で着脱できる。　</t>
    <rPh sb="1" eb="5">
      <t>ジリツ</t>
    </rPh>
    <rPh sb="7" eb="9">
      <t>ジブン</t>
    </rPh>
    <rPh sb="10" eb="12">
      <t>チャクダツ</t>
    </rPh>
    <phoneticPr fontId="5"/>
  </si>
  <si>
    <t>・一部介助　　少し手を貸せば着脱できる。</t>
    <rPh sb="1" eb="3">
      <t>イチブ</t>
    </rPh>
    <rPh sb="3" eb="5">
      <t>カイジョ</t>
    </rPh>
    <rPh sb="7" eb="8">
      <t>スコ</t>
    </rPh>
    <rPh sb="9" eb="10">
      <t>テ</t>
    </rPh>
    <rPh sb="11" eb="12">
      <t>カ</t>
    </rPh>
    <rPh sb="14" eb="16">
      <t>チャクダツ</t>
    </rPh>
    <phoneticPr fontId="5"/>
  </si>
  <si>
    <t>⑦歩　行</t>
    <rPh sb="1" eb="2">
      <t>ホ</t>
    </rPh>
    <rPh sb="3" eb="4">
      <t>ギョウ</t>
    </rPh>
    <phoneticPr fontId="16"/>
  </si>
  <si>
    <t>・一部介助　　手や肩を貸せば歩ける。</t>
    <rPh sb="1" eb="3">
      <t>イチブ</t>
    </rPh>
    <rPh sb="3" eb="5">
      <t>カイジョ</t>
    </rPh>
    <rPh sb="7" eb="8">
      <t>テ</t>
    </rPh>
    <rPh sb="9" eb="10">
      <t>カタ</t>
    </rPh>
    <rPh sb="11" eb="12">
      <t>カ</t>
    </rPh>
    <rPh sb="14" eb="15">
      <t>アル</t>
    </rPh>
    <phoneticPr fontId="5"/>
  </si>
  <si>
    <t>・全部介助　　歩行不可能。</t>
    <rPh sb="1" eb="3">
      <t>ゼンブ</t>
    </rPh>
    <rPh sb="3" eb="5">
      <t>カイジョ</t>
    </rPh>
    <rPh sb="7" eb="9">
      <t>ホコウ</t>
    </rPh>
    <rPh sb="9" eb="12">
      <t>フカノウ</t>
    </rPh>
    <phoneticPr fontId="5"/>
  </si>
  <si>
    <t>⑧ねがえり</t>
    <phoneticPr fontId="16"/>
  </si>
  <si>
    <t>・自　　立　　自分でねがえりできる。</t>
    <rPh sb="1" eb="5">
      <t>ジリツ</t>
    </rPh>
    <rPh sb="7" eb="9">
      <t>ジブン</t>
    </rPh>
    <phoneticPr fontId="5"/>
  </si>
  <si>
    <t>・一部介助　　少し手を貸せばねがえりできる。</t>
    <rPh sb="1" eb="3">
      <t>イチブ</t>
    </rPh>
    <rPh sb="3" eb="5">
      <t>カイジョ</t>
    </rPh>
    <rPh sb="7" eb="8">
      <t>スコ</t>
    </rPh>
    <rPh sb="9" eb="10">
      <t>テ</t>
    </rPh>
    <rPh sb="11" eb="12">
      <t>カ</t>
    </rPh>
    <phoneticPr fontId="5"/>
  </si>
  <si>
    <t>⑨車椅子使用</t>
    <rPh sb="1" eb="4">
      <t>クルマイス</t>
    </rPh>
    <rPh sb="4" eb="6">
      <t>シヨウ</t>
    </rPh>
    <phoneticPr fontId="16"/>
  </si>
  <si>
    <t>・自　　立　　自分で乗り降りができ移動のための操作もできる。</t>
    <rPh sb="1" eb="5">
      <t>ジリツ</t>
    </rPh>
    <rPh sb="7" eb="9">
      <t>ジブン</t>
    </rPh>
    <rPh sb="10" eb="13">
      <t>ノリオ</t>
    </rPh>
    <rPh sb="17" eb="19">
      <t>イドウ</t>
    </rPh>
    <rPh sb="23" eb="25">
      <t>ソウサ</t>
    </rPh>
    <phoneticPr fontId="5"/>
  </si>
  <si>
    <t>・一部介助　　乗り降りを介助してもらい移動のための操作は自分でできる。</t>
    <rPh sb="1" eb="3">
      <t>イチブ</t>
    </rPh>
    <rPh sb="3" eb="5">
      <t>カイジョ</t>
    </rPh>
    <rPh sb="7" eb="10">
      <t>ノリオ</t>
    </rPh>
    <rPh sb="12" eb="14">
      <t>カイジョ</t>
    </rPh>
    <rPh sb="19" eb="21">
      <t>イドウ</t>
    </rPh>
    <rPh sb="25" eb="27">
      <t>ソウサ</t>
    </rPh>
    <rPh sb="28" eb="30">
      <t>ジブン</t>
    </rPh>
    <phoneticPr fontId="5"/>
  </si>
  <si>
    <t>・全部介助　　全て介助してもらえば車椅子を使用できる。</t>
    <rPh sb="1" eb="3">
      <t>ゼンブ</t>
    </rPh>
    <rPh sb="3" eb="5">
      <t>カイジョ</t>
    </rPh>
    <rPh sb="7" eb="8">
      <t>スベ</t>
    </rPh>
    <rPh sb="9" eb="11">
      <t>カイジョ</t>
    </rPh>
    <rPh sb="17" eb="20">
      <t>クルマイス</t>
    </rPh>
    <rPh sb="21" eb="23">
      <t>シヨウ</t>
    </rPh>
    <phoneticPr fontId="5"/>
  </si>
  <si>
    <t>⑩整容動作</t>
    <rPh sb="1" eb="5">
      <t>セイヨウドウサ</t>
    </rPh>
    <phoneticPr fontId="16"/>
  </si>
  <si>
    <t>・自　　立　　自分で容姿を整えることができる。</t>
    <rPh sb="1" eb="5">
      <t>ジリツ</t>
    </rPh>
    <rPh sb="7" eb="9">
      <t>ジブン</t>
    </rPh>
    <rPh sb="10" eb="12">
      <t>ヨウシ</t>
    </rPh>
    <rPh sb="13" eb="14">
      <t>トトノ</t>
    </rPh>
    <phoneticPr fontId="5"/>
  </si>
  <si>
    <t>・一部介助　　自助具を使えば容姿を整えることができる。</t>
    <rPh sb="1" eb="3">
      <t>イチブ</t>
    </rPh>
    <rPh sb="3" eb="5">
      <t>カイジョ</t>
    </rPh>
    <rPh sb="7" eb="9">
      <t>ジジョ</t>
    </rPh>
    <rPh sb="9" eb="10">
      <t>グ</t>
    </rPh>
    <rPh sb="11" eb="12">
      <t>ツカ</t>
    </rPh>
    <rPh sb="14" eb="16">
      <t>ヨウシ</t>
    </rPh>
    <rPh sb="17" eb="18">
      <t>トトノ</t>
    </rPh>
    <phoneticPr fontId="5"/>
  </si>
  <si>
    <t>「健康状態」欄は次によりそれぞれ該当する欄に「○」を付すこと。</t>
    <rPh sb="1" eb="3">
      <t>ケンコウ</t>
    </rPh>
    <rPh sb="3" eb="5">
      <t>ジョウタイ</t>
    </rPh>
    <rPh sb="6" eb="7">
      <t>ラン</t>
    </rPh>
    <rPh sb="8" eb="9">
      <t>ツギ</t>
    </rPh>
    <rPh sb="16" eb="18">
      <t>ガイトウ</t>
    </rPh>
    <rPh sb="20" eb="21">
      <t>ラン</t>
    </rPh>
    <rPh sb="26" eb="27">
      <t>フ</t>
    </rPh>
    <phoneticPr fontId="16"/>
  </si>
  <si>
    <t>・「良」欄は上記以外で健康な者。</t>
    <rPh sb="2" eb="3">
      <t>ヨ</t>
    </rPh>
    <rPh sb="4" eb="5">
      <t>ラン</t>
    </rPh>
    <rPh sb="6" eb="8">
      <t>ジョウキ</t>
    </rPh>
    <rPh sb="8" eb="10">
      <t>イガイ</t>
    </rPh>
    <rPh sb="11" eb="13">
      <t>ケンコウ</t>
    </rPh>
    <rPh sb="14" eb="15">
      <t>モノ</t>
    </rPh>
    <phoneticPr fontId="16"/>
  </si>
  <si>
    <t>有
(管理方法)</t>
    <rPh sb="5" eb="7">
      <t>ホウホウ</t>
    </rPh>
    <phoneticPr fontId="16"/>
  </si>
  <si>
    <t>所持金の管理方法の「その他」には、日常生活自立支援事業を利用する場合等、第三者が金銭等の管理を支援する場合が該当するものとする。</t>
    <rPh sb="0" eb="3">
      <t>ショジキン</t>
    </rPh>
    <rPh sb="4" eb="8">
      <t>カンリホウホウ</t>
    </rPh>
    <rPh sb="12" eb="13">
      <t>タ</t>
    </rPh>
    <rPh sb="17" eb="27">
      <t>ニチジョウセイカツジリツシエンジギョウ</t>
    </rPh>
    <rPh sb="28" eb="30">
      <t>リヨウ</t>
    </rPh>
    <rPh sb="32" eb="35">
      <t>バアイトウ</t>
    </rPh>
    <rPh sb="36" eb="39">
      <t>ダイサンシャ</t>
    </rPh>
    <rPh sb="40" eb="43">
      <t>キンセントウ</t>
    </rPh>
    <rPh sb="44" eb="46">
      <t>カンリ</t>
    </rPh>
    <rPh sb="47" eb="49">
      <t>シエン</t>
    </rPh>
    <rPh sb="51" eb="53">
      <t>バアイ</t>
    </rPh>
    <rPh sb="54" eb="56">
      <t>ガイトウ</t>
    </rPh>
    <phoneticPr fontId="16"/>
  </si>
  <si>
    <t>９．</t>
    <phoneticPr fontId="16"/>
  </si>
  <si>
    <t>年次休暇等記録簿</t>
    <rPh sb="0" eb="8">
      <t>ネンジキュウカトウキロクボ</t>
    </rPh>
    <phoneticPr fontId="5"/>
  </si>
  <si>
    <t>（1）　委員会等の開催状況</t>
    <rPh sb="4" eb="8">
      <t>イインカイトウ</t>
    </rPh>
    <rPh sb="9" eb="13">
      <t>カイサイジョウキョウ</t>
    </rPh>
    <phoneticPr fontId="16"/>
  </si>
  <si>
    <t>(2)－1　個別処遇方針の策定</t>
    <rPh sb="6" eb="8">
      <t>コベツ</t>
    </rPh>
    <rPh sb="8" eb="10">
      <t>ショグウ</t>
    </rPh>
    <rPh sb="10" eb="12">
      <t>ホウシン</t>
    </rPh>
    <rPh sb="13" eb="15">
      <t>サクテイ</t>
    </rPh>
    <phoneticPr fontId="5"/>
  </si>
  <si>
    <t>(2)－2　入所者処遇関係書類の有無</t>
    <rPh sb="6" eb="9">
      <t>ニュウショシャ</t>
    </rPh>
    <rPh sb="9" eb="11">
      <t>ショグウ</t>
    </rPh>
    <rPh sb="11" eb="13">
      <t>カンケイ</t>
    </rPh>
    <rPh sb="13" eb="15">
      <t>ショルイ</t>
    </rPh>
    <rPh sb="16" eb="18">
      <t>ウム</t>
    </rPh>
    <phoneticPr fontId="5"/>
  </si>
  <si>
    <t>結果の職員への
周知方法</t>
    <rPh sb="0" eb="2">
      <t>ケッカ</t>
    </rPh>
    <rPh sb="3" eb="5">
      <t>ショクイン</t>
    </rPh>
    <rPh sb="8" eb="12">
      <t>シュウチホウホウ</t>
    </rPh>
    <phoneticPr fontId="16"/>
  </si>
  <si>
    <t>（有の場合、下記該当する作成方法に☑すること。）</t>
    <rPh sb="1" eb="2">
      <t>アリ</t>
    </rPh>
    <rPh sb="3" eb="5">
      <t>バアイ</t>
    </rPh>
    <phoneticPr fontId="16"/>
  </si>
  <si>
    <r>
      <t>⑤予定献立の作成</t>
    </r>
    <r>
      <rPr>
        <sz val="11"/>
        <rFont val="ＭＳ ゴシック"/>
        <family val="3"/>
        <charset val="128"/>
      </rPr>
      <t/>
    </r>
    <phoneticPr fontId="16"/>
  </si>
  <si>
    <t>【有の場合の提出日：</t>
    <rPh sb="1" eb="2">
      <t>アリ</t>
    </rPh>
    <rPh sb="3" eb="5">
      <t>バアイ</t>
    </rPh>
    <rPh sb="6" eb="9">
      <t>テイシュツビ</t>
    </rPh>
    <phoneticPr fontId="16"/>
  </si>
  <si>
    <t>】</t>
    <phoneticPr fontId="16"/>
  </si>
  <si>
    <t>②契約書（重要事項説明書を含む）</t>
    <rPh sb="1" eb="4">
      <t>ケイヤクショ</t>
    </rPh>
    <rPh sb="5" eb="12">
      <t>ジュウヨウジコウセツメイショ</t>
    </rPh>
    <rPh sb="13" eb="14">
      <t>フク</t>
    </rPh>
    <phoneticPr fontId="5"/>
  </si>
  <si>
    <t>①預り金管理規程</t>
    <rPh sb="1" eb="2">
      <t>アズカ</t>
    </rPh>
    <rPh sb="4" eb="6">
      <t>カンリ</t>
    </rPh>
    <rPh sb="6" eb="8">
      <t>キテイ</t>
    </rPh>
    <phoneticPr fontId="5"/>
  </si>
  <si>
    <t>　(1)　入所者預り金に関する規程等の整備状況</t>
    <rPh sb="5" eb="8">
      <t>ニュウショシャ</t>
    </rPh>
    <rPh sb="8" eb="11">
      <t>アズカリキン</t>
    </rPh>
    <rPh sb="12" eb="13">
      <t>カン</t>
    </rPh>
    <rPh sb="15" eb="17">
      <t>キテイ</t>
    </rPh>
    <rPh sb="17" eb="18">
      <t>トウ</t>
    </rPh>
    <rPh sb="19" eb="23">
      <t>セイビジョウキョウ</t>
    </rPh>
    <phoneticPr fontId="5"/>
  </si>
  <si>
    <t>(</t>
    <phoneticPr fontId="5"/>
  </si>
  <si>
    <t xml:space="preserve">) </t>
    <phoneticPr fontId="5"/>
  </si>
  <si>
    <t>虐待防止のための指針</t>
    <rPh sb="0" eb="2">
      <t>ギャクタイ</t>
    </rPh>
    <rPh sb="2" eb="4">
      <t>ボウシ</t>
    </rPh>
    <rPh sb="8" eb="10">
      <t>シシン</t>
    </rPh>
    <phoneticPr fontId="16"/>
  </si>
  <si>
    <t>事故発生防止のための指針</t>
    <rPh sb="0" eb="2">
      <t>ジコ</t>
    </rPh>
    <rPh sb="2" eb="4">
      <t>ハッセイ</t>
    </rPh>
    <rPh sb="4" eb="6">
      <t>ボウシ</t>
    </rPh>
    <rPh sb="10" eb="12">
      <t>シシン</t>
    </rPh>
    <phoneticPr fontId="16"/>
  </si>
  <si>
    <t>食中毒の予防及びまん延防止のための指針</t>
    <phoneticPr fontId="16"/>
  </si>
  <si>
    <t>感染症の予防及びまん延防止のための指針</t>
    <phoneticPr fontId="16"/>
  </si>
  <si>
    <t>）</t>
    <phoneticPr fontId="5"/>
  </si>
  <si>
    <t>（特に指定のない限り、検査日の前々月の1日が作成基準日となる。）</t>
    <rPh sb="22" eb="27">
      <t>サクセイキジュンビ</t>
    </rPh>
    <phoneticPr fontId="5"/>
  </si>
  <si>
    <r>
      <t>　１．</t>
    </r>
    <r>
      <rPr>
        <sz val="10"/>
        <color rgb="FFFF0000"/>
        <rFont val="ＭＳ 明朝"/>
        <family val="1"/>
        <charset val="128"/>
      </rPr>
      <t>まずはじめに、表紙の「作成基準日」に日付を入力すること。</t>
    </r>
    <rPh sb="10" eb="12">
      <t>ヒョウシ</t>
    </rPh>
    <rPh sb="14" eb="16">
      <t>サクセイ</t>
    </rPh>
    <rPh sb="16" eb="19">
      <t>キジュンビ</t>
    </rPh>
    <rPh sb="21" eb="23">
      <t>ヒヅケ</t>
    </rPh>
    <rPh sb="24" eb="26">
      <t>ニュウリョク</t>
    </rPh>
    <phoneticPr fontId="5"/>
  </si>
  <si>
    <r>
      <rPr>
        <sz val="10"/>
        <rFont val="ＭＳ 明朝"/>
        <family val="1"/>
        <charset val="128"/>
      </rPr>
      <t>　２．</t>
    </r>
    <r>
      <rPr>
        <sz val="10"/>
        <color rgb="FFFF0000"/>
        <rFont val="ＭＳ 明朝"/>
        <family val="1"/>
        <charset val="128"/>
      </rPr>
      <t>表紙の年度表示が適切に表示されたことを確認し、資料の作成に進むこと。</t>
    </r>
    <rPh sb="3" eb="5">
      <t>ヒョウシ</t>
    </rPh>
    <rPh sb="6" eb="10">
      <t>ネンドヒョウジ</t>
    </rPh>
    <rPh sb="11" eb="13">
      <t>テキセツ</t>
    </rPh>
    <rPh sb="14" eb="16">
      <t>ヒョウジ</t>
    </rPh>
    <rPh sb="22" eb="24">
      <t>カクニン</t>
    </rPh>
    <rPh sb="26" eb="28">
      <t>シリョウ</t>
    </rPh>
    <rPh sb="29" eb="31">
      <t>サクセイ</t>
    </rPh>
    <rPh sb="32" eb="33">
      <t>スス</t>
    </rPh>
    <phoneticPr fontId="5"/>
  </si>
  <si>
    <t>一部介助</t>
    <rPh sb="0" eb="2">
      <t>イチブ</t>
    </rPh>
    <phoneticPr fontId="16"/>
  </si>
  <si>
    <t>職員会議録</t>
    <rPh sb="0" eb="5">
      <t>ショクインカイギロク</t>
    </rPh>
    <phoneticPr fontId="5"/>
  </si>
  <si>
    <t>（注）いずれかを選択するか、該当するほうに○印をつけること。</t>
    <rPh sb="1" eb="2">
      <t>チュウ</t>
    </rPh>
    <rPh sb="8" eb="10">
      <t>センタク</t>
    </rPh>
    <rPh sb="14" eb="16">
      <t>ガイトウ</t>
    </rPh>
    <rPh sb="22" eb="23">
      <t>シル</t>
    </rPh>
    <phoneticPr fontId="5"/>
  </si>
  <si>
    <t>２３</t>
    <phoneticPr fontId="16"/>
  </si>
  <si>
    <t>３１</t>
    <phoneticPr fontId="16"/>
  </si>
  <si>
    <t>令和　　年　　月分（検査日の属する月の前々月分）</t>
    <rPh sb="0" eb="1">
      <t>レイ</t>
    </rPh>
    <rPh sb="1" eb="2">
      <t>ワ</t>
    </rPh>
    <rPh sb="4" eb="5">
      <t>ネン</t>
    </rPh>
    <rPh sb="7" eb="8">
      <t>ツキ</t>
    </rPh>
    <rPh sb="8" eb="9">
      <t>ブン</t>
    </rPh>
    <rPh sb="10" eb="12">
      <t>ケンサ</t>
    </rPh>
    <rPh sb="12" eb="13">
      <t>ビ</t>
    </rPh>
    <rPh sb="14" eb="15">
      <t>ゾク</t>
    </rPh>
    <rPh sb="17" eb="18">
      <t>ツキ</t>
    </rPh>
    <rPh sb="19" eb="21">
      <t>ゼンゼン</t>
    </rPh>
    <rPh sb="21" eb="22">
      <t>ゲツ</t>
    </rPh>
    <rPh sb="22" eb="23">
      <t>ブン</t>
    </rPh>
    <phoneticPr fontId="16"/>
  </si>
  <si>
    <t>土砂災害警戒区域</t>
    <rPh sb="0" eb="2">
      <t>ドシャ</t>
    </rPh>
    <rPh sb="2" eb="4">
      <t>サイガイ</t>
    </rPh>
    <rPh sb="4" eb="6">
      <t>ケイカイ</t>
    </rPh>
    <rPh sb="6" eb="8">
      <t>クイキ</t>
    </rPh>
    <phoneticPr fontId="5"/>
  </si>
  <si>
    <t>点検結果の消防署への届出</t>
    <rPh sb="0" eb="4">
      <t>テンケンケッカ</t>
    </rPh>
    <rPh sb="5" eb="8">
      <t>ショウボウショ</t>
    </rPh>
    <rPh sb="10" eb="12">
      <t>トドケデ</t>
    </rPh>
    <phoneticPr fontId="5"/>
  </si>
  <si>
    <t>第１回</t>
    <rPh sb="0" eb="1">
      <t>ダイ</t>
    </rPh>
    <rPh sb="2" eb="3">
      <t>カイ</t>
    </rPh>
    <phoneticPr fontId="5"/>
  </si>
  <si>
    <t>第２回</t>
    <rPh sb="0" eb="1">
      <t>ダイ</t>
    </rPh>
    <rPh sb="2" eb="3">
      <t>カイ</t>
    </rPh>
    <phoneticPr fontId="5"/>
  </si>
  <si>
    <t>総合点検</t>
    <rPh sb="0" eb="4">
      <t>ソウゴウテンケン</t>
    </rPh>
    <phoneticPr fontId="5"/>
  </si>
  <si>
    <t>機能点検</t>
    <rPh sb="0" eb="4">
      <t>キノウテンケン</t>
    </rPh>
    <phoneticPr fontId="5"/>
  </si>
  <si>
    <t>　　年　　月　　日</t>
    <rPh sb="2" eb="3">
      <t>トシ</t>
    </rPh>
    <rPh sb="5" eb="6">
      <t>ツキ</t>
    </rPh>
    <rPh sb="8" eb="9">
      <t>ニチ</t>
    </rPh>
    <phoneticPr fontId="5"/>
  </si>
  <si>
    <t>　　年　　月　　日提出</t>
    <rPh sb="2" eb="3">
      <t>トシ</t>
    </rPh>
    <rPh sb="5" eb="6">
      <t>ツキ</t>
    </rPh>
    <rPh sb="8" eb="9">
      <t>ニチ</t>
    </rPh>
    <rPh sb="9" eb="11">
      <t>テイシュツ</t>
    </rPh>
    <phoneticPr fontId="16"/>
  </si>
  <si>
    <t>※３） 一度の委員会等において複数の内容を検討する場合は、「検討内容」欄のそれぞれに○を付すこと。</t>
    <rPh sb="4" eb="6">
      <t>イチド</t>
    </rPh>
    <rPh sb="7" eb="11">
      <t>イインカイトウ</t>
    </rPh>
    <rPh sb="15" eb="17">
      <t>フクスウ</t>
    </rPh>
    <rPh sb="18" eb="20">
      <t>ナイヨウ</t>
    </rPh>
    <rPh sb="21" eb="23">
      <t>ケントウ</t>
    </rPh>
    <rPh sb="25" eb="27">
      <t>バアイ</t>
    </rPh>
    <rPh sb="30" eb="34">
      <t>ケントウナイヨウ</t>
    </rPh>
    <rPh sb="35" eb="36">
      <t>ラン</t>
    </rPh>
    <rPh sb="44" eb="45">
      <t>フ</t>
    </rPh>
    <phoneticPr fontId="16"/>
  </si>
  <si>
    <t>※１） 原則として開催日ごとに行を設けて記載すること。</t>
    <rPh sb="4" eb="6">
      <t>ゲンソク</t>
    </rPh>
    <rPh sb="9" eb="12">
      <t>カイサイビ</t>
    </rPh>
    <rPh sb="15" eb="16">
      <t>ギョウ</t>
    </rPh>
    <rPh sb="17" eb="18">
      <t>モウ</t>
    </rPh>
    <rPh sb="20" eb="22">
      <t>キサイ</t>
    </rPh>
    <phoneticPr fontId="16"/>
  </si>
  <si>
    <t>※２） テレビ電話装置等を活用した場合は、「ICT活用の有無」欄を有とすること。</t>
    <rPh sb="7" eb="12">
      <t>デンワソウチトウ</t>
    </rPh>
    <rPh sb="13" eb="15">
      <t>カツヨウ</t>
    </rPh>
    <rPh sb="17" eb="19">
      <t>バアイ</t>
    </rPh>
    <rPh sb="25" eb="27">
      <t>カツヨウ</t>
    </rPh>
    <rPh sb="28" eb="30">
      <t>ウム</t>
    </rPh>
    <rPh sb="31" eb="32">
      <t>ラン</t>
    </rPh>
    <rPh sb="33" eb="34">
      <t>アリ</t>
    </rPh>
    <phoneticPr fontId="16"/>
  </si>
  <si>
    <t>結核定期健康診断報告書の提出年月日（感染症予防法第５３条の７第１項）：</t>
    <rPh sb="0" eb="8">
      <t>ケッカクテイキケンコウシンダン</t>
    </rPh>
    <rPh sb="8" eb="11">
      <t>ホウコクショ</t>
    </rPh>
    <rPh sb="12" eb="17">
      <t>テイシュツネンガッピ</t>
    </rPh>
    <rPh sb="18" eb="21">
      <t>カンセンショウ</t>
    </rPh>
    <rPh sb="21" eb="23">
      <t>ヨボウ</t>
    </rPh>
    <rPh sb="23" eb="24">
      <t>ホウ</t>
    </rPh>
    <rPh sb="24" eb="25">
      <t>ダイ</t>
    </rPh>
    <rPh sb="27" eb="28">
      <t>ジョウ</t>
    </rPh>
    <rPh sb="30" eb="31">
      <t>ダイ</t>
    </rPh>
    <rPh sb="32" eb="33">
      <t>コウ</t>
    </rPh>
    <phoneticPr fontId="16"/>
  </si>
  <si>
    <t>２４</t>
    <phoneticPr fontId="16"/>
  </si>
  <si>
    <t>３４</t>
    <phoneticPr fontId="16"/>
  </si>
  <si>
    <t>ﾒｰﾙｱﾄﾞﾚｽ　</t>
    <phoneticPr fontId="5"/>
  </si>
  <si>
    <t>　(4)　入浴の実施状況</t>
    <rPh sb="5" eb="7">
      <t>ニュウヨク</t>
    </rPh>
    <rPh sb="8" eb="10">
      <t>ジッシ</t>
    </rPh>
    <rPh sb="10" eb="12">
      <t>ジョウキョウ</t>
    </rPh>
    <phoneticPr fontId="5"/>
  </si>
  <si>
    <t>　(5)　寝たきりにさせないための方策（離床対策）の実施状況</t>
    <rPh sb="5" eb="6">
      <t>ネ</t>
    </rPh>
    <rPh sb="17" eb="19">
      <t>ホウサク</t>
    </rPh>
    <rPh sb="20" eb="22">
      <t>リショウ</t>
    </rPh>
    <rPh sb="22" eb="24">
      <t>タイサク</t>
    </rPh>
    <rPh sb="26" eb="28">
      <t>ジッシ</t>
    </rPh>
    <rPh sb="28" eb="30">
      <t>ジョウキョウ</t>
    </rPh>
    <phoneticPr fontId="5"/>
  </si>
  <si>
    <t>　(6)　認知症高齢者対策の方針及び取組方法</t>
    <rPh sb="5" eb="8">
      <t>ニンチショウ</t>
    </rPh>
    <rPh sb="8" eb="11">
      <t>コウレイシャ</t>
    </rPh>
    <rPh sb="11" eb="13">
      <t>タイサク</t>
    </rPh>
    <rPh sb="14" eb="16">
      <t>ホウシン</t>
    </rPh>
    <rPh sb="16" eb="17">
      <t>オヨ</t>
    </rPh>
    <rPh sb="18" eb="20">
      <t>トリクミ</t>
    </rPh>
    <rPh sb="20" eb="22">
      <t>ホウホウ</t>
    </rPh>
    <phoneticPr fontId="5"/>
  </si>
  <si>
    <t>(9)　リハビリテーションの実施状況</t>
    <rPh sb="14" eb="16">
      <t>ジッシ</t>
    </rPh>
    <rPh sb="16" eb="18">
      <t>ジョウキョウ</t>
    </rPh>
    <phoneticPr fontId="5"/>
  </si>
  <si>
    <t>　添付書類　Ａ４サイズに統一すること。ただし、パンフレット等製本印刷物を除く。</t>
    <rPh sb="29" eb="30">
      <t>トウ</t>
    </rPh>
    <rPh sb="30" eb="32">
      <t>セイホン</t>
    </rPh>
    <rPh sb="32" eb="35">
      <t>インサツブツ</t>
    </rPh>
    <rPh sb="36" eb="37">
      <t>ノゾ</t>
    </rPh>
    <phoneticPr fontId="5"/>
  </si>
  <si>
    <t>　３．記載事項が欄に収まらない場合等は、様式を適宜追加、加工すること。</t>
    <rPh sb="3" eb="5">
      <t>キサイ</t>
    </rPh>
    <rPh sb="5" eb="7">
      <t>ジコウ</t>
    </rPh>
    <rPh sb="8" eb="9">
      <t>ラン</t>
    </rPh>
    <rPh sb="10" eb="11">
      <t>オサ</t>
    </rPh>
    <rPh sb="15" eb="17">
      <t>バアイ</t>
    </rPh>
    <rPh sb="17" eb="18">
      <t>トウ</t>
    </rPh>
    <rPh sb="20" eb="22">
      <t>ヨウシキ</t>
    </rPh>
    <rPh sb="23" eb="25">
      <t>テキギ</t>
    </rPh>
    <rPh sb="25" eb="27">
      <t>ツイカ</t>
    </rPh>
    <rPh sb="28" eb="30">
      <t>カコウ</t>
    </rPh>
    <phoneticPr fontId="5"/>
  </si>
  <si>
    <t>　　※「解決結果の公表」については、件数だけでなく、苦情相談・解決の概要（個人情報は不公表）についても公表すること。</t>
    <rPh sb="4" eb="6">
      <t>カイケツ</t>
    </rPh>
    <rPh sb="6" eb="8">
      <t>ケッカ</t>
    </rPh>
    <rPh sb="9" eb="11">
      <t>コウヒョウ</t>
    </rPh>
    <rPh sb="18" eb="20">
      <t>ケンスウ</t>
    </rPh>
    <rPh sb="26" eb="28">
      <t>クジョウ</t>
    </rPh>
    <rPh sb="28" eb="30">
      <t>ソウダン</t>
    </rPh>
    <rPh sb="31" eb="33">
      <t>カイケツ</t>
    </rPh>
    <rPh sb="34" eb="36">
      <t>ガイヨウ</t>
    </rPh>
    <rPh sb="37" eb="39">
      <t>コジン</t>
    </rPh>
    <rPh sb="39" eb="41">
      <t>ジョウホウ</t>
    </rPh>
    <rPh sb="42" eb="43">
      <t>フ</t>
    </rPh>
    <rPh sb="43" eb="45">
      <t>コウヒョウ</t>
    </rPh>
    <rPh sb="51" eb="53">
      <t>コウヒョウ</t>
    </rPh>
    <phoneticPr fontId="16"/>
  </si>
  <si>
    <t>本表（P６） 「(５)入所者個人別表」は、「作成基準日」の状況により、すべての入・通所者（児）について記入又は該当欄に「○」を付すこと。</t>
    <rPh sb="0" eb="2">
      <t>ホンピョウ</t>
    </rPh>
    <rPh sb="11" eb="14">
      <t>ニュウショシャ</t>
    </rPh>
    <rPh sb="14" eb="17">
      <t>コジンベツ</t>
    </rPh>
    <rPh sb="17" eb="18">
      <t>ヒョウ</t>
    </rPh>
    <rPh sb="22" eb="24">
      <t>サクセイ</t>
    </rPh>
    <rPh sb="24" eb="27">
      <t>キジュンビ</t>
    </rPh>
    <rPh sb="29" eb="31">
      <t>ジョウキョウ</t>
    </rPh>
    <rPh sb="39" eb="40">
      <t>ニュウ</t>
    </rPh>
    <rPh sb="41" eb="43">
      <t>ツウショ</t>
    </rPh>
    <rPh sb="43" eb="44">
      <t>モノ</t>
    </rPh>
    <rPh sb="45" eb="46">
      <t>コ</t>
    </rPh>
    <rPh sb="51" eb="53">
      <t>キニュウ</t>
    </rPh>
    <rPh sb="53" eb="54">
      <t>マタ</t>
    </rPh>
    <rPh sb="55" eb="57">
      <t>ガイトウ</t>
    </rPh>
    <rPh sb="57" eb="58">
      <t>ラン</t>
    </rPh>
    <rPh sb="63" eb="64">
      <t>フ</t>
    </rPh>
    <phoneticPr fontId="16"/>
  </si>
  <si>
    <t>「要介護度」欄は、要介護認定結果に係る区分を記入すること。（要介護１～５、要支援１・２又は非該当、認定を受けていない場合は空欄）</t>
    <rPh sb="1" eb="2">
      <t>ヨウ</t>
    </rPh>
    <rPh sb="2" eb="4">
      <t>カイゴ</t>
    </rPh>
    <rPh sb="4" eb="5">
      <t>ド</t>
    </rPh>
    <rPh sb="6" eb="7">
      <t>ラン</t>
    </rPh>
    <rPh sb="9" eb="10">
      <t>ヨウ</t>
    </rPh>
    <rPh sb="10" eb="12">
      <t>カイゴ</t>
    </rPh>
    <rPh sb="12" eb="14">
      <t>ニンテイ</t>
    </rPh>
    <rPh sb="14" eb="16">
      <t>ケッカ</t>
    </rPh>
    <rPh sb="17" eb="18">
      <t>カカ</t>
    </rPh>
    <rPh sb="19" eb="21">
      <t>クブン</t>
    </rPh>
    <rPh sb="22" eb="24">
      <t>キニュウ</t>
    </rPh>
    <rPh sb="30" eb="33">
      <t>ヨウカイゴ</t>
    </rPh>
    <rPh sb="37" eb="40">
      <t>ヨウシエン</t>
    </rPh>
    <rPh sb="43" eb="44">
      <t>マタ</t>
    </rPh>
    <rPh sb="45" eb="48">
      <t>ヒガイトウ</t>
    </rPh>
    <rPh sb="49" eb="51">
      <t>ニンテイ</t>
    </rPh>
    <rPh sb="52" eb="53">
      <t>ウ</t>
    </rPh>
    <rPh sb="58" eb="60">
      <t>バアイ</t>
    </rPh>
    <rPh sb="61" eb="63">
      <t>クウラン</t>
    </rPh>
    <phoneticPr fontId="16"/>
  </si>
  <si>
    <t>障害支援区分欄は、施設訓練等支援者の支給決定の際の障害程度に係る区分を記入すること。（区分1～６又は非該当、認定を受けていない場合は空欄）</t>
    <rPh sb="0" eb="2">
      <t>ショウガイ</t>
    </rPh>
    <rPh sb="2" eb="4">
      <t>シエン</t>
    </rPh>
    <rPh sb="4" eb="6">
      <t>クブン</t>
    </rPh>
    <rPh sb="6" eb="7">
      <t>ラン</t>
    </rPh>
    <rPh sb="9" eb="11">
      <t>シセツ</t>
    </rPh>
    <rPh sb="11" eb="13">
      <t>クンレン</t>
    </rPh>
    <rPh sb="13" eb="14">
      <t>トウ</t>
    </rPh>
    <rPh sb="14" eb="16">
      <t>シエン</t>
    </rPh>
    <rPh sb="16" eb="17">
      <t>モノ</t>
    </rPh>
    <rPh sb="18" eb="20">
      <t>シキュウ</t>
    </rPh>
    <rPh sb="20" eb="22">
      <t>ケッテイ</t>
    </rPh>
    <rPh sb="23" eb="24">
      <t>サイ</t>
    </rPh>
    <rPh sb="25" eb="27">
      <t>ショウガイ</t>
    </rPh>
    <rPh sb="27" eb="29">
      <t>テイド</t>
    </rPh>
    <rPh sb="30" eb="31">
      <t>カカ</t>
    </rPh>
    <rPh sb="32" eb="34">
      <t>クブン</t>
    </rPh>
    <rPh sb="35" eb="37">
      <t>キニュウ</t>
    </rPh>
    <rPh sb="43" eb="45">
      <t>クブン</t>
    </rPh>
    <rPh sb="48" eb="49">
      <t>マタ</t>
    </rPh>
    <rPh sb="50" eb="53">
      <t>ヒガイトウ</t>
    </rPh>
    <rPh sb="54" eb="56">
      <t>ニンテイ</t>
    </rPh>
    <rPh sb="57" eb="58">
      <t>ウ</t>
    </rPh>
    <rPh sb="63" eb="65">
      <t>バアイ</t>
    </rPh>
    <rPh sb="66" eb="68">
      <t>クウラン</t>
    </rPh>
    <phoneticPr fontId="16"/>
  </si>
  <si>
    <t>「療育手帳の判定」欄は、次により記入すること。</t>
    <rPh sb="1" eb="3">
      <t>リョウイク</t>
    </rPh>
    <rPh sb="3" eb="5">
      <t>テチョウ</t>
    </rPh>
    <rPh sb="6" eb="8">
      <t>ハンテイ</t>
    </rPh>
    <rPh sb="9" eb="10">
      <t>ラン</t>
    </rPh>
    <rPh sb="12" eb="13">
      <t>ツギ</t>
    </rPh>
    <rPh sb="16" eb="18">
      <t>キニュウ</t>
    </rPh>
    <phoneticPr fontId="16"/>
  </si>
  <si>
    <t>「身障手帳」欄は、おのおの該当する欄に次により障害の種別を記入すること。</t>
    <rPh sb="1" eb="3">
      <t>シンショウ</t>
    </rPh>
    <rPh sb="3" eb="5">
      <t>テチョウ</t>
    </rPh>
    <rPh sb="6" eb="7">
      <t>ラン</t>
    </rPh>
    <rPh sb="13" eb="15">
      <t>ガイトウ</t>
    </rPh>
    <rPh sb="17" eb="18">
      <t>ラン</t>
    </rPh>
    <rPh sb="19" eb="20">
      <t>ツギ</t>
    </rPh>
    <rPh sb="23" eb="25">
      <t>ショウガイ</t>
    </rPh>
    <rPh sb="26" eb="28">
      <t>シュベツ</t>
    </rPh>
    <rPh sb="29" eb="31">
      <t>キニュウ</t>
    </rPh>
    <phoneticPr fontId="16"/>
  </si>
  <si>
    <t>・「治療中」欄は、医師による治療を受けている者。但し、風邪等軽度な一過性の疾病は除くものとすること。</t>
    <rPh sb="2" eb="5">
      <t>チリョウチュウ</t>
    </rPh>
    <rPh sb="6" eb="7">
      <t>ラン</t>
    </rPh>
    <rPh sb="9" eb="11">
      <t>イシ</t>
    </rPh>
    <rPh sb="14" eb="16">
      <t>チリョウ</t>
    </rPh>
    <rPh sb="17" eb="18">
      <t>ウ</t>
    </rPh>
    <rPh sb="22" eb="23">
      <t>モノ</t>
    </rPh>
    <rPh sb="24" eb="25">
      <t>タダ</t>
    </rPh>
    <rPh sb="27" eb="29">
      <t>カゼ</t>
    </rPh>
    <rPh sb="29" eb="30">
      <t>トウ</t>
    </rPh>
    <rPh sb="30" eb="32">
      <t>ケイド</t>
    </rPh>
    <rPh sb="33" eb="36">
      <t>イッカセイ</t>
    </rPh>
    <rPh sb="37" eb="39">
      <t>シッペイ</t>
    </rPh>
    <rPh sb="40" eb="41">
      <t>ノゾ</t>
    </rPh>
    <phoneticPr fontId="16"/>
  </si>
  <si>
    <t>・「要注意」欄は、虚弱体質、病弱、慢性疾患等で「治療中」でない者。</t>
    <rPh sb="2" eb="3">
      <t>ヨウ</t>
    </rPh>
    <rPh sb="3" eb="5">
      <t>チュウイ</t>
    </rPh>
    <rPh sb="6" eb="7">
      <t>ラン</t>
    </rPh>
    <rPh sb="9" eb="11">
      <t>キョジャク</t>
    </rPh>
    <rPh sb="11" eb="13">
      <t>タイシツ</t>
    </rPh>
    <rPh sb="14" eb="16">
      <t>ビョウジャク</t>
    </rPh>
    <rPh sb="17" eb="19">
      <t>マンセイ</t>
    </rPh>
    <rPh sb="19" eb="21">
      <t>シッカン</t>
    </rPh>
    <rPh sb="21" eb="22">
      <t>トウ</t>
    </rPh>
    <rPh sb="24" eb="27">
      <t>チリョウチュウ</t>
    </rPh>
    <rPh sb="31" eb="32">
      <t>モノ</t>
    </rPh>
    <phoneticPr fontId="16"/>
  </si>
  <si>
    <t>なお、「特異行動」欄は、各種施設に対応した一般的心身の状況を越えて特に異常な行動があり、常に監視を要する場合に「有」に該当するものとする。</t>
    <rPh sb="4" eb="6">
      <t>トクイ</t>
    </rPh>
    <rPh sb="6" eb="8">
      <t>コウドウ</t>
    </rPh>
    <rPh sb="9" eb="10">
      <t>ラン</t>
    </rPh>
    <rPh sb="12" eb="14">
      <t>カクシュ</t>
    </rPh>
    <rPh sb="14" eb="16">
      <t>シセツ</t>
    </rPh>
    <rPh sb="17" eb="19">
      <t>タイオウ</t>
    </rPh>
    <rPh sb="21" eb="24">
      <t>イッパンテキ</t>
    </rPh>
    <rPh sb="24" eb="26">
      <t>シンシン</t>
    </rPh>
    <rPh sb="27" eb="29">
      <t>ジョウキョウ</t>
    </rPh>
    <rPh sb="30" eb="31">
      <t>コ</t>
    </rPh>
    <rPh sb="33" eb="34">
      <t>トク</t>
    </rPh>
    <rPh sb="35" eb="37">
      <t>イジョウ</t>
    </rPh>
    <rPh sb="38" eb="40">
      <t>コウドウ</t>
    </rPh>
    <rPh sb="44" eb="45">
      <t>ツネ</t>
    </rPh>
    <rPh sb="46" eb="48">
      <t>カンシ</t>
    </rPh>
    <rPh sb="49" eb="50">
      <t>ヨウ</t>
    </rPh>
    <rPh sb="52" eb="54">
      <t>バアイ</t>
    </rPh>
    <rPh sb="56" eb="57">
      <t>アリ</t>
    </rPh>
    <rPh sb="59" eb="61">
      <t>ガイトウ</t>
    </rPh>
    <phoneticPr fontId="16"/>
  </si>
  <si>
    <t>「日常生活動作の状況」は、次の内容により区分し該当する欄に「○」を付すこと。</t>
    <rPh sb="1" eb="3">
      <t>ニチジョウ</t>
    </rPh>
    <rPh sb="3" eb="5">
      <t>セイカツ</t>
    </rPh>
    <rPh sb="5" eb="7">
      <t>ドウサ</t>
    </rPh>
    <rPh sb="8" eb="10">
      <t>ジョウキョウ</t>
    </rPh>
    <rPh sb="13" eb="14">
      <t>ツギ</t>
    </rPh>
    <rPh sb="15" eb="17">
      <t>ナイヨウ</t>
    </rPh>
    <rPh sb="20" eb="22">
      <t>クブン</t>
    </rPh>
    <rPh sb="23" eb="25">
      <t>ガイトウ</t>
    </rPh>
    <rPh sb="27" eb="28">
      <t>ラン</t>
    </rPh>
    <rPh sb="33" eb="34">
      <t>フ</t>
    </rPh>
    <phoneticPr fontId="5"/>
  </si>
  <si>
    <t>・自　　立　　自分で入浴ができ、洗うことができる。</t>
    <rPh sb="1" eb="5">
      <t>ジリツ</t>
    </rPh>
    <rPh sb="7" eb="9">
      <t>ジブン</t>
    </rPh>
    <rPh sb="10" eb="12">
      <t>ニュウヨク</t>
    </rPh>
    <rPh sb="16" eb="17">
      <t>アラ</t>
    </rPh>
    <phoneticPr fontId="5"/>
  </si>
  <si>
    <t>・自　　立　　杖等を使用し、かつ時間がかかっても自分で歩ける。</t>
    <rPh sb="1" eb="5">
      <t>ジリツ</t>
    </rPh>
    <rPh sb="7" eb="8">
      <t>ツエ</t>
    </rPh>
    <rPh sb="8" eb="9">
      <t>トウ</t>
    </rPh>
    <rPh sb="10" eb="12">
      <t>シヨウ</t>
    </rPh>
    <rPh sb="16" eb="18">
      <t>ジカン</t>
    </rPh>
    <rPh sb="24" eb="26">
      <t>ジブン</t>
    </rPh>
    <rPh sb="27" eb="28">
      <t>アル</t>
    </rPh>
    <phoneticPr fontId="5"/>
  </si>
  <si>
    <t>・一部介助　　自分で入浴できるが、洗うときや浴槽の出入りに介助を要する。</t>
    <rPh sb="1" eb="3">
      <t>イチブ</t>
    </rPh>
    <rPh sb="3" eb="5">
      <t>カイジョ</t>
    </rPh>
    <rPh sb="7" eb="9">
      <t>ジブン</t>
    </rPh>
    <rPh sb="10" eb="12">
      <t>ニュウヨク</t>
    </rPh>
    <rPh sb="17" eb="18">
      <t>アラ</t>
    </rPh>
    <rPh sb="22" eb="24">
      <t>ヨクソウ</t>
    </rPh>
    <rPh sb="25" eb="27">
      <t>デイ</t>
    </rPh>
    <rPh sb="29" eb="31">
      <t>カイジョ</t>
    </rPh>
    <rPh sb="32" eb="33">
      <t>ヨウ</t>
    </rPh>
    <phoneticPr fontId="5"/>
  </si>
  <si>
    <t>・自　　立　　自分でベッド上で起坐でき、坐位保持ができる。</t>
    <rPh sb="1" eb="5">
      <t>ジリツ</t>
    </rPh>
    <rPh sb="7" eb="9">
      <t>ジブン</t>
    </rPh>
    <rPh sb="13" eb="14">
      <t>ジョウ</t>
    </rPh>
    <rPh sb="15" eb="16">
      <t>キ</t>
    </rPh>
    <rPh sb="16" eb="17">
      <t>ザ</t>
    </rPh>
    <rPh sb="20" eb="21">
      <t>ザ</t>
    </rPh>
    <rPh sb="21" eb="22">
      <t>イ</t>
    </rPh>
    <rPh sb="22" eb="24">
      <t>ホジ</t>
    </rPh>
    <phoneticPr fontId="5"/>
  </si>
  <si>
    <t>・一部介助　　少し手を貸せば、ベッド上で起坐でき、坐位保持ができる。</t>
    <rPh sb="1" eb="3">
      <t>イチブ</t>
    </rPh>
    <rPh sb="3" eb="5">
      <t>カイジョ</t>
    </rPh>
    <rPh sb="7" eb="8">
      <t>スコ</t>
    </rPh>
    <rPh sb="9" eb="10">
      <t>テ</t>
    </rPh>
    <rPh sb="11" eb="12">
      <t>カ</t>
    </rPh>
    <rPh sb="18" eb="19">
      <t>ジョウ</t>
    </rPh>
    <rPh sb="20" eb="22">
      <t>キザ</t>
    </rPh>
    <rPh sb="25" eb="27">
      <t>ザイ</t>
    </rPh>
    <rPh sb="27" eb="29">
      <t>ホジ</t>
    </rPh>
    <phoneticPr fontId="5"/>
  </si>
  <si>
    <t>前年度における入所者預り金の管理状況</t>
    <phoneticPr fontId="16"/>
  </si>
  <si>
    <t>４　職員の状況（特別養護老人ホーム、養護老人ホーム、軽費老人ホーム）</t>
    <rPh sb="2" eb="4">
      <t>ショクイン</t>
    </rPh>
    <rPh sb="5" eb="7">
      <t>ジョウキョウ</t>
    </rPh>
    <rPh sb="8" eb="10">
      <t>トクベツ</t>
    </rPh>
    <rPh sb="10" eb="12">
      <t>ヨウゴ</t>
    </rPh>
    <rPh sb="12" eb="14">
      <t>ロウジン</t>
    </rPh>
    <rPh sb="18" eb="20">
      <t>ヨウゴ</t>
    </rPh>
    <rPh sb="20" eb="22">
      <t>ロウジン</t>
    </rPh>
    <rPh sb="26" eb="28">
      <t>ケイヒ</t>
    </rPh>
    <rPh sb="28" eb="30">
      <t>ロウジン</t>
    </rPh>
    <phoneticPr fontId="16"/>
  </si>
  <si>
    <t>１ 正規職員以外の職員とは、嘱託職員、臨時職員（パートタイマーを含む）をいい、常勤換算による人数を小数点第１位（小数点第２位を四捨五入）まで記載し、実数を下欄に記載すること。</t>
    <rPh sb="2" eb="3">
      <t>セイ</t>
    </rPh>
    <rPh sb="70" eb="72">
      <t>キサイ</t>
    </rPh>
    <rPh sb="74" eb="76">
      <t>ジッスウ</t>
    </rPh>
    <rPh sb="77" eb="78">
      <t>シタ</t>
    </rPh>
    <rPh sb="78" eb="79">
      <t>ラン</t>
    </rPh>
    <rPh sb="80" eb="82">
      <t>キサイ</t>
    </rPh>
    <phoneticPr fontId="16"/>
  </si>
  <si>
    <t>２ その他の（　）には、具体的な職種を記載すること。</t>
  </si>
  <si>
    <t>３「配置基準数」は、老人福祉法に基づき特別養護老人ホーム、養護老人ホームの設備及び運営に関する基準を定める茨城県条例及び社会福祉法に基づき軽費老人ホームの設備及び運営に</t>
    <rPh sb="2" eb="4">
      <t>ハイチ</t>
    </rPh>
    <rPh sb="4" eb="6">
      <t>キジュン</t>
    </rPh>
    <rPh sb="6" eb="7">
      <t>スウ</t>
    </rPh>
    <rPh sb="10" eb="12">
      <t>ロウジン</t>
    </rPh>
    <rPh sb="12" eb="14">
      <t>フクシ</t>
    </rPh>
    <rPh sb="14" eb="15">
      <t>ホウ</t>
    </rPh>
    <rPh sb="16" eb="17">
      <t>モト</t>
    </rPh>
    <rPh sb="19" eb="21">
      <t>トクベツ</t>
    </rPh>
    <rPh sb="21" eb="23">
      <t>ヨウゴ</t>
    </rPh>
    <rPh sb="23" eb="25">
      <t>ロウジン</t>
    </rPh>
    <rPh sb="29" eb="31">
      <t>ヨウゴ</t>
    </rPh>
    <rPh sb="31" eb="33">
      <t>ロウジン</t>
    </rPh>
    <rPh sb="37" eb="39">
      <t>セツビ</t>
    </rPh>
    <rPh sb="39" eb="40">
      <t>オヨ</t>
    </rPh>
    <rPh sb="41" eb="43">
      <t>ウンエイ</t>
    </rPh>
    <rPh sb="44" eb="45">
      <t>カン</t>
    </rPh>
    <rPh sb="47" eb="49">
      <t>キジュン</t>
    </rPh>
    <rPh sb="50" eb="51">
      <t>サダ</t>
    </rPh>
    <rPh sb="53" eb="56">
      <t>イバラキケン</t>
    </rPh>
    <rPh sb="56" eb="58">
      <t>ジョウレイ</t>
    </rPh>
    <rPh sb="58" eb="59">
      <t>オヨ</t>
    </rPh>
    <rPh sb="60" eb="62">
      <t>シャカイ</t>
    </rPh>
    <rPh sb="62" eb="64">
      <t>フクシ</t>
    </rPh>
    <rPh sb="64" eb="65">
      <t>ホウ</t>
    </rPh>
    <rPh sb="69" eb="71">
      <t>ケイヒ</t>
    </rPh>
    <rPh sb="71" eb="73">
      <t>ロウジン</t>
    </rPh>
    <rPh sb="77" eb="79">
      <t>セツビ</t>
    </rPh>
    <rPh sb="79" eb="80">
      <t>オヨ</t>
    </rPh>
    <rPh sb="81" eb="83">
      <t>ウンエイ</t>
    </rPh>
    <phoneticPr fontId="16"/>
  </si>
  <si>
    <t>４　職員の状況（乳児院、児童養護施設、児童心理治療施設）</t>
    <rPh sb="2" eb="4">
      <t>ショクイン</t>
    </rPh>
    <rPh sb="5" eb="7">
      <t>ジョウキョウ</t>
    </rPh>
    <rPh sb="8" eb="10">
      <t>ニュウジ</t>
    </rPh>
    <rPh sb="10" eb="11">
      <t>イン</t>
    </rPh>
    <rPh sb="12" eb="14">
      <t>ジドウ</t>
    </rPh>
    <rPh sb="14" eb="16">
      <t>ヨウゴ</t>
    </rPh>
    <rPh sb="16" eb="18">
      <t>シセツ</t>
    </rPh>
    <rPh sb="19" eb="21">
      <t>ジドウ</t>
    </rPh>
    <rPh sb="21" eb="23">
      <t>シンリ</t>
    </rPh>
    <rPh sb="23" eb="25">
      <t>チリョウ</t>
    </rPh>
    <rPh sb="25" eb="27">
      <t>シセツ</t>
    </rPh>
    <phoneticPr fontId="16"/>
  </si>
  <si>
    <t>１ 正規職員以外の職員とは、嘱託職員、臨時職員(パートタイマーを含む)をいい、常勤換算による人数を小数点第１位(小数点第２位を四捨五入)まで記載し、実人数を下欄に記載すること。</t>
    <rPh sb="2" eb="4">
      <t>セイキ</t>
    </rPh>
    <rPh sb="4" eb="6">
      <t>ショクイン</t>
    </rPh>
    <rPh sb="6" eb="8">
      <t>イガイ</t>
    </rPh>
    <rPh sb="9" eb="11">
      <t>ショクイン</t>
    </rPh>
    <rPh sb="14" eb="16">
      <t>ショクタク</t>
    </rPh>
    <rPh sb="16" eb="18">
      <t>ショクイン</t>
    </rPh>
    <rPh sb="19" eb="21">
      <t>リンジ</t>
    </rPh>
    <rPh sb="21" eb="23">
      <t>ショクイン</t>
    </rPh>
    <rPh sb="32" eb="33">
      <t>フク</t>
    </rPh>
    <rPh sb="39" eb="41">
      <t>ジョウキン</t>
    </rPh>
    <rPh sb="41" eb="43">
      <t>カンサン</t>
    </rPh>
    <rPh sb="46" eb="48">
      <t>ニンズウ</t>
    </rPh>
    <rPh sb="49" eb="52">
      <t>ショウスウテン</t>
    </rPh>
    <rPh sb="52" eb="53">
      <t>ダイ</t>
    </rPh>
    <rPh sb="54" eb="55">
      <t>イ</t>
    </rPh>
    <rPh sb="56" eb="59">
      <t>ショウスウテン</t>
    </rPh>
    <rPh sb="59" eb="60">
      <t>ダイ</t>
    </rPh>
    <rPh sb="61" eb="62">
      <t>イ</t>
    </rPh>
    <rPh sb="63" eb="67">
      <t>シシャゴニュウ</t>
    </rPh>
    <rPh sb="70" eb="72">
      <t>キサイ</t>
    </rPh>
    <rPh sb="74" eb="75">
      <t>ジツ</t>
    </rPh>
    <rPh sb="75" eb="77">
      <t>ニンズウ</t>
    </rPh>
    <rPh sb="78" eb="80">
      <t>カラン</t>
    </rPh>
    <rPh sb="81" eb="83">
      <t>キサイ</t>
    </rPh>
    <phoneticPr fontId="16"/>
  </si>
  <si>
    <t>３ 「配置基準数」は、児童福祉法に基づき児童福祉施設の設備及び運営に関する基準を定める茨城県条例及び条例施行規則の規定により算出した数を記載すること。</t>
    <rPh sb="3" eb="5">
      <t>ハイチ</t>
    </rPh>
    <rPh sb="5" eb="7">
      <t>キジュン</t>
    </rPh>
    <rPh sb="7" eb="8">
      <t>スウ</t>
    </rPh>
    <rPh sb="11" eb="13">
      <t>ジドウ</t>
    </rPh>
    <rPh sb="13" eb="15">
      <t>フクシ</t>
    </rPh>
    <rPh sb="15" eb="16">
      <t>ホウ</t>
    </rPh>
    <rPh sb="17" eb="18">
      <t>モト</t>
    </rPh>
    <rPh sb="20" eb="22">
      <t>ジドウ</t>
    </rPh>
    <rPh sb="22" eb="24">
      <t>フクシ</t>
    </rPh>
    <rPh sb="68" eb="70">
      <t>キサイ</t>
    </rPh>
    <phoneticPr fontId="16"/>
  </si>
  <si>
    <t>４　職員の状況（母子生活支援施設、児童自立支援施設、児童家庭支援センター）</t>
    <rPh sb="2" eb="4">
      <t>ショクイン</t>
    </rPh>
    <rPh sb="5" eb="7">
      <t>ジョウキョウ</t>
    </rPh>
    <rPh sb="8" eb="10">
      <t>ボシ</t>
    </rPh>
    <rPh sb="10" eb="12">
      <t>セイカツ</t>
    </rPh>
    <rPh sb="12" eb="14">
      <t>シエン</t>
    </rPh>
    <rPh sb="14" eb="16">
      <t>シセツ</t>
    </rPh>
    <rPh sb="17" eb="19">
      <t>ジドウ</t>
    </rPh>
    <rPh sb="19" eb="21">
      <t>ジリツ</t>
    </rPh>
    <rPh sb="21" eb="23">
      <t>シエン</t>
    </rPh>
    <rPh sb="23" eb="25">
      <t>シセツ</t>
    </rPh>
    <rPh sb="26" eb="28">
      <t>ジドウ</t>
    </rPh>
    <rPh sb="28" eb="30">
      <t>カテイ</t>
    </rPh>
    <rPh sb="30" eb="32">
      <t>シエン</t>
    </rPh>
    <phoneticPr fontId="16"/>
  </si>
  <si>
    <t>１ 正規職員以外の職員とは、嘱託職員、臨時職員（パートタイマーを含む）をいい、常勤換算による人数を小数点第１位（小数点第２位を四捨五入）まで記載し、実人数を下欄に記載すること。</t>
    <rPh sb="2" eb="4">
      <t>セイキ</t>
    </rPh>
    <rPh sb="4" eb="6">
      <t>ショクイン</t>
    </rPh>
    <rPh sb="6" eb="8">
      <t>イガイ</t>
    </rPh>
    <rPh sb="9" eb="11">
      <t>ショクイン</t>
    </rPh>
    <rPh sb="14" eb="16">
      <t>ショクタク</t>
    </rPh>
    <rPh sb="16" eb="18">
      <t>ショクイン</t>
    </rPh>
    <rPh sb="19" eb="21">
      <t>リンジ</t>
    </rPh>
    <rPh sb="21" eb="23">
      <t>ショクイン</t>
    </rPh>
    <rPh sb="32" eb="33">
      <t>フク</t>
    </rPh>
    <rPh sb="39" eb="41">
      <t>ジョウキン</t>
    </rPh>
    <rPh sb="41" eb="43">
      <t>カンサン</t>
    </rPh>
    <rPh sb="46" eb="48">
      <t>ニンズウ</t>
    </rPh>
    <rPh sb="49" eb="52">
      <t>ショウスウテン</t>
    </rPh>
    <rPh sb="52" eb="53">
      <t>ダイ</t>
    </rPh>
    <rPh sb="54" eb="55">
      <t>イ</t>
    </rPh>
    <rPh sb="56" eb="59">
      <t>ショウスウテン</t>
    </rPh>
    <rPh sb="59" eb="60">
      <t>ダイ</t>
    </rPh>
    <rPh sb="61" eb="62">
      <t>イ</t>
    </rPh>
    <rPh sb="63" eb="67">
      <t>シシャゴニュウ</t>
    </rPh>
    <rPh sb="70" eb="72">
      <t>キサイ</t>
    </rPh>
    <rPh sb="74" eb="75">
      <t>ジツ</t>
    </rPh>
    <rPh sb="75" eb="77">
      <t>ニンズウ</t>
    </rPh>
    <rPh sb="78" eb="80">
      <t>カラン</t>
    </rPh>
    <rPh sb="81" eb="83">
      <t>キサイ</t>
    </rPh>
    <phoneticPr fontId="16"/>
  </si>
  <si>
    <t>２ その他の（　）には、具体的な職種を記載すること。</t>
    <rPh sb="4" eb="5">
      <t>タ</t>
    </rPh>
    <rPh sb="12" eb="15">
      <t>グタイテキ</t>
    </rPh>
    <rPh sb="16" eb="18">
      <t>ショクシュ</t>
    </rPh>
    <rPh sb="19" eb="21">
      <t>キサイ</t>
    </rPh>
    <phoneticPr fontId="16"/>
  </si>
  <si>
    <t>（注）　検査直近において、職員が配置基準数に対して欠員を生じる場合は、「職員不足に対する施設の対応状況」欄に職員募集等の状況を記入すること。</t>
    <rPh sb="1" eb="2">
      <t>チュウ</t>
    </rPh>
    <rPh sb="4" eb="6">
      <t>ケンサ</t>
    </rPh>
    <rPh sb="6" eb="8">
      <t>チョッキン</t>
    </rPh>
    <rPh sb="13" eb="15">
      <t>ショクイン</t>
    </rPh>
    <rPh sb="16" eb="18">
      <t>ハイチ</t>
    </rPh>
    <rPh sb="18" eb="20">
      <t>キジュン</t>
    </rPh>
    <rPh sb="20" eb="21">
      <t>スウ</t>
    </rPh>
    <rPh sb="22" eb="23">
      <t>タイ</t>
    </rPh>
    <rPh sb="25" eb="27">
      <t>ケツイン</t>
    </rPh>
    <rPh sb="28" eb="29">
      <t>ショウ</t>
    </rPh>
    <rPh sb="31" eb="33">
      <t>バアイ</t>
    </rPh>
    <rPh sb="36" eb="38">
      <t>ショクイン</t>
    </rPh>
    <rPh sb="38" eb="40">
      <t>フソク</t>
    </rPh>
    <rPh sb="41" eb="42">
      <t>タイ</t>
    </rPh>
    <rPh sb="44" eb="46">
      <t>シセツ</t>
    </rPh>
    <rPh sb="47" eb="49">
      <t>タイオウ</t>
    </rPh>
    <rPh sb="49" eb="51">
      <t>ジョウキョウ</t>
    </rPh>
    <rPh sb="52" eb="53">
      <t>ラン</t>
    </rPh>
    <rPh sb="54" eb="56">
      <t>ショクイン</t>
    </rPh>
    <rPh sb="56" eb="58">
      <t>ボシュウ</t>
    </rPh>
    <rPh sb="58" eb="59">
      <t>トウ</t>
    </rPh>
    <rPh sb="60" eb="62">
      <t>ジョウキョウ</t>
    </rPh>
    <rPh sb="63" eb="65">
      <t>キニュウ</t>
    </rPh>
    <phoneticPr fontId="16"/>
  </si>
  <si>
    <t>４　職員の状況（障害児入所施設、児童発達支援センター）</t>
    <rPh sb="2" eb="4">
      <t>ショクイン</t>
    </rPh>
    <rPh sb="5" eb="7">
      <t>ジョウキョウ</t>
    </rPh>
    <rPh sb="8" eb="11">
      <t>ショウガイジ</t>
    </rPh>
    <rPh sb="11" eb="13">
      <t>ニュウショ</t>
    </rPh>
    <rPh sb="13" eb="15">
      <t>シセツ</t>
    </rPh>
    <rPh sb="16" eb="18">
      <t>ジドウ</t>
    </rPh>
    <rPh sb="18" eb="20">
      <t>ハッタツ</t>
    </rPh>
    <rPh sb="20" eb="22">
      <t>シエン</t>
    </rPh>
    <phoneticPr fontId="16"/>
  </si>
  <si>
    <t>３「配置基準数」は、児童福祉法に基づき児童福祉施設の設備及び運営に関する基準を定める茨城県条例及び条例施行規則の規定により算出した数を記載すること。</t>
    <rPh sb="2" eb="4">
      <t>ハイチ</t>
    </rPh>
    <rPh sb="4" eb="6">
      <t>キジュン</t>
    </rPh>
    <rPh sb="6" eb="7">
      <t>スウ</t>
    </rPh>
    <rPh sb="10" eb="12">
      <t>ジドウ</t>
    </rPh>
    <rPh sb="12" eb="14">
      <t>フクシ</t>
    </rPh>
    <rPh sb="14" eb="15">
      <t>ホウ</t>
    </rPh>
    <rPh sb="16" eb="17">
      <t>モト</t>
    </rPh>
    <rPh sb="19" eb="21">
      <t>ジドウ</t>
    </rPh>
    <rPh sb="21" eb="23">
      <t>フクシ</t>
    </rPh>
    <rPh sb="67" eb="69">
      <t>キサイ</t>
    </rPh>
    <phoneticPr fontId="16"/>
  </si>
  <si>
    <t>（注）検査直近において、職員が配置基準数に対して欠員を生じる場合は、「職員不足に対する施設の対応状況」欄に職員募集等の状況を記入すること。</t>
  </si>
  <si>
    <t>（注）　検査直近において、職員が配置基準数に対して欠員を生じる場合は、「職員不足に対する施設の対応状況」欄に職員 募集等の状況を記入すること。</t>
  </si>
  <si>
    <t>1.本表は、当該施設及び施設に併設された各種事業（介護保険事業等及び在宅介護支援センター運営事業等）に従事する正規職員について、それぞれ別葉に記入すること。正規職員以外の職員</t>
    <rPh sb="6" eb="8">
      <t>トウガイ</t>
    </rPh>
    <rPh sb="8" eb="10">
      <t>シセツ</t>
    </rPh>
    <rPh sb="10" eb="11">
      <t>オヨ</t>
    </rPh>
    <rPh sb="12" eb="14">
      <t>シセツ</t>
    </rPh>
    <rPh sb="15" eb="17">
      <t>ヘイセツ</t>
    </rPh>
    <rPh sb="55" eb="57">
      <t>セイキ</t>
    </rPh>
    <rPh sb="68" eb="69">
      <t>ベツ</t>
    </rPh>
    <rPh sb="69" eb="70">
      <t>ハ</t>
    </rPh>
    <rPh sb="71" eb="73">
      <t>キニュウ</t>
    </rPh>
    <rPh sb="78" eb="80">
      <t>セイキ</t>
    </rPh>
    <rPh sb="80" eb="82">
      <t>ショクイン</t>
    </rPh>
    <rPh sb="82" eb="84">
      <t>イガイ</t>
    </rPh>
    <rPh sb="85" eb="87">
      <t>ショクイン</t>
    </rPh>
    <phoneticPr fontId="5"/>
  </si>
  <si>
    <t>（ﾊﾟｰﾄﾀｲﾏｰ、嘱託職員、臨時職員、雇用期間の定めのある常勤職員等）については、「(3)正規職員以外の職員の状況」に記入すること。</t>
    <rPh sb="10" eb="12">
      <t>ショクタク</t>
    </rPh>
    <rPh sb="12" eb="14">
      <t>ショクイン</t>
    </rPh>
    <rPh sb="15" eb="17">
      <t>リンジ</t>
    </rPh>
    <rPh sb="17" eb="19">
      <t>ショクイン</t>
    </rPh>
    <rPh sb="20" eb="22">
      <t>コヨウ</t>
    </rPh>
    <rPh sb="22" eb="24">
      <t>キカン</t>
    </rPh>
    <rPh sb="25" eb="26">
      <t>サダ</t>
    </rPh>
    <rPh sb="30" eb="32">
      <t>ジョウキン</t>
    </rPh>
    <rPh sb="32" eb="34">
      <t>ショクイン</t>
    </rPh>
    <rPh sb="34" eb="35">
      <t>トウ</t>
    </rPh>
    <rPh sb="46" eb="48">
      <t>セイキ</t>
    </rPh>
    <rPh sb="48" eb="50">
      <t>ショクイン</t>
    </rPh>
    <rPh sb="50" eb="52">
      <t>イガイ</t>
    </rPh>
    <rPh sb="53" eb="55">
      <t>ショクイン</t>
    </rPh>
    <rPh sb="56" eb="58">
      <t>ジョウキョウ</t>
    </rPh>
    <rPh sb="60" eb="62">
      <t>キニュウ</t>
    </rPh>
    <phoneticPr fontId="5"/>
  </si>
  <si>
    <t>2.専任・兼任については、一の施設のみに常時勤務する場合を専任とし、他の施設（介護保険事業等の各種事業を含む）の職員を兼務する場合は兼任とし、該当欄に○を付すこと。</t>
  </si>
  <si>
    <t>3.資格名の欄には、社会福祉主事、社会福祉士、介護福祉士、介護支援専門員、(管理)栄養士、保育士、調理師等の種別に応じて記入すること。なお、養成中の者がいれば併せて記入すること。</t>
  </si>
  <si>
    <t xml:space="preserve">        2.社会福祉施設以外の兼務状況の｢勤務の状況｣欄は、勤務の状況の変動を考慮して数ヶ月単位で平均化することも可。</t>
  </si>
  <si>
    <t>　　　　3.給料月額は、兼務している業務に対し別途支給されている場合に記入すること。</t>
    <rPh sb="6" eb="8">
      <t>キュウリョウ</t>
    </rPh>
    <rPh sb="8" eb="10">
      <t>ゲツガク</t>
    </rPh>
    <rPh sb="12" eb="14">
      <t>ケンム</t>
    </rPh>
    <rPh sb="18" eb="20">
      <t>ギョウム</t>
    </rPh>
    <rPh sb="21" eb="22">
      <t>タイ</t>
    </rPh>
    <rPh sb="23" eb="25">
      <t>ベット</t>
    </rPh>
    <rPh sb="25" eb="27">
      <t>シキュウ</t>
    </rPh>
    <rPh sb="32" eb="34">
      <t>バアイ</t>
    </rPh>
    <rPh sb="35" eb="37">
      <t>キニュウ</t>
    </rPh>
    <phoneticPr fontId="5"/>
  </si>
  <si>
    <t>（注）正規職員についてのみ、記入すること</t>
    <rPh sb="1" eb="2">
      <t>チュウ</t>
    </rPh>
    <rPh sb="3" eb="5">
      <t>セイキ</t>
    </rPh>
    <rPh sb="5" eb="7">
      <t>ショクイン</t>
    </rPh>
    <rPh sb="14" eb="16">
      <t>キニュウ</t>
    </rPh>
    <phoneticPr fontId="5"/>
  </si>
  <si>
    <t>　(3)　ハラスメント対策の状況等</t>
    <rPh sb="11" eb="13">
      <t>タイサク</t>
    </rPh>
    <rPh sb="14" eb="16">
      <t>ジョウキョウ</t>
    </rPh>
    <rPh sb="16" eb="17">
      <t>トウ</t>
    </rPh>
    <phoneticPr fontId="5"/>
  </si>
  <si>
    <t>（注）1.給食調理業務、リネン業務及び予定価格（単価契約の場合は年間委託契約見込額）が100万円以上のものについて記入すること。
　　　2.「契約の方法」欄は、一般競争契約、指名競争契約、随意契約のいずれかで記入すること。
　　　3.「理事会等の審議状況」欄は、理事会等の日時、契約方法等についての審議内容を簡略に記入すること。
      4.洗濯、清掃、夜間警備及び給食など施設の業務の一部を他に委託しているものについては、必ず記入すること。
      5.複数年以上にわたり継続して同一の業者に同一の業務を委託している場合は、継続して契約する理由等を「理事会等の審議状況の欄」に記載すること。</t>
    <rPh sb="5" eb="7">
      <t>キュウショク</t>
    </rPh>
    <rPh sb="7" eb="9">
      <t>チョウリ</t>
    </rPh>
    <rPh sb="9" eb="11">
      <t>ギョウム</t>
    </rPh>
    <rPh sb="15" eb="17">
      <t>ギョウム</t>
    </rPh>
    <rPh sb="17" eb="18">
      <t>オヨ</t>
    </rPh>
    <rPh sb="19" eb="21">
      <t>ヨテイ</t>
    </rPh>
    <rPh sb="21" eb="23">
      <t>カカク</t>
    </rPh>
    <rPh sb="24" eb="26">
      <t>タンカ</t>
    </rPh>
    <rPh sb="26" eb="28">
      <t>ケイヤク</t>
    </rPh>
    <rPh sb="29" eb="31">
      <t>バアイ</t>
    </rPh>
    <rPh sb="32" eb="34">
      <t>ネンカン</t>
    </rPh>
    <rPh sb="34" eb="36">
      <t>イタク</t>
    </rPh>
    <rPh sb="36" eb="38">
      <t>ケイヤク</t>
    </rPh>
    <rPh sb="38" eb="40">
      <t>ミコ</t>
    </rPh>
    <rPh sb="40" eb="41">
      <t>ガク</t>
    </rPh>
    <rPh sb="84" eb="86">
      <t>ケイヤク</t>
    </rPh>
    <rPh sb="91" eb="93">
      <t>ケイヤク</t>
    </rPh>
    <rPh sb="214" eb="215">
      <t>カナラ</t>
    </rPh>
    <rPh sb="216" eb="218">
      <t>キニュウ</t>
    </rPh>
    <rPh sb="232" eb="234">
      <t>フクスウ</t>
    </rPh>
    <rPh sb="234" eb="237">
      <t>ネンイジョウ</t>
    </rPh>
    <rPh sb="241" eb="243">
      <t>ケイゾク</t>
    </rPh>
    <rPh sb="245" eb="247">
      <t>ドウイツ</t>
    </rPh>
    <rPh sb="248" eb="250">
      <t>ギョウシャ</t>
    </rPh>
    <rPh sb="251" eb="253">
      <t>ドウイツ</t>
    </rPh>
    <rPh sb="254" eb="256">
      <t>ギョウム</t>
    </rPh>
    <rPh sb="257" eb="259">
      <t>イタク</t>
    </rPh>
    <rPh sb="263" eb="265">
      <t>バアイ</t>
    </rPh>
    <rPh sb="267" eb="269">
      <t>ケイゾク</t>
    </rPh>
    <rPh sb="271" eb="273">
      <t>ケイヤク</t>
    </rPh>
    <rPh sb="275" eb="277">
      <t>リユウ</t>
    </rPh>
    <rPh sb="277" eb="278">
      <t>トウ</t>
    </rPh>
    <rPh sb="280" eb="283">
      <t>リジカイ</t>
    </rPh>
    <rPh sb="283" eb="284">
      <t>トウ</t>
    </rPh>
    <rPh sb="285" eb="287">
      <t>シンギ</t>
    </rPh>
    <rPh sb="287" eb="289">
      <t>ジョウキョウ</t>
    </rPh>
    <rPh sb="290" eb="291">
      <t>ラン</t>
    </rPh>
    <rPh sb="293" eb="295">
      <t>キサイ</t>
    </rPh>
    <phoneticPr fontId="5"/>
  </si>
  <si>
    <t>※措置施設にあっては、委任状</t>
    <rPh sb="1" eb="3">
      <t>ソチ</t>
    </rPh>
    <rPh sb="3" eb="5">
      <t>シセツ</t>
    </rPh>
    <rPh sb="11" eb="14">
      <t>イニンジョウ</t>
    </rPh>
    <phoneticPr fontId="5"/>
  </si>
  <si>
    <t>※施設設置者が子どもに係る給付金の支給を受けた場合は、民法第830条第1項に基づく書面交付の有無</t>
    <rPh sb="1" eb="3">
      <t>シセツ</t>
    </rPh>
    <rPh sb="3" eb="6">
      <t>セッチシャ</t>
    </rPh>
    <rPh sb="7" eb="8">
      <t>コ</t>
    </rPh>
    <rPh sb="11" eb="12">
      <t>カカ</t>
    </rPh>
    <rPh sb="13" eb="16">
      <t>キュウフキン</t>
    </rPh>
    <rPh sb="17" eb="19">
      <t>シキュウ</t>
    </rPh>
    <rPh sb="20" eb="21">
      <t>ウ</t>
    </rPh>
    <rPh sb="23" eb="25">
      <t>バアイ</t>
    </rPh>
    <rPh sb="27" eb="29">
      <t>ミンポウ</t>
    </rPh>
    <rPh sb="29" eb="30">
      <t>ダイ</t>
    </rPh>
    <rPh sb="33" eb="34">
      <t>ジョウ</t>
    </rPh>
    <rPh sb="34" eb="35">
      <t>ダイ</t>
    </rPh>
    <rPh sb="36" eb="37">
      <t>コウ</t>
    </rPh>
    <rPh sb="38" eb="39">
      <t>モト</t>
    </rPh>
    <rPh sb="41" eb="43">
      <t>ショメン</t>
    </rPh>
    <rPh sb="43" eb="45">
      <t>コウフ</t>
    </rPh>
    <rPh sb="46" eb="48">
      <t>ウム</t>
    </rPh>
    <phoneticPr fontId="5"/>
  </si>
  <si>
    <t>（別紙で作成のこと。ただし、既存の資料があればそれに替えてよいこと。）</t>
    <rPh sb="1" eb="3">
      <t>ベッシ</t>
    </rPh>
    <rPh sb="4" eb="6">
      <t>サクセイ</t>
    </rPh>
    <rPh sb="14" eb="16">
      <t>キゾン</t>
    </rPh>
    <rPh sb="17" eb="19">
      <t>シリョウ</t>
    </rPh>
    <rPh sb="26" eb="27">
      <t>カ</t>
    </rPh>
    <phoneticPr fontId="5"/>
  </si>
  <si>
    <t>（注）1.「実施機関からの指示の有無」欄は、文書指示の場合は「有（文）」、口頭指示の場合は「有（口）」と記入すること。なお下段に指示文書の受理年月日又は、口頭指示のあった年月日を記入すること。
　　　2.「その他」に記入した場合は、内容を具体的に備考欄に記入のこと。</t>
    <rPh sb="1" eb="2">
      <t>チュウ</t>
    </rPh>
    <rPh sb="6" eb="8">
      <t>ジッシ</t>
    </rPh>
    <rPh sb="8" eb="10">
      <t>キカン</t>
    </rPh>
    <rPh sb="13" eb="15">
      <t>シジ</t>
    </rPh>
    <rPh sb="16" eb="18">
      <t>ウム</t>
    </rPh>
    <rPh sb="19" eb="20">
      <t>ラン</t>
    </rPh>
    <rPh sb="22" eb="24">
      <t>ブンショ</t>
    </rPh>
    <rPh sb="24" eb="26">
      <t>シジ</t>
    </rPh>
    <rPh sb="27" eb="29">
      <t>バアイ</t>
    </rPh>
    <rPh sb="31" eb="32">
      <t>ユウ</t>
    </rPh>
    <rPh sb="33" eb="34">
      <t>ブン</t>
    </rPh>
    <rPh sb="37" eb="39">
      <t>コウトウ</t>
    </rPh>
    <rPh sb="39" eb="41">
      <t>シジ</t>
    </rPh>
    <rPh sb="42" eb="44">
      <t>バアイ</t>
    </rPh>
    <rPh sb="46" eb="47">
      <t>ユウ</t>
    </rPh>
    <rPh sb="48" eb="49">
      <t>クチ</t>
    </rPh>
    <rPh sb="52" eb="54">
      <t>キニュウ</t>
    </rPh>
    <rPh sb="61" eb="63">
      <t>ゲダン</t>
    </rPh>
    <rPh sb="64" eb="67">
      <t>シジブン</t>
    </rPh>
    <rPh sb="67" eb="68">
      <t>ショ</t>
    </rPh>
    <rPh sb="69" eb="71">
      <t>ジュリ</t>
    </rPh>
    <rPh sb="71" eb="74">
      <t>ネンガッピ</t>
    </rPh>
    <rPh sb="74" eb="75">
      <t>マタ</t>
    </rPh>
    <rPh sb="77" eb="79">
      <t>コウトウ</t>
    </rPh>
    <rPh sb="79" eb="81">
      <t>シジ</t>
    </rPh>
    <rPh sb="85" eb="88">
      <t>ネンガッピ</t>
    </rPh>
    <rPh sb="89" eb="91">
      <t>キニュウ</t>
    </rPh>
    <rPh sb="103" eb="106">
      <t>ソノタ</t>
    </rPh>
    <rPh sb="108" eb="110">
      <t>キニュウ</t>
    </rPh>
    <rPh sb="112" eb="114">
      <t>バアイ</t>
    </rPh>
    <rPh sb="116" eb="118">
      <t>ナイヨウ</t>
    </rPh>
    <rPh sb="119" eb="122">
      <t>グタイテキ</t>
    </rPh>
    <rPh sb="123" eb="126">
      <t>ビコウラン</t>
    </rPh>
    <rPh sb="127" eb="129">
      <t>キニュウ</t>
    </rPh>
    <phoneticPr fontId="5"/>
  </si>
  <si>
    <t>（注）特別養護老人ホームについてのみ記入すること</t>
    <phoneticPr fontId="5"/>
  </si>
  <si>
    <t>②　入所者の意向、希望の反映方法</t>
    <rPh sb="2" eb="5">
      <t>ニュウショシャ</t>
    </rPh>
    <rPh sb="6" eb="8">
      <t>イコウ</t>
    </rPh>
    <rPh sb="9" eb="11">
      <t>キボウ</t>
    </rPh>
    <rPh sb="12" eb="14">
      <t>ハンエイ</t>
    </rPh>
    <rPh sb="14" eb="16">
      <t>ホウホウ</t>
    </rPh>
    <phoneticPr fontId="5"/>
  </si>
  <si>
    <t>(注)検査時は、当該年度以外の書類を検査することが</t>
    <rPh sb="1" eb="2">
      <t>チュウ</t>
    </rPh>
    <rPh sb="3" eb="5">
      <t>ケンサ</t>
    </rPh>
    <rPh sb="5" eb="6">
      <t>ジ</t>
    </rPh>
    <rPh sb="8" eb="10">
      <t>トウガイ</t>
    </rPh>
    <rPh sb="10" eb="12">
      <t>ネンド</t>
    </rPh>
    <rPh sb="12" eb="14">
      <t>イガイ</t>
    </rPh>
    <rPh sb="15" eb="17">
      <t>ショルイ</t>
    </rPh>
    <rPh sb="18" eb="20">
      <t>ケンサ</t>
    </rPh>
    <phoneticPr fontId="5"/>
  </si>
  <si>
    <t>（注） 定時交換以外におむつ・体位変換を実施している場合のみ、「随時交換」欄に回数を記入すること。</t>
    <rPh sb="4" eb="6">
      <t>テイジ</t>
    </rPh>
    <rPh sb="6" eb="8">
      <t>コウカン</t>
    </rPh>
    <rPh sb="8" eb="10">
      <t>イガイ</t>
    </rPh>
    <rPh sb="15" eb="17">
      <t>タイイ</t>
    </rPh>
    <rPh sb="17" eb="19">
      <t>ヘンカン</t>
    </rPh>
    <rPh sb="20" eb="22">
      <t>ジッシ</t>
    </rPh>
    <rPh sb="26" eb="28">
      <t>バアイ</t>
    </rPh>
    <rPh sb="32" eb="34">
      <t>ズイジ</t>
    </rPh>
    <rPh sb="34" eb="36">
      <t>コウカン</t>
    </rPh>
    <rPh sb="37" eb="38">
      <t>ラン</t>
    </rPh>
    <rPh sb="39" eb="41">
      <t>カイスウ</t>
    </rPh>
    <rPh sb="42" eb="44">
      <t>キニュウ</t>
    </rPh>
    <phoneticPr fontId="5"/>
  </si>
  <si>
    <t>　イ　入浴可能となった場合、次回の入浴日前に入浴させる</t>
    <rPh sb="3" eb="5">
      <t>ニュウヨク</t>
    </rPh>
    <rPh sb="5" eb="7">
      <t>カノウ</t>
    </rPh>
    <rPh sb="11" eb="13">
      <t>バアイ</t>
    </rPh>
    <rPh sb="14" eb="16">
      <t>ジカイ</t>
    </rPh>
    <rPh sb="17" eb="20">
      <t>ニュウヨクビ</t>
    </rPh>
    <rPh sb="20" eb="21">
      <t>マエ</t>
    </rPh>
    <rPh sb="22" eb="24">
      <t>ニュウヨク</t>
    </rPh>
    <phoneticPr fontId="5"/>
  </si>
  <si>
    <t>（注）1.「実施状況」欄について、実施、未実施、はい、いいえの別に○印を付すこと。
　　　2.ア、イのいずれにも該当する場合は、両方に○印を付すこと。
　　　3.本表は左表アのＥ、Ｇの者を対象とすること。</t>
    <rPh sb="1" eb="2">
      <t>チュウ</t>
    </rPh>
    <rPh sb="6" eb="8">
      <t>ジッシ</t>
    </rPh>
    <rPh sb="8" eb="10">
      <t>ジョウキョウ</t>
    </rPh>
    <rPh sb="11" eb="12">
      <t>ラン</t>
    </rPh>
    <rPh sb="17" eb="19">
      <t>ジッシ</t>
    </rPh>
    <rPh sb="20" eb="23">
      <t>ミジッシ</t>
    </rPh>
    <rPh sb="31" eb="32">
      <t>ベツ</t>
    </rPh>
    <rPh sb="34" eb="35">
      <t>シル</t>
    </rPh>
    <rPh sb="36" eb="37">
      <t>フ</t>
    </rPh>
    <rPh sb="56" eb="58">
      <t>ガイトウ</t>
    </rPh>
    <rPh sb="60" eb="62">
      <t>バアイ</t>
    </rPh>
    <rPh sb="64" eb="66">
      <t>リョウホウ</t>
    </rPh>
    <rPh sb="68" eb="69">
      <t>シル</t>
    </rPh>
    <rPh sb="70" eb="71">
      <t>フ</t>
    </rPh>
    <rPh sb="81" eb="82">
      <t>ホン</t>
    </rPh>
    <rPh sb="82" eb="83">
      <t>ヒョウ</t>
    </rPh>
    <rPh sb="84" eb="85">
      <t>サ</t>
    </rPh>
    <rPh sb="85" eb="86">
      <t>ヒョウ</t>
    </rPh>
    <rPh sb="92" eb="93">
      <t>モノ</t>
    </rPh>
    <rPh sb="94" eb="96">
      <t>タイショウ</t>
    </rPh>
    <phoneticPr fontId="5"/>
  </si>
  <si>
    <t>　　ウ　入浴に関する方針、工夫等</t>
    <rPh sb="4" eb="6">
      <t>ニュウヨク</t>
    </rPh>
    <rPh sb="7" eb="8">
      <t>カン</t>
    </rPh>
    <rPh sb="10" eb="12">
      <t>ホウシン</t>
    </rPh>
    <rPh sb="13" eb="15">
      <t>クフウ</t>
    </rPh>
    <rPh sb="15" eb="16">
      <t>トウ</t>
    </rPh>
    <phoneticPr fontId="5"/>
  </si>
  <si>
    <t xml:space="preserve">（注）1.検査日の属する月の前々月の１日から４週間分を記入する。
      2.「全身清拭者」の右欄（Ｆ）には、全身清拭者（Ｅ）のうち、医師・看護職員等の指示により入浴停止になっている者の人数を記入すること。
      3.「その他」の右欄（Ｈ）には、入浴しなかった者（Ｇ）のうち、医師・看護職員等の指示により入浴停止になっている者の人数を記入すること。
　　　4.短期入所者、通所利用者、入院中の者及び外泊中の者を除く。
</t>
    <rPh sb="1" eb="2">
      <t>チュウ</t>
    </rPh>
    <rPh sb="5" eb="8">
      <t>ケンサビ</t>
    </rPh>
    <rPh sb="9" eb="10">
      <t>ゾク</t>
    </rPh>
    <rPh sb="12" eb="13">
      <t>ツキ</t>
    </rPh>
    <rPh sb="14" eb="17">
      <t>ゼンゼンゲツ</t>
    </rPh>
    <rPh sb="19" eb="20">
      <t>ニチ</t>
    </rPh>
    <rPh sb="23" eb="25">
      <t>シュウカン</t>
    </rPh>
    <rPh sb="25" eb="26">
      <t>ブン</t>
    </rPh>
    <rPh sb="27" eb="29">
      <t>キニュウ</t>
    </rPh>
    <rPh sb="42" eb="44">
      <t>ゼンシン</t>
    </rPh>
    <rPh sb="44" eb="45">
      <t>セイ</t>
    </rPh>
    <rPh sb="45" eb="46">
      <t>フ</t>
    </rPh>
    <rPh sb="46" eb="47">
      <t>シャ</t>
    </rPh>
    <rPh sb="49" eb="51">
      <t>ウラン</t>
    </rPh>
    <rPh sb="69" eb="71">
      <t>イシ</t>
    </rPh>
    <rPh sb="72" eb="74">
      <t>カンゴ</t>
    </rPh>
    <rPh sb="74" eb="76">
      <t>ショクイン</t>
    </rPh>
    <rPh sb="76" eb="77">
      <t>トウ</t>
    </rPh>
    <rPh sb="78" eb="80">
      <t>シジ</t>
    </rPh>
    <rPh sb="83" eb="85">
      <t>ニュウヨク</t>
    </rPh>
    <rPh sb="93" eb="94">
      <t>モノ</t>
    </rPh>
    <rPh sb="95" eb="97">
      <t>ニンズウ</t>
    </rPh>
    <rPh sb="98" eb="100">
      <t>キニュウ</t>
    </rPh>
    <rPh sb="117" eb="118">
      <t>タ</t>
    </rPh>
    <rPh sb="128" eb="130">
      <t>ニュウヨク</t>
    </rPh>
    <rPh sb="135" eb="136">
      <t>モノ</t>
    </rPh>
    <rPh sb="172" eb="174">
      <t>キニュウ</t>
    </rPh>
    <rPh sb="185" eb="187">
      <t>タンキ</t>
    </rPh>
    <rPh sb="187" eb="190">
      <t>ニュウショシャ</t>
    </rPh>
    <rPh sb="191" eb="193">
      <t>ツウショ</t>
    </rPh>
    <rPh sb="193" eb="196">
      <t>リヨウシャ</t>
    </rPh>
    <rPh sb="197" eb="200">
      <t>ニュウインチュウ</t>
    </rPh>
    <rPh sb="201" eb="202">
      <t>モノ</t>
    </rPh>
    <rPh sb="202" eb="203">
      <t>オヨ</t>
    </rPh>
    <rPh sb="204" eb="206">
      <t>ガイハク</t>
    </rPh>
    <rPh sb="206" eb="207">
      <t>チュウ</t>
    </rPh>
    <rPh sb="208" eb="209">
      <t>モノ</t>
    </rPh>
    <rPh sb="210" eb="211">
      <t>ノゾ</t>
    </rPh>
    <phoneticPr fontId="5"/>
  </si>
  <si>
    <t>（方策：食堂での食事、ポータブル介助やトイレへの排泄誘導、車いす・歩行器・ギャッジ</t>
    <rPh sb="1" eb="3">
      <t>ホウサク</t>
    </rPh>
    <rPh sb="4" eb="6">
      <t>ショクドウ</t>
    </rPh>
    <rPh sb="8" eb="10">
      <t>ショクジ</t>
    </rPh>
    <rPh sb="16" eb="18">
      <t>カイジョ</t>
    </rPh>
    <rPh sb="24" eb="26">
      <t>ハイセツ</t>
    </rPh>
    <rPh sb="26" eb="28">
      <t>ユウドウ</t>
    </rPh>
    <rPh sb="29" eb="30">
      <t>クルマ</t>
    </rPh>
    <rPh sb="33" eb="35">
      <t>ホコウ</t>
    </rPh>
    <rPh sb="35" eb="36">
      <t>キ</t>
    </rPh>
    <phoneticPr fontId="5"/>
  </si>
  <si>
    <t>②  認知症高齢者に対して特別の対策をとっている場合は、その方針や取組方法等について</t>
    <rPh sb="3" eb="5">
      <t>ニンチ</t>
    </rPh>
    <rPh sb="5" eb="6">
      <t>ショウ</t>
    </rPh>
    <rPh sb="6" eb="9">
      <t>コウレイシャ</t>
    </rPh>
    <rPh sb="10" eb="11">
      <t>タイ</t>
    </rPh>
    <rPh sb="13" eb="15">
      <t>トクベツ</t>
    </rPh>
    <rPh sb="16" eb="18">
      <t>タイサク</t>
    </rPh>
    <rPh sb="24" eb="26">
      <t>バアイ</t>
    </rPh>
    <rPh sb="30" eb="32">
      <t>ホウシン</t>
    </rPh>
    <rPh sb="33" eb="35">
      <t>トリクミ</t>
    </rPh>
    <rPh sb="35" eb="37">
      <t>ホウホウ</t>
    </rPh>
    <rPh sb="37" eb="38">
      <t>トウ</t>
    </rPh>
    <phoneticPr fontId="5"/>
  </si>
  <si>
    <t>（注）1.特別養護老人ホーム及び障害者支援施設についてのみ記入すること。
　　　2.毎週定期的に行うレクリエーション、行事等についても記入すること。</t>
    <rPh sb="5" eb="7">
      <t>トクベツ</t>
    </rPh>
    <rPh sb="7" eb="9">
      <t>ヨウゴ</t>
    </rPh>
    <rPh sb="9" eb="11">
      <t>ロウジン</t>
    </rPh>
    <rPh sb="14" eb="15">
      <t>オヨ</t>
    </rPh>
    <rPh sb="16" eb="19">
      <t>ショウガイシャ</t>
    </rPh>
    <rPh sb="19" eb="21">
      <t>シエン</t>
    </rPh>
    <rPh sb="21" eb="23">
      <t>シセツ</t>
    </rPh>
    <rPh sb="42" eb="44">
      <t>マイシュウ</t>
    </rPh>
    <rPh sb="44" eb="47">
      <t>テイキテキ</t>
    </rPh>
    <rPh sb="48" eb="49">
      <t>オコナ</t>
    </rPh>
    <rPh sb="59" eb="61">
      <t>ギョウジ</t>
    </rPh>
    <rPh sb="61" eb="62">
      <t>トウ</t>
    </rPh>
    <phoneticPr fontId="5"/>
  </si>
  <si>
    <t>　(7)　おむつ外し、排泄、おむつ交換及び体位変換に関する方針並びに取り組み・工夫等</t>
    <rPh sb="8" eb="9">
      <t>ハズ</t>
    </rPh>
    <rPh sb="11" eb="13">
      <t>ハイセツ</t>
    </rPh>
    <rPh sb="17" eb="19">
      <t>コウカン</t>
    </rPh>
    <rPh sb="19" eb="20">
      <t>オヨ</t>
    </rPh>
    <rPh sb="21" eb="23">
      <t>タイイ</t>
    </rPh>
    <rPh sb="23" eb="25">
      <t>ヘンカン</t>
    </rPh>
    <rPh sb="26" eb="27">
      <t>カン</t>
    </rPh>
    <rPh sb="29" eb="31">
      <t>ホウシン</t>
    </rPh>
    <rPh sb="31" eb="32">
      <t>ナラ</t>
    </rPh>
    <rPh sb="34" eb="35">
      <t>ト</t>
    </rPh>
    <rPh sb="36" eb="37">
      <t>ク</t>
    </rPh>
    <rPh sb="39" eb="41">
      <t>クフウ</t>
    </rPh>
    <rPh sb="41" eb="42">
      <t>トウ</t>
    </rPh>
    <phoneticPr fontId="5"/>
  </si>
  <si>
    <t>　(8)　行事、レクリエーション等の実施状況</t>
    <rPh sb="5" eb="7">
      <t>ギョウジ</t>
    </rPh>
    <rPh sb="16" eb="17">
      <t>トウ</t>
    </rPh>
    <rPh sb="18" eb="20">
      <t>ジッシ</t>
    </rPh>
    <rPh sb="20" eb="22">
      <t>ジョウキョウ</t>
    </rPh>
    <phoneticPr fontId="5"/>
  </si>
  <si>
    <t>③　おむつ交換時の衝立、カーテンの使用</t>
    <rPh sb="5" eb="7">
      <t>コウカン</t>
    </rPh>
    <rPh sb="7" eb="8">
      <t>ジ</t>
    </rPh>
    <rPh sb="9" eb="11">
      <t>ツイタテ</t>
    </rPh>
    <rPh sb="17" eb="19">
      <t>シヨウ</t>
    </rPh>
    <phoneticPr fontId="5"/>
  </si>
  <si>
    <t>④　おむつ交換時、清潔なタオルでの清拭や、皮膚の状態・床ずれの有無などの肌の異常及び尿・便の異常に対する観察</t>
    <rPh sb="5" eb="7">
      <t>コウカン</t>
    </rPh>
    <rPh sb="7" eb="8">
      <t>ジ</t>
    </rPh>
    <rPh sb="9" eb="11">
      <t>セイケツ</t>
    </rPh>
    <rPh sb="17" eb="19">
      <t>セイシキ</t>
    </rPh>
    <rPh sb="21" eb="23">
      <t>ヒフ</t>
    </rPh>
    <rPh sb="24" eb="26">
      <t>ジョウタイ</t>
    </rPh>
    <rPh sb="27" eb="28">
      <t>トコ</t>
    </rPh>
    <rPh sb="31" eb="33">
      <t>ウム</t>
    </rPh>
    <rPh sb="36" eb="37">
      <t>ハダ</t>
    </rPh>
    <rPh sb="38" eb="40">
      <t>イジョウ</t>
    </rPh>
    <rPh sb="40" eb="41">
      <t>オヨ</t>
    </rPh>
    <rPh sb="42" eb="43">
      <t>ニョウ</t>
    </rPh>
    <rPh sb="44" eb="45">
      <t>ベン</t>
    </rPh>
    <rPh sb="46" eb="48">
      <t>イジョウ</t>
    </rPh>
    <rPh sb="49" eb="50">
      <t>タイ</t>
    </rPh>
    <rPh sb="52" eb="54">
      <t>カンサツ</t>
    </rPh>
    <phoneticPr fontId="5"/>
  </si>
  <si>
    <t>※実績報告書等に記載がある場合には、記載不要。</t>
    <rPh sb="1" eb="3">
      <t>ジッセキ</t>
    </rPh>
    <rPh sb="3" eb="6">
      <t>ホウコクショ</t>
    </rPh>
    <rPh sb="6" eb="7">
      <t>トウ</t>
    </rPh>
    <rPh sb="8" eb="10">
      <t>キサイ</t>
    </rPh>
    <rPh sb="13" eb="15">
      <t>バアイ</t>
    </rPh>
    <rPh sb="18" eb="20">
      <t>キサイ</t>
    </rPh>
    <rPh sb="20" eb="22">
      <t>フヨウ</t>
    </rPh>
    <phoneticPr fontId="16"/>
  </si>
  <si>
    <t>（注）1.担当者については、非常勤職員等外部の者に委託している場合には、その職業（職種）を記入すること。（本表には、OT、PT等が行う専門療法の外、ラジオ体操など機能減退防止のために行うものも含むこと。）
　　　2.OT、PT等有資格者が配置されるべき施設において、OT、PT等がリハビリを行っていない場合は、リハビリを担当する職員等の職員研修について、「研修状況」欄に記入すること。
　　　3.＜記入例＞
　　　　①　作業療法
　　　　　　木工・あみもの・裁縫・機械・手工芸・粘土・陶芸等、造型意欲をかきたて運動機能の回復と心理的更生を図るもの
　　　　②　理学療法.
　　　　　　マッサージ・温浴・電気的療法・関節可動域訓練・物理的手段による機能回復訓練等
　　　　③　言語療法
　　　　　　言語機能回復訓練　　　　　　　　　　　　　　　　　　　　　　　　　　　　　　　　　　　　　　　　　　　　　
　　　　④　その他　
　　　　　　レクリエーション療法・心理療法・ストレッチ・筋肉トレーニング・歩行訓練等</t>
    <rPh sb="5" eb="8">
      <t>タントウシャ</t>
    </rPh>
    <rPh sb="14" eb="17">
      <t>ヒジョウキン</t>
    </rPh>
    <rPh sb="17" eb="19">
      <t>ショクイン</t>
    </rPh>
    <rPh sb="19" eb="20">
      <t>トウ</t>
    </rPh>
    <rPh sb="20" eb="22">
      <t>ガイブ</t>
    </rPh>
    <rPh sb="23" eb="24">
      <t>モノ</t>
    </rPh>
    <rPh sb="25" eb="27">
      <t>イタク</t>
    </rPh>
    <rPh sb="31" eb="33">
      <t>バアイ</t>
    </rPh>
    <rPh sb="38" eb="40">
      <t>ショクギョウ</t>
    </rPh>
    <rPh sb="41" eb="43">
      <t>ショクシュ</t>
    </rPh>
    <rPh sb="45" eb="47">
      <t>キニュウ</t>
    </rPh>
    <rPh sb="53" eb="54">
      <t>ホン</t>
    </rPh>
    <rPh sb="54" eb="55">
      <t>ヒョウ</t>
    </rPh>
    <rPh sb="63" eb="64">
      <t>トウ</t>
    </rPh>
    <rPh sb="65" eb="66">
      <t>オコナ</t>
    </rPh>
    <rPh sb="67" eb="69">
      <t>センモン</t>
    </rPh>
    <rPh sb="69" eb="71">
      <t>リョウホウ</t>
    </rPh>
    <rPh sb="72" eb="73">
      <t>ホカ</t>
    </rPh>
    <rPh sb="77" eb="79">
      <t>タイソウ</t>
    </rPh>
    <rPh sb="81" eb="83">
      <t>キノウ</t>
    </rPh>
    <rPh sb="83" eb="85">
      <t>ゲンタイ</t>
    </rPh>
    <rPh sb="85" eb="87">
      <t>ボウシ</t>
    </rPh>
    <rPh sb="91" eb="92">
      <t>オコナ</t>
    </rPh>
    <rPh sb="96" eb="97">
      <t>フク</t>
    </rPh>
    <rPh sb="113" eb="114">
      <t>トウ</t>
    </rPh>
    <rPh sb="114" eb="118">
      <t>ユウシカクシャ</t>
    </rPh>
    <rPh sb="119" eb="121">
      <t>ハイチ</t>
    </rPh>
    <rPh sb="126" eb="128">
      <t>シセツ</t>
    </rPh>
    <rPh sb="138" eb="139">
      <t>トウ</t>
    </rPh>
    <rPh sb="145" eb="146">
      <t>オコナ</t>
    </rPh>
    <rPh sb="151" eb="153">
      <t>バアイ</t>
    </rPh>
    <rPh sb="160" eb="162">
      <t>タントウ</t>
    </rPh>
    <rPh sb="164" eb="166">
      <t>ショクイン</t>
    </rPh>
    <rPh sb="166" eb="167">
      <t>トウ</t>
    </rPh>
    <rPh sb="168" eb="170">
      <t>ショクイン</t>
    </rPh>
    <rPh sb="170" eb="172">
      <t>ケンシュウ</t>
    </rPh>
    <rPh sb="178" eb="180">
      <t>ケンシュウ</t>
    </rPh>
    <rPh sb="180" eb="182">
      <t>ジョウキョウ</t>
    </rPh>
    <rPh sb="183" eb="184">
      <t>ラン</t>
    </rPh>
    <rPh sb="185" eb="187">
      <t>キニュウ</t>
    </rPh>
    <rPh sb="199" eb="201">
      <t>キニュウ</t>
    </rPh>
    <rPh sb="201" eb="202">
      <t>レイ</t>
    </rPh>
    <rPh sb="210" eb="212">
      <t>サギョウ</t>
    </rPh>
    <rPh sb="212" eb="214">
      <t>リョウホウ</t>
    </rPh>
    <rPh sb="221" eb="223">
      <t>モッコウ</t>
    </rPh>
    <rPh sb="229" eb="231">
      <t>サイホウ</t>
    </rPh>
    <rPh sb="232" eb="234">
      <t>キカイ</t>
    </rPh>
    <rPh sb="235" eb="238">
      <t>シュコウゲイ</t>
    </rPh>
    <rPh sb="239" eb="241">
      <t>ネンド</t>
    </rPh>
    <rPh sb="242" eb="244">
      <t>トウゲイ</t>
    </rPh>
    <rPh sb="244" eb="245">
      <t>トウ</t>
    </rPh>
    <rPh sb="246" eb="248">
      <t>ゾウケイ</t>
    </rPh>
    <rPh sb="248" eb="250">
      <t>イヨク</t>
    </rPh>
    <rPh sb="255" eb="257">
      <t>ウンドウ</t>
    </rPh>
    <rPh sb="257" eb="259">
      <t>キノウ</t>
    </rPh>
    <rPh sb="260" eb="262">
      <t>カイフク</t>
    </rPh>
    <rPh sb="263" eb="266">
      <t>シンリテキ</t>
    </rPh>
    <rPh sb="266" eb="268">
      <t>コウセイ</t>
    </rPh>
    <rPh sb="269" eb="270">
      <t>ハカ</t>
    </rPh>
    <rPh sb="280" eb="282">
      <t>リガク</t>
    </rPh>
    <rPh sb="282" eb="284">
      <t>リョウホウ</t>
    </rPh>
    <rPh sb="298" eb="300">
      <t>オンヨク</t>
    </rPh>
    <rPh sb="301" eb="304">
      <t>デンキテキ</t>
    </rPh>
    <rPh sb="304" eb="306">
      <t>リョウホウ</t>
    </rPh>
    <rPh sb="307" eb="309">
      <t>カンセツ</t>
    </rPh>
    <rPh sb="309" eb="311">
      <t>カドウ</t>
    </rPh>
    <rPh sb="311" eb="312">
      <t>イキ</t>
    </rPh>
    <rPh sb="312" eb="314">
      <t>クンレン</t>
    </rPh>
    <rPh sb="315" eb="318">
      <t>ブツリテキ</t>
    </rPh>
    <rPh sb="318" eb="320">
      <t>シュダン</t>
    </rPh>
    <rPh sb="323" eb="325">
      <t>キノウ</t>
    </rPh>
    <rPh sb="325" eb="327">
      <t>カイフク</t>
    </rPh>
    <rPh sb="327" eb="329">
      <t>クンレン</t>
    </rPh>
    <rPh sb="329" eb="330">
      <t>トウ</t>
    </rPh>
    <rPh sb="337" eb="339">
      <t>ゲンゴ</t>
    </rPh>
    <rPh sb="339" eb="341">
      <t>リョウホウ</t>
    </rPh>
    <rPh sb="348" eb="350">
      <t>ゲンゴ</t>
    </rPh>
    <rPh sb="350" eb="352">
      <t>キノウ</t>
    </rPh>
    <rPh sb="352" eb="354">
      <t>カイフク</t>
    </rPh>
    <rPh sb="354" eb="356">
      <t>クンレン</t>
    </rPh>
    <rPh sb="410" eb="411">
      <t>タ</t>
    </rPh>
    <rPh sb="427" eb="429">
      <t>リョウホウ</t>
    </rPh>
    <rPh sb="430" eb="432">
      <t>シンリ</t>
    </rPh>
    <rPh sb="432" eb="434">
      <t>リョウホウ</t>
    </rPh>
    <rPh sb="441" eb="443">
      <t>キンニク</t>
    </rPh>
    <rPh sb="450" eb="452">
      <t>ホコウ</t>
    </rPh>
    <rPh sb="452" eb="454">
      <t>クンレン</t>
    </rPh>
    <rPh sb="454" eb="455">
      <t>トウ</t>
    </rPh>
    <phoneticPr fontId="5"/>
  </si>
  <si>
    <t>工賃の算出、支払方法及び支払期日等</t>
    <rPh sb="0" eb="2">
      <t>コウチン</t>
    </rPh>
    <rPh sb="3" eb="5">
      <t>サンシュツ</t>
    </rPh>
    <rPh sb="6" eb="8">
      <t>シハライ</t>
    </rPh>
    <rPh sb="8" eb="10">
      <t>ホウホウ</t>
    </rPh>
    <rPh sb="10" eb="11">
      <t>オヨ</t>
    </rPh>
    <rPh sb="12" eb="14">
      <t>シハライ</t>
    </rPh>
    <rPh sb="14" eb="16">
      <t>キジツ</t>
    </rPh>
    <rPh sb="16" eb="17">
      <t>トウ</t>
    </rPh>
    <phoneticPr fontId="5"/>
  </si>
  <si>
    <t>賞与：年（　　）月、支給月（　、　）</t>
    <rPh sb="0" eb="2">
      <t>ショウヨ</t>
    </rPh>
    <rPh sb="3" eb="4">
      <t>ネン</t>
    </rPh>
    <rPh sb="8" eb="9">
      <t>ツキ</t>
    </rPh>
    <rPh sb="10" eb="12">
      <t>シキュウ</t>
    </rPh>
    <rPh sb="12" eb="13">
      <t>ツキ</t>
    </rPh>
    <phoneticPr fontId="5"/>
  </si>
  <si>
    <t>（注）1.作業者数欄には１か月平均の数を記入し、入所者以外の作業者は上段に（　　）書で別掲とすること。
　　　2.支払方法等に関する規程を設けている場合は添付すること。</t>
    <rPh sb="1" eb="2">
      <t>チュウ</t>
    </rPh>
    <rPh sb="5" eb="8">
      <t>サギョウシャ</t>
    </rPh>
    <rPh sb="8" eb="9">
      <t>スウ</t>
    </rPh>
    <rPh sb="9" eb="10">
      <t>ラン</t>
    </rPh>
    <rPh sb="14" eb="15">
      <t>ツキ</t>
    </rPh>
    <rPh sb="15" eb="17">
      <t>ヘイキン</t>
    </rPh>
    <rPh sb="18" eb="19">
      <t>カズ</t>
    </rPh>
    <rPh sb="20" eb="22">
      <t>キニュウ</t>
    </rPh>
    <rPh sb="24" eb="27">
      <t>ニュウショシャ</t>
    </rPh>
    <rPh sb="27" eb="29">
      <t>イガイ</t>
    </rPh>
    <rPh sb="30" eb="33">
      <t>サギョウシャ</t>
    </rPh>
    <rPh sb="34" eb="36">
      <t>ジョウダン</t>
    </rPh>
    <rPh sb="41" eb="42">
      <t>カ</t>
    </rPh>
    <rPh sb="43" eb="45">
      <t>ベッケイ</t>
    </rPh>
    <rPh sb="57" eb="59">
      <t>シハライ</t>
    </rPh>
    <rPh sb="59" eb="61">
      <t>ホウホウ</t>
    </rPh>
    <rPh sb="61" eb="62">
      <t>トウ</t>
    </rPh>
    <rPh sb="63" eb="64">
      <t>カン</t>
    </rPh>
    <rPh sb="66" eb="68">
      <t>キテイ</t>
    </rPh>
    <rPh sb="69" eb="70">
      <t>モウ</t>
    </rPh>
    <rPh sb="74" eb="76">
      <t>バアイ</t>
    </rPh>
    <rPh sb="77" eb="79">
      <t>テンプ</t>
    </rPh>
    <phoneticPr fontId="5"/>
  </si>
  <si>
    <t>（注） おむつ-常時の対象人員は、 ３　入所者(利用者）の状況　(5)入所者個別別表-日常生活動作の状況・排泄・全部介助の合計と同数となること。</t>
    <rPh sb="8" eb="10">
      <t>ジョウジ</t>
    </rPh>
    <rPh sb="11" eb="13">
      <t>タイショウ</t>
    </rPh>
    <rPh sb="13" eb="15">
      <t>ジンイン</t>
    </rPh>
    <rPh sb="35" eb="38">
      <t>ニュウショシャ</t>
    </rPh>
    <rPh sb="38" eb="40">
      <t>コベツ</t>
    </rPh>
    <rPh sb="40" eb="42">
      <t>ベッピョウ</t>
    </rPh>
    <rPh sb="47" eb="49">
      <t>ドウサ</t>
    </rPh>
    <rPh sb="53" eb="55">
      <t>ハイセツ</t>
    </rPh>
    <rPh sb="56" eb="58">
      <t>ゼンブ</t>
    </rPh>
    <rPh sb="58" eb="60">
      <t>カイジョ</t>
    </rPh>
    <rPh sb="61" eb="63">
      <t>ゴウケイ</t>
    </rPh>
    <rPh sb="64" eb="66">
      <t>ドウスウ</t>
    </rPh>
    <phoneticPr fontId="5"/>
  </si>
  <si>
    <t>施設から本部等への運営費（措置費）の繰入れの状況-------------------------------------------------------------------------------------------------------</t>
    <phoneticPr fontId="16"/>
  </si>
  <si>
    <t>施設に対する寄附金（品）の状況 ---------------------------------------------------------------------------------------</t>
    <rPh sb="0" eb="2">
      <t>シセツ</t>
    </rPh>
    <rPh sb="3" eb="4">
      <t>タイ</t>
    </rPh>
    <rPh sb="6" eb="9">
      <t>キフキン</t>
    </rPh>
    <rPh sb="10" eb="11">
      <t>シナ</t>
    </rPh>
    <rPh sb="13" eb="15">
      <t>ジョウキョウ</t>
    </rPh>
    <phoneticPr fontId="16"/>
  </si>
  <si>
    <t>　　センターが対象。</t>
    <rPh sb="7" eb="9">
      <t>タイショウ</t>
    </rPh>
    <phoneticPr fontId="5"/>
  </si>
  <si>
    <t>職員の健康診断 ---------------------------------------------------------------------------------------------------</t>
    <rPh sb="0" eb="2">
      <t>ショクイン</t>
    </rPh>
    <rPh sb="3" eb="5">
      <t>ケンコウ</t>
    </rPh>
    <rPh sb="5" eb="7">
      <t>シンダン</t>
    </rPh>
    <phoneticPr fontId="16"/>
  </si>
  <si>
    <t>（１）定期</t>
    <rPh sb="3" eb="5">
      <t>テイキ</t>
    </rPh>
    <phoneticPr fontId="16"/>
  </si>
  <si>
    <t>（２）特定業務
　　従事者</t>
    <rPh sb="3" eb="7">
      <t>トクテイギョウム</t>
    </rPh>
    <rPh sb="10" eb="13">
      <t>ジュウジシャ</t>
    </rPh>
    <phoneticPr fontId="16"/>
  </si>
  <si>
    <t>介護作業等従事者</t>
    <rPh sb="0" eb="5">
      <t>カイゴサギョウトウ</t>
    </rPh>
    <rPh sb="5" eb="8">
      <t>ジュウジシャ</t>
    </rPh>
    <phoneticPr fontId="16"/>
  </si>
  <si>
    <t>（３）腰痛</t>
    <rPh sb="3" eb="5">
      <t>ヨウツウ</t>
    </rPh>
    <phoneticPr fontId="16"/>
  </si>
  <si>
    <t>５　職員の健康診断</t>
    <rPh sb="2" eb="4">
      <t>ショクイン</t>
    </rPh>
    <rPh sb="5" eb="7">
      <t>ケンコウ</t>
    </rPh>
    <rPh sb="7" eb="9">
      <t>シンダン</t>
    </rPh>
    <phoneticPr fontId="5"/>
  </si>
  <si>
    <t>業　者　名</t>
    <rPh sb="0" eb="1">
      <t>ゴウ</t>
    </rPh>
    <rPh sb="2" eb="3">
      <t>モノ</t>
    </rPh>
    <rPh sb="4" eb="5">
      <t>ナ</t>
    </rPh>
    <phoneticPr fontId="5"/>
  </si>
  <si>
    <r>
      <t>自動車乗降者記録簿</t>
    </r>
    <r>
      <rPr>
        <sz val="8"/>
        <rFont val="ＭＳ 明朝"/>
        <family val="1"/>
        <charset val="128"/>
      </rPr>
      <t>（※:障害児入所除く）</t>
    </r>
    <rPh sb="0" eb="3">
      <t>ジドウシャ</t>
    </rPh>
    <rPh sb="3" eb="6">
      <t>ジョウコウシャ</t>
    </rPh>
    <rPh sb="6" eb="9">
      <t>キロクボ</t>
    </rPh>
    <rPh sb="12" eb="15">
      <t>ショウガイジ</t>
    </rPh>
    <rPh sb="15" eb="17">
      <t>ニュウショ</t>
    </rPh>
    <rPh sb="17" eb="18">
      <t>ノゾ</t>
    </rPh>
    <phoneticPr fontId="16"/>
  </si>
  <si>
    <t>　(4)　模様替え、用途変更、大規模修繕、設備更新等の状況</t>
    <rPh sb="5" eb="8">
      <t>モヨウガ</t>
    </rPh>
    <rPh sb="10" eb="12">
      <t>ヨウト</t>
    </rPh>
    <rPh sb="12" eb="14">
      <t>ヘンコウ</t>
    </rPh>
    <rPh sb="15" eb="18">
      <t>ダイキボ</t>
    </rPh>
    <rPh sb="18" eb="20">
      <t>シュウゼン</t>
    </rPh>
    <rPh sb="21" eb="23">
      <t>セツビ</t>
    </rPh>
    <rPh sb="23" eb="25">
      <t>コウシン</t>
    </rPh>
    <rPh sb="25" eb="26">
      <t>トウ</t>
    </rPh>
    <rPh sb="27" eb="29">
      <t>ジョウキョウ</t>
    </rPh>
    <phoneticPr fontId="5"/>
  </si>
  <si>
    <t>　(2)　書類整備の状況等</t>
    <rPh sb="5" eb="7">
      <t>ショルイ</t>
    </rPh>
    <rPh sb="7" eb="9">
      <t>セイビ</t>
    </rPh>
    <rPh sb="10" eb="12">
      <t>ジョウキョウ</t>
    </rPh>
    <rPh sb="12" eb="13">
      <t>トウ</t>
    </rPh>
    <phoneticPr fontId="5"/>
  </si>
  <si>
    <t>生産性向上</t>
    <rPh sb="0" eb="5">
      <t>セイサンセイコウジョウ</t>
    </rPh>
    <phoneticPr fontId="16"/>
  </si>
  <si>
    <t>　　＊①～⑧についてａ、ｂいずれかを選択し、又は○で囲み、aの場合は具体的内容を記載してください。</t>
    <rPh sb="18" eb="20">
      <t>センタク</t>
    </rPh>
    <rPh sb="22" eb="23">
      <t>マタ</t>
    </rPh>
    <phoneticPr fontId="5"/>
  </si>
  <si>
    <t>②　サービスの提供の基本方針（プライバシー、身体拘束廃止等人権への配慮を含む）</t>
    <rPh sb="7" eb="9">
      <t>テイキョウ</t>
    </rPh>
    <rPh sb="10" eb="12">
      <t>キホン</t>
    </rPh>
    <rPh sb="12" eb="14">
      <t>ホウシン</t>
    </rPh>
    <rPh sb="22" eb="24">
      <t>シンタイ</t>
    </rPh>
    <rPh sb="24" eb="26">
      <t>コウソク</t>
    </rPh>
    <rPh sb="26" eb="28">
      <t>ハイシ</t>
    </rPh>
    <rPh sb="28" eb="29">
      <t>トウ</t>
    </rPh>
    <rPh sb="29" eb="31">
      <t>ジンケン</t>
    </rPh>
    <rPh sb="33" eb="35">
      <t>ハイリョ</t>
    </rPh>
    <rPh sb="36" eb="37">
      <t>フク</t>
    </rPh>
    <phoneticPr fontId="5"/>
  </si>
  <si>
    <t>④　人材の確保、育成（処遇の充実、職員研修を含む人材や人員体制に関するプラン等）への取り組み</t>
    <rPh sb="2" eb="4">
      <t>ジンザイ</t>
    </rPh>
    <rPh sb="5" eb="7">
      <t>カクホ</t>
    </rPh>
    <rPh sb="8" eb="10">
      <t>イクセイ</t>
    </rPh>
    <rPh sb="11" eb="13">
      <t>ショグウ</t>
    </rPh>
    <rPh sb="14" eb="16">
      <t>ジュウジツ</t>
    </rPh>
    <rPh sb="17" eb="19">
      <t>ショクイン</t>
    </rPh>
    <rPh sb="19" eb="21">
      <t>ケンシュウ</t>
    </rPh>
    <rPh sb="22" eb="23">
      <t>フク</t>
    </rPh>
    <rPh sb="24" eb="26">
      <t>ジンザイ</t>
    </rPh>
    <rPh sb="27" eb="29">
      <t>ジンイン</t>
    </rPh>
    <rPh sb="29" eb="31">
      <t>タイセイ</t>
    </rPh>
    <rPh sb="32" eb="33">
      <t>カン</t>
    </rPh>
    <rPh sb="38" eb="39">
      <t>トウ</t>
    </rPh>
    <rPh sb="42" eb="43">
      <t>ト</t>
    </rPh>
    <rPh sb="44" eb="45">
      <t>ク</t>
    </rPh>
    <phoneticPr fontId="5"/>
  </si>
  <si>
    <t>※（短期）には、要支援者（予防）も含む</t>
    <rPh sb="2" eb="4">
      <t>タンキ</t>
    </rPh>
    <phoneticPr fontId="16"/>
  </si>
  <si>
    <t>　　　３　利用者数は、延利用者数を記入すること。</t>
    <rPh sb="5" eb="8">
      <t>リヨウシャ</t>
    </rPh>
    <rPh sb="8" eb="9">
      <t>スウ</t>
    </rPh>
    <rPh sb="11" eb="12">
      <t>ノ</t>
    </rPh>
    <rPh sb="12" eb="15">
      <t>リヨウシャ</t>
    </rPh>
    <rPh sb="15" eb="16">
      <t>スウ</t>
    </rPh>
    <rPh sb="17" eb="19">
      <t>キニュウ</t>
    </rPh>
    <phoneticPr fontId="16"/>
  </si>
  <si>
    <t>　　　４　「その他の利用者数」には、生活介護は区分２以下（５０歳以上は区分１）以下、施設入所支援は区分３以下（５０歳以上は区分２）の者、 または</t>
    <rPh sb="8" eb="9">
      <t>タ</t>
    </rPh>
    <rPh sb="10" eb="13">
      <t>リヨウシャ</t>
    </rPh>
    <rPh sb="13" eb="14">
      <t>スウ</t>
    </rPh>
    <rPh sb="18" eb="20">
      <t>セイカツ</t>
    </rPh>
    <rPh sb="20" eb="22">
      <t>カイゴ</t>
    </rPh>
    <rPh sb="23" eb="25">
      <t>クブン</t>
    </rPh>
    <rPh sb="26" eb="28">
      <t>イカ</t>
    </rPh>
    <rPh sb="31" eb="34">
      <t>サイイジョウ</t>
    </rPh>
    <rPh sb="35" eb="37">
      <t>クブン</t>
    </rPh>
    <rPh sb="39" eb="41">
      <t>イカ</t>
    </rPh>
    <rPh sb="42" eb="44">
      <t>シセツ</t>
    </rPh>
    <rPh sb="44" eb="46">
      <t>ニュウショ</t>
    </rPh>
    <rPh sb="46" eb="48">
      <t>シエン</t>
    </rPh>
    <rPh sb="49" eb="51">
      <t>クブン</t>
    </rPh>
    <rPh sb="52" eb="54">
      <t>イカ</t>
    </rPh>
    <rPh sb="57" eb="60">
      <t>サイイジョウ</t>
    </rPh>
    <rPh sb="61" eb="63">
      <t>クブン</t>
    </rPh>
    <phoneticPr fontId="16"/>
  </si>
  <si>
    <t>※検査日（令和　　年　　月　　日）人員 
（この欄は施設において記入しないこと。）</t>
    <rPh sb="1" eb="3">
      <t>ケンサ</t>
    </rPh>
    <rPh sb="3" eb="4">
      <t>ビ</t>
    </rPh>
    <rPh sb="5" eb="6">
      <t>レイ</t>
    </rPh>
    <rPh sb="6" eb="7">
      <t>ワ</t>
    </rPh>
    <rPh sb="9" eb="10">
      <t>ネン</t>
    </rPh>
    <rPh sb="12" eb="13">
      <t>ガツ</t>
    </rPh>
    <rPh sb="15" eb="16">
      <t>ニチ</t>
    </rPh>
    <rPh sb="17" eb="19">
      <t>ジンイン</t>
    </rPh>
    <rPh sb="24" eb="25">
      <t>ラン</t>
    </rPh>
    <rPh sb="26" eb="28">
      <t>シセツ</t>
    </rPh>
    <rPh sb="32" eb="34">
      <t>キニュウ</t>
    </rPh>
    <phoneticPr fontId="16"/>
  </si>
  <si>
    <t>③　公益通報者保護法への取り組み（内部通報窓口の設置等）</t>
    <rPh sb="2" eb="4">
      <t>コウエキ</t>
    </rPh>
    <rPh sb="4" eb="7">
      <t>ツウホウシャ</t>
    </rPh>
    <rPh sb="7" eb="10">
      <t>ホゴホウ</t>
    </rPh>
    <rPh sb="12" eb="13">
      <t>ト</t>
    </rPh>
    <rPh sb="14" eb="15">
      <t>ク</t>
    </rPh>
    <rPh sb="17" eb="19">
      <t>ナイブ</t>
    </rPh>
    <rPh sb="19" eb="21">
      <t>ツウホウ</t>
    </rPh>
    <rPh sb="21" eb="23">
      <t>マドグチ</t>
    </rPh>
    <rPh sb="24" eb="26">
      <t>セッチ</t>
    </rPh>
    <rPh sb="26" eb="27">
      <t>ナド</t>
    </rPh>
    <phoneticPr fontId="5"/>
  </si>
  <si>
    <t>⑦　サービスの質の評価（自己評価、第三者評価の受審）、ＩＳＯ９００１の認証取得　　　</t>
    <rPh sb="7" eb="8">
      <t>シツ</t>
    </rPh>
    <rPh sb="9" eb="11">
      <t>ヒョウカ</t>
    </rPh>
    <rPh sb="12" eb="14">
      <t>ジコ</t>
    </rPh>
    <rPh sb="14" eb="16">
      <t>ヒョウカ</t>
    </rPh>
    <rPh sb="17" eb="20">
      <t>ダイサンシャ</t>
    </rPh>
    <rPh sb="20" eb="22">
      <t>ヒョウカ</t>
    </rPh>
    <rPh sb="23" eb="24">
      <t>ウケ</t>
    </rPh>
    <rPh sb="24" eb="25">
      <t>シン</t>
    </rPh>
    <rPh sb="35" eb="37">
      <t>ニンショウ</t>
    </rPh>
    <rPh sb="37" eb="39">
      <t>シュトク</t>
    </rPh>
    <phoneticPr fontId="5"/>
  </si>
  <si>
    <t>①　基本理念、運営方針</t>
    <rPh sb="2" eb="4">
      <t>キホン</t>
    </rPh>
    <rPh sb="4" eb="6">
      <t>リネン</t>
    </rPh>
    <rPh sb="7" eb="9">
      <t>ウンエイ</t>
    </rPh>
    <rPh sb="9" eb="11">
      <t>ホウシン</t>
    </rPh>
    <phoneticPr fontId="5"/>
  </si>
  <si>
    <t>医療法上の許可（</t>
    <rPh sb="0" eb="3">
      <t>イリョウホウ</t>
    </rPh>
    <rPh sb="3" eb="4">
      <t>ジョウ</t>
    </rPh>
    <rPh sb="5" eb="7">
      <t>キョカ</t>
    </rPh>
    <phoneticPr fontId="5"/>
  </si>
  <si>
    <t>　 なお、介護支援専門員については、介護保険法に基づき指定介護老人福祉施設の設備及び運営に関する基準を定める茨城県条例施行規則の規定により算出した数を記載すること。</t>
    <rPh sb="5" eb="7">
      <t>カイゴ</t>
    </rPh>
    <rPh sb="7" eb="9">
      <t>シエン</t>
    </rPh>
    <rPh sb="9" eb="12">
      <t>センモンイン</t>
    </rPh>
    <rPh sb="18" eb="20">
      <t>カイゴ</t>
    </rPh>
    <rPh sb="20" eb="22">
      <t>ホケン</t>
    </rPh>
    <rPh sb="22" eb="23">
      <t>ホウ</t>
    </rPh>
    <rPh sb="24" eb="25">
      <t>モト</t>
    </rPh>
    <rPh sb="27" eb="29">
      <t>シテイ</t>
    </rPh>
    <rPh sb="29" eb="31">
      <t>カイゴ</t>
    </rPh>
    <rPh sb="31" eb="33">
      <t>ロウジン</t>
    </rPh>
    <rPh sb="33" eb="35">
      <t>フクシ</t>
    </rPh>
    <rPh sb="35" eb="37">
      <t>シセツ</t>
    </rPh>
    <rPh sb="38" eb="40">
      <t>セツビ</t>
    </rPh>
    <rPh sb="40" eb="41">
      <t>オヨ</t>
    </rPh>
    <rPh sb="42" eb="44">
      <t>ウンエイ</t>
    </rPh>
    <rPh sb="45" eb="46">
      <t>カン</t>
    </rPh>
    <rPh sb="48" eb="50">
      <t>キジュン</t>
    </rPh>
    <rPh sb="51" eb="52">
      <t>サダ</t>
    </rPh>
    <rPh sb="54" eb="57">
      <t>イバラキケン</t>
    </rPh>
    <rPh sb="57" eb="59">
      <t>ジョウレイ</t>
    </rPh>
    <rPh sb="59" eb="61">
      <t>セコウ</t>
    </rPh>
    <rPh sb="61" eb="63">
      <t>キソク</t>
    </rPh>
    <phoneticPr fontId="16"/>
  </si>
  <si>
    <t>３「配置基準数」は、障害者の日常生活及び社会生活を総合的に支援するための法律に基づき障害者支援施設の設備及び運営に関する基準を定める茨城県条例及び条例施行規則の規定により算出した</t>
    <rPh sb="2" eb="4">
      <t>ハイチ</t>
    </rPh>
    <rPh sb="4" eb="6">
      <t>キジュン</t>
    </rPh>
    <rPh sb="6" eb="7">
      <t>スウ</t>
    </rPh>
    <rPh sb="10" eb="13">
      <t>ショウガイシャ</t>
    </rPh>
    <rPh sb="14" eb="16">
      <t>ニチジョウ</t>
    </rPh>
    <rPh sb="16" eb="18">
      <t>セイカツ</t>
    </rPh>
    <rPh sb="18" eb="19">
      <t>オヨ</t>
    </rPh>
    <rPh sb="20" eb="22">
      <t>シャカイ</t>
    </rPh>
    <rPh sb="22" eb="24">
      <t>セイカツ</t>
    </rPh>
    <rPh sb="25" eb="28">
      <t>ソウゴウテキ</t>
    </rPh>
    <rPh sb="29" eb="31">
      <t>シエン</t>
    </rPh>
    <rPh sb="36" eb="38">
      <t>ホウリツ</t>
    </rPh>
    <rPh sb="39" eb="40">
      <t>モト</t>
    </rPh>
    <rPh sb="42" eb="45">
      <t>ショウガイシャ</t>
    </rPh>
    <rPh sb="45" eb="47">
      <t>シエン</t>
    </rPh>
    <rPh sb="47" eb="49">
      <t>シセツ</t>
    </rPh>
    <rPh sb="73" eb="75">
      <t>ジョウレイ</t>
    </rPh>
    <rPh sb="75" eb="77">
      <t>シコウ</t>
    </rPh>
    <rPh sb="77" eb="79">
      <t>キソク</t>
    </rPh>
    <rPh sb="85" eb="87">
      <t>サンシュツ</t>
    </rPh>
    <phoneticPr fontId="16"/>
  </si>
  <si>
    <t>　 の規定により算出した数を記載すること。</t>
    <rPh sb="8" eb="10">
      <t>サンシュツ</t>
    </rPh>
    <rPh sb="12" eb="13">
      <t>カズ</t>
    </rPh>
    <rPh sb="14" eb="16">
      <t>キサイ</t>
    </rPh>
    <phoneticPr fontId="16"/>
  </si>
  <si>
    <t>（パートタイマー、嘱託医、ＯＴ（作業療法士）、ＰＴ（理学療法士）等、管理宿直者も含む）</t>
    <rPh sb="9" eb="12">
      <t>ショクタクイ</t>
    </rPh>
    <rPh sb="16" eb="18">
      <t>サギョウ</t>
    </rPh>
    <rPh sb="18" eb="20">
      <t>リョウホウ</t>
    </rPh>
    <rPh sb="20" eb="21">
      <t>シ</t>
    </rPh>
    <rPh sb="26" eb="31">
      <t>リガクリョウホウシ</t>
    </rPh>
    <rPh sb="32" eb="33">
      <t>トウ</t>
    </rPh>
    <rPh sb="34" eb="36">
      <t>カンリ</t>
    </rPh>
    <rPh sb="36" eb="39">
      <t>シュクチョクシャ</t>
    </rPh>
    <rPh sb="40" eb="41">
      <t>フク</t>
    </rPh>
    <phoneticPr fontId="5"/>
  </si>
  <si>
    <t>（併設の各種事業の職員を含む）</t>
    <rPh sb="1" eb="3">
      <t>ヘイセツ</t>
    </rPh>
    <rPh sb="4" eb="6">
      <t>カクシュ</t>
    </rPh>
    <rPh sb="6" eb="8">
      <t>ジギョウ</t>
    </rPh>
    <rPh sb="9" eb="11">
      <t>ショクイン</t>
    </rPh>
    <rPh sb="12" eb="13">
      <t>フク</t>
    </rPh>
    <phoneticPr fontId="5"/>
  </si>
  <si>
    <t>対象人員</t>
    <phoneticPr fontId="16"/>
  </si>
  <si>
    <t>実施機関</t>
    <rPh sb="0" eb="2">
      <t>ジッシ</t>
    </rPh>
    <rPh sb="2" eb="4">
      <t>キカン</t>
    </rPh>
    <phoneticPr fontId="16"/>
  </si>
  <si>
    <t>医療機関名</t>
    <phoneticPr fontId="16"/>
  </si>
  <si>
    <t>病院・診療所等の区分</t>
    <rPh sb="0" eb="2">
      <t>ビョウイン</t>
    </rPh>
    <rPh sb="3" eb="6">
      <t>シンリョウジョ</t>
    </rPh>
    <rPh sb="6" eb="7">
      <t>トウ</t>
    </rPh>
    <rPh sb="8" eb="10">
      <t>クブン</t>
    </rPh>
    <phoneticPr fontId="16"/>
  </si>
  <si>
    <t>第二種協定指定医療機関該当</t>
    <rPh sb="0" eb="5">
      <t>ダイニシュキョウテイ</t>
    </rPh>
    <rPh sb="5" eb="7">
      <t>シテイ</t>
    </rPh>
    <rPh sb="7" eb="11">
      <t>イリョウキカン</t>
    </rPh>
    <rPh sb="11" eb="13">
      <t>ガイトウ</t>
    </rPh>
    <phoneticPr fontId="16"/>
  </si>
  <si>
    <t>診療科目</t>
    <phoneticPr fontId="16"/>
  </si>
  <si>
    <t>施設からの距離</t>
    <phoneticPr fontId="16"/>
  </si>
  <si>
    <t>契約の有・無</t>
    <phoneticPr fontId="16"/>
  </si>
  <si>
    <t>法人・施設との関係</t>
    <phoneticPr fontId="16"/>
  </si>
  <si>
    <t>備考</t>
    <rPh sb="0" eb="2">
      <t>ビコウ</t>
    </rPh>
    <phoneticPr fontId="16"/>
  </si>
  <si>
    <t>区 域 内
立　　地</t>
    <phoneticPr fontId="16"/>
  </si>
  <si>
    <t>避 難 確 保 計 画</t>
    <phoneticPr fontId="16"/>
  </si>
  <si>
    <t>作　成</t>
    <phoneticPr fontId="16"/>
  </si>
  <si>
    <t>施設内掲示</t>
  </si>
  <si>
    <t>市町村長への報告</t>
    <phoneticPr fontId="16"/>
  </si>
  <si>
    <t>避難訓練の
実　　　施</t>
    <phoneticPr fontId="16"/>
  </si>
  <si>
    <t>有 ・ 無</t>
    <rPh sb="0" eb="1">
      <t>アリ</t>
    </rPh>
    <rPh sb="4" eb="5">
      <t>ナシ</t>
    </rPh>
    <phoneticPr fontId="5"/>
  </si>
  <si>
    <t>有　　 ・ 　　無</t>
    <phoneticPr fontId="16"/>
  </si>
  <si>
    <t>有　・　無</t>
    <rPh sb="0" eb="1">
      <t>アリ</t>
    </rPh>
    <rPh sb="4" eb="5">
      <t>ナシ</t>
    </rPh>
    <phoneticPr fontId="5"/>
  </si>
  <si>
    <r>
      <t xml:space="preserve">（職・氏名）
</t>
    </r>
    <r>
      <rPr>
        <sz val="8"/>
        <rFont val="ＭＳ 明朝"/>
        <family val="1"/>
        <charset val="128"/>
      </rPr>
      <t xml:space="preserve">
　　　　　　年　　月　　日</t>
    </r>
    <rPh sb="1" eb="2">
      <t>ショク</t>
    </rPh>
    <rPh sb="3" eb="5">
      <t>シメイ</t>
    </rPh>
    <rPh sb="15" eb="16">
      <t>トシ</t>
    </rPh>
    <rPh sb="18" eb="19">
      <t>ツキ</t>
    </rPh>
    <rPh sb="21" eb="22">
      <t>ヒ</t>
    </rPh>
    <phoneticPr fontId="5"/>
  </si>
  <si>
    <r>
      <t xml:space="preserve">（選任届出）
</t>
    </r>
    <r>
      <rPr>
        <sz val="8"/>
        <rFont val="ＭＳ 明朝"/>
        <family val="1"/>
        <charset val="128"/>
      </rPr>
      <t xml:space="preserve">
　　　　　　年　　月　　日</t>
    </r>
    <rPh sb="1" eb="3">
      <t>センニン</t>
    </rPh>
    <rPh sb="3" eb="4">
      <t>トド</t>
    </rPh>
    <rPh sb="4" eb="5">
      <t>デ</t>
    </rPh>
    <rPh sb="15" eb="16">
      <t>トシ</t>
    </rPh>
    <rPh sb="18" eb="19">
      <t>ツキ</t>
    </rPh>
    <rPh sb="21" eb="22">
      <t>ヒ</t>
    </rPh>
    <phoneticPr fontId="5"/>
  </si>
  <si>
    <t>消防計画の消防署への届け出(直近)</t>
    <phoneticPr fontId="16"/>
  </si>
  <si>
    <t>(　)</t>
    <phoneticPr fontId="16"/>
  </si>
  <si>
    <t>実施年月日</t>
    <phoneticPr fontId="16"/>
  </si>
  <si>
    <t>年　月　日</t>
    <rPh sb="0" eb="1">
      <t>ネン</t>
    </rPh>
    <rPh sb="2" eb="3">
      <t>ガツ</t>
    </rPh>
    <rPh sb="4" eb="5">
      <t>ニチ</t>
    </rPh>
    <phoneticPr fontId="5"/>
  </si>
  <si>
    <t xml:space="preserve"> (6)　各種防災訓練の実施状況</t>
    <rPh sb="5" eb="7">
      <t>カクシュ</t>
    </rPh>
    <rPh sb="7" eb="9">
      <t>ボウサイ</t>
    </rPh>
    <rPh sb="9" eb="11">
      <t>クンレン</t>
    </rPh>
    <rPh sb="12" eb="14">
      <t>ジッシ</t>
    </rPh>
    <rPh sb="14" eb="16">
      <t>ジョウキョウ</t>
    </rPh>
    <phoneticPr fontId="5"/>
  </si>
  <si>
    <t xml:space="preserve"> (5)　消防計画及び防火管理者の届出状況</t>
    <rPh sb="5" eb="7">
      <t>ショウボウ</t>
    </rPh>
    <rPh sb="7" eb="9">
      <t>ケイカク</t>
    </rPh>
    <rPh sb="9" eb="10">
      <t>オヨ</t>
    </rPh>
    <rPh sb="11" eb="13">
      <t>ボウカ</t>
    </rPh>
    <rPh sb="13" eb="16">
      <t>カンリシャ</t>
    </rPh>
    <rPh sb="17" eb="19">
      <t>トドケデ</t>
    </rPh>
    <rPh sb="19" eb="21">
      <t>ジョウキョウ</t>
    </rPh>
    <phoneticPr fontId="5"/>
  </si>
  <si>
    <t xml:space="preserve"> (7)　緊急時連絡網等の整備状況</t>
    <rPh sb="5" eb="8">
      <t>キンキュウジ</t>
    </rPh>
    <rPh sb="8" eb="11">
      <t>レンラクモウ</t>
    </rPh>
    <rPh sb="11" eb="12">
      <t>トウ</t>
    </rPh>
    <rPh sb="13" eb="15">
      <t>セイビ</t>
    </rPh>
    <rPh sb="15" eb="17">
      <t>ジョウキョウ</t>
    </rPh>
    <phoneticPr fontId="5"/>
  </si>
  <si>
    <t xml:space="preserve"> (8)　消防署の立入検査の状況</t>
    <phoneticPr fontId="5"/>
  </si>
  <si>
    <t xml:space="preserve"> (9)　防災設備の保守点検</t>
    <rPh sb="5" eb="7">
      <t>ボウサイ</t>
    </rPh>
    <rPh sb="7" eb="9">
      <t>セツビ</t>
    </rPh>
    <rPh sb="10" eb="12">
      <t>ホシュ</t>
    </rPh>
    <rPh sb="12" eb="14">
      <t>テンケン</t>
    </rPh>
    <phoneticPr fontId="5"/>
  </si>
  <si>
    <t xml:space="preserve"> (4)　施設の立地区域等の状況</t>
    <rPh sb="5" eb="7">
      <t>シセツ</t>
    </rPh>
    <rPh sb="8" eb="10">
      <t>リッチ</t>
    </rPh>
    <rPh sb="10" eb="12">
      <t>クイキ</t>
    </rPh>
    <rPh sb="12" eb="13">
      <t>トウ</t>
    </rPh>
    <rPh sb="14" eb="16">
      <t>ジョウキョウ</t>
    </rPh>
    <phoneticPr fontId="5"/>
  </si>
  <si>
    <t xml:space="preserve"> (3)　防災設備等の状況</t>
    <phoneticPr fontId="5"/>
  </si>
  <si>
    <t xml:space="preserve"> (2)　計画の作成状況</t>
    <rPh sb="5" eb="7">
      <t>ケイカク</t>
    </rPh>
    <rPh sb="8" eb="10">
      <t>サクセイ</t>
    </rPh>
    <phoneticPr fontId="5"/>
  </si>
  <si>
    <t xml:space="preserve"> (1)　災害防止に関する考え方</t>
    <rPh sb="5" eb="7">
      <t>サイガイ</t>
    </rPh>
    <rPh sb="7" eb="9">
      <t>ボウシ</t>
    </rPh>
    <rPh sb="10" eb="11">
      <t>カン</t>
    </rPh>
    <rPh sb="13" eb="16">
      <t>カンガエカタ</t>
    </rPh>
    <phoneticPr fontId="5"/>
  </si>
  <si>
    <r>
      <t>（10）安全計画　</t>
    </r>
    <r>
      <rPr>
        <sz val="10"/>
        <rFont val="ＭＳ ゴシック"/>
        <family val="3"/>
        <charset val="128"/>
      </rPr>
      <t>（児童養護施設、乳児院、児童心理治療施設、児童自立支援施設、母子生活支援施設）　</t>
    </r>
    <rPh sb="4" eb="8">
      <t>アンゼンケイカク</t>
    </rPh>
    <phoneticPr fontId="5"/>
  </si>
  <si>
    <t>４　職員の状況（救護施設、女性自立支援施設）</t>
    <rPh sb="2" eb="4">
      <t>ショクイン</t>
    </rPh>
    <rPh sb="5" eb="7">
      <t>ジョウキョウ</t>
    </rPh>
    <rPh sb="8" eb="10">
      <t>キュウゴ</t>
    </rPh>
    <rPh sb="10" eb="12">
      <t>シセツ</t>
    </rPh>
    <rPh sb="13" eb="21">
      <t>ジョセイジリツシエンシセツ</t>
    </rPh>
    <phoneticPr fontId="16"/>
  </si>
  <si>
    <t>３「配置基準数」は、生活保護法等に基づき保護施設等の設備及び運営に関する基準を定める茨城県条例、または、社会福祉法に基づき女性自立支援施設の設備及び運営に関する基準を定める茨城県条例及び条例施行規則</t>
    <rPh sb="2" eb="4">
      <t>ハイチ</t>
    </rPh>
    <rPh sb="4" eb="6">
      <t>キジュン</t>
    </rPh>
    <rPh sb="6" eb="7">
      <t>スウ</t>
    </rPh>
    <rPh sb="10" eb="12">
      <t>セイカツ</t>
    </rPh>
    <rPh sb="12" eb="15">
      <t>ホゴホウ</t>
    </rPh>
    <rPh sb="15" eb="16">
      <t>トウ</t>
    </rPh>
    <rPh sb="17" eb="18">
      <t>モト</t>
    </rPh>
    <rPh sb="20" eb="22">
      <t>ホゴ</t>
    </rPh>
    <rPh sb="22" eb="24">
      <t>シセツ</t>
    </rPh>
    <rPh sb="24" eb="25">
      <t>トウ</t>
    </rPh>
    <rPh sb="26" eb="28">
      <t>セツビ</t>
    </rPh>
    <rPh sb="28" eb="29">
      <t>オヨ</t>
    </rPh>
    <rPh sb="30" eb="32">
      <t>ウンエイ</t>
    </rPh>
    <rPh sb="33" eb="34">
      <t>カン</t>
    </rPh>
    <rPh sb="36" eb="38">
      <t>キジュン</t>
    </rPh>
    <rPh sb="39" eb="40">
      <t>サダ</t>
    </rPh>
    <rPh sb="42" eb="45">
      <t>イバラキケン</t>
    </rPh>
    <rPh sb="45" eb="47">
      <t>ジョウレイ</t>
    </rPh>
    <rPh sb="52" eb="54">
      <t>シャカイ</t>
    </rPh>
    <rPh sb="54" eb="56">
      <t>フクシ</t>
    </rPh>
    <rPh sb="56" eb="57">
      <t>ホウ</t>
    </rPh>
    <rPh sb="58" eb="59">
      <t>モト</t>
    </rPh>
    <rPh sb="61" eb="69">
      <t>ジョセイジリツシエンシセツ</t>
    </rPh>
    <rPh sb="70" eb="72">
      <t>セツビ</t>
    </rPh>
    <rPh sb="72" eb="73">
      <t>オヨ</t>
    </rPh>
    <rPh sb="74" eb="76">
      <t>ウンエイ</t>
    </rPh>
    <rPh sb="77" eb="78">
      <t>カン</t>
    </rPh>
    <rPh sb="80" eb="82">
      <t>キジュン</t>
    </rPh>
    <rPh sb="86" eb="89">
      <t>イバラキケン</t>
    </rPh>
    <rPh sb="89" eb="91">
      <t>ジョウレイ</t>
    </rPh>
    <rPh sb="91" eb="92">
      <t>オヨ</t>
    </rPh>
    <rPh sb="93" eb="95">
      <t>ジョウレイ</t>
    </rPh>
    <rPh sb="95" eb="97">
      <t>シコウ</t>
    </rPh>
    <rPh sb="97" eb="99">
      <t>キソク</t>
    </rPh>
    <phoneticPr fontId="16"/>
  </si>
  <si>
    <t>検査内容（健診項目等）</t>
    <rPh sb="5" eb="7">
      <t>ケンシン</t>
    </rPh>
    <rPh sb="7" eb="9">
      <t>コウモク</t>
    </rPh>
    <rPh sb="9" eb="10">
      <t>トウ</t>
    </rPh>
    <phoneticPr fontId="16"/>
  </si>
  <si>
    <t>実施状況（概要、特徴等）</t>
    <rPh sb="0" eb="2">
      <t>ジッシ</t>
    </rPh>
    <rPh sb="2" eb="4">
      <t>ジョウキョウ</t>
    </rPh>
    <rPh sb="5" eb="7">
      <t>ガイヨウ</t>
    </rPh>
    <rPh sb="8" eb="10">
      <t>トクチョウ</t>
    </rPh>
    <rPh sb="10" eb="11">
      <t>トウ</t>
    </rPh>
    <phoneticPr fontId="16"/>
  </si>
  <si>
    <t>介護支援
専門員</t>
    <rPh sb="0" eb="2">
      <t>カイゴ</t>
    </rPh>
    <rPh sb="2" eb="4">
      <t>シエン</t>
    </rPh>
    <rPh sb="5" eb="8">
      <t>センモンイン</t>
    </rPh>
    <phoneticPr fontId="16"/>
  </si>
  <si>
    <t>実施年月日</t>
    <rPh sb="0" eb="2">
      <t>ジッシ</t>
    </rPh>
    <rPh sb="2" eb="3">
      <t>ネン</t>
    </rPh>
    <rPh sb="3" eb="4">
      <t>ツキ</t>
    </rPh>
    <rPh sb="4" eb="5">
      <t>ヒ</t>
    </rPh>
    <phoneticPr fontId="16"/>
  </si>
  <si>
    <t>　年　月　日</t>
    <rPh sb="1" eb="2">
      <t>ネン</t>
    </rPh>
    <rPh sb="3" eb="4">
      <t>ツキ</t>
    </rPh>
    <rPh sb="5" eb="6">
      <t>ヒ</t>
    </rPh>
    <phoneticPr fontId="16"/>
  </si>
  <si>
    <t>　年　月　日</t>
    <rPh sb="5" eb="6">
      <t>ヒ</t>
    </rPh>
    <phoneticPr fontId="16"/>
  </si>
  <si>
    <t>　年　月　日</t>
    <phoneticPr fontId="16"/>
  </si>
  <si>
    <r>
      <t>（注）各種訓練ごとに夜間又は夜間を想定した訓練を実施した場合は</t>
    </r>
    <r>
      <rPr>
        <sz val="9"/>
        <color rgb="FFFF0000"/>
        <rFont val="ＭＳ 明朝"/>
        <family val="1"/>
        <charset val="128"/>
      </rPr>
      <t>、</t>
    </r>
    <r>
      <rPr>
        <sz val="9"/>
        <rFont val="ＭＳ 明朝"/>
        <family val="1"/>
        <charset val="128"/>
      </rPr>
      <t>実施回数欄の(　)書に再掲すること。</t>
    </r>
    <rPh sb="1" eb="2">
      <t>チュウ</t>
    </rPh>
    <rPh sb="3" eb="5">
      <t>カクシュ</t>
    </rPh>
    <rPh sb="5" eb="7">
      <t>クンレン</t>
    </rPh>
    <rPh sb="10" eb="12">
      <t>ヤカン</t>
    </rPh>
    <rPh sb="12" eb="13">
      <t>マタ</t>
    </rPh>
    <rPh sb="14" eb="16">
      <t>ヤカン</t>
    </rPh>
    <rPh sb="17" eb="19">
      <t>ソウテイ</t>
    </rPh>
    <rPh sb="21" eb="23">
      <t>クンレン</t>
    </rPh>
    <rPh sb="24" eb="26">
      <t>ジッシ</t>
    </rPh>
    <rPh sb="28" eb="30">
      <t>バアイ</t>
    </rPh>
    <rPh sb="32" eb="34">
      <t>ジッシ</t>
    </rPh>
    <rPh sb="34" eb="36">
      <t>カイスウ</t>
    </rPh>
    <rPh sb="36" eb="37">
      <t>ラン</t>
    </rPh>
    <rPh sb="41" eb="42">
      <t>ショ</t>
    </rPh>
    <rPh sb="43" eb="45">
      <t>サイケイ</t>
    </rPh>
    <phoneticPr fontId="5"/>
  </si>
  <si>
    <t>（注）要件内容に適合している場合には、「適合」欄に○を付すること。</t>
    <rPh sb="3" eb="5">
      <t>ヨウケン</t>
    </rPh>
    <rPh sb="5" eb="7">
      <t>ナイヨウ</t>
    </rPh>
    <rPh sb="8" eb="10">
      <t>テキゴウ</t>
    </rPh>
    <rPh sb="14" eb="16">
      <t>バアイ</t>
    </rPh>
    <rPh sb="20" eb="22">
      <t>テキゴウ</t>
    </rPh>
    <rPh sb="23" eb="24">
      <t>ラン</t>
    </rPh>
    <rPh sb="27" eb="28">
      <t>フ</t>
    </rPh>
    <phoneticPr fontId="16"/>
  </si>
  <si>
    <r>
      <t>（注）要件内容に適合している場合には</t>
    </r>
    <r>
      <rPr>
        <sz val="9"/>
        <color rgb="FFFF0000"/>
        <rFont val="ＭＳ 明朝"/>
        <family val="1"/>
        <charset val="128"/>
      </rPr>
      <t>、</t>
    </r>
    <r>
      <rPr>
        <sz val="9"/>
        <rFont val="ＭＳ 明朝"/>
        <family val="1"/>
        <charset val="128"/>
      </rPr>
      <t>「適合」欄に○を付すること。</t>
    </r>
    <rPh sb="3" eb="5">
      <t>ヨウケン</t>
    </rPh>
    <rPh sb="5" eb="7">
      <t>ナイヨウ</t>
    </rPh>
    <rPh sb="8" eb="10">
      <t>テキゴウ</t>
    </rPh>
    <rPh sb="14" eb="16">
      <t>バアイ</t>
    </rPh>
    <rPh sb="20" eb="22">
      <t>テキゴウ</t>
    </rPh>
    <rPh sb="23" eb="24">
      <t>ラン</t>
    </rPh>
    <rPh sb="27" eb="28">
      <t>フ</t>
    </rPh>
    <phoneticPr fontId="16"/>
  </si>
  <si>
    <t>②『「福祉サービス第三者評価事業に関する指針について」の全部改正について』に基づき、第三者評価を受審し、その結果についても公表を行い、サービスの質の向上に努めている。</t>
    <phoneticPr fontId="16"/>
  </si>
  <si>
    <t>①「社会福祉事業経営者による福祉サービスに関する苦情解決の仕組みの指針について」により、入所者等に対して苦情解決の仕組みが周知され、第三者委員を設置して適切な対応を行っており、入所者からのサービスに係る苦情内容及び解決結果の定期的な公表を行うなど，利用者の保護に努めている。</t>
    <phoneticPr fontId="16"/>
  </si>
  <si>
    <t>社会福祉法人会計基準に基づく財産目録、財務３表が公開されている。</t>
    <phoneticPr fontId="16"/>
  </si>
  <si>
    <t>利用者本位のサービス提供のため、①又は②が実施されている。</t>
    <phoneticPr fontId="16"/>
  </si>
  <si>
    <t>運営費の運用通知(別表１)の施設で、適正な施設運営が確保されていると認められる。特に、適切な入所者処遇及び適正な職員処遇が実施されていること。</t>
    <rPh sb="21" eb="23">
      <t>シセツ</t>
    </rPh>
    <phoneticPr fontId="16"/>
  </si>
  <si>
    <t>（注）該当している場合は、「該当」欄に○を付すること。</t>
    <rPh sb="9" eb="11">
      <t>バアイ</t>
    </rPh>
    <rPh sb="14" eb="16">
      <t>ガイトウ</t>
    </rPh>
    <rPh sb="17" eb="18">
      <t>ラン</t>
    </rPh>
    <phoneticPr fontId="16"/>
  </si>
  <si>
    <t>(注)該当している項目に充当額を記載すること。　　　　　　　　　　　　　　　　　　　　　　　　　　　　　　　　　　　　　　　　　　　　　　　　　　　　　　　　　　　　　　　　　　　　　　　　　　　　　　　　　　　　　　　　　　　　　　　　　　(注)｢当該施設等の整備等に充当した額｣は、貴法人が運営する施設の建物、設備の整備・修繕，環境の改善
　　等に要する経費(借入金の償還金及びその利息を含む。)に充当した額とする。</t>
    <rPh sb="129" eb="130">
      <t>トウ</t>
    </rPh>
    <phoneticPr fontId="16"/>
  </si>
  <si>
    <t>　(1)　措置費収入、運用収入別の繰入額の状況</t>
    <rPh sb="5" eb="8">
      <t>ソチヒ</t>
    </rPh>
    <rPh sb="8" eb="10">
      <t>シュウニュウ</t>
    </rPh>
    <rPh sb="11" eb="13">
      <t>ウンヨウ</t>
    </rPh>
    <rPh sb="13" eb="16">
      <t>シュウニュウベツ</t>
    </rPh>
    <rPh sb="17" eb="20">
      <t>クリイレガク</t>
    </rPh>
    <rPh sb="21" eb="23">
      <t>ジョウキョウ</t>
    </rPh>
    <phoneticPr fontId="5"/>
  </si>
  <si>
    <t>・積立金の目的外使用を行った場合には、その内容を下表に記入すること。</t>
    <rPh sb="3" eb="4">
      <t>キン</t>
    </rPh>
    <rPh sb="27" eb="29">
      <t>キニュウ</t>
    </rPh>
    <phoneticPr fontId="16"/>
  </si>
  <si>
    <t xml:space="preserve">    （注）複合疾患等により診療科目別に記入できない場合は、｢その他｣欄に記入すること。</t>
    <rPh sb="5" eb="6">
      <t>チュウ</t>
    </rPh>
    <phoneticPr fontId="5"/>
  </si>
  <si>
    <t>（3）感染症の予防、対策に関するマニュアル等の作成及び研修の実施状況</t>
    <rPh sb="3" eb="6">
      <t>カンセンショウ</t>
    </rPh>
    <rPh sb="7" eb="9">
      <t>ヨボウ</t>
    </rPh>
    <rPh sb="10" eb="12">
      <t>タイサク</t>
    </rPh>
    <rPh sb="13" eb="14">
      <t>カン</t>
    </rPh>
    <rPh sb="21" eb="22">
      <t>トウ</t>
    </rPh>
    <rPh sb="23" eb="25">
      <t>サクセイ</t>
    </rPh>
    <rPh sb="25" eb="26">
      <t>オヨ</t>
    </rPh>
    <rPh sb="27" eb="29">
      <t>ケンシュウ</t>
    </rPh>
    <rPh sb="30" eb="32">
      <t>ジッシ</t>
    </rPh>
    <rPh sb="32" eb="34">
      <t>ジョウキョウ</t>
    </rPh>
    <phoneticPr fontId="16"/>
  </si>
  <si>
    <t>　(1)　メチシリン耐性黄色ブドウ球菌（MRSA）、結核、疥癬等感染症の予防対策及び実施状況</t>
    <phoneticPr fontId="5"/>
  </si>
  <si>
    <t>（注）国、県、市町村による立入検査等（法人・施設担当課、税務署、労働基準監督署等（消防署を除く））について記載すること。</t>
    <rPh sb="1" eb="2">
      <t>チュウ</t>
    </rPh>
    <rPh sb="3" eb="4">
      <t>クニ</t>
    </rPh>
    <rPh sb="5" eb="6">
      <t>ケン</t>
    </rPh>
    <rPh sb="7" eb="10">
      <t>シチョウソン</t>
    </rPh>
    <rPh sb="13" eb="15">
      <t>タチイリ</t>
    </rPh>
    <rPh sb="15" eb="17">
      <t>ケンサ</t>
    </rPh>
    <rPh sb="17" eb="18">
      <t>トウ</t>
    </rPh>
    <rPh sb="19" eb="20">
      <t>ホウ</t>
    </rPh>
    <rPh sb="20" eb="21">
      <t>ジン</t>
    </rPh>
    <rPh sb="22" eb="24">
      <t>シセツ</t>
    </rPh>
    <rPh sb="24" eb="27">
      <t>タントウカ</t>
    </rPh>
    <rPh sb="28" eb="31">
      <t>ゼイムショ</t>
    </rPh>
    <rPh sb="32" eb="34">
      <t>ロウドウ</t>
    </rPh>
    <rPh sb="34" eb="36">
      <t>キジュン</t>
    </rPh>
    <rPh sb="36" eb="39">
      <t>カントクショ</t>
    </rPh>
    <rPh sb="39" eb="40">
      <t>トウ</t>
    </rPh>
    <rPh sb="41" eb="44">
      <t>ショウボウショ</t>
    </rPh>
    <rPh sb="45" eb="46">
      <t>ノゾ</t>
    </rPh>
    <rPh sb="53" eb="55">
      <t>キサイ</t>
    </rPh>
    <phoneticPr fontId="5"/>
  </si>
  <si>
    <t>(※1)救護施設では個別支援計画書</t>
    <rPh sb="4" eb="8">
      <t>キュウゴシセツ</t>
    </rPh>
    <rPh sb="10" eb="17">
      <t>コベツシエンケイカクショ</t>
    </rPh>
    <phoneticPr fontId="16"/>
  </si>
  <si>
    <t>第３２条の２関係、第３２条の４関係
　　　　　　　　　（変形労働時間）</t>
    <rPh sb="0" eb="1">
      <t>ダイ</t>
    </rPh>
    <rPh sb="3" eb="4">
      <t>ジョウ</t>
    </rPh>
    <rPh sb="6" eb="8">
      <t>カンケイ</t>
    </rPh>
    <rPh sb="9" eb="10">
      <t>ダイ</t>
    </rPh>
    <rPh sb="12" eb="13">
      <t>ジョウ</t>
    </rPh>
    <rPh sb="15" eb="17">
      <t>カンケイ</t>
    </rPh>
    <rPh sb="28" eb="30">
      <t>ヘンケイ</t>
    </rPh>
    <rPh sb="30" eb="32">
      <t>ロウドウ</t>
    </rPh>
    <rPh sb="32" eb="34">
      <t>ジカン</t>
    </rPh>
    <phoneticPr fontId="5"/>
  </si>
  <si>
    <t>うち経口摂取（　　　 ）人、経管栄養（　　　 ）人</t>
    <rPh sb="2" eb="4">
      <t>ケイコウ</t>
    </rPh>
    <rPh sb="4" eb="6">
      <t>セッシュ</t>
    </rPh>
    <rPh sb="12" eb="13">
      <t>ニン</t>
    </rPh>
    <rPh sb="14" eb="16">
      <t>ケイカン</t>
    </rPh>
    <rPh sb="16" eb="18">
      <t>エイヨウ</t>
    </rPh>
    <rPh sb="24" eb="25">
      <t>ニン</t>
    </rPh>
    <phoneticPr fontId="16"/>
  </si>
  <si>
    <t>※深夜業を含む業務とは、常態として深夜業を１週１回以上又は１月に４回以上行う業務をいう。</t>
    <rPh sb="1" eb="4">
      <t>シンヤギョウ</t>
    </rPh>
    <rPh sb="5" eb="6">
      <t>フク</t>
    </rPh>
    <rPh sb="7" eb="9">
      <t>ギョウム</t>
    </rPh>
    <rPh sb="12" eb="14">
      <t>ジョウタイ</t>
    </rPh>
    <rPh sb="17" eb="20">
      <t>シンヤギョウ</t>
    </rPh>
    <rPh sb="22" eb="23">
      <t>シュウ</t>
    </rPh>
    <rPh sb="24" eb="25">
      <t>カイ</t>
    </rPh>
    <rPh sb="25" eb="27">
      <t>イジョウ</t>
    </rPh>
    <rPh sb="27" eb="28">
      <t>マタ</t>
    </rPh>
    <rPh sb="30" eb="31">
      <t>ツキ</t>
    </rPh>
    <rPh sb="33" eb="34">
      <t>カイ</t>
    </rPh>
    <rPh sb="34" eb="36">
      <t>イジョウ</t>
    </rPh>
    <rPh sb="36" eb="37">
      <t>オコナ</t>
    </rPh>
    <rPh sb="38" eb="40">
      <t>ギョウム</t>
    </rPh>
    <phoneticPr fontId="16"/>
  </si>
  <si>
    <t>　*小数点第２位以下四捨五入</t>
    <rPh sb="2" eb="3">
      <t>ショウ</t>
    </rPh>
    <rPh sb="3" eb="4">
      <t>スウ</t>
    </rPh>
    <rPh sb="4" eb="5">
      <t>テン</t>
    </rPh>
    <rPh sb="5" eb="6">
      <t>ダイ</t>
    </rPh>
    <rPh sb="7" eb="8">
      <t>イ</t>
    </rPh>
    <rPh sb="8" eb="10">
      <t>イカ</t>
    </rPh>
    <rPh sb="10" eb="14">
      <t>シシャゴニュウ</t>
    </rPh>
    <phoneticPr fontId="16"/>
  </si>
  <si>
    <t>深夜業を含む業務に常時従事する職員（夜勤者、宿直者等）</t>
    <rPh sb="0" eb="3">
      <t>シンヤギョウ</t>
    </rPh>
    <rPh sb="4" eb="5">
      <t>フク</t>
    </rPh>
    <rPh sb="6" eb="8">
      <t>ギョウム</t>
    </rPh>
    <rPh sb="9" eb="11">
      <t>ジョウジ</t>
    </rPh>
    <rPh sb="11" eb="13">
      <t>ジュウジ</t>
    </rPh>
    <rPh sb="15" eb="17">
      <t>ショクイン</t>
    </rPh>
    <rPh sb="18" eb="20">
      <t>ヤキン</t>
    </rPh>
    <rPh sb="20" eb="21">
      <t>シャ</t>
    </rPh>
    <rPh sb="22" eb="24">
      <t>シュクチョク</t>
    </rPh>
    <rPh sb="24" eb="25">
      <t>シャ</t>
    </rPh>
    <rPh sb="25" eb="26">
      <t>トウ</t>
    </rPh>
    <phoneticPr fontId="16"/>
  </si>
  <si>
    <t>注）特別養護老人ホームについては、夜勤職員基準を満たす夜勤職員を配置している場合には、夜勤職員と別に宿直者を配置しなくても差し支えない。ただし、入所者等の安全のため、必要な火災予防体制を整えること。（令和６年３月１５日厚生労働省老健局事務連絡「令和６年度介護報酬改定に関するＱ＆Ａ（Vol.１）問178」）</t>
    <rPh sb="0" eb="1">
      <t>チュウ</t>
    </rPh>
    <rPh sb="2" eb="8">
      <t>トクベツヨウゴロウジン</t>
    </rPh>
    <rPh sb="100" eb="102">
      <t>レイワ</t>
    </rPh>
    <rPh sb="103" eb="104">
      <t>ネン</t>
    </rPh>
    <rPh sb="105" eb="106">
      <t>ツキ</t>
    </rPh>
    <rPh sb="108" eb="109">
      <t>ヒ</t>
    </rPh>
    <rPh sb="147" eb="148">
      <t>トイ</t>
    </rPh>
    <phoneticPr fontId="16"/>
  </si>
  <si>
    <t>栄養士
又は管理栄養士</t>
    <rPh sb="0" eb="3">
      <t>エイヨウシ</t>
    </rPh>
    <rPh sb="4" eb="5">
      <t>マタ</t>
    </rPh>
    <rPh sb="6" eb="8">
      <t>カンリ</t>
    </rPh>
    <rPh sb="8" eb="11">
      <t>エイヨウシ</t>
    </rPh>
    <phoneticPr fontId="16"/>
  </si>
  <si>
    <t>栄養士又は
管理栄養士</t>
    <rPh sb="0" eb="3">
      <t>エイヨウシ</t>
    </rPh>
    <rPh sb="3" eb="4">
      <t>マタ</t>
    </rPh>
    <rPh sb="6" eb="8">
      <t>カンリ</t>
    </rPh>
    <rPh sb="8" eb="11">
      <t>エイヨウシ</t>
    </rPh>
    <phoneticPr fontId="16"/>
  </si>
  <si>
    <t>（注）1.　本表は、指導員・介護士・保育士・看護師・栄養士又は管理栄養士・調理員等の職種別に別葉として、職員の勤務形態について｢（別記）勤務形態の符号｣の欄の符号の区分によって作成すること。夜勤又は宿日直勤務は○印とすること。
　　　2.　｢(別記)勤務形態の符号｣の欄のA～Eは｢早番｣｢平常｣｢遅番｣｢夜勤｣等の勤務形態名等を記入すること。
　　　3.　勤務形態の欄は、下記の勤務形態の区分の順にまとめて記載すること。
　　　　　　①：常勤で専従　②：常勤で兼務　③：常勤以外で専従　④：常勤以外で兼務
　　　4.　常勤換算後の人数については、特別養護老人ホーム及び支援費制度対象施設のみ記入すること。
　　　</t>
    <rPh sb="14" eb="17">
      <t>カイゴシ</t>
    </rPh>
    <rPh sb="29" eb="30">
      <t>マタ</t>
    </rPh>
    <rPh sb="88" eb="90">
      <t>サクセイ</t>
    </rPh>
    <rPh sb="224" eb="225">
      <t>シタガ</t>
    </rPh>
    <rPh sb="242" eb="243">
      <t>シタガ</t>
    </rPh>
    <rPh sb="262" eb="264">
      <t>カンサン</t>
    </rPh>
    <rPh sb="264" eb="265">
      <t>ゴ</t>
    </rPh>
    <rPh sb="266" eb="268">
      <t>ニンズウ</t>
    </rPh>
    <rPh sb="274" eb="276">
      <t>トクベツ</t>
    </rPh>
    <rPh sb="276" eb="278">
      <t>ヨウゴ</t>
    </rPh>
    <rPh sb="278" eb="280">
      <t>ロウジン</t>
    </rPh>
    <rPh sb="283" eb="284">
      <t>オヨ</t>
    </rPh>
    <rPh sb="285" eb="287">
      <t>シエン</t>
    </rPh>
    <rPh sb="287" eb="288">
      <t>ヒ</t>
    </rPh>
    <rPh sb="288" eb="290">
      <t>セイド</t>
    </rPh>
    <rPh sb="290" eb="292">
      <t>タイショウ</t>
    </rPh>
    <rPh sb="292" eb="294">
      <t>シセツ</t>
    </rPh>
    <rPh sb="296" eb="298">
      <t>キニュウ</t>
    </rPh>
    <phoneticPr fontId="5"/>
  </si>
  <si>
    <r>
      <t>処遇計画書</t>
    </r>
    <r>
      <rPr>
        <b/>
        <sz val="10"/>
        <rFont val="ＭＳ 明朝"/>
        <family val="1"/>
        <charset val="128"/>
      </rPr>
      <t>（※1）</t>
    </r>
    <rPh sb="0" eb="2">
      <t>ショグウ</t>
    </rPh>
    <rPh sb="2" eb="5">
      <t>ケイカクショ</t>
    </rPh>
    <phoneticPr fontId="5"/>
  </si>
  <si>
    <r>
      <t>安全計画（※</t>
    </r>
    <r>
      <rPr>
        <b/>
        <sz val="10"/>
        <rFont val="ＭＳ 明朝"/>
        <family val="1"/>
        <charset val="128"/>
      </rPr>
      <t>2</t>
    </r>
    <r>
      <rPr>
        <sz val="10"/>
        <rFont val="ＭＳ 明朝"/>
        <family val="1"/>
        <charset val="128"/>
      </rPr>
      <t>）</t>
    </r>
    <rPh sb="0" eb="2">
      <t>アンゼン</t>
    </rPh>
    <rPh sb="2" eb="4">
      <t>ケイカク</t>
    </rPh>
    <phoneticPr fontId="5"/>
  </si>
  <si>
    <t>(※2)児童福祉施設、障害児入所施設、児童発達支援</t>
    <rPh sb="4" eb="8">
      <t>ジドウフクシ</t>
    </rPh>
    <rPh sb="8" eb="10">
      <t>シセツ</t>
    </rPh>
    <phoneticPr fontId="16"/>
  </si>
  <si>
    <t>心理検査室</t>
    <rPh sb="0" eb="5">
      <t>シンリケンサシツ</t>
    </rPh>
    <phoneticPr fontId="5"/>
  </si>
  <si>
    <t>工作室</t>
    <rPh sb="0" eb="3">
      <t>コウサクシツ</t>
    </rPh>
    <phoneticPr fontId="5"/>
  </si>
  <si>
    <t>（11）業務継続計画</t>
    <rPh sb="4" eb="10">
      <t>ギョウムケイゾクケイカク</t>
    </rPh>
    <phoneticPr fontId="5"/>
  </si>
  <si>
    <r>
      <t xml:space="preserve">) </t>
    </r>
    <r>
      <rPr>
        <b/>
        <sz val="9"/>
        <color rgb="FFFF0000"/>
        <rFont val="ＭＳ Ｐゴシック"/>
        <family val="3"/>
        <charset val="128"/>
      </rPr>
      <t>※有の場合は規程の写しを添付のこと。</t>
    </r>
    <rPh sb="3" eb="4">
      <t>アリ</t>
    </rPh>
    <rPh sb="5" eb="7">
      <t>バアイ</t>
    </rPh>
    <rPh sb="8" eb="10">
      <t>キテイ</t>
    </rPh>
    <rPh sb="11" eb="12">
      <t>ウツ</t>
    </rPh>
    <rPh sb="14" eb="16">
      <t>テンプ</t>
    </rPh>
    <phoneticPr fontId="5"/>
  </si>
  <si>
    <t>　 部屋名がある場合は、表示すること。）　</t>
    <rPh sb="12" eb="14">
      <t>ヒョウジ</t>
    </rPh>
    <phoneticPr fontId="5"/>
  </si>
  <si>
    <t>※（１）措置施設用～（４）その他施設用は、いずれか該当するものを作成し、提出してください。</t>
    <rPh sb="4" eb="9">
      <t>ソチシセツヨウ</t>
    </rPh>
    <rPh sb="15" eb="16">
      <t>タ</t>
    </rPh>
    <rPh sb="16" eb="19">
      <t>シセツヨウ</t>
    </rPh>
    <rPh sb="25" eb="27">
      <t>ガイトウ</t>
    </rPh>
    <rPh sb="32" eb="34">
      <t>サクセイ</t>
    </rPh>
    <rPh sb="36" eb="38">
      <t>テイシュツ</t>
    </rPh>
    <phoneticPr fontId="5"/>
  </si>
  <si>
    <t>有の場合：  許 可 年 月 日・番 号</t>
    <rPh sb="0" eb="1">
      <t>ア</t>
    </rPh>
    <rPh sb="2" eb="4">
      <t>バアイ</t>
    </rPh>
    <phoneticPr fontId="5"/>
  </si>
  <si>
    <t xml:space="preserve">            　　　　年   月   日</t>
    <phoneticPr fontId="5"/>
  </si>
  <si>
    <t xml:space="preserve">             　　　　              号</t>
    <phoneticPr fontId="5"/>
  </si>
  <si>
    <t xml:space="preserve"> 　　　　　診療所開設後の届出</t>
    <rPh sb="6" eb="9">
      <t>シンリョウジョ</t>
    </rPh>
    <rPh sb="9" eb="11">
      <t>カイセツ</t>
    </rPh>
    <rPh sb="11" eb="12">
      <t>ゴ</t>
    </rPh>
    <rPh sb="13" eb="15">
      <t>トドケデ</t>
    </rPh>
    <phoneticPr fontId="5"/>
  </si>
  <si>
    <t>　　　　　　　　　　　　年   月   日</t>
    <phoneticPr fontId="5"/>
  </si>
  <si>
    <t>内容：</t>
    <rPh sb="0" eb="2">
      <t>ナイヨウ</t>
    </rPh>
    <phoneticPr fontId="5"/>
  </si>
  <si>
    <t>　　　　　　年   月   日</t>
    <phoneticPr fontId="5"/>
  </si>
  <si>
    <t>開設後の届出の変更届がある場合</t>
    <rPh sb="13" eb="15">
      <t>バアイ</t>
    </rPh>
    <phoneticPr fontId="5"/>
  </si>
  <si>
    <t>内容：</t>
    <rPh sb="0" eb="2">
      <t>ナイヨウ</t>
    </rPh>
    <phoneticPr fontId="5"/>
  </si>
  <si>
    <t>許可事項の変更届がある場合</t>
    <rPh sb="0" eb="4">
      <t>キョカジコウ</t>
    </rPh>
    <rPh sb="5" eb="7">
      <t>ヘンコウ</t>
    </rPh>
    <rPh sb="7" eb="8">
      <t>トドケ</t>
    </rPh>
    <rPh sb="11" eb="13">
      <t>バアイ</t>
    </rPh>
    <phoneticPr fontId="5"/>
  </si>
  <si>
    <t>　　　① 策定  ： 令和　　年　　月　　日　　　　③ 研修　： 令和　　年　　月　　日</t>
    <rPh sb="5" eb="6">
      <t>サク</t>
    </rPh>
    <rPh sb="6" eb="7">
      <t>サダム</t>
    </rPh>
    <rPh sb="11" eb="13">
      <t>レイワ</t>
    </rPh>
    <rPh sb="15" eb="16">
      <t>ネン</t>
    </rPh>
    <rPh sb="18" eb="19">
      <t>ツキ</t>
    </rPh>
    <rPh sb="21" eb="22">
      <t>ニチ</t>
    </rPh>
    <rPh sb="28" eb="30">
      <t>ケンシュウ</t>
    </rPh>
    <rPh sb="33" eb="35">
      <t>レイワ</t>
    </rPh>
    <rPh sb="37" eb="38">
      <t>ネン</t>
    </rPh>
    <rPh sb="40" eb="41">
      <t>ツキ</t>
    </rPh>
    <rPh sb="43" eb="44">
      <t>ニチ</t>
    </rPh>
    <phoneticPr fontId="5"/>
  </si>
  <si>
    <t xml:space="preserve">      ② 見直し： 令和　　年　　月　　日　　　　④ 訓練 ： 令和　　年　　月　　日　　　　</t>
    <phoneticPr fontId="16"/>
  </si>
  <si>
    <t>　３.施設見取図（各室、居室が見やすく、面積が分かるもの。なお、部屋番号、　　</t>
    <rPh sb="3" eb="5">
      <t>シセツ</t>
    </rPh>
    <rPh sb="5" eb="8">
      <t>ミトリズ</t>
    </rPh>
    <rPh sb="9" eb="11">
      <t>カクシツ</t>
    </rPh>
    <rPh sb="12" eb="14">
      <t>キョシツ</t>
    </rPh>
    <rPh sb="15" eb="16">
      <t>ミ</t>
    </rPh>
    <rPh sb="32" eb="34">
      <t>ヘヤ</t>
    </rPh>
    <rPh sb="34" eb="36">
      <t>バンゴウ</t>
    </rPh>
    <phoneticPr fontId="5"/>
  </si>
  <si>
    <t>入所者（児童）預り金等の状況 --------------------------------------------------------------------------------------------------</t>
    <rPh sb="0" eb="3">
      <t>ニュウショシャ</t>
    </rPh>
    <rPh sb="4" eb="6">
      <t>ジドウ</t>
    </rPh>
    <rPh sb="7" eb="8">
      <t>アズ</t>
    </rPh>
    <rPh sb="9" eb="10">
      <t>キン</t>
    </rPh>
    <rPh sb="10" eb="11">
      <t>トウ</t>
    </rPh>
    <rPh sb="12" eb="14">
      <t>ジョウキョウ</t>
    </rPh>
    <phoneticPr fontId="16"/>
  </si>
  <si>
    <t>機能訓練室</t>
    <rPh sb="0" eb="1">
      <t>キ</t>
    </rPh>
    <rPh sb="2" eb="4">
      <t/>
    </rPh>
    <phoneticPr fontId="5"/>
  </si>
  <si>
    <r>
      <t>居室</t>
    </r>
    <r>
      <rPr>
        <sz val="8"/>
        <rFont val="ＭＳ 明朝"/>
        <family val="1"/>
        <charset val="128"/>
      </rPr>
      <t>（寝室・ほふく室、母子室）</t>
    </r>
    <rPh sb="0" eb="2">
      <t>キョシツ</t>
    </rPh>
    <rPh sb="3" eb="5">
      <t>シンシツ</t>
    </rPh>
    <rPh sb="9" eb="10">
      <t>シツ</t>
    </rPh>
    <rPh sb="11" eb="13">
      <t>ボシ</t>
    </rPh>
    <rPh sb="13" eb="14">
      <t>シツ</t>
    </rPh>
    <phoneticPr fontId="5"/>
  </si>
  <si>
    <t>相談･面接（面談）、観察室</t>
    <rPh sb="0" eb="2">
      <t>ソウダン</t>
    </rPh>
    <rPh sb="3" eb="5">
      <t>メンセツ</t>
    </rPh>
    <rPh sb="6" eb="8">
      <t>メンダン</t>
    </rPh>
    <rPh sb="10" eb="13">
      <t>カンサツシツ</t>
    </rPh>
    <phoneticPr fontId="5"/>
  </si>
  <si>
    <t>娯楽･遊戯室（多目的室）</t>
    <rPh sb="0" eb="2">
      <t>ゴラク</t>
    </rPh>
    <rPh sb="3" eb="6">
      <t>ユウギシツ</t>
    </rPh>
    <rPh sb="7" eb="11">
      <t>タモクテキシツ</t>
    </rPh>
    <phoneticPr fontId="5"/>
  </si>
  <si>
    <t>集会室、談話室</t>
    <rPh sb="0" eb="3">
      <t>シュウカイシツ</t>
    </rPh>
    <rPh sb="4" eb="7">
      <t>ダンワシツ</t>
    </rPh>
    <phoneticPr fontId="5"/>
  </si>
  <si>
    <t>医務室（診察室、病室）</t>
    <rPh sb="0" eb="3">
      <t>イムシツ</t>
    </rPh>
    <rPh sb="4" eb="7">
      <t>シンサツシツ</t>
    </rPh>
    <rPh sb="8" eb="10">
      <t>ビョウシツ</t>
    </rPh>
    <phoneticPr fontId="5"/>
  </si>
  <si>
    <t>訓練･作業室（職業指導室）</t>
    <rPh sb="0" eb="2">
      <t>クンレン</t>
    </rPh>
    <rPh sb="3" eb="6">
      <t>サギョウシツ</t>
    </rPh>
    <rPh sb="7" eb="9">
      <t>ショクギョウ</t>
    </rPh>
    <rPh sb="9" eb="12">
      <t>シドウシツ</t>
    </rPh>
    <phoneticPr fontId="5"/>
  </si>
  <si>
    <t>洗面所（洗面設備）</t>
    <rPh sb="0" eb="2">
      <t>センメン</t>
    </rPh>
    <rPh sb="2" eb="3">
      <t>ジョ</t>
    </rPh>
    <rPh sb="4" eb="6">
      <t>センメン</t>
    </rPh>
    <rPh sb="6" eb="8">
      <t>セツビ</t>
    </rPh>
    <phoneticPr fontId="5"/>
  </si>
  <si>
    <t xml:space="preserve"> （注）本表は、指導員・介護士・保育士・看護師・栄養士又は管理栄養士・調理員等の職種別に別葉として業務の内容を具体的に記入すること。</t>
    <rPh sb="2" eb="3">
      <t>チュウ</t>
    </rPh>
    <rPh sb="4" eb="5">
      <t>ホン</t>
    </rPh>
    <rPh sb="5" eb="6">
      <t>ヒョウ</t>
    </rPh>
    <rPh sb="8" eb="11">
      <t>シドウイン</t>
    </rPh>
    <rPh sb="12" eb="15">
      <t>カイゴシ</t>
    </rPh>
    <rPh sb="16" eb="19">
      <t>ホイクシ</t>
    </rPh>
    <rPh sb="20" eb="23">
      <t>カンゴシ</t>
    </rPh>
    <rPh sb="24" eb="27">
      <t>エイヨウシ</t>
    </rPh>
    <rPh sb="27" eb="28">
      <t>マタ</t>
    </rPh>
    <rPh sb="29" eb="34">
      <t>カンリエイヨウシ</t>
    </rPh>
    <rPh sb="35" eb="38">
      <t>チョウリイン</t>
    </rPh>
    <rPh sb="38" eb="39">
      <t>トウ</t>
    </rPh>
    <rPh sb="40" eb="43">
      <t>ショクシュベツ</t>
    </rPh>
    <rPh sb="44" eb="45">
      <t>ベツ</t>
    </rPh>
    <rPh sb="45" eb="46">
      <t>ヨウ</t>
    </rPh>
    <rPh sb="49" eb="51">
      <t>ギョウム</t>
    </rPh>
    <rPh sb="52" eb="54">
      <t>ナイヨウ</t>
    </rPh>
    <rPh sb="55" eb="58">
      <t>グタイテキ</t>
    </rPh>
    <rPh sb="59" eb="61">
      <t>キニュウ</t>
    </rPh>
    <phoneticPr fontId="5"/>
  </si>
  <si>
    <r>
      <t>注）１　協力医療機関が多数ある場合は、シートを追加して記入すること。
　　２　歯科も記載すること。
　　３　病院は、20床以上の病床を有するものであること。
　　４　第二種協定指定医療機関は、協定</t>
    </r>
    <r>
      <rPr>
        <strike/>
        <sz val="10"/>
        <rFont val="ＭＳ 明朝"/>
        <family val="1"/>
        <charset val="128"/>
      </rPr>
      <t>等</t>
    </r>
    <r>
      <rPr>
        <sz val="10"/>
        <rFont val="ＭＳ 明朝"/>
        <family val="1"/>
        <charset val="128"/>
      </rPr>
      <t xml:space="preserve">に基づき知事が指定した医療機関のうち、「発熱外来」又は
　　　「自宅療養」に該当するもの。
　　５　「法人・施設との関係」欄は、該当ある場合は「理事長経営の医療法人病院」などと記入すること。
</t>
    </r>
    <rPh sb="11" eb="13">
      <t>タスウ</t>
    </rPh>
    <rPh sb="15" eb="17">
      <t>バアイ</t>
    </rPh>
    <rPh sb="23" eb="25">
      <t>ツイカ</t>
    </rPh>
    <rPh sb="83" eb="86">
      <t>ダイニシュ</t>
    </rPh>
    <rPh sb="86" eb="94">
      <t>キョウテイシテイイリョウキカン</t>
    </rPh>
    <rPh sb="96" eb="98">
      <t>キョウテイ</t>
    </rPh>
    <rPh sb="98" eb="99">
      <t>トウ</t>
    </rPh>
    <rPh sb="100" eb="101">
      <t>モト</t>
    </rPh>
    <rPh sb="103" eb="105">
      <t>チジ</t>
    </rPh>
    <rPh sb="106" eb="108">
      <t>シテイ</t>
    </rPh>
    <rPh sb="110" eb="114">
      <t>イリョウキカン</t>
    </rPh>
    <rPh sb="119" eb="123">
      <t>ハツネツガイライ</t>
    </rPh>
    <rPh sb="124" eb="125">
      <t>マタ</t>
    </rPh>
    <rPh sb="131" eb="133">
      <t>ジタク</t>
    </rPh>
    <rPh sb="133" eb="135">
      <t>リョウヨウ</t>
    </rPh>
    <rPh sb="137" eb="139">
      <t>ガイトウ</t>
    </rPh>
    <rPh sb="163" eb="165">
      <t>ガイトウ</t>
    </rPh>
    <rPh sb="167" eb="169">
      <t>バアイ</t>
    </rPh>
    <phoneticPr fontId="16"/>
  </si>
  <si>
    <t>② 見直し： 令和　年　　月　　日　　　④ 訓練： 令和　年　　月　　日、令和　年　　月　　日</t>
    <phoneticPr fontId="16"/>
  </si>
  <si>
    <t>① 策定  ： 令和　年　　月　　日　　　③ 研修： 令和　年　　月　　日、令和　年　　月　　日</t>
    <rPh sb="2" eb="3">
      <t>サク</t>
    </rPh>
    <rPh sb="3" eb="4">
      <t>サダム</t>
    </rPh>
    <rPh sb="8" eb="10">
      <t>レイワ</t>
    </rPh>
    <rPh sb="11" eb="12">
      <t>ネン</t>
    </rPh>
    <rPh sb="14" eb="15">
      <t>ツキ</t>
    </rPh>
    <rPh sb="17" eb="18">
      <t>ニチ</t>
    </rPh>
    <rPh sb="23" eb="25">
      <t>ケンシュウ</t>
    </rPh>
    <rPh sb="27" eb="29">
      <t>レイワ</t>
    </rPh>
    <rPh sb="30" eb="31">
      <t>ネン</t>
    </rPh>
    <rPh sb="33" eb="34">
      <t>ツキ</t>
    </rPh>
    <rPh sb="36" eb="37">
      <t>ニチ</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</si>
</sst>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8">
    <numFmt numFmtId="6" formatCode="&quot;¥&quot;#,##0;[Red]&quot;¥&quot;\-#,##0"/>
    <numFmt numFmtId="41" formatCode="_ * #,##0_ ;_ * \-#,##0_ ;_ * &quot;-&quot;_ ;_ @_ "/>
    <numFmt numFmtId="176" formatCode="#,###"/>
    <numFmt numFmtId="177" formatCode="&quot;(&quot;h:mm"/>
    <numFmt numFmtId="178" formatCode="&quot;～　&quot;h:mm&quot;)&quot;"/>
    <numFmt numFmtId="179" formatCode="#,##0&quot;年&quot;"/>
    <numFmt numFmtId="180" formatCode="[$-411]ggge&quot;年&quot;m&quot;月分&quot;"/>
    <numFmt numFmtId="181" formatCode="#,###&quot;人&quot;"/>
    <numFmt numFmtId="182" formatCode="#,##0&quot;円&quot;"/>
    <numFmt numFmtId="183" formatCode="#,##0&quot;円　　&quot;"/>
    <numFmt numFmtId="184" formatCode="#,###&quot;名&quot;"/>
    <numFmt numFmtId="185" formatCode="0_ "/>
    <numFmt numFmtId="186" formatCode="#,##0_ "/>
    <numFmt numFmtId="187" formatCode="#.##_ &quot;㎡&quot;"/>
    <numFmt numFmtId="188" formatCode="&quot;平&quot;&quot;成&quot;#&quot;年&quot;\4&quot;月&quot;\1&quot;日&quot;&quot;現&quot;&quot;在&quot;"/>
    <numFmt numFmtId="189" formatCode="&quot;平&quot;&quot;成&quot;#&quot;年&quot;\4&quot;月分&quot;"/>
    <numFmt numFmtId="190" formatCode="#,###&quot;円&quot;"/>
    <numFmt numFmtId="191" formatCode="#,###&quot;　円　&quot;"/>
    <numFmt numFmtId="192" formatCode="[$-411]ge\.m\.d;@"/>
    <numFmt numFmtId="193" formatCode="&quot;(平&quot;&quot;成&quot;#&quot;年&quot;\4&quot;月&quot;\1&quot;日&quot;&quot;現&quot;&quot;在)&quot;"/>
    <numFmt numFmtId="194" formatCode="0&quot;年&quot;&quot;度&quot;&quot;の&quot;&quot;回&quot;&quot;数&quot;"/>
    <numFmt numFmtId="195" formatCode="&quot;平&quot;&quot;成&quot;##&quot;年&quot;&quot;度&quot;"/>
    <numFmt numFmtId="196" formatCode="##&quot;名&quot;"/>
    <numFmt numFmtId="197" formatCode="#,##0.0_ "/>
    <numFmt numFmtId="198" formatCode="&quot;令&quot;&quot;和&quot;##&quot;年&quot;&quot;度&quot;"/>
    <numFmt numFmtId="199" formatCode="#%"/>
    <numFmt numFmtId="200" formatCode="#,###&quot;回&quot;"/>
    <numFmt numFmtId="201" formatCode="&quot;平&quot;&quot;成&quot;#&quot;年&quot;"/>
    <numFmt numFmtId="202" formatCode="#,##0_);[Red]\(#,##0\)"/>
    <numFmt numFmtId="203" formatCode="aaa;@"/>
    <numFmt numFmtId="204" formatCode="&quot;H&quot;0&quot;.4.1現在現員&quot;"/>
    <numFmt numFmtId="205" formatCode="0.00&quot;回／週・一人当たり&quot;"/>
    <numFmt numFmtId="206" formatCode="#,###&quot;日&quot;"/>
    <numFmt numFmtId="207" formatCode="\(&quot;注&quot;\)\ \1\ &quot;本&quot;&quot;表&quot;&quot;は&quot;\,&quot;平&quot;&quot;成&quot;#&quot;年&quot;\4&quot;月&quot;"/>
    <numFmt numFmtId="208" formatCode="&quot;平&quot;&quot;成&quot;#&quot;年&quot;&quot; 1月&quot;"/>
    <numFmt numFmtId="209" formatCode="[$-411]ge&quot;年&quot;\ m&quot;月&quot;\ d&quot;日　&quot;"/>
    <numFmt numFmtId="210" formatCode="[$-411]ggge&quot;年&quot;m&quot;月&quot;d&quot;日&quot;;@"/>
    <numFmt numFmtId="211" formatCode="[$-411]ggge&quot;年&quot;m&quot;月&quot;;@"/>
  </numFmts>
  <fonts count="84">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1"/>
      <name val="ＭＳ 明朝"/>
      <family val="1"/>
      <charset val="128"/>
    </font>
    <font>
      <sz val="6"/>
      <name val="ＭＳ Ｐ明朝"/>
      <family val="1"/>
      <charset val="128"/>
    </font>
    <font>
      <sz val="9"/>
      <name val="ＭＳ ゴシック"/>
      <family val="3"/>
      <charset val="128"/>
    </font>
    <font>
      <sz val="14"/>
      <name val="ＭＳ 明朝"/>
      <family val="1"/>
      <charset val="128"/>
    </font>
    <font>
      <sz val="9"/>
      <name val="ＭＳ 明朝"/>
      <family val="1"/>
      <charset val="128"/>
    </font>
    <font>
      <sz val="8"/>
      <name val="ＭＳ 明朝"/>
      <family val="1"/>
      <charset val="128"/>
    </font>
    <font>
      <sz val="12"/>
      <name val="ＭＳ 明朝"/>
      <family val="1"/>
      <charset val="128"/>
    </font>
    <font>
      <sz val="10"/>
      <name val="ＭＳ 明朝"/>
      <family val="1"/>
      <charset val="128"/>
    </font>
    <font>
      <sz val="10"/>
      <name val="ＭＳ Ｐゴシック"/>
      <family val="3"/>
      <charset val="128"/>
    </font>
    <font>
      <sz val="10"/>
      <name val="ＭＳ ゴシック"/>
      <family val="3"/>
      <charset val="128"/>
    </font>
    <font>
      <sz val="11"/>
      <name val="ＭＳ Ｐゴシック"/>
      <family val="3"/>
      <charset val="128"/>
    </font>
    <font>
      <sz val="6"/>
      <name val="ＭＳ 明朝"/>
      <family val="1"/>
      <charset val="128"/>
    </font>
    <font>
      <sz val="6"/>
      <name val="ＭＳ Ｐゴシック"/>
      <family val="3"/>
      <charset val="128"/>
    </font>
    <font>
      <sz val="9"/>
      <name val="ＭＳ Ｐゴシック"/>
      <family val="3"/>
      <charset val="128"/>
    </font>
    <font>
      <sz val="9"/>
      <color indexed="18"/>
      <name val="ＭＳ 明朝"/>
      <family val="1"/>
      <charset val="128"/>
    </font>
    <font>
      <sz val="10"/>
      <color indexed="18"/>
      <name val="ＭＳ 明朝"/>
      <family val="1"/>
      <charset val="128"/>
    </font>
    <font>
      <u/>
      <sz val="9"/>
      <name val="ＭＳ 明朝"/>
      <family val="1"/>
      <charset val="128"/>
    </font>
    <font>
      <sz val="11"/>
      <name val="ＭＳ Ｐ明朝"/>
      <family val="1"/>
      <charset val="128"/>
    </font>
    <font>
      <sz val="10"/>
      <color indexed="8"/>
      <name val="ＭＳ ゴシック"/>
      <family val="3"/>
      <charset val="128"/>
    </font>
    <font>
      <sz val="9"/>
      <color indexed="8"/>
      <name val="ＭＳ 明朝"/>
      <family val="1"/>
      <charset val="128"/>
    </font>
    <font>
      <sz val="10"/>
      <name val="ＪＳゴシック"/>
      <family val="3"/>
      <charset val="128"/>
    </font>
    <font>
      <vertAlign val="subscript"/>
      <sz val="14"/>
      <name val="ＪＳゴシック"/>
      <family val="3"/>
      <charset val="128"/>
    </font>
    <font>
      <sz val="10"/>
      <name val="ＭＳ Ｐ明朝"/>
      <family val="1"/>
      <charset val="128"/>
    </font>
    <font>
      <b/>
      <sz val="11"/>
      <name val="ＭＳ Ｐゴシック"/>
      <family val="3"/>
      <charset val="128"/>
    </font>
    <font>
      <b/>
      <u/>
      <sz val="11"/>
      <name val="ＭＳ Ｐゴシック"/>
      <family val="3"/>
      <charset val="128"/>
    </font>
    <font>
      <sz val="14"/>
      <name val="ＭＳ Ｐゴシック"/>
      <family val="3"/>
      <charset val="128"/>
    </font>
    <font>
      <u/>
      <sz val="10"/>
      <name val="ＭＳ 明朝"/>
      <family val="1"/>
      <charset val="128"/>
    </font>
    <font>
      <u/>
      <sz val="11"/>
      <name val="ＭＳ 明朝"/>
      <family val="1"/>
      <charset val="128"/>
    </font>
    <font>
      <sz val="12"/>
      <name val="ＭＳ Ｐゴシック"/>
      <family val="3"/>
      <charset val="128"/>
    </font>
    <font>
      <sz val="11"/>
      <name val="ＭＳ ゴシック"/>
      <family val="3"/>
      <charset val="128"/>
    </font>
    <font>
      <sz val="12"/>
      <name val="ＭＳ ゴシック"/>
      <family val="3"/>
      <charset val="128"/>
    </font>
    <font>
      <sz val="16"/>
      <name val="ＭＳ Ｐゴシック"/>
      <family val="3"/>
      <charset val="128"/>
    </font>
    <font>
      <sz val="14"/>
      <name val="ＭＳ ゴシック"/>
      <family val="3"/>
      <charset val="128"/>
    </font>
    <font>
      <sz val="12"/>
      <name val="ＭＳ Ｐゴシック"/>
      <family val="3"/>
      <charset val="128"/>
      <scheme val="minor"/>
    </font>
    <font>
      <sz val="10"/>
      <name val="ＭＳ Ｐゴシック"/>
      <family val="3"/>
      <charset val="128"/>
      <scheme val="minor"/>
    </font>
    <font>
      <sz val="9"/>
      <color theme="1"/>
      <name val="ＭＳ 明朝"/>
      <family val="1"/>
      <charset val="128"/>
    </font>
    <font>
      <sz val="10"/>
      <color theme="1"/>
      <name val="ＭＳ 明朝"/>
      <family val="1"/>
      <charset val="128"/>
    </font>
    <font>
      <sz val="11"/>
      <name val="ＭＳ Ｐゴシック"/>
      <family val="3"/>
      <charset val="128"/>
      <scheme val="minor"/>
    </font>
    <font>
      <sz val="14"/>
      <color theme="1"/>
      <name val="ＭＳ 明朝"/>
      <family val="1"/>
      <charset val="128"/>
    </font>
    <font>
      <sz val="10"/>
      <color rgb="FFFF0000"/>
      <name val="ＭＳ 明朝"/>
      <family val="1"/>
      <charset val="128"/>
    </font>
    <font>
      <u/>
      <sz val="12"/>
      <color rgb="FFFF0000"/>
      <name val="ＭＳ ゴシック"/>
      <family val="3"/>
      <charset val="128"/>
    </font>
    <font>
      <sz val="11"/>
      <color rgb="FFFF0000"/>
      <name val="ＭＳ 明朝"/>
      <family val="1"/>
      <charset val="128"/>
    </font>
    <font>
      <sz val="11"/>
      <color rgb="FFFF0000"/>
      <name val="ＭＳ Ｐ明朝"/>
      <family val="1"/>
      <charset val="128"/>
    </font>
    <font>
      <sz val="16"/>
      <name val="ＭＳ ゴシック"/>
      <family val="3"/>
      <charset val="128"/>
    </font>
    <font>
      <sz val="16"/>
      <name val="ＭＳ 明朝"/>
      <family val="1"/>
      <charset val="128"/>
    </font>
    <font>
      <sz val="14"/>
      <color indexed="18"/>
      <name val="ＭＳ 明朝"/>
      <family val="1"/>
      <charset val="128"/>
    </font>
    <font>
      <sz val="9"/>
      <name val="MS明朝"/>
      <family val="3"/>
      <charset val="128"/>
    </font>
    <font>
      <sz val="8.5"/>
      <name val="ＭＳ ゴシック"/>
      <family val="3"/>
      <charset val="128"/>
    </font>
    <font>
      <u/>
      <sz val="10"/>
      <name val="ＭＳ Ｐゴシック"/>
      <family val="3"/>
      <charset val="128"/>
    </font>
    <font>
      <sz val="10"/>
      <color indexed="9"/>
      <name val="ＭＳ 明朝"/>
      <family val="1"/>
      <charset val="128"/>
    </font>
    <font>
      <sz val="9"/>
      <color indexed="9"/>
      <name val="ＭＳ 明朝"/>
      <family val="1"/>
      <charset val="128"/>
    </font>
    <font>
      <sz val="8.5"/>
      <color indexed="9"/>
      <name val="ＭＳ 明朝"/>
      <family val="1"/>
      <charset val="128"/>
    </font>
    <font>
      <sz val="7"/>
      <color indexed="9"/>
      <name val="ＭＳ 明朝"/>
      <family val="1"/>
      <charset val="128"/>
    </font>
    <font>
      <sz val="8.5"/>
      <name val="ＭＳ 明朝"/>
      <family val="1"/>
      <charset val="128"/>
    </font>
    <font>
      <sz val="8.5"/>
      <name val="ＭＳ Ｐゴシック"/>
      <family val="3"/>
      <charset val="128"/>
    </font>
    <font>
      <sz val="8.5"/>
      <color indexed="12"/>
      <name val="ＭＳ Ｐゴシック"/>
      <family val="3"/>
      <charset val="128"/>
    </font>
    <font>
      <u/>
      <sz val="8.5"/>
      <name val="ＭＳ 明朝"/>
      <family val="1"/>
      <charset val="128"/>
    </font>
    <font>
      <sz val="11"/>
      <color indexed="12"/>
      <name val="ＭＳ 明朝"/>
      <family val="1"/>
      <charset val="128"/>
    </font>
    <font>
      <sz val="10"/>
      <color indexed="9"/>
      <name val="ＭＳ Ｐゴシック"/>
      <family val="3"/>
      <charset val="128"/>
    </font>
    <font>
      <sz val="8"/>
      <name val="ＭＳ Ｐゴシック"/>
      <family val="3"/>
      <charset val="128"/>
    </font>
    <font>
      <sz val="8"/>
      <color indexed="9"/>
      <name val="ＭＳ 明朝"/>
      <family val="1"/>
      <charset val="128"/>
    </font>
    <font>
      <b/>
      <sz val="10"/>
      <name val="ＭＳ 明朝"/>
      <family val="1"/>
      <charset val="128"/>
    </font>
    <font>
      <sz val="9"/>
      <name val="ＭＳ Ｐ明朝"/>
      <family val="1"/>
      <charset val="128"/>
    </font>
    <font>
      <sz val="9"/>
      <name val="Batang"/>
      <family val="1"/>
    </font>
    <font>
      <sz val="10"/>
      <name val="Batang"/>
      <family val="1"/>
    </font>
    <font>
      <vertAlign val="superscript"/>
      <sz val="12"/>
      <name val="ＭＳ 明朝"/>
      <family val="1"/>
      <charset val="128"/>
    </font>
    <font>
      <sz val="11"/>
      <color rgb="FFFF0000"/>
      <name val="ＭＳ Ｐゴシック"/>
      <family val="3"/>
      <charset val="128"/>
    </font>
    <font>
      <b/>
      <sz val="11"/>
      <name val="ＭＳ Ｐ明朝"/>
      <family val="1"/>
      <charset val="128"/>
    </font>
    <font>
      <i/>
      <sz val="11"/>
      <name val="ＭＳ Ｐ明朝"/>
      <family val="1"/>
      <charset val="128"/>
    </font>
    <font>
      <sz val="9"/>
      <color rgb="FFFF0000"/>
      <name val="ＭＳ 明朝"/>
      <family val="1"/>
      <charset val="128"/>
    </font>
    <font>
      <strike/>
      <sz val="10"/>
      <name val="ＭＳ Ｐゴシック"/>
      <family val="3"/>
      <charset val="128"/>
    </font>
    <font>
      <strike/>
      <sz val="11"/>
      <name val="ＭＳ Ｐ明朝"/>
      <family val="1"/>
      <charset val="128"/>
    </font>
    <font>
      <sz val="9"/>
      <color rgb="FFFF0000"/>
      <name val="ＭＳ Ｐゴシック"/>
      <family val="3"/>
      <charset val="128"/>
    </font>
    <font>
      <sz val="8"/>
      <name val="ＭＳ Ｐ明朝"/>
      <family val="1"/>
      <charset val="128"/>
    </font>
    <font>
      <strike/>
      <sz val="10"/>
      <name val="ＭＳ 明朝"/>
      <family val="1"/>
      <charset val="128"/>
    </font>
    <font>
      <sz val="7"/>
      <name val="ＭＳ 明朝"/>
      <family val="1"/>
      <charset val="128"/>
    </font>
    <font>
      <b/>
      <sz val="11"/>
      <color rgb="FFFF0000"/>
      <name val="ＭＳ Ｐゴシック"/>
      <family val="3"/>
      <charset val="128"/>
    </font>
    <font>
      <b/>
      <sz val="9"/>
      <color rgb="FFFF0000"/>
      <name val="ＭＳ Ｐゴシック"/>
      <family val="3"/>
      <charset val="128"/>
    </font>
    <font>
      <strike/>
      <sz val="10"/>
      <color rgb="FFFF0000"/>
      <name val="ＭＳ 明朝"/>
      <family val="1"/>
      <charset val="128"/>
    </font>
    <font>
      <strike/>
      <sz val="11"/>
      <color rgb="FFFF0000"/>
      <name val="ＭＳ 明朝"/>
      <family val="1"/>
      <charset val="128"/>
    </font>
  </fonts>
  <fills count="10">
    <fill>
      <patternFill patternType="none"/>
    </fill>
    <fill>
      <patternFill patternType="gray125"/>
    </fill>
    <fill>
      <patternFill patternType="solid">
        <fgColor rgb="FF99FFCC"/>
        <bgColor indexed="64"/>
      </patternFill>
    </fill>
    <fill>
      <patternFill patternType="solid">
        <fgColor indexed="48"/>
        <bgColor indexed="64"/>
      </patternFill>
    </fill>
    <fill>
      <patternFill patternType="solid">
        <fgColor theme="0"/>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5" tint="0.79998168889431442"/>
        <bgColor indexed="64"/>
      </patternFill>
    </fill>
    <fill>
      <patternFill patternType="solid">
        <fgColor theme="1"/>
        <bgColor indexed="64"/>
      </patternFill>
    </fill>
    <fill>
      <patternFill patternType="solid">
        <fgColor theme="0" tint="-0.14999847407452621"/>
        <bgColor indexed="64"/>
      </patternFill>
    </fill>
  </fills>
  <borders count="203">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hair">
        <color indexed="64"/>
      </left>
      <right/>
      <top/>
      <bottom/>
      <diagonal/>
    </border>
    <border>
      <left style="hair">
        <color indexed="64"/>
      </left>
      <right/>
      <top/>
      <bottom style="hair">
        <color indexed="64"/>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double">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bottom/>
      <diagonal/>
    </border>
    <border>
      <left style="hair">
        <color indexed="64"/>
      </left>
      <right style="hair">
        <color indexed="64"/>
      </right>
      <top/>
      <bottom/>
      <diagonal/>
    </border>
    <border>
      <left style="double">
        <color indexed="64"/>
      </left>
      <right/>
      <top/>
      <bottom/>
      <diagonal/>
    </border>
    <border>
      <left/>
      <right style="hair">
        <color indexed="64"/>
      </right>
      <top/>
      <bottom/>
      <diagonal/>
    </border>
    <border>
      <left style="hair">
        <color indexed="64"/>
      </left>
      <right style="thin">
        <color indexed="64"/>
      </right>
      <top/>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right/>
      <top style="thin">
        <color indexed="64"/>
      </top>
      <bottom/>
      <diagonal/>
    </border>
    <border>
      <left/>
      <right style="thin">
        <color indexed="64"/>
      </right>
      <top/>
      <bottom/>
      <diagonal/>
    </border>
    <border>
      <left style="hair">
        <color indexed="64"/>
      </left>
      <right style="thin">
        <color indexed="64"/>
      </right>
      <top style="hair">
        <color indexed="64"/>
      </top>
      <bottom/>
      <diagonal/>
    </border>
    <border>
      <left style="thin">
        <color indexed="64"/>
      </left>
      <right/>
      <top/>
      <bottom style="thin">
        <color indexed="64"/>
      </bottom>
      <diagonal/>
    </border>
    <border>
      <left/>
      <right/>
      <top/>
      <bottom style="thin">
        <color indexed="64"/>
      </bottom>
      <diagonal/>
    </border>
    <border>
      <left style="hair">
        <color indexed="64"/>
      </left>
      <right/>
      <top/>
      <bottom style="thin">
        <color indexed="64"/>
      </bottom>
      <diagonal/>
    </border>
    <border>
      <left style="double">
        <color indexed="64"/>
      </left>
      <right/>
      <top/>
      <bottom style="thin">
        <color indexed="64"/>
      </bottom>
      <diagonal/>
    </border>
    <border>
      <left/>
      <right style="hair">
        <color indexed="64"/>
      </right>
      <top/>
      <bottom style="thin">
        <color indexed="64"/>
      </bottom>
      <diagonal/>
    </border>
    <border>
      <left style="hair">
        <color indexed="64"/>
      </left>
      <right style="thin">
        <color indexed="64"/>
      </right>
      <top/>
      <bottom style="hair">
        <color indexed="64"/>
      </bottom>
      <diagonal/>
    </border>
    <border>
      <left/>
      <right style="thin">
        <color indexed="64"/>
      </right>
      <top style="thin">
        <color indexed="64"/>
      </top>
      <bottom/>
      <diagonal/>
    </border>
    <border>
      <left/>
      <right style="thin">
        <color indexed="64"/>
      </right>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style="hair">
        <color indexed="64"/>
      </top>
      <bottom style="thin">
        <color indexed="64"/>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hair">
        <color indexed="64"/>
      </right>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right style="hair">
        <color indexed="64"/>
      </right>
      <top/>
      <bottom style="hair">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diagonal/>
    </border>
    <border>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right/>
      <top style="hair">
        <color indexed="64"/>
      </top>
      <bottom/>
      <diagonal/>
    </border>
    <border>
      <left/>
      <right/>
      <top/>
      <bottom style="hair">
        <color indexed="64"/>
      </bottom>
      <diagonal/>
    </border>
    <border>
      <left style="thin">
        <color indexed="64"/>
      </left>
      <right style="hair">
        <color indexed="64"/>
      </right>
      <top/>
      <bottom style="thin">
        <color indexed="64"/>
      </bottom>
      <diagonal/>
    </border>
    <border>
      <left/>
      <right/>
      <top style="hair">
        <color indexed="64"/>
      </top>
      <bottom style="hair">
        <color indexed="64"/>
      </bottom>
      <diagonal/>
    </border>
    <border>
      <left style="hair">
        <color indexed="64"/>
      </left>
      <right style="hair">
        <color indexed="64"/>
      </right>
      <top style="double">
        <color indexed="64"/>
      </top>
      <bottom/>
      <diagonal/>
    </border>
    <border>
      <left/>
      <right style="thin">
        <color indexed="64"/>
      </right>
      <top style="hair">
        <color indexed="64"/>
      </top>
      <bottom/>
      <diagonal/>
    </border>
    <border>
      <left/>
      <right style="thin">
        <color indexed="64"/>
      </right>
      <top/>
      <bottom style="hair">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style="hair">
        <color indexed="64"/>
      </left>
      <right style="double">
        <color indexed="64"/>
      </right>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style="thin">
        <color indexed="64"/>
      </top>
      <bottom/>
      <diagonal/>
    </border>
    <border>
      <left style="hair">
        <color indexed="64"/>
      </left>
      <right style="hair">
        <color indexed="64"/>
      </right>
      <top style="dashed">
        <color indexed="64"/>
      </top>
      <bottom/>
      <diagonal/>
    </border>
    <border>
      <left/>
      <right/>
      <top style="dashed">
        <color indexed="64"/>
      </top>
      <bottom/>
      <diagonal/>
    </border>
    <border>
      <left style="hair">
        <color indexed="64"/>
      </left>
      <right/>
      <top style="dashed">
        <color indexed="64"/>
      </top>
      <bottom/>
      <diagonal/>
    </border>
    <border>
      <left/>
      <right style="hair">
        <color indexed="64"/>
      </right>
      <top style="dashed">
        <color indexed="64"/>
      </top>
      <bottom/>
      <diagonal/>
    </border>
    <border>
      <left/>
      <right style="thin">
        <color indexed="64"/>
      </right>
      <top style="dashed">
        <color indexed="64"/>
      </top>
      <bottom/>
      <diagonal/>
    </border>
    <border>
      <left/>
      <right style="thin">
        <color indexed="64"/>
      </right>
      <top style="thin">
        <color indexed="64"/>
      </top>
      <bottom style="thin">
        <color indexed="64"/>
      </bottom>
      <diagonal/>
    </border>
    <border>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hair">
        <color indexed="64"/>
      </left>
      <right style="thin">
        <color indexed="64"/>
      </right>
      <top style="thin">
        <color indexed="64"/>
      </top>
      <bottom style="thin">
        <color indexed="64"/>
      </bottom>
      <diagonal/>
    </border>
    <border>
      <left/>
      <right style="hair">
        <color indexed="64"/>
      </right>
      <top style="double">
        <color indexed="64"/>
      </top>
      <bottom/>
      <diagonal/>
    </border>
    <border>
      <left style="thin">
        <color indexed="64"/>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double">
        <color indexed="64"/>
      </left>
      <right style="hair">
        <color indexed="64"/>
      </right>
      <top style="hair">
        <color indexed="64"/>
      </top>
      <bottom/>
      <diagonal/>
    </border>
    <border>
      <left style="thin">
        <color indexed="64"/>
      </left>
      <right style="hair">
        <color indexed="64"/>
      </right>
      <top style="thin">
        <color indexed="64"/>
      </top>
      <bottom/>
      <diagonal/>
    </border>
    <border>
      <left style="double">
        <color indexed="64"/>
      </left>
      <right style="hair">
        <color indexed="64"/>
      </right>
      <top style="thin">
        <color indexed="64"/>
      </top>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thin">
        <color indexed="64"/>
      </top>
      <bottom/>
      <diagonal/>
    </border>
    <border>
      <left style="thin">
        <color indexed="64"/>
      </left>
      <right/>
      <top style="hair">
        <color indexed="64"/>
      </top>
      <bottom/>
      <diagonal/>
    </border>
    <border>
      <left style="double">
        <color indexed="64"/>
      </left>
      <right style="hair">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dotted">
        <color indexed="64"/>
      </top>
      <bottom style="thin">
        <color indexed="64"/>
      </bottom>
      <diagonal/>
    </border>
    <border>
      <left style="hair">
        <color indexed="64"/>
      </left>
      <right style="double">
        <color indexed="64"/>
      </right>
      <top style="hair">
        <color indexed="64"/>
      </top>
      <bottom/>
      <diagonal/>
    </border>
    <border>
      <left style="hair">
        <color indexed="64"/>
      </left>
      <right style="double">
        <color indexed="64"/>
      </right>
      <top style="hair">
        <color indexed="64"/>
      </top>
      <bottom style="hair">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thin">
        <color indexed="64"/>
      </bottom>
      <diagonal/>
    </border>
    <border>
      <left style="medium">
        <color indexed="64"/>
      </left>
      <right style="thin">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bottom/>
      <diagonal/>
    </border>
    <border diagonalUp="1">
      <left style="medium">
        <color indexed="64"/>
      </left>
      <right style="medium">
        <color indexed="64"/>
      </right>
      <top style="thin">
        <color indexed="64"/>
      </top>
      <bottom style="thin">
        <color indexed="64"/>
      </bottom>
      <diagonal style="thin">
        <color indexed="64"/>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style="medium">
        <color indexed="64"/>
      </left>
      <right style="medium">
        <color indexed="64"/>
      </right>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medium">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diagonal/>
    </border>
    <border>
      <left style="medium">
        <color indexed="64"/>
      </left>
      <right style="medium">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medium">
        <color indexed="64"/>
      </bottom>
      <diagonal/>
    </border>
    <border>
      <left style="hair">
        <color indexed="64"/>
      </left>
      <right/>
      <top style="thin">
        <color indexed="64"/>
      </top>
      <bottom style="thin">
        <color indexed="64"/>
      </bottom>
      <diagonal/>
    </border>
    <border>
      <left style="thin">
        <color indexed="64"/>
      </left>
      <right/>
      <top/>
      <bottom style="hair">
        <color indexed="64"/>
      </bottom>
      <diagonal/>
    </border>
    <border>
      <left style="medium">
        <color indexed="64"/>
      </left>
      <right/>
      <top style="thin">
        <color indexed="64"/>
      </top>
      <bottom/>
      <diagonal/>
    </border>
    <border diagonalUp="1">
      <left style="hair">
        <color indexed="64"/>
      </left>
      <right style="hair">
        <color indexed="64"/>
      </right>
      <top style="hair">
        <color indexed="64"/>
      </top>
      <bottom/>
      <diagonal style="hair">
        <color indexed="64"/>
      </diagonal>
    </border>
    <border diagonalUp="1">
      <left style="hair">
        <color indexed="64"/>
      </left>
      <right style="hair">
        <color indexed="64"/>
      </right>
      <top/>
      <bottom style="thin">
        <color indexed="64"/>
      </bottom>
      <diagonal style="hair">
        <color indexed="64"/>
      </diagonal>
    </border>
    <border diagonalDown="1">
      <left style="thin">
        <color indexed="64"/>
      </left>
      <right style="hair">
        <color indexed="64"/>
      </right>
      <top style="thin">
        <color indexed="64"/>
      </top>
      <bottom/>
      <diagonal style="hair">
        <color indexed="64"/>
      </diagonal>
    </border>
    <border diagonalDown="1">
      <left style="thin">
        <color indexed="64"/>
      </left>
      <right style="hair">
        <color indexed="64"/>
      </right>
      <top/>
      <bottom/>
      <diagonal style="hair">
        <color indexed="64"/>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style="hair">
        <color indexed="64"/>
      </right>
      <top style="thin">
        <color indexed="64"/>
      </top>
      <bottom style="hair">
        <color indexed="64"/>
      </bottom>
      <diagonal/>
    </border>
    <border>
      <left style="hair">
        <color indexed="64"/>
      </left>
      <right style="double">
        <color indexed="64"/>
      </right>
      <top style="hair">
        <color indexed="64"/>
      </top>
      <bottom style="thin">
        <color indexed="64"/>
      </bottom>
      <diagonal/>
    </border>
    <border>
      <left style="hair">
        <color indexed="64"/>
      </left>
      <right style="double">
        <color indexed="64"/>
      </right>
      <top style="thin">
        <color indexed="64"/>
      </top>
      <bottom style="hair">
        <color indexed="64"/>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medium">
        <color indexed="64"/>
      </right>
      <top style="medium">
        <color indexed="64"/>
      </top>
      <bottom style="thin">
        <color indexed="64"/>
      </bottom>
      <diagonal/>
    </border>
    <border diagonalDown="1">
      <left style="thin">
        <color indexed="64"/>
      </left>
      <right style="hair">
        <color indexed="64"/>
      </right>
      <top/>
      <bottom style="thin">
        <color indexed="64"/>
      </bottom>
      <diagonal style="hair">
        <color indexed="64"/>
      </diagonal>
    </border>
    <border>
      <left style="thin">
        <color indexed="64"/>
      </left>
      <right/>
      <top style="double">
        <color indexed="64"/>
      </top>
      <bottom/>
      <diagonal/>
    </border>
    <border>
      <left/>
      <right/>
      <top style="double">
        <color indexed="64"/>
      </top>
      <bottom/>
      <diagonal/>
    </border>
    <border>
      <left style="hair">
        <color indexed="64"/>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diagonalDown="1">
      <left style="hair">
        <color indexed="64"/>
      </left>
      <right/>
      <top style="thin">
        <color indexed="64"/>
      </top>
      <bottom/>
      <diagonal style="hair">
        <color indexed="64"/>
      </diagonal>
    </border>
    <border diagonalDown="1">
      <left/>
      <right/>
      <top style="thin">
        <color indexed="64"/>
      </top>
      <bottom/>
      <diagonal style="hair">
        <color indexed="64"/>
      </diagonal>
    </border>
    <border diagonalDown="1">
      <left/>
      <right style="thin">
        <color indexed="64"/>
      </right>
      <top style="thin">
        <color indexed="64"/>
      </top>
      <bottom/>
      <diagonal style="hair">
        <color indexed="64"/>
      </diagonal>
    </border>
    <border diagonalDown="1">
      <left style="hair">
        <color indexed="64"/>
      </left>
      <right/>
      <top/>
      <bottom style="thin">
        <color indexed="64"/>
      </bottom>
      <diagonal style="hair">
        <color indexed="64"/>
      </diagonal>
    </border>
    <border diagonalDown="1">
      <left/>
      <right/>
      <top/>
      <bottom style="thin">
        <color indexed="64"/>
      </bottom>
      <diagonal style="hair">
        <color indexed="64"/>
      </diagonal>
    </border>
    <border diagonalDown="1">
      <left/>
      <right style="thin">
        <color indexed="64"/>
      </right>
      <top/>
      <bottom style="thin">
        <color indexed="64"/>
      </bottom>
      <diagonal style="hair">
        <color indexed="64"/>
      </diagonal>
    </border>
    <border diagonalUp="1">
      <left style="hair">
        <color indexed="64"/>
      </left>
      <right style="hair">
        <color indexed="64"/>
      </right>
      <top style="hair">
        <color indexed="64"/>
      </top>
      <bottom style="hair">
        <color indexed="64"/>
      </bottom>
      <diagonal style="hair">
        <color indexed="64"/>
      </diagonal>
    </border>
    <border diagonalUp="1">
      <left style="hair">
        <color indexed="64"/>
      </left>
      <right style="hair">
        <color indexed="64"/>
      </right>
      <top style="hair">
        <color indexed="64"/>
      </top>
      <bottom style="thin">
        <color indexed="64"/>
      </bottom>
      <diagonal style="hair">
        <color indexed="64"/>
      </diagonal>
    </border>
    <border diagonalUp="1">
      <left style="hair">
        <color indexed="64"/>
      </left>
      <right style="thin">
        <color indexed="64"/>
      </right>
      <top style="hair">
        <color indexed="64"/>
      </top>
      <bottom style="hair">
        <color indexed="64"/>
      </bottom>
      <diagonal style="hair">
        <color indexed="64"/>
      </diagonal>
    </border>
    <border diagonalUp="1">
      <left style="hair">
        <color indexed="64"/>
      </left>
      <right style="thin">
        <color indexed="64"/>
      </right>
      <top style="hair">
        <color indexed="64"/>
      </top>
      <bottom style="thin">
        <color indexed="64"/>
      </bottom>
      <diagonal style="hair">
        <color indexed="64"/>
      </diagonal>
    </border>
    <border diagonalDown="1">
      <left style="thin">
        <color indexed="64"/>
      </left>
      <right style="hair">
        <color indexed="64"/>
      </right>
      <top/>
      <bottom style="hair">
        <color indexed="64"/>
      </bottom>
      <diagonal style="hair">
        <color indexed="64"/>
      </diagonal>
    </border>
    <border>
      <left style="thin">
        <color indexed="64"/>
      </left>
      <right style="thin">
        <color indexed="64"/>
      </right>
      <top style="hair">
        <color indexed="64"/>
      </top>
      <bottom/>
      <diagonal/>
    </border>
    <border>
      <left/>
      <right style="thick">
        <color indexed="64"/>
      </right>
      <top style="thin">
        <color indexed="64"/>
      </top>
      <bottom/>
      <diagonal/>
    </border>
    <border>
      <left style="thick">
        <color indexed="64"/>
      </left>
      <right style="thick">
        <color indexed="64"/>
      </right>
      <top style="thick">
        <color indexed="64"/>
      </top>
      <bottom style="thick">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diagonalDown="1">
      <left style="thin">
        <color indexed="64"/>
      </left>
      <right/>
      <top style="thin">
        <color indexed="64"/>
      </top>
      <bottom style="hair">
        <color indexed="64"/>
      </bottom>
      <diagonal style="hair">
        <color indexed="64"/>
      </diagonal>
    </border>
    <border diagonalDown="1">
      <left/>
      <right/>
      <top style="thin">
        <color indexed="64"/>
      </top>
      <bottom style="hair">
        <color indexed="64"/>
      </bottom>
      <diagonal style="hair">
        <color indexed="64"/>
      </diagonal>
    </border>
    <border diagonalDown="1">
      <left/>
      <right style="hair">
        <color indexed="64"/>
      </right>
      <top style="thin">
        <color indexed="64"/>
      </top>
      <bottom style="hair">
        <color indexed="64"/>
      </bottom>
      <diagonal style="hair">
        <color indexed="64"/>
      </diagonal>
    </border>
    <border diagonalDown="1">
      <left style="thin">
        <color indexed="64"/>
      </left>
      <right/>
      <top style="hair">
        <color indexed="64"/>
      </top>
      <bottom style="hair">
        <color indexed="64"/>
      </bottom>
      <diagonal style="hair">
        <color indexed="64"/>
      </diagonal>
    </border>
    <border diagonalDown="1">
      <left/>
      <right/>
      <top style="hair">
        <color indexed="64"/>
      </top>
      <bottom style="hair">
        <color indexed="64"/>
      </bottom>
      <diagonal style="hair">
        <color indexed="64"/>
      </diagonal>
    </border>
    <border diagonalDown="1">
      <left/>
      <right style="hair">
        <color indexed="64"/>
      </right>
      <top style="hair">
        <color indexed="64"/>
      </top>
      <bottom style="hair">
        <color indexed="64"/>
      </bottom>
      <diagonal style="hair">
        <color indexed="64"/>
      </diagonal>
    </border>
    <border>
      <left style="hair">
        <color indexed="64"/>
      </left>
      <right style="double">
        <color indexed="64"/>
      </right>
      <top style="thin">
        <color indexed="64"/>
      </top>
      <bottom/>
      <diagonal/>
    </border>
    <border>
      <left style="hair">
        <color indexed="64"/>
      </left>
      <right style="double">
        <color indexed="64"/>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diagonalUp="1">
      <left style="hair">
        <color indexed="64"/>
      </left>
      <right/>
      <top/>
      <bottom style="thin">
        <color indexed="64"/>
      </bottom>
      <diagonal style="hair">
        <color indexed="64"/>
      </diagonal>
    </border>
    <border diagonalUp="1">
      <left/>
      <right style="hair">
        <color indexed="64"/>
      </right>
      <top/>
      <bottom style="thin">
        <color indexed="64"/>
      </bottom>
      <diagonal style="hair">
        <color indexed="64"/>
      </diagonal>
    </border>
    <border diagonalUp="1">
      <left/>
      <right/>
      <top/>
      <bottom style="thin">
        <color indexed="64"/>
      </bottom>
      <diagonal style="hair">
        <color indexed="64"/>
      </diagonal>
    </border>
    <border diagonalDown="1">
      <left style="thin">
        <color indexed="64"/>
      </left>
      <right style="thin">
        <color indexed="64"/>
      </right>
      <top style="thin">
        <color indexed="64"/>
      </top>
      <bottom style="thin">
        <color indexed="64"/>
      </bottom>
      <diagonal style="hair">
        <color indexed="64"/>
      </diagonal>
    </border>
    <border>
      <left style="hair">
        <color indexed="64"/>
      </left>
      <right style="double">
        <color indexed="64"/>
      </right>
      <top/>
      <bottom/>
      <diagonal/>
    </border>
    <border>
      <left style="thin">
        <color indexed="64"/>
      </left>
      <right style="hair">
        <color indexed="64"/>
      </right>
      <top style="dashed">
        <color indexed="64"/>
      </top>
      <bottom/>
      <diagonal/>
    </border>
    <border>
      <left style="thin">
        <color indexed="64"/>
      </left>
      <right style="hair">
        <color indexed="64"/>
      </right>
      <top/>
      <bottom style="dashed">
        <color indexed="64"/>
      </bottom>
      <diagonal/>
    </border>
    <border>
      <left style="hair">
        <color indexed="64"/>
      </left>
      <right style="hair">
        <color indexed="64"/>
      </right>
      <top/>
      <bottom style="dashed">
        <color indexed="64"/>
      </bottom>
      <diagonal/>
    </border>
    <border>
      <left/>
      <right/>
      <top/>
      <bottom style="dashed">
        <color indexed="64"/>
      </bottom>
      <diagonal/>
    </border>
    <border>
      <left style="hair">
        <color indexed="64"/>
      </left>
      <right/>
      <top/>
      <bottom style="dashed">
        <color indexed="64"/>
      </bottom>
      <diagonal/>
    </border>
    <border>
      <left/>
      <right style="hair">
        <color indexed="64"/>
      </right>
      <top/>
      <bottom style="dashed">
        <color indexed="64"/>
      </bottom>
      <diagonal/>
    </border>
    <border>
      <left/>
      <right style="thin">
        <color indexed="64"/>
      </right>
      <top/>
      <bottom style="dashed">
        <color indexed="64"/>
      </bottom>
      <diagonal/>
    </border>
    <border>
      <left/>
      <right style="dashed">
        <color indexed="64"/>
      </right>
      <top style="thin">
        <color indexed="64"/>
      </top>
      <bottom style="hair">
        <color indexed="64"/>
      </bottom>
      <diagonal/>
    </border>
    <border>
      <left/>
      <right style="dashed">
        <color indexed="64"/>
      </right>
      <top style="hair">
        <color indexed="64"/>
      </top>
      <bottom style="hair">
        <color indexed="64"/>
      </bottom>
      <diagonal/>
    </border>
    <border>
      <left style="dashed">
        <color indexed="64"/>
      </left>
      <right style="hair">
        <color indexed="64"/>
      </right>
      <top style="hair">
        <color indexed="64"/>
      </top>
      <bottom style="hair">
        <color indexed="64"/>
      </bottom>
      <diagonal/>
    </border>
    <border>
      <left style="dashed">
        <color indexed="64"/>
      </left>
      <right/>
      <top style="hair">
        <color indexed="64"/>
      </top>
      <bottom style="hair">
        <color indexed="64"/>
      </bottom>
      <diagonal/>
    </border>
    <border>
      <left/>
      <right style="dashed">
        <color indexed="64"/>
      </right>
      <top style="hair">
        <color indexed="64"/>
      </top>
      <bottom style="thin">
        <color indexed="64"/>
      </bottom>
      <diagonal/>
    </border>
    <border>
      <left style="dashed">
        <color indexed="64"/>
      </left>
      <right/>
      <top style="hair">
        <color indexed="64"/>
      </top>
      <bottom style="thin">
        <color indexed="64"/>
      </bottom>
      <diagonal/>
    </border>
  </borders>
  <cellStyleXfs count="17">
    <xf numFmtId="0" fontId="0" fillId="0" borderId="0"/>
    <xf numFmtId="38" fontId="3" fillId="0" borderId="0" applyFont="0" applyFill="0" applyBorder="0" applyAlignment="0" applyProtection="0"/>
    <xf numFmtId="38" fontId="14" fillId="0" borderId="0" applyFont="0" applyFill="0" applyBorder="0" applyAlignment="0" applyProtection="0"/>
    <xf numFmtId="0" fontId="12" fillId="0" borderId="0">
      <alignment vertical="center"/>
    </xf>
    <xf numFmtId="0" fontId="12" fillId="0" borderId="0"/>
    <xf numFmtId="0" fontId="14" fillId="0" borderId="0"/>
    <xf numFmtId="0" fontId="12" fillId="0" borderId="0">
      <alignment vertical="center"/>
    </xf>
    <xf numFmtId="0" fontId="4" fillId="0" borderId="0"/>
    <xf numFmtId="0" fontId="4" fillId="0" borderId="0"/>
    <xf numFmtId="0" fontId="14" fillId="0" borderId="0"/>
    <xf numFmtId="9" fontId="3" fillId="0" borderId="0" applyFont="0" applyFill="0" applyBorder="0" applyAlignment="0" applyProtection="0"/>
    <xf numFmtId="6" fontId="3" fillId="0" borderId="0" applyFont="0" applyFill="0" applyBorder="0" applyAlignment="0" applyProtection="0"/>
    <xf numFmtId="0" fontId="3" fillId="0" borderId="0">
      <alignment vertical="center"/>
    </xf>
    <xf numFmtId="0" fontId="3" fillId="0" borderId="0">
      <alignment vertical="center"/>
    </xf>
    <xf numFmtId="38" fontId="3" fillId="0" borderId="0" applyFont="0" applyFill="0" applyBorder="0" applyAlignment="0" applyProtection="0"/>
    <xf numFmtId="0" fontId="2" fillId="0" borderId="0">
      <alignment vertical="center"/>
    </xf>
    <xf numFmtId="0" fontId="1" fillId="0" borderId="0">
      <alignment vertical="center"/>
    </xf>
  </cellStyleXfs>
  <cellXfs count="3045">
    <xf numFmtId="0" fontId="0" fillId="0" borderId="0" xfId="0"/>
    <xf numFmtId="0" fontId="4" fillId="0" borderId="0" xfId="7"/>
    <xf numFmtId="0" fontId="6" fillId="0" borderId="1" xfId="7" applyFont="1" applyBorder="1"/>
    <xf numFmtId="0" fontId="8" fillId="0" borderId="2" xfId="7" applyFont="1" applyBorder="1"/>
    <xf numFmtId="0" fontId="9" fillId="0" borderId="2" xfId="7" applyFont="1" applyBorder="1"/>
    <xf numFmtId="0" fontId="4" fillId="0" borderId="2" xfId="7" applyBorder="1"/>
    <xf numFmtId="0" fontId="8" fillId="0" borderId="2" xfId="7" applyFont="1" applyBorder="1" applyAlignment="1">
      <alignment vertical="top"/>
    </xf>
    <xf numFmtId="0" fontId="9" fillId="0" borderId="5" xfId="7" applyFont="1" applyBorder="1"/>
    <xf numFmtId="0" fontId="10" fillId="0" borderId="0" xfId="7" applyFont="1" applyAlignment="1">
      <alignment vertical="center"/>
    </xf>
    <xf numFmtId="0" fontId="11" fillId="0" borderId="0" xfId="7" applyFont="1" applyAlignment="1">
      <alignment vertical="center"/>
    </xf>
    <xf numFmtId="0" fontId="13" fillId="0" borderId="0" xfId="7" applyFont="1" applyAlignment="1">
      <alignment vertical="center"/>
    </xf>
    <xf numFmtId="0" fontId="11" fillId="0" borderId="13" xfId="7" applyFont="1" applyBorder="1" applyAlignment="1">
      <alignment vertical="center"/>
    </xf>
    <xf numFmtId="0" fontId="8" fillId="0" borderId="0" xfId="7" applyFont="1" applyBorder="1" applyAlignment="1">
      <alignment vertical="center"/>
    </xf>
    <xf numFmtId="0" fontId="8" fillId="0" borderId="3" xfId="7" applyFont="1" applyBorder="1" applyAlignment="1">
      <alignment horizontal="distributed" vertical="center" justifyLastLine="1"/>
    </xf>
    <xf numFmtId="0" fontId="8" fillId="0" borderId="15" xfId="7" applyFont="1" applyBorder="1" applyAlignment="1">
      <alignment horizontal="center" vertical="center"/>
    </xf>
    <xf numFmtId="0" fontId="8" fillId="0" borderId="16" xfId="7" applyFont="1" applyBorder="1" applyAlignment="1">
      <alignment vertical="center"/>
    </xf>
    <xf numFmtId="0" fontId="8" fillId="0" borderId="17" xfId="7" applyFont="1" applyBorder="1" applyAlignment="1">
      <alignment horizontal="distributed" vertical="center" justifyLastLine="1"/>
    </xf>
    <xf numFmtId="0" fontId="8" fillId="0" borderId="14" xfId="7" applyFont="1" applyBorder="1" applyAlignment="1">
      <alignment horizontal="center" vertical="center"/>
    </xf>
    <xf numFmtId="0" fontId="8" fillId="0" borderId="17" xfId="7" applyFont="1" applyBorder="1" applyAlignment="1">
      <alignment horizontal="center" vertical="center"/>
    </xf>
    <xf numFmtId="0" fontId="8" fillId="0" borderId="19" xfId="7" applyFont="1" applyBorder="1" applyAlignment="1">
      <alignment horizontal="center" vertical="center"/>
    </xf>
    <xf numFmtId="0" fontId="8" fillId="0" borderId="13" xfId="7" applyFont="1" applyBorder="1" applyAlignment="1">
      <alignment vertical="center"/>
    </xf>
    <xf numFmtId="0" fontId="8" fillId="0" borderId="21" xfId="7" applyFont="1" applyBorder="1" applyAlignment="1">
      <alignment vertical="center"/>
    </xf>
    <xf numFmtId="0" fontId="11" fillId="0" borderId="23" xfId="7" applyFont="1" applyBorder="1" applyAlignment="1">
      <alignment vertical="center"/>
    </xf>
    <xf numFmtId="0" fontId="8" fillId="0" borderId="24" xfId="7" applyFont="1" applyBorder="1" applyAlignment="1">
      <alignment vertical="center"/>
    </xf>
    <xf numFmtId="0" fontId="8" fillId="0" borderId="18" xfId="7" applyFont="1" applyBorder="1" applyAlignment="1">
      <alignment horizontal="distributed" vertical="center" justifyLastLine="1"/>
    </xf>
    <xf numFmtId="0" fontId="8" fillId="0" borderId="25" xfId="7" applyFont="1" applyBorder="1" applyAlignment="1">
      <alignment horizontal="distributed" vertical="center" justifyLastLine="1"/>
    </xf>
    <xf numFmtId="0" fontId="8" fillId="0" borderId="26" xfId="7" applyFont="1" applyBorder="1" applyAlignment="1">
      <alignment vertical="center"/>
    </xf>
    <xf numFmtId="0" fontId="8" fillId="0" borderId="27" xfId="7" applyFont="1" applyBorder="1" applyAlignment="1">
      <alignment vertical="center"/>
    </xf>
    <xf numFmtId="0" fontId="11" fillId="0" borderId="20" xfId="7" applyFont="1" applyBorder="1" applyAlignment="1">
      <alignment vertical="center"/>
    </xf>
    <xf numFmtId="0" fontId="11" fillId="0" borderId="29" xfId="7" applyFont="1" applyBorder="1" applyAlignment="1">
      <alignment vertical="center"/>
    </xf>
    <xf numFmtId="0" fontId="11" fillId="0" borderId="0" xfId="7" applyFont="1" applyBorder="1" applyAlignment="1">
      <alignment vertical="center"/>
    </xf>
    <xf numFmtId="0" fontId="11" fillId="0" borderId="21" xfId="7" applyFont="1" applyBorder="1" applyAlignment="1">
      <alignment vertical="center"/>
    </xf>
    <xf numFmtId="0" fontId="11" fillId="0" borderId="24" xfId="7" applyFont="1" applyBorder="1" applyAlignment="1">
      <alignment vertical="center"/>
    </xf>
    <xf numFmtId="0" fontId="11" fillId="0" borderId="30" xfId="7" applyFont="1" applyBorder="1" applyAlignment="1">
      <alignment vertical="center"/>
    </xf>
    <xf numFmtId="0" fontId="8" fillId="0" borderId="23" xfId="7" applyFont="1" applyBorder="1" applyAlignment="1">
      <alignment vertical="center"/>
    </xf>
    <xf numFmtId="0" fontId="8" fillId="0" borderId="24" xfId="7" applyFont="1" applyBorder="1" applyAlignment="1">
      <alignment horizontal="right" vertical="center"/>
    </xf>
    <xf numFmtId="0" fontId="8" fillId="0" borderId="30" xfId="7" applyFont="1" applyBorder="1" applyAlignment="1">
      <alignment vertical="center"/>
    </xf>
    <xf numFmtId="0" fontId="11" fillId="0" borderId="36" xfId="7" applyFont="1" applyBorder="1" applyAlignment="1">
      <alignment horizontal="center" vertical="center"/>
    </xf>
    <xf numFmtId="0" fontId="8" fillId="0" borderId="25" xfId="7" applyFont="1" applyBorder="1" applyAlignment="1">
      <alignment vertical="center"/>
    </xf>
    <xf numFmtId="0" fontId="8" fillId="0" borderId="38" xfId="7" applyFont="1" applyBorder="1" applyAlignment="1">
      <alignment horizontal="center" vertical="center"/>
    </xf>
    <xf numFmtId="0" fontId="8" fillId="0" borderId="31" xfId="7" applyFont="1" applyBorder="1" applyAlignment="1">
      <alignment horizontal="center" vertical="center"/>
    </xf>
    <xf numFmtId="57" fontId="8" fillId="0" borderId="31" xfId="9" applyNumberFormat="1" applyFont="1" applyBorder="1" applyAlignment="1">
      <alignment horizontal="center" vertical="center" shrinkToFit="1"/>
    </xf>
    <xf numFmtId="0" fontId="8" fillId="0" borderId="39" xfId="7" applyFont="1" applyBorder="1" applyAlignment="1">
      <alignment horizontal="center" vertical="center"/>
    </xf>
    <xf numFmtId="0" fontId="8" fillId="0" borderId="34" xfId="7" applyFont="1" applyBorder="1" applyAlignment="1">
      <alignment horizontal="center" vertical="center"/>
    </xf>
    <xf numFmtId="0" fontId="8" fillId="0" borderId="35" xfId="7" applyFont="1" applyBorder="1" applyAlignment="1">
      <alignment horizontal="center" vertical="center"/>
    </xf>
    <xf numFmtId="0" fontId="8" fillId="0" borderId="0" xfId="7" applyFont="1" applyBorder="1" applyAlignment="1">
      <alignment horizontal="distributed" vertical="center" justifyLastLine="1"/>
    </xf>
    <xf numFmtId="0" fontId="11" fillId="0" borderId="14" xfId="7" applyFont="1" applyBorder="1" applyAlignment="1">
      <alignment vertical="center"/>
    </xf>
    <xf numFmtId="0" fontId="11" fillId="0" borderId="17" xfId="7" applyFont="1" applyBorder="1" applyAlignment="1">
      <alignment vertical="center"/>
    </xf>
    <xf numFmtId="0" fontId="8" fillId="0" borderId="48" xfId="7" applyFont="1" applyBorder="1" applyAlignment="1">
      <alignment vertical="center"/>
    </xf>
    <xf numFmtId="0" fontId="8" fillId="0" borderId="3" xfId="7" applyFont="1" applyBorder="1" applyAlignment="1">
      <alignment horizontal="center" vertical="center"/>
    </xf>
    <xf numFmtId="0" fontId="8" fillId="0" borderId="16" xfId="7" applyFont="1" applyBorder="1" applyAlignment="1">
      <alignment horizontal="center" vertical="center"/>
    </xf>
    <xf numFmtId="0" fontId="8" fillId="0" borderId="43" xfId="7" applyFont="1" applyBorder="1" applyAlignment="1">
      <alignment vertical="center"/>
    </xf>
    <xf numFmtId="0" fontId="8" fillId="0" borderId="49" xfId="7" applyFont="1" applyBorder="1" applyAlignment="1">
      <alignment horizontal="center" vertical="center"/>
    </xf>
    <xf numFmtId="0" fontId="8" fillId="0" borderId="50" xfId="7" applyFont="1" applyBorder="1" applyAlignment="1">
      <alignment horizontal="center" vertical="center"/>
    </xf>
    <xf numFmtId="0" fontId="8" fillId="0" borderId="4" xfId="7" applyFont="1" applyBorder="1" applyAlignment="1">
      <alignment horizontal="center" vertical="center"/>
    </xf>
    <xf numFmtId="0" fontId="8" fillId="0" borderId="51" xfId="7" applyFont="1" applyBorder="1" applyAlignment="1">
      <alignment horizontal="center" vertical="center"/>
    </xf>
    <xf numFmtId="0" fontId="8" fillId="0" borderId="14" xfId="7" applyFont="1" applyBorder="1" applyAlignment="1">
      <alignment vertical="center"/>
    </xf>
    <xf numFmtId="0" fontId="8" fillId="0" borderId="17" xfId="7" applyFont="1" applyBorder="1" applyAlignment="1">
      <alignment vertical="center"/>
    </xf>
    <xf numFmtId="0" fontId="8" fillId="0" borderId="28" xfId="7" applyFont="1" applyBorder="1" applyAlignment="1">
      <alignment horizontal="center" vertical="center"/>
    </xf>
    <xf numFmtId="0" fontId="8" fillId="0" borderId="52" xfId="7" applyFont="1" applyBorder="1" applyAlignment="1">
      <alignment horizontal="center" vertical="center"/>
    </xf>
    <xf numFmtId="0" fontId="8" fillId="0" borderId="31" xfId="7" applyFont="1" applyBorder="1" applyAlignment="1">
      <alignment vertical="center"/>
    </xf>
    <xf numFmtId="0" fontId="8" fillId="0" borderId="53" xfId="7" applyFont="1" applyBorder="1" applyAlignment="1">
      <alignment horizontal="center" vertical="center"/>
    </xf>
    <xf numFmtId="0" fontId="8" fillId="0" borderId="0" xfId="7" applyFont="1" applyAlignment="1">
      <alignment vertical="center"/>
    </xf>
    <xf numFmtId="0" fontId="8" fillId="0" borderId="34" xfId="7" applyFont="1" applyBorder="1" applyAlignment="1">
      <alignment vertical="center"/>
    </xf>
    <xf numFmtId="0" fontId="8" fillId="0" borderId="44" xfId="7" applyFont="1" applyBorder="1" applyAlignment="1">
      <alignment vertical="center"/>
    </xf>
    <xf numFmtId="0" fontId="8" fillId="0" borderId="32" xfId="7" applyFont="1" applyBorder="1" applyAlignment="1">
      <alignment vertical="center"/>
    </xf>
    <xf numFmtId="0" fontId="11" fillId="0" borderId="44" xfId="7" applyFont="1" applyBorder="1" applyAlignment="1">
      <alignment vertical="center"/>
    </xf>
    <xf numFmtId="0" fontId="11" fillId="0" borderId="44" xfId="7" applyFont="1" applyBorder="1" applyAlignment="1">
      <alignment horizontal="center" vertical="center"/>
    </xf>
    <xf numFmtId="0" fontId="8" fillId="0" borderId="59" xfId="7" applyFont="1" applyBorder="1" applyAlignment="1">
      <alignment horizontal="center" vertical="center"/>
    </xf>
    <xf numFmtId="0" fontId="8" fillId="0" borderId="45" xfId="7" applyFont="1" applyBorder="1" applyAlignment="1">
      <alignment vertical="center"/>
    </xf>
    <xf numFmtId="0" fontId="8" fillId="0" borderId="60" xfId="7" applyFont="1" applyBorder="1" applyAlignment="1">
      <alignment horizontal="center" vertical="center"/>
    </xf>
    <xf numFmtId="0" fontId="8" fillId="0" borderId="53" xfId="7" applyFont="1" applyBorder="1" applyAlignment="1">
      <alignment horizontal="distributed" vertical="center"/>
    </xf>
    <xf numFmtId="0" fontId="8" fillId="0" borderId="3" xfId="7" applyFont="1" applyBorder="1" applyAlignment="1">
      <alignment vertical="center"/>
    </xf>
    <xf numFmtId="0" fontId="8" fillId="0" borderId="0" xfId="7" applyFont="1" applyFill="1" applyBorder="1" applyAlignment="1">
      <alignment vertical="center"/>
    </xf>
    <xf numFmtId="0" fontId="9" fillId="0" borderId="0" xfId="7" applyFont="1" applyFill="1" applyBorder="1" applyAlignment="1">
      <alignment horizontal="right" vertical="center"/>
    </xf>
    <xf numFmtId="0" fontId="8" fillId="0" borderId="52" xfId="7" applyFont="1" applyBorder="1" applyAlignment="1">
      <alignment horizontal="distributed" vertical="center"/>
    </xf>
    <xf numFmtId="20" fontId="8" fillId="0" borderId="48" xfId="7" applyNumberFormat="1" applyFont="1" applyBorder="1" applyAlignment="1">
      <alignment horizontal="center" vertical="center"/>
    </xf>
    <xf numFmtId="20" fontId="8" fillId="0" borderId="28" xfId="7" applyNumberFormat="1" applyFont="1" applyBorder="1" applyAlignment="1">
      <alignment horizontal="center" vertical="center"/>
    </xf>
    <xf numFmtId="0" fontId="8" fillId="0" borderId="49" xfId="7" applyFont="1" applyBorder="1" applyAlignment="1">
      <alignment vertical="center"/>
    </xf>
    <xf numFmtId="0" fontId="8" fillId="0" borderId="50" xfId="7" applyFont="1" applyBorder="1" applyAlignment="1">
      <alignment vertical="center"/>
    </xf>
    <xf numFmtId="0" fontId="8" fillId="0" borderId="4" xfId="7" applyFont="1" applyBorder="1" applyAlignment="1">
      <alignment vertical="center"/>
    </xf>
    <xf numFmtId="0" fontId="8" fillId="0" borderId="51" xfId="7" applyFont="1" applyBorder="1" applyAlignment="1">
      <alignment vertical="center"/>
    </xf>
    <xf numFmtId="20" fontId="8" fillId="0" borderId="43" xfId="7" applyNumberFormat="1" applyFont="1" applyBorder="1" applyAlignment="1">
      <alignment horizontal="center" vertical="center"/>
    </xf>
    <xf numFmtId="20" fontId="8" fillId="0" borderId="22" xfId="7" applyNumberFormat="1" applyFont="1" applyBorder="1" applyAlignment="1">
      <alignment horizontal="center" vertical="center"/>
    </xf>
    <xf numFmtId="0" fontId="11" fillId="0" borderId="0" xfId="7" applyFont="1" applyFill="1" applyBorder="1" applyAlignment="1">
      <alignment vertical="center"/>
    </xf>
    <xf numFmtId="0" fontId="8" fillId="0" borderId="59" xfId="7" applyFont="1" applyBorder="1" applyAlignment="1">
      <alignment vertical="center"/>
    </xf>
    <xf numFmtId="0" fontId="11" fillId="0" borderId="59" xfId="7" applyFont="1" applyBorder="1" applyAlignment="1">
      <alignment vertical="center"/>
    </xf>
    <xf numFmtId="0" fontId="8" fillId="0" borderId="60" xfId="7" applyFont="1" applyBorder="1" applyAlignment="1">
      <alignment vertical="center"/>
    </xf>
    <xf numFmtId="0" fontId="11" fillId="0" borderId="60" xfId="7" applyFont="1" applyBorder="1" applyAlignment="1">
      <alignment vertical="center"/>
    </xf>
    <xf numFmtId="0" fontId="8" fillId="0" borderId="21" xfId="7" applyFont="1" applyBorder="1" applyAlignment="1">
      <alignment horizontal="distributed" vertical="center" justifyLastLine="1"/>
    </xf>
    <xf numFmtId="0" fontId="8" fillId="0" borderId="43" xfId="7" applyFont="1" applyBorder="1" applyAlignment="1">
      <alignment horizontal="center" vertical="center"/>
    </xf>
    <xf numFmtId="0" fontId="8" fillId="0" borderId="24" xfId="7" applyFont="1" applyBorder="1" applyAlignment="1">
      <alignment horizontal="center" vertical="center"/>
    </xf>
    <xf numFmtId="0" fontId="8" fillId="0" borderId="0" xfId="7" applyFont="1" applyBorder="1" applyAlignment="1">
      <alignment horizontal="distributed" vertical="center"/>
    </xf>
    <xf numFmtId="0" fontId="8" fillId="0" borderId="0" xfId="7" applyFont="1" applyBorder="1" applyAlignment="1">
      <alignment horizontal="center" vertical="center"/>
    </xf>
    <xf numFmtId="57" fontId="8" fillId="0" borderId="14" xfId="7" applyNumberFormat="1" applyFont="1" applyBorder="1" applyAlignment="1">
      <alignment horizontal="center" vertical="center"/>
    </xf>
    <xf numFmtId="0" fontId="9" fillId="0" borderId="0" xfId="7" applyFont="1" applyBorder="1" applyAlignment="1">
      <alignment horizontal="distributed" vertical="center" justifyLastLine="1"/>
    </xf>
    <xf numFmtId="0" fontId="9" fillId="0" borderId="0" xfId="7" applyFont="1" applyAlignment="1">
      <alignment vertical="center"/>
    </xf>
    <xf numFmtId="0" fontId="8" fillId="0" borderId="62" xfId="7" applyFont="1" applyBorder="1" applyAlignment="1">
      <alignment vertical="center"/>
    </xf>
    <xf numFmtId="0" fontId="8" fillId="0" borderId="38" xfId="7" applyFont="1" applyBorder="1" applyAlignment="1">
      <alignment horizontal="distributed" vertical="center"/>
    </xf>
    <xf numFmtId="176" fontId="8" fillId="0" borderId="31" xfId="7" applyNumberFormat="1" applyFont="1" applyBorder="1" applyAlignment="1">
      <alignment horizontal="center" vertical="center"/>
    </xf>
    <xf numFmtId="176" fontId="8" fillId="0" borderId="63" xfId="7" applyNumberFormat="1" applyFont="1" applyBorder="1" applyAlignment="1">
      <alignment horizontal="center" vertical="center"/>
    </xf>
    <xf numFmtId="177" fontId="8" fillId="0" borderId="59" xfId="7" applyNumberFormat="1" applyFont="1" applyBorder="1" applyAlignment="1">
      <alignment horizontal="center" vertical="center"/>
    </xf>
    <xf numFmtId="178" fontId="8" fillId="0" borderId="59" xfId="7" applyNumberFormat="1" applyFont="1" applyBorder="1" applyAlignment="1">
      <alignment horizontal="center" vertical="center"/>
    </xf>
    <xf numFmtId="178" fontId="8" fillId="0" borderId="0" xfId="7" applyNumberFormat="1" applyFont="1" applyBorder="1" applyAlignment="1">
      <alignment horizontal="left" vertical="center"/>
    </xf>
    <xf numFmtId="177" fontId="8" fillId="0" borderId="0" xfId="7" applyNumberFormat="1" applyFont="1" applyBorder="1" applyAlignment="1">
      <alignment horizontal="center" vertical="center"/>
    </xf>
    <xf numFmtId="178" fontId="8" fillId="0" borderId="0" xfId="7" applyNumberFormat="1" applyFont="1" applyBorder="1" applyAlignment="1">
      <alignment horizontal="center" vertical="center"/>
    </xf>
    <xf numFmtId="0" fontId="9" fillId="0" borderId="0" xfId="7" applyFont="1" applyBorder="1" applyAlignment="1">
      <alignment horizontal="left" vertical="center"/>
    </xf>
    <xf numFmtId="0" fontId="9" fillId="0" borderId="21" xfId="7" applyFont="1" applyBorder="1" applyAlignment="1">
      <alignment horizontal="left" vertical="center"/>
    </xf>
    <xf numFmtId="176" fontId="8" fillId="0" borderId="39" xfId="7" applyNumberFormat="1" applyFont="1" applyBorder="1" applyAlignment="1">
      <alignment horizontal="center" vertical="center"/>
    </xf>
    <xf numFmtId="177" fontId="8" fillId="0" borderId="24" xfId="7" applyNumberFormat="1" applyFont="1" applyBorder="1" applyAlignment="1">
      <alignment horizontal="center" vertical="center"/>
    </xf>
    <xf numFmtId="178" fontId="8" fillId="0" borderId="24" xfId="7" applyNumberFormat="1" applyFont="1" applyBorder="1" applyAlignment="1">
      <alignment horizontal="center" vertical="center"/>
    </xf>
    <xf numFmtId="0" fontId="4" fillId="0" borderId="0" xfId="7" applyAlignment="1"/>
    <xf numFmtId="57" fontId="8" fillId="0" borderId="3" xfId="7" applyNumberFormat="1" applyFont="1" applyBorder="1" applyAlignment="1">
      <alignment horizontal="center" vertical="center"/>
    </xf>
    <xf numFmtId="57" fontId="8" fillId="0" borderId="25" xfId="7" applyNumberFormat="1" applyFont="1" applyBorder="1" applyAlignment="1">
      <alignment horizontal="center" vertical="center"/>
    </xf>
    <xf numFmtId="0" fontId="8" fillId="0" borderId="0" xfId="7" applyFont="1" applyBorder="1" applyAlignment="1">
      <alignment horizontal="left" vertical="center" shrinkToFit="1"/>
    </xf>
    <xf numFmtId="0" fontId="8" fillId="0" borderId="16" xfId="7" applyFont="1" applyBorder="1" applyAlignment="1">
      <alignment horizontal="left" vertical="center" shrinkToFit="1"/>
    </xf>
    <xf numFmtId="57" fontId="8" fillId="0" borderId="18" xfId="7" applyNumberFormat="1" applyFont="1" applyBorder="1" applyAlignment="1">
      <alignment horizontal="center" vertical="center"/>
    </xf>
    <xf numFmtId="0" fontId="8" fillId="0" borderId="24" xfId="7" applyFont="1" applyBorder="1" applyAlignment="1">
      <alignment horizontal="left" vertical="center" shrinkToFit="1"/>
    </xf>
    <xf numFmtId="0" fontId="8" fillId="0" borderId="27" xfId="7" applyFont="1" applyBorder="1" applyAlignment="1">
      <alignment horizontal="left" vertical="center" shrinkToFit="1"/>
    </xf>
    <xf numFmtId="184" fontId="8" fillId="0" borderId="3" xfId="7" applyNumberFormat="1" applyFont="1" applyBorder="1" applyAlignment="1">
      <alignment horizontal="center" vertical="center"/>
    </xf>
    <xf numFmtId="184" fontId="8" fillId="0" borderId="25" xfId="7" applyNumberFormat="1" applyFont="1" applyBorder="1" applyAlignment="1">
      <alignment horizontal="center" vertical="center"/>
    </xf>
    <xf numFmtId="0" fontId="8" fillId="0" borderId="21" xfId="7" applyFont="1" applyBorder="1" applyAlignment="1">
      <alignment vertical="center" wrapText="1"/>
    </xf>
    <xf numFmtId="0" fontId="4" fillId="0" borderId="21" xfId="7" applyBorder="1" applyAlignment="1"/>
    <xf numFmtId="0" fontId="4" fillId="0" borderId="64" xfId="7" applyBorder="1" applyAlignment="1"/>
    <xf numFmtId="0" fontId="4" fillId="0" borderId="65" xfId="7" applyBorder="1" applyAlignment="1"/>
    <xf numFmtId="0" fontId="4" fillId="0" borderId="60" xfId="7" applyBorder="1" applyAlignment="1">
      <alignment vertical="center"/>
    </xf>
    <xf numFmtId="0" fontId="8" fillId="0" borderId="62" xfId="7" applyFont="1" applyBorder="1" applyAlignment="1">
      <alignment horizontal="center" vertical="center"/>
    </xf>
    <xf numFmtId="0" fontId="4" fillId="0" borderId="66" xfId="7" applyBorder="1" applyAlignment="1">
      <alignment vertical="center"/>
    </xf>
    <xf numFmtId="0" fontId="8" fillId="0" borderId="64" xfId="7" applyFont="1" applyBorder="1" applyAlignment="1">
      <alignment vertical="center"/>
    </xf>
    <xf numFmtId="0" fontId="6" fillId="0" borderId="0" xfId="7" applyFont="1" applyAlignment="1">
      <alignment vertical="center"/>
    </xf>
    <xf numFmtId="0" fontId="8" fillId="0" borderId="3" xfId="7" applyFont="1" applyBorder="1" applyAlignment="1">
      <alignment horizontal="left" vertical="center" indent="1"/>
    </xf>
    <xf numFmtId="0" fontId="8" fillId="0" borderId="0" xfId="7" applyFont="1" applyBorder="1" applyAlignment="1">
      <alignment horizontal="left" vertical="center" indent="1"/>
    </xf>
    <xf numFmtId="0" fontId="8" fillId="0" borderId="48" xfId="7" applyFont="1" applyBorder="1" applyAlignment="1">
      <alignment horizontal="center" vertical="center"/>
    </xf>
    <xf numFmtId="0" fontId="8" fillId="0" borderId="58" xfId="7" applyFont="1" applyBorder="1" applyAlignment="1">
      <alignment horizontal="distributed" vertical="center"/>
    </xf>
    <xf numFmtId="176" fontId="4" fillId="0" borderId="68" xfId="7" applyNumberFormat="1" applyFont="1" applyBorder="1" applyAlignment="1">
      <alignment horizontal="right" vertical="center"/>
    </xf>
    <xf numFmtId="0" fontId="4" fillId="0" borderId="69" xfId="7" applyFont="1" applyBorder="1" applyAlignment="1">
      <alignment horizontal="right" vertical="center"/>
    </xf>
    <xf numFmtId="0" fontId="4" fillId="0" borderId="48" xfId="7" applyFont="1" applyBorder="1" applyAlignment="1">
      <alignment horizontal="right" vertical="center"/>
    </xf>
    <xf numFmtId="0" fontId="4" fillId="0" borderId="4" xfId="7" applyFont="1" applyBorder="1" applyAlignment="1">
      <alignment horizontal="right" vertical="center"/>
    </xf>
    <xf numFmtId="0" fontId="10" fillId="0" borderId="0" xfId="7" applyFont="1" applyAlignment="1">
      <alignment horizontal="center" vertical="center"/>
    </xf>
    <xf numFmtId="0" fontId="11" fillId="0" borderId="0" xfId="7" applyFont="1" applyAlignment="1"/>
    <xf numFmtId="0" fontId="18" fillId="0" borderId="0" xfId="7" applyFont="1" applyAlignment="1">
      <alignment horizontal="right" vertical="center"/>
    </xf>
    <xf numFmtId="176" fontId="8" fillId="0" borderId="35" xfId="7" applyNumberFormat="1" applyFont="1" applyBorder="1" applyAlignment="1">
      <alignment vertical="center"/>
    </xf>
    <xf numFmtId="176" fontId="8" fillId="0" borderId="31" xfId="7" applyNumberFormat="1" applyFont="1" applyBorder="1" applyAlignment="1">
      <alignment vertical="center"/>
    </xf>
    <xf numFmtId="176" fontId="8" fillId="0" borderId="53" xfId="7" applyNumberFormat="1" applyFont="1" applyBorder="1" applyAlignment="1">
      <alignment vertical="center"/>
    </xf>
    <xf numFmtId="176" fontId="8" fillId="0" borderId="43" xfId="7" applyNumberFormat="1" applyFont="1" applyBorder="1" applyAlignment="1">
      <alignment vertical="center"/>
    </xf>
    <xf numFmtId="0" fontId="21" fillId="0" borderId="0" xfId="0" applyFont="1"/>
    <xf numFmtId="0" fontId="21" fillId="0" borderId="0" xfId="0" applyFont="1" applyAlignment="1">
      <alignment vertical="top"/>
    </xf>
    <xf numFmtId="0" fontId="4" fillId="0" borderId="0" xfId="0" applyFont="1"/>
    <xf numFmtId="49" fontId="4" fillId="0" borderId="0" xfId="0" applyNumberFormat="1" applyFont="1"/>
    <xf numFmtId="49" fontId="8" fillId="0" borderId="0" xfId="0" applyNumberFormat="1" applyFont="1" applyAlignment="1">
      <alignment horizontal="right"/>
    </xf>
    <xf numFmtId="0" fontId="8" fillId="0" borderId="0" xfId="0" applyFont="1" applyAlignment="1">
      <alignment horizontal="left" indent="1"/>
    </xf>
    <xf numFmtId="0" fontId="10" fillId="0" borderId="49" xfId="7" applyFont="1" applyBorder="1" applyAlignment="1">
      <alignment vertical="center"/>
    </xf>
    <xf numFmtId="0" fontId="10" fillId="0" borderId="28" xfId="7" applyFont="1" applyBorder="1" applyAlignment="1">
      <alignment vertical="center"/>
    </xf>
    <xf numFmtId="0" fontId="11" fillId="0" borderId="50" xfId="7" applyFont="1" applyBorder="1" applyAlignment="1">
      <alignment vertical="top"/>
    </xf>
    <xf numFmtId="0" fontId="11" fillId="0" borderId="22" xfId="7" applyFont="1" applyBorder="1" applyAlignment="1">
      <alignment horizontal="right" vertical="top"/>
    </xf>
    <xf numFmtId="0" fontId="8" fillId="0" borderId="43" xfId="7" applyFont="1" applyBorder="1" applyAlignment="1">
      <alignment horizontal="right" vertical="top"/>
    </xf>
    <xf numFmtId="187" fontId="8" fillId="0" borderId="43" xfId="7" applyNumberFormat="1" applyFont="1" applyBorder="1" applyAlignment="1">
      <alignment horizontal="right" vertical="top"/>
    </xf>
    <xf numFmtId="0" fontId="8" fillId="0" borderId="5" xfId="7" applyFont="1" applyBorder="1" applyAlignment="1">
      <alignment horizontal="center" vertical="center"/>
    </xf>
    <xf numFmtId="0" fontId="13" fillId="0" borderId="24" xfId="7" applyFont="1" applyBorder="1" applyAlignment="1">
      <alignment horizontal="left" vertical="center"/>
    </xf>
    <xf numFmtId="0" fontId="9" fillId="0" borderId="14" xfId="7" applyFont="1" applyBorder="1" applyAlignment="1">
      <alignment horizontal="center"/>
    </xf>
    <xf numFmtId="0" fontId="9" fillId="0" borderId="17" xfId="7" applyFont="1" applyBorder="1" applyAlignment="1">
      <alignment horizontal="center"/>
    </xf>
    <xf numFmtId="176" fontId="8" fillId="0" borderId="52" xfId="7" applyNumberFormat="1" applyFont="1" applyBorder="1" applyAlignment="1">
      <alignment vertical="center"/>
    </xf>
    <xf numFmtId="176" fontId="8" fillId="0" borderId="48" xfId="7" applyNumberFormat="1" applyFont="1" applyBorder="1" applyAlignment="1">
      <alignment vertical="center"/>
    </xf>
    <xf numFmtId="0" fontId="4" fillId="0" borderId="21" xfId="7" applyFont="1" applyBorder="1" applyAlignment="1">
      <alignment vertical="center"/>
    </xf>
    <xf numFmtId="0" fontId="8" fillId="0" borderId="65" xfId="7" applyFont="1" applyBorder="1" applyAlignment="1">
      <alignment vertical="top"/>
    </xf>
    <xf numFmtId="0" fontId="8" fillId="0" borderId="57" xfId="7" applyFont="1" applyBorder="1" applyAlignment="1">
      <alignment horizontal="center" vertical="center"/>
    </xf>
    <xf numFmtId="0" fontId="8" fillId="0" borderId="58" xfId="7" applyFont="1" applyBorder="1" applyAlignment="1">
      <alignment horizontal="center" vertical="center"/>
    </xf>
    <xf numFmtId="0" fontId="11" fillId="0" borderId="0" xfId="8" applyFont="1" applyAlignment="1">
      <alignment vertical="center"/>
    </xf>
    <xf numFmtId="0" fontId="13" fillId="0" borderId="0" xfId="8" applyFont="1" applyAlignment="1">
      <alignment vertical="center"/>
    </xf>
    <xf numFmtId="57" fontId="8" fillId="0" borderId="44" xfId="9" applyNumberFormat="1" applyFont="1" applyBorder="1" applyAlignment="1">
      <alignment horizontal="center" vertical="center" shrinkToFit="1"/>
    </xf>
    <xf numFmtId="57" fontId="8" fillId="0" borderId="0" xfId="7" applyNumberFormat="1" applyFont="1" applyBorder="1" applyAlignment="1">
      <alignment horizontal="center" vertical="center"/>
    </xf>
    <xf numFmtId="0" fontId="8" fillId="0" borderId="64" xfId="7" applyFont="1" applyBorder="1" applyAlignment="1">
      <alignment horizontal="left" wrapText="1"/>
    </xf>
    <xf numFmtId="49" fontId="8" fillId="0" borderId="0" xfId="7" applyNumberFormat="1" applyFont="1" applyBorder="1" applyAlignment="1">
      <alignment horizontal="center" vertical="center"/>
    </xf>
    <xf numFmtId="0" fontId="8" fillId="0" borderId="73" xfId="7" applyFont="1" applyBorder="1" applyAlignment="1">
      <alignment horizontal="distributed" vertical="center" justifyLastLine="1"/>
    </xf>
    <xf numFmtId="0" fontId="8" fillId="0" borderId="74" xfId="7" applyFont="1" applyBorder="1" applyAlignment="1">
      <alignment vertical="center"/>
    </xf>
    <xf numFmtId="0" fontId="8" fillId="0" borderId="72" xfId="7" applyFont="1" applyBorder="1" applyAlignment="1">
      <alignment vertical="center"/>
    </xf>
    <xf numFmtId="0" fontId="8" fillId="0" borderId="75" xfId="7" applyFont="1" applyBorder="1" applyAlignment="1">
      <alignment vertical="center"/>
    </xf>
    <xf numFmtId="0" fontId="11" fillId="0" borderId="24" xfId="8" applyFont="1" applyBorder="1" applyAlignment="1">
      <alignment vertical="center"/>
    </xf>
    <xf numFmtId="188" fontId="11" fillId="0" borderId="0" xfId="8" applyNumberFormat="1" applyFont="1" applyFill="1" applyAlignment="1">
      <alignment horizontal="right" vertical="center"/>
    </xf>
    <xf numFmtId="189" fontId="8" fillId="0" borderId="24" xfId="7" applyNumberFormat="1" applyFont="1" applyBorder="1" applyAlignment="1">
      <alignment horizontal="right" vertical="center"/>
    </xf>
    <xf numFmtId="189" fontId="8" fillId="0" borderId="24" xfId="7" applyNumberFormat="1" applyFont="1" applyBorder="1" applyAlignment="1">
      <alignment vertical="center"/>
    </xf>
    <xf numFmtId="0" fontId="18" fillId="0" borderId="0" xfId="7" applyNumberFormat="1" applyFont="1" applyBorder="1" applyAlignment="1">
      <alignment horizontal="right"/>
    </xf>
    <xf numFmtId="0" fontId="8" fillId="0" borderId="0" xfId="7" applyNumberFormat="1" applyFont="1" applyBorder="1" applyAlignment="1">
      <alignment horizontal="right"/>
    </xf>
    <xf numFmtId="0" fontId="11" fillId="0" borderId="20" xfId="7" applyFont="1" applyBorder="1" applyAlignment="1">
      <alignment horizontal="right" vertical="center"/>
    </xf>
    <xf numFmtId="0" fontId="11" fillId="0" borderId="23" xfId="7" applyFont="1" applyBorder="1" applyAlignment="1">
      <alignment horizontal="right" vertical="center"/>
    </xf>
    <xf numFmtId="0" fontId="11" fillId="0" borderId="24" xfId="7" applyFont="1" applyBorder="1" applyAlignment="1">
      <alignment vertical="center" shrinkToFit="1"/>
    </xf>
    <xf numFmtId="49" fontId="4" fillId="0" borderId="0" xfId="0" applyNumberFormat="1" applyFont="1" applyBorder="1"/>
    <xf numFmtId="0" fontId="0" fillId="0" borderId="0" xfId="0" applyAlignment="1">
      <alignment vertical="center"/>
    </xf>
    <xf numFmtId="0" fontId="8" fillId="0" borderId="0" xfId="7" applyFont="1" applyAlignment="1">
      <alignment horizontal="right" vertical="center"/>
    </xf>
    <xf numFmtId="0" fontId="8" fillId="0" borderId="2" xfId="7" applyFont="1" applyBorder="1" applyAlignment="1">
      <alignment vertical="center"/>
    </xf>
    <xf numFmtId="0" fontId="9" fillId="0" borderId="20" xfId="7" applyFont="1" applyBorder="1"/>
    <xf numFmtId="0" fontId="11" fillId="0" borderId="2" xfId="7" applyFont="1" applyBorder="1"/>
    <xf numFmtId="0" fontId="4" fillId="0" borderId="0" xfId="7" applyBorder="1"/>
    <xf numFmtId="0" fontId="13" fillId="0" borderId="0" xfId="7" applyFont="1" applyAlignment="1"/>
    <xf numFmtId="0" fontId="8" fillId="0" borderId="33" xfId="7" applyFont="1" applyBorder="1" applyAlignment="1">
      <alignment horizontal="center" vertical="center"/>
    </xf>
    <xf numFmtId="0" fontId="4" fillId="0" borderId="30" xfId="7" applyBorder="1" applyAlignment="1"/>
    <xf numFmtId="0" fontId="4" fillId="0" borderId="28" xfId="7" applyFont="1" applyBorder="1" applyAlignment="1">
      <alignment horizontal="right" vertical="center"/>
    </xf>
    <xf numFmtId="57" fontId="8" fillId="0" borderId="8" xfId="9" applyNumberFormat="1" applyFont="1" applyBorder="1" applyAlignment="1">
      <alignment horizontal="center" vertical="center" shrinkToFit="1"/>
    </xf>
    <xf numFmtId="0" fontId="8" fillId="0" borderId="2" xfId="7" applyFont="1" applyBorder="1" applyAlignment="1">
      <alignment horizontal="center" vertical="center"/>
    </xf>
    <xf numFmtId="0" fontId="8" fillId="0" borderId="33" xfId="7" applyFont="1" applyBorder="1" applyAlignment="1">
      <alignment horizontal="distributed" vertical="center"/>
    </xf>
    <xf numFmtId="176" fontId="9" fillId="0" borderId="33" xfId="7" applyNumberFormat="1" applyFont="1" applyBorder="1" applyAlignment="1">
      <alignment horizontal="right" vertical="center"/>
    </xf>
    <xf numFmtId="176" fontId="9" fillId="0" borderId="14" xfId="7" applyNumberFormat="1" applyFont="1" applyBorder="1" applyAlignment="1">
      <alignment horizontal="right" vertical="center"/>
    </xf>
    <xf numFmtId="0" fontId="9" fillId="0" borderId="44" xfId="7" applyFont="1" applyBorder="1" applyAlignment="1">
      <alignment horizontal="center" vertical="center"/>
    </xf>
    <xf numFmtId="176" fontId="8" fillId="0" borderId="43" xfId="7" applyNumberFormat="1" applyFont="1" applyBorder="1" applyAlignment="1">
      <alignment horizontal="center" vertical="center"/>
    </xf>
    <xf numFmtId="176" fontId="8" fillId="0" borderId="56" xfId="7" applyNumberFormat="1" applyFont="1" applyBorder="1" applyAlignment="1">
      <alignment vertical="center"/>
    </xf>
    <xf numFmtId="176" fontId="8" fillId="0" borderId="79" xfId="7" applyNumberFormat="1" applyFont="1" applyBorder="1" applyAlignment="1">
      <alignment vertical="center"/>
    </xf>
    <xf numFmtId="0" fontId="9" fillId="0" borderId="58" xfId="7" applyFont="1" applyBorder="1" applyAlignment="1">
      <alignment horizontal="center" vertical="center"/>
    </xf>
    <xf numFmtId="176" fontId="8" fillId="0" borderId="80" xfId="7" applyNumberFormat="1" applyFont="1" applyBorder="1" applyAlignment="1">
      <alignment horizontal="center" vertical="center"/>
    </xf>
    <xf numFmtId="176" fontId="8" fillId="0" borderId="38" xfId="7" applyNumberFormat="1" applyFont="1" applyBorder="1" applyAlignment="1">
      <alignment horizontal="center" vertical="center"/>
    </xf>
    <xf numFmtId="176" fontId="8" fillId="0" borderId="50" xfId="7" applyNumberFormat="1" applyFont="1" applyBorder="1" applyAlignment="1">
      <alignment horizontal="center" vertical="center"/>
    </xf>
    <xf numFmtId="176" fontId="8" fillId="0" borderId="55" xfId="7" applyNumberFormat="1" applyFont="1" applyBorder="1" applyAlignment="1">
      <alignment vertical="center"/>
    </xf>
    <xf numFmtId="0" fontId="8" fillId="0" borderId="21" xfId="7" applyFont="1" applyBorder="1" applyAlignment="1">
      <alignment horizontal="distributed" vertical="center"/>
    </xf>
    <xf numFmtId="0" fontId="8" fillId="0" borderId="65" xfId="7" applyFont="1" applyBorder="1" applyAlignment="1">
      <alignment horizontal="distributed" vertical="center"/>
    </xf>
    <xf numFmtId="0" fontId="8" fillId="0" borderId="77" xfId="7" applyFont="1" applyBorder="1" applyAlignment="1">
      <alignment horizontal="distributed" vertical="center"/>
    </xf>
    <xf numFmtId="0" fontId="8" fillId="0" borderId="64" xfId="7" applyFont="1" applyBorder="1" applyAlignment="1">
      <alignment horizontal="distributed" vertical="center"/>
    </xf>
    <xf numFmtId="0" fontId="38" fillId="0" borderId="0" xfId="7" applyFont="1" applyAlignment="1">
      <alignment vertical="center"/>
    </xf>
    <xf numFmtId="0" fontId="8" fillId="0" borderId="45" xfId="7" applyFont="1" applyBorder="1" applyAlignment="1">
      <alignment horizontal="right" vertical="top"/>
    </xf>
    <xf numFmtId="0" fontId="8" fillId="0" borderId="85" xfId="7" applyFont="1" applyBorder="1" applyAlignment="1">
      <alignment horizontal="right" vertical="top"/>
    </xf>
    <xf numFmtId="0" fontId="8" fillId="0" borderId="47" xfId="7" applyFont="1" applyBorder="1" applyAlignment="1">
      <alignment horizontal="right" vertical="top"/>
    </xf>
    <xf numFmtId="0" fontId="11" fillId="0" borderId="0" xfId="7" applyFont="1" applyBorder="1" applyAlignment="1">
      <alignment horizontal="right" vertical="center"/>
    </xf>
    <xf numFmtId="0" fontId="11" fillId="0" borderId="48" xfId="7" applyFont="1" applyBorder="1" applyAlignment="1">
      <alignment horizontal="center" vertical="center" wrapText="1"/>
    </xf>
    <xf numFmtId="0" fontId="11" fillId="0" borderId="48" xfId="7" applyFont="1" applyBorder="1" applyAlignment="1">
      <alignment horizontal="center" vertical="center"/>
    </xf>
    <xf numFmtId="0" fontId="0" fillId="0" borderId="0" xfId="0" applyBorder="1" applyAlignment="1">
      <alignment horizontal="right" vertical="center"/>
    </xf>
    <xf numFmtId="49" fontId="8" fillId="0" borderId="0" xfId="0" applyNumberFormat="1" applyFont="1"/>
    <xf numFmtId="0" fontId="8" fillId="0" borderId="23" xfId="7" applyFont="1" applyBorder="1" applyAlignment="1">
      <alignment horizontal="center" vertical="center"/>
    </xf>
    <xf numFmtId="0" fontId="8" fillId="0" borderId="9" xfId="7" applyFont="1" applyBorder="1" applyAlignment="1">
      <alignment horizontal="left" vertical="center"/>
    </xf>
    <xf numFmtId="0" fontId="8" fillId="0" borderId="7" xfId="7" applyFont="1" applyBorder="1" applyAlignment="1">
      <alignment horizontal="left" vertical="center"/>
    </xf>
    <xf numFmtId="0" fontId="0" fillId="0" borderId="7" xfId="0" applyBorder="1" applyAlignment="1">
      <alignment vertical="center"/>
    </xf>
    <xf numFmtId="0" fontId="0" fillId="0" borderId="86" xfId="0" applyBorder="1" applyAlignment="1">
      <alignment vertical="center"/>
    </xf>
    <xf numFmtId="0" fontId="0" fillId="0" borderId="62" xfId="0" applyBorder="1" applyAlignment="1">
      <alignment vertical="center"/>
    </xf>
    <xf numFmtId="0" fontId="0" fillId="0" borderId="77" xfId="0" applyBorder="1" applyAlignment="1">
      <alignment vertical="center"/>
    </xf>
    <xf numFmtId="0" fontId="8" fillId="0" borderId="66" xfId="7" applyFont="1" applyBorder="1" applyAlignment="1">
      <alignment horizontal="center" vertical="center"/>
    </xf>
    <xf numFmtId="0" fontId="0" fillId="0" borderId="66" xfId="0" applyBorder="1" applyAlignment="1">
      <alignment vertical="center"/>
    </xf>
    <xf numFmtId="0" fontId="0" fillId="0" borderId="87" xfId="0" applyBorder="1" applyAlignment="1">
      <alignment vertical="center"/>
    </xf>
    <xf numFmtId="0" fontId="8" fillId="0" borderId="88" xfId="7" applyFont="1" applyBorder="1" applyAlignment="1">
      <alignment horizontal="center" vertical="center"/>
    </xf>
    <xf numFmtId="0" fontId="8" fillId="0" borderId="20" xfId="7" applyFont="1" applyBorder="1" applyAlignment="1">
      <alignment horizontal="center" vertical="center"/>
    </xf>
    <xf numFmtId="0" fontId="8" fillId="0" borderId="11" xfId="7" applyFont="1" applyBorder="1" applyAlignment="1">
      <alignment horizontal="left" vertical="center"/>
    </xf>
    <xf numFmtId="0" fontId="11" fillId="0" borderId="53" xfId="7" applyFont="1" applyBorder="1" applyAlignment="1">
      <alignment horizontal="center" vertical="center"/>
    </xf>
    <xf numFmtId="0" fontId="11" fillId="0" borderId="33" xfId="7" applyFont="1" applyBorder="1" applyAlignment="1">
      <alignment horizontal="center" vertical="center"/>
    </xf>
    <xf numFmtId="0" fontId="11" fillId="0" borderId="61" xfId="7" applyFont="1" applyBorder="1" applyAlignment="1">
      <alignment horizontal="center" vertical="center"/>
    </xf>
    <xf numFmtId="0" fontId="8" fillId="0" borderId="33" xfId="7" applyFont="1" applyBorder="1" applyAlignment="1">
      <alignment horizontal="left" vertical="center" indent="1"/>
    </xf>
    <xf numFmtId="0" fontId="19" fillId="0" borderId="0" xfId="7" applyFont="1" applyAlignment="1"/>
    <xf numFmtId="0" fontId="8" fillId="0" borderId="14" xfId="7" applyFont="1" applyBorder="1" applyAlignment="1">
      <alignment horizontal="left" vertical="center" indent="1"/>
    </xf>
    <xf numFmtId="190" fontId="8" fillId="0" borderId="14" xfId="7" applyNumberFormat="1" applyFont="1" applyBorder="1" applyAlignment="1">
      <alignment vertical="center"/>
    </xf>
    <xf numFmtId="0" fontId="11" fillId="0" borderId="14" xfId="7" applyFont="1" applyBorder="1" applyAlignment="1">
      <alignment horizontal="left" vertical="center" indent="1"/>
    </xf>
    <xf numFmtId="0" fontId="8" fillId="0" borderId="18" xfId="7" applyFont="1" applyBorder="1" applyAlignment="1">
      <alignment horizontal="left" vertical="center" indent="1"/>
    </xf>
    <xf numFmtId="0" fontId="8" fillId="0" borderId="18" xfId="7" applyFont="1" applyBorder="1" applyAlignment="1">
      <alignment vertical="center"/>
    </xf>
    <xf numFmtId="190" fontId="8" fillId="0" borderId="18" xfId="7" applyNumberFormat="1" applyFont="1" applyBorder="1" applyAlignment="1">
      <alignment vertical="center"/>
    </xf>
    <xf numFmtId="0" fontId="8" fillId="0" borderId="19" xfId="7" applyFont="1" applyBorder="1" applyAlignment="1">
      <alignment vertical="center"/>
    </xf>
    <xf numFmtId="0" fontId="11" fillId="0" borderId="33" xfId="7" applyFont="1" applyBorder="1" applyAlignment="1">
      <alignment vertical="center"/>
    </xf>
    <xf numFmtId="0" fontId="11" fillId="0" borderId="14" xfId="7" applyFont="1" applyBorder="1" applyAlignment="1">
      <alignment horizontal="center" vertical="center"/>
    </xf>
    <xf numFmtId="190" fontId="11" fillId="0" borderId="14" xfId="7" applyNumberFormat="1" applyFont="1" applyBorder="1" applyAlignment="1">
      <alignment vertical="center"/>
    </xf>
    <xf numFmtId="0" fontId="11" fillId="0" borderId="61" xfId="7" applyFont="1" applyBorder="1" applyAlignment="1">
      <alignment vertical="center"/>
    </xf>
    <xf numFmtId="0" fontId="11" fillId="0" borderId="18" xfId="7" applyFont="1" applyBorder="1" applyAlignment="1">
      <alignment horizontal="center" vertical="center"/>
    </xf>
    <xf numFmtId="0" fontId="11" fillId="0" borderId="18" xfId="7" applyFont="1" applyBorder="1" applyAlignment="1">
      <alignment vertical="center"/>
    </xf>
    <xf numFmtId="190" fontId="11" fillId="0" borderId="18" xfId="7" applyNumberFormat="1" applyFont="1" applyBorder="1" applyAlignment="1">
      <alignment vertical="center"/>
    </xf>
    <xf numFmtId="0" fontId="11" fillId="0" borderId="18" xfId="7" applyFont="1" applyBorder="1" applyAlignment="1">
      <alignment horizontal="left" vertical="center" indent="1"/>
    </xf>
    <xf numFmtId="0" fontId="11" fillId="0" borderId="19" xfId="7" applyFont="1" applyBorder="1" applyAlignment="1">
      <alignment vertical="center"/>
    </xf>
    <xf numFmtId="0" fontId="11" fillId="0" borderId="43" xfId="7" applyFont="1" applyBorder="1" applyAlignment="1">
      <alignment horizontal="left" vertical="center"/>
    </xf>
    <xf numFmtId="0" fontId="11" fillId="0" borderId="17" xfId="7" applyFont="1" applyBorder="1" applyAlignment="1">
      <alignment horizontal="center" vertical="center"/>
    </xf>
    <xf numFmtId="0" fontId="11" fillId="0" borderId="19" xfId="7" applyFont="1" applyBorder="1" applyAlignment="1">
      <alignment horizontal="center" vertical="center"/>
    </xf>
    <xf numFmtId="0" fontId="8" fillId="0" borderId="6" xfId="7" applyFont="1" applyBorder="1" applyAlignment="1">
      <alignment vertical="center"/>
    </xf>
    <xf numFmtId="57" fontId="8" fillId="0" borderId="52" xfId="7" applyNumberFormat="1" applyFont="1" applyBorder="1" applyAlignment="1">
      <alignment horizontal="center" vertical="center"/>
    </xf>
    <xf numFmtId="191" fontId="8" fillId="0" borderId="48" xfId="7" applyNumberFormat="1" applyFont="1" applyBorder="1" applyAlignment="1">
      <alignment vertical="center"/>
    </xf>
    <xf numFmtId="192" fontId="8" fillId="0" borderId="35" xfId="7" applyNumberFormat="1" applyFont="1" applyBorder="1" applyAlignment="1">
      <alignment horizontal="center" vertical="center"/>
    </xf>
    <xf numFmtId="191" fontId="8" fillId="0" borderId="31" xfId="7" applyNumberFormat="1" applyFont="1" applyBorder="1" applyAlignment="1">
      <alignment vertical="center"/>
    </xf>
    <xf numFmtId="0" fontId="8" fillId="0" borderId="67" xfId="7" applyFont="1" applyBorder="1" applyAlignment="1">
      <alignment vertical="center"/>
    </xf>
    <xf numFmtId="0" fontId="8" fillId="0" borderId="31" xfId="7" applyFont="1" applyBorder="1" applyAlignment="1">
      <alignment horizontal="center" vertical="center" wrapText="1"/>
    </xf>
    <xf numFmtId="192" fontId="11" fillId="0" borderId="35" xfId="7" applyNumberFormat="1" applyFont="1" applyBorder="1" applyAlignment="1">
      <alignment vertical="center"/>
    </xf>
    <xf numFmtId="0" fontId="11" fillId="0" borderId="31" xfId="7" applyFont="1" applyBorder="1" applyAlignment="1">
      <alignment vertical="center"/>
    </xf>
    <xf numFmtId="57" fontId="8" fillId="0" borderId="35" xfId="7" applyNumberFormat="1" applyFont="1" applyBorder="1" applyAlignment="1">
      <alignment horizontal="center" vertical="center"/>
    </xf>
    <xf numFmtId="0" fontId="24" fillId="0" borderId="0" xfId="7" applyFont="1" applyAlignment="1">
      <alignment vertical="center"/>
    </xf>
    <xf numFmtId="0" fontId="25" fillId="0" borderId="0" xfId="7" applyFont="1" applyAlignment="1">
      <alignment vertical="center"/>
    </xf>
    <xf numFmtId="195" fontId="8" fillId="0" borderId="0" xfId="7" applyNumberFormat="1" applyFont="1" applyAlignment="1">
      <alignment horizontal="right" vertical="center"/>
    </xf>
    <xf numFmtId="0" fontId="8" fillId="0" borderId="34" xfId="7" applyFont="1" applyBorder="1" applyAlignment="1">
      <alignment horizontal="center" vertical="center" wrapText="1"/>
    </xf>
    <xf numFmtId="0" fontId="8" fillId="0" borderId="31" xfId="7" applyFont="1" applyBorder="1" applyAlignment="1">
      <alignment horizontal="right" vertical="center"/>
    </xf>
    <xf numFmtId="195" fontId="8" fillId="0" borderId="0" xfId="7" applyNumberFormat="1" applyFont="1" applyAlignment="1">
      <alignment vertical="center"/>
    </xf>
    <xf numFmtId="41" fontId="8" fillId="0" borderId="44" xfId="7" applyNumberFormat="1" applyFont="1" applyBorder="1" applyAlignment="1">
      <alignment horizontal="center" vertical="center"/>
    </xf>
    <xf numFmtId="41" fontId="8" fillId="0" borderId="32" xfId="7" applyNumberFormat="1" applyFont="1" applyBorder="1" applyAlignment="1">
      <alignment horizontal="center" vertical="center"/>
    </xf>
    <xf numFmtId="0" fontId="9" fillId="0" borderId="43" xfId="7" applyFont="1" applyBorder="1" applyAlignment="1">
      <alignment horizontal="right" vertical="center"/>
    </xf>
    <xf numFmtId="0" fontId="11" fillId="0" borderId="52" xfId="7" applyFont="1" applyBorder="1" applyAlignment="1">
      <alignment vertical="center"/>
    </xf>
    <xf numFmtId="0" fontId="11" fillId="0" borderId="43" xfId="7" applyFont="1" applyBorder="1" applyAlignment="1">
      <alignment horizontal="right" vertical="top"/>
    </xf>
    <xf numFmtId="0" fontId="0" fillId="0" borderId="0" xfId="0" applyBorder="1" applyAlignment="1">
      <alignment vertical="top"/>
    </xf>
    <xf numFmtId="0" fontId="8" fillId="0" borderId="0" xfId="7" applyFont="1" applyAlignment="1">
      <alignment horizontal="left" vertical="top"/>
    </xf>
    <xf numFmtId="0" fontId="10" fillId="0" borderId="0" xfId="8" applyFont="1" applyAlignment="1">
      <alignment vertical="center"/>
    </xf>
    <xf numFmtId="0" fontId="38" fillId="0" borderId="0" xfId="8" applyFont="1" applyAlignment="1">
      <alignment vertical="center"/>
    </xf>
    <xf numFmtId="0" fontId="14" fillId="0" borderId="0" xfId="3" applyFont="1" applyBorder="1" applyAlignment="1">
      <alignment horizontal="center" vertical="center"/>
    </xf>
    <xf numFmtId="0" fontId="14" fillId="0" borderId="0" xfId="3" applyFont="1" applyBorder="1" applyAlignment="1">
      <alignment vertical="top"/>
    </xf>
    <xf numFmtId="58" fontId="11" fillId="0" borderId="0" xfId="8" applyNumberFormat="1" applyFont="1" applyAlignment="1">
      <alignment horizontal="left" vertical="center" indent="2"/>
    </xf>
    <xf numFmtId="58" fontId="11" fillId="0" borderId="0" xfId="8" applyNumberFormat="1" applyFont="1" applyAlignment="1">
      <alignment horizontal="center" vertical="center"/>
    </xf>
    <xf numFmtId="0" fontId="11" fillId="0" borderId="84" xfId="8" applyFont="1" applyBorder="1" applyAlignment="1">
      <alignment vertical="center"/>
    </xf>
    <xf numFmtId="0" fontId="12" fillId="0" borderId="33" xfId="3" applyFont="1" applyBorder="1" applyAlignment="1">
      <alignment vertical="center"/>
    </xf>
    <xf numFmtId="0" fontId="12" fillId="0" borderId="61" xfId="3" applyFont="1" applyBorder="1" applyAlignment="1">
      <alignment vertical="center"/>
    </xf>
    <xf numFmtId="0" fontId="38" fillId="0" borderId="0" xfId="7" applyFont="1" applyFill="1" applyAlignment="1">
      <alignment vertical="center"/>
    </xf>
    <xf numFmtId="0" fontId="27" fillId="0" borderId="0" xfId="5" applyFont="1"/>
    <xf numFmtId="0" fontId="28" fillId="0" borderId="0" xfId="5" applyFont="1"/>
    <xf numFmtId="0" fontId="14" fillId="0" borderId="0" xfId="5"/>
    <xf numFmtId="0" fontId="14" fillId="0" borderId="0" xfId="5" applyAlignment="1">
      <alignment vertical="center"/>
    </xf>
    <xf numFmtId="0" fontId="14" fillId="0" borderId="0" xfId="5" applyFont="1" applyBorder="1" applyAlignment="1">
      <alignment vertical="center"/>
    </xf>
    <xf numFmtId="0" fontId="14" fillId="0" borderId="0" xfId="5" applyFont="1"/>
    <xf numFmtId="0" fontId="14" fillId="0" borderId="0" xfId="5" applyFont="1" applyBorder="1"/>
    <xf numFmtId="0" fontId="11" fillId="0" borderId="24" xfId="5" applyFont="1" applyBorder="1" applyAlignment="1"/>
    <xf numFmtId="0" fontId="11" fillId="0" borderId="0" xfId="5" applyFont="1"/>
    <xf numFmtId="0" fontId="30" fillId="0" borderId="0" xfId="5" applyFont="1"/>
    <xf numFmtId="0" fontId="11" fillId="0" borderId="91" xfId="5" applyFont="1" applyBorder="1" applyAlignment="1">
      <alignment horizontal="center" vertical="center"/>
    </xf>
    <xf numFmtId="0" fontId="11" fillId="0" borderId="1" xfId="5" applyFont="1" applyBorder="1" applyAlignment="1">
      <alignment horizontal="center" vertical="center"/>
    </xf>
    <xf numFmtId="0" fontId="11" fillId="0" borderId="92" xfId="5" applyFont="1" applyBorder="1" applyAlignment="1">
      <alignment horizontal="center" vertical="center"/>
    </xf>
    <xf numFmtId="0" fontId="11" fillId="0" borderId="92" xfId="5" applyFont="1" applyBorder="1" applyAlignment="1">
      <alignment horizontal="distributed" vertical="center"/>
    </xf>
    <xf numFmtId="0" fontId="11" fillId="0" borderId="91" xfId="5" applyFont="1" applyBorder="1"/>
    <xf numFmtId="0" fontId="11" fillId="0" borderId="91" xfId="5" applyFont="1" applyBorder="1" applyAlignment="1">
      <alignment horizontal="distributed" vertical="center"/>
    </xf>
    <xf numFmtId="0" fontId="11" fillId="0" borderId="0" xfId="5" applyFont="1" applyBorder="1"/>
    <xf numFmtId="0" fontId="11" fillId="0" borderId="0" xfId="5" applyFont="1" applyBorder="1" applyAlignment="1">
      <alignment horizontal="center" vertical="center"/>
    </xf>
    <xf numFmtId="0" fontId="11" fillId="0" borderId="0" xfId="5" applyFont="1" applyBorder="1" applyAlignment="1">
      <alignment vertical="center"/>
    </xf>
    <xf numFmtId="0" fontId="11" fillId="0" borderId="0" xfId="5" applyFont="1" applyBorder="1" applyAlignment="1">
      <alignment horizontal="distributed" vertical="center"/>
    </xf>
    <xf numFmtId="0" fontId="4" fillId="0" borderId="0" xfId="5" applyFont="1"/>
    <xf numFmtId="0" fontId="4" fillId="0" borderId="0" xfId="5" applyFont="1" applyBorder="1"/>
    <xf numFmtId="0" fontId="4" fillId="0" borderId="0" xfId="5" applyFont="1" applyAlignment="1">
      <alignment vertical="center"/>
    </xf>
    <xf numFmtId="0" fontId="4" fillId="0" borderId="91" xfId="5" applyFont="1" applyBorder="1" applyAlignment="1">
      <alignment horizontal="center" vertical="center"/>
    </xf>
    <xf numFmtId="0" fontId="4" fillId="0" borderId="1" xfId="5" applyFont="1" applyBorder="1" applyAlignment="1">
      <alignment horizontal="center" vertical="center"/>
    </xf>
    <xf numFmtId="0" fontId="4" fillId="0" borderId="91" xfId="5" applyFont="1" applyBorder="1" applyAlignment="1">
      <alignment horizontal="center" vertical="center" shrinkToFit="1"/>
    </xf>
    <xf numFmtId="185" fontId="4" fillId="0" borderId="91" xfId="5" applyNumberFormat="1" applyFont="1" applyBorder="1" applyAlignment="1">
      <alignment vertical="center"/>
    </xf>
    <xf numFmtId="185" fontId="4" fillId="0" borderId="1" xfId="5" applyNumberFormat="1" applyFont="1" applyBorder="1" applyAlignment="1">
      <alignment vertical="center"/>
    </xf>
    <xf numFmtId="0" fontId="11" fillId="0" borderId="0" xfId="4" applyFont="1" applyBorder="1" applyAlignment="1">
      <alignment horizontal="center" vertical="center"/>
    </xf>
    <xf numFmtId="0" fontId="4" fillId="0" borderId="0" xfId="5" applyFont="1" applyBorder="1" applyAlignment="1">
      <alignment vertical="center"/>
    </xf>
    <xf numFmtId="0" fontId="4" fillId="0" borderId="0" xfId="5" applyFont="1" applyBorder="1" applyAlignment="1">
      <alignment horizontal="center" vertical="top"/>
    </xf>
    <xf numFmtId="0" fontId="4" fillId="0" borderId="0" xfId="5" applyFont="1" applyAlignment="1">
      <alignment horizontal="center" vertical="top"/>
    </xf>
    <xf numFmtId="0" fontId="4" fillId="0" borderId="13" xfId="5" applyFont="1" applyBorder="1" applyAlignment="1">
      <alignment vertical="center"/>
    </xf>
    <xf numFmtId="0" fontId="4" fillId="0" borderId="0" xfId="5" applyFont="1" applyBorder="1" applyAlignment="1">
      <alignment horizontal="center" vertical="center"/>
    </xf>
    <xf numFmtId="0" fontId="4" fillId="0" borderId="0" xfId="5" applyFont="1" applyAlignment="1">
      <alignment horizontal="center" vertical="center"/>
    </xf>
    <xf numFmtId="0" fontId="4" fillId="0" borderId="0" xfId="5" applyFont="1" applyAlignment="1">
      <alignment vertical="center" shrinkToFit="1"/>
    </xf>
    <xf numFmtId="0" fontId="4" fillId="0" borderId="93" xfId="5" applyFont="1" applyBorder="1" applyAlignment="1">
      <alignment vertical="center" shrinkToFit="1"/>
    </xf>
    <xf numFmtId="197" fontId="4" fillId="0" borderId="94" xfId="5" applyNumberFormat="1" applyFont="1" applyBorder="1" applyAlignment="1">
      <alignment vertical="center"/>
    </xf>
    <xf numFmtId="0" fontId="11" fillId="0" borderId="0" xfId="5" applyFont="1" applyAlignment="1">
      <alignment vertical="center"/>
    </xf>
    <xf numFmtId="185" fontId="4" fillId="0" borderId="91" xfId="5" applyNumberFormat="1" applyFont="1" applyBorder="1" applyAlignment="1">
      <alignment horizontal="right" vertical="center"/>
    </xf>
    <xf numFmtId="185" fontId="4" fillId="0" borderId="1" xfId="5" applyNumberFormat="1" applyFont="1" applyBorder="1" applyAlignment="1">
      <alignment horizontal="right" vertical="center"/>
    </xf>
    <xf numFmtId="185" fontId="4" fillId="0" borderId="0" xfId="5" applyNumberFormat="1" applyFont="1" applyBorder="1" applyAlignment="1">
      <alignment vertical="center"/>
    </xf>
    <xf numFmtId="0" fontId="4" fillId="0" borderId="91" xfId="5" applyFont="1" applyBorder="1" applyAlignment="1">
      <alignment vertical="center"/>
    </xf>
    <xf numFmtId="0" fontId="11" fillId="0" borderId="0" xfId="5" applyFont="1" applyBorder="1" applyAlignment="1">
      <alignment horizontal="right" vertical="center"/>
    </xf>
    <xf numFmtId="0" fontId="8" fillId="0" borderId="0" xfId="7" applyFont="1" applyBorder="1" applyAlignment="1">
      <alignment horizontal="left" vertical="top" wrapText="1"/>
    </xf>
    <xf numFmtId="0" fontId="8" fillId="0" borderId="0" xfId="0" applyFont="1" applyFill="1" applyAlignment="1">
      <alignment horizontal="left" indent="1"/>
    </xf>
    <xf numFmtId="0" fontId="4" fillId="0" borderId="24" xfId="5" applyFont="1" applyBorder="1" applyAlignment="1"/>
    <xf numFmtId="0" fontId="31" fillId="0" borderId="0" xfId="5" applyFont="1"/>
    <xf numFmtId="0" fontId="4" fillId="0" borderId="92" xfId="5" applyFont="1" applyBorder="1" applyAlignment="1">
      <alignment horizontal="distributed" vertical="center"/>
    </xf>
    <xf numFmtId="0" fontId="4" fillId="0" borderId="91" xfId="5" applyFont="1" applyBorder="1"/>
    <xf numFmtId="0" fontId="4" fillId="0" borderId="5" xfId="5" applyFont="1" applyBorder="1"/>
    <xf numFmtId="0" fontId="39" fillId="0" borderId="20" xfId="0" applyFont="1" applyBorder="1" applyAlignment="1">
      <alignment vertical="center"/>
    </xf>
    <xf numFmtId="0" fontId="4" fillId="0" borderId="0" xfId="5" applyFont="1" applyFill="1"/>
    <xf numFmtId="0" fontId="4" fillId="0" borderId="0" xfId="5" applyFont="1" applyAlignment="1">
      <alignment horizontal="left" vertical="top"/>
    </xf>
    <xf numFmtId="0" fontId="4" fillId="0" borderId="0" xfId="5" applyFont="1" applyFill="1" applyBorder="1"/>
    <xf numFmtId="0" fontId="14" fillId="0" borderId="0" xfId="5" applyAlignment="1">
      <alignment horizontal="left"/>
    </xf>
    <xf numFmtId="0" fontId="0" fillId="0" borderId="0" xfId="5" applyFont="1" applyAlignment="1">
      <alignment horizontal="left"/>
    </xf>
    <xf numFmtId="0" fontId="33" fillId="0" borderId="0" xfId="7" applyFont="1" applyAlignment="1">
      <alignment vertical="center"/>
    </xf>
    <xf numFmtId="0" fontId="32" fillId="0" borderId="0" xfId="0" applyFont="1" applyAlignment="1">
      <alignment vertical="center"/>
    </xf>
    <xf numFmtId="0" fontId="11" fillId="0" borderId="0" xfId="5" applyFont="1" applyFill="1"/>
    <xf numFmtId="0" fontId="14" fillId="0" borderId="0" xfId="5" applyAlignment="1"/>
    <xf numFmtId="49" fontId="27" fillId="0" borderId="0" xfId="5" applyNumberFormat="1" applyFont="1"/>
    <xf numFmtId="49" fontId="38" fillId="0" borderId="0" xfId="7" applyNumberFormat="1" applyFont="1" applyAlignment="1">
      <alignment vertical="center"/>
    </xf>
    <xf numFmtId="0" fontId="4" fillId="0" borderId="0" xfId="0" applyFont="1" applyAlignment="1">
      <alignment vertical="center"/>
    </xf>
    <xf numFmtId="0" fontId="4" fillId="0" borderId="98" xfId="0" applyFont="1" applyBorder="1" applyAlignment="1">
      <alignment vertical="center"/>
    </xf>
    <xf numFmtId="0" fontId="4" fillId="0" borderId="99" xfId="0" applyFont="1" applyBorder="1" applyAlignment="1">
      <alignment vertical="center"/>
    </xf>
    <xf numFmtId="0" fontId="4" fillId="0" borderId="100" xfId="0" applyFont="1" applyBorder="1" applyAlignment="1">
      <alignment vertical="center"/>
    </xf>
    <xf numFmtId="0" fontId="4" fillId="0" borderId="24" xfId="0" applyFont="1" applyBorder="1" applyAlignment="1">
      <alignment vertical="center"/>
    </xf>
    <xf numFmtId="0" fontId="4" fillId="0" borderId="5" xfId="0" applyFont="1" applyBorder="1" applyAlignment="1">
      <alignment vertical="center"/>
    </xf>
    <xf numFmtId="0" fontId="4" fillId="0" borderId="91" xfId="0" applyFont="1" applyBorder="1" applyAlignment="1">
      <alignment vertical="center"/>
    </xf>
    <xf numFmtId="0" fontId="4" fillId="0" borderId="54" xfId="0" applyFont="1" applyBorder="1" applyAlignment="1">
      <alignment vertical="center"/>
    </xf>
    <xf numFmtId="0" fontId="4" fillId="0" borderId="81" xfId="0" applyFont="1" applyBorder="1" applyAlignment="1">
      <alignment vertical="center"/>
    </xf>
    <xf numFmtId="0" fontId="4" fillId="0" borderId="102" xfId="0" applyFont="1" applyBorder="1" applyAlignment="1">
      <alignment vertical="center"/>
    </xf>
    <xf numFmtId="0" fontId="4" fillId="0" borderId="91" xfId="0" applyFont="1" applyFill="1" applyBorder="1" applyAlignment="1">
      <alignment vertical="center"/>
    </xf>
    <xf numFmtId="0" fontId="4" fillId="0" borderId="54" xfId="0" applyFont="1" applyFill="1" applyBorder="1" applyAlignment="1">
      <alignment vertical="center"/>
    </xf>
    <xf numFmtId="0" fontId="4" fillId="0" borderId="81" xfId="0" applyFont="1" applyFill="1" applyBorder="1" applyAlignment="1">
      <alignment vertical="center"/>
    </xf>
    <xf numFmtId="0" fontId="4" fillId="0" borderId="104" xfId="0" applyFont="1" applyFill="1" applyBorder="1" applyAlignment="1">
      <alignment vertical="center"/>
    </xf>
    <xf numFmtId="0" fontId="4" fillId="0" borderId="91" xfId="0" applyFont="1" applyFill="1" applyBorder="1" applyAlignment="1">
      <alignment horizontal="center" vertical="center"/>
    </xf>
    <xf numFmtId="0" fontId="4" fillId="0" borderId="24"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23" xfId="0" applyFont="1" applyFill="1" applyBorder="1" applyAlignment="1">
      <alignment horizontal="center" vertical="center"/>
    </xf>
    <xf numFmtId="0" fontId="4" fillId="0" borderId="102" xfId="0" applyFont="1" applyFill="1" applyBorder="1" applyAlignment="1">
      <alignment horizontal="center" vertical="center"/>
    </xf>
    <xf numFmtId="0" fontId="4" fillId="0" borderId="5" xfId="0" applyFont="1" applyBorder="1" applyAlignment="1">
      <alignment horizontal="center" vertical="center"/>
    </xf>
    <xf numFmtId="0" fontId="4" fillId="0" borderId="2" xfId="0" applyFont="1" applyBorder="1" applyAlignment="1">
      <alignment vertical="center"/>
    </xf>
    <xf numFmtId="0" fontId="4" fillId="0" borderId="106" xfId="0" applyFont="1" applyBorder="1" applyAlignment="1">
      <alignment vertical="center"/>
    </xf>
    <xf numFmtId="0" fontId="4" fillId="0" borderId="107" xfId="0" applyFont="1" applyBorder="1" applyAlignment="1">
      <alignment vertical="center"/>
    </xf>
    <xf numFmtId="0" fontId="4" fillId="0" borderId="108" xfId="0" applyFont="1" applyBorder="1" applyAlignment="1">
      <alignment vertical="center"/>
    </xf>
    <xf numFmtId="0" fontId="4" fillId="0" borderId="0" xfId="0" applyFont="1" applyBorder="1" applyAlignment="1">
      <alignment horizontal="center" vertical="center"/>
    </xf>
    <xf numFmtId="0" fontId="4" fillId="0" borderId="0" xfId="0" applyFont="1" applyBorder="1" applyAlignment="1">
      <alignment vertical="center"/>
    </xf>
    <xf numFmtId="0" fontId="4" fillId="0" borderId="0" xfId="0" applyFont="1" applyAlignment="1">
      <alignment horizontal="center" vertical="center" wrapText="1"/>
    </xf>
    <xf numFmtId="0" fontId="11" fillId="0" borderId="0" xfId="0" applyFont="1" applyAlignment="1">
      <alignment vertical="center"/>
    </xf>
    <xf numFmtId="0" fontId="11" fillId="0" borderId="0" xfId="0" applyFont="1" applyAlignment="1">
      <alignment horizontal="right" vertical="center"/>
    </xf>
    <xf numFmtId="0" fontId="11" fillId="0" borderId="0" xfId="0" applyFont="1"/>
    <xf numFmtId="0" fontId="11" fillId="0" borderId="0" xfId="0" applyFont="1" applyAlignment="1">
      <alignment vertical="center" wrapText="1"/>
    </xf>
    <xf numFmtId="0" fontId="4" fillId="0" borderId="109" xfId="0" applyFont="1" applyBorder="1" applyAlignment="1">
      <alignment vertical="center"/>
    </xf>
    <xf numFmtId="0" fontId="4" fillId="0" borderId="20" xfId="0" applyFont="1" applyBorder="1" applyAlignment="1">
      <alignment vertical="center"/>
    </xf>
    <xf numFmtId="0" fontId="4" fillId="0" borderId="29" xfId="0" applyFont="1" applyBorder="1" applyAlignment="1">
      <alignment vertical="center"/>
    </xf>
    <xf numFmtId="0" fontId="4" fillId="0" borderId="110" xfId="0" applyFont="1" applyBorder="1" applyAlignment="1">
      <alignment vertical="center"/>
    </xf>
    <xf numFmtId="0" fontId="4" fillId="0" borderId="93" xfId="0" applyFont="1" applyBorder="1" applyAlignment="1">
      <alignment vertical="center"/>
    </xf>
    <xf numFmtId="0" fontId="4" fillId="0" borderId="21" xfId="0" applyFont="1" applyBorder="1" applyAlignment="1">
      <alignment vertical="center"/>
    </xf>
    <xf numFmtId="0" fontId="4" fillId="0" borderId="111" xfId="0" applyFont="1" applyBorder="1" applyAlignment="1">
      <alignment vertical="center"/>
    </xf>
    <xf numFmtId="0" fontId="4" fillId="0" borderId="112" xfId="0" applyFont="1" applyBorder="1" applyAlignment="1">
      <alignment vertical="center"/>
    </xf>
    <xf numFmtId="0" fontId="4" fillId="0" borderId="113" xfId="0" applyFont="1" applyBorder="1" applyAlignment="1">
      <alignment vertical="center"/>
    </xf>
    <xf numFmtId="0" fontId="4" fillId="0" borderId="30" xfId="0" applyFont="1" applyBorder="1" applyAlignment="1">
      <alignment vertical="center"/>
    </xf>
    <xf numFmtId="0" fontId="4" fillId="0" borderId="115" xfId="0" applyFont="1" applyBorder="1" applyAlignment="1">
      <alignment horizontal="center" vertical="center"/>
    </xf>
    <xf numFmtId="0" fontId="4" fillId="0" borderId="23" xfId="0" applyFont="1" applyBorder="1" applyAlignment="1">
      <alignment horizontal="center" vertical="center"/>
    </xf>
    <xf numFmtId="0" fontId="4" fillId="0" borderId="91" xfId="0" applyFont="1" applyBorder="1" applyAlignment="1">
      <alignment horizontal="center" vertical="center"/>
    </xf>
    <xf numFmtId="0" fontId="4" fillId="0" borderId="24" xfId="0" applyFont="1" applyBorder="1" applyAlignment="1">
      <alignment horizontal="center" vertical="center"/>
    </xf>
    <xf numFmtId="0" fontId="4" fillId="0" borderId="104" xfId="0" applyFont="1" applyBorder="1" applyAlignment="1">
      <alignment vertical="center"/>
    </xf>
    <xf numFmtId="0" fontId="4" fillId="0" borderId="2"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116" xfId="0" applyFont="1" applyFill="1" applyBorder="1" applyAlignment="1">
      <alignment horizontal="center" vertical="center"/>
    </xf>
    <xf numFmtId="0" fontId="4" fillId="0" borderId="102" xfId="0" applyFont="1" applyFill="1" applyBorder="1" applyAlignment="1">
      <alignment vertical="center"/>
    </xf>
    <xf numFmtId="0" fontId="4" fillId="0" borderId="91" xfId="0" applyFont="1" applyFill="1" applyBorder="1" applyAlignment="1">
      <alignment horizontal="right" vertical="center"/>
    </xf>
    <xf numFmtId="0" fontId="4" fillId="0" borderId="106" xfId="0" applyFont="1" applyFill="1" applyBorder="1" applyAlignment="1">
      <alignment horizontal="center" vertical="center"/>
    </xf>
    <xf numFmtId="0" fontId="4" fillId="0" borderId="117" xfId="0" applyFont="1" applyFill="1" applyBorder="1" applyAlignment="1">
      <alignment horizontal="center" vertical="center"/>
    </xf>
    <xf numFmtId="0" fontId="4" fillId="0" borderId="112" xfId="0" applyFont="1" applyFill="1" applyBorder="1" applyAlignment="1">
      <alignment horizontal="center" vertical="center"/>
    </xf>
    <xf numFmtId="0" fontId="4" fillId="0" borderId="107" xfId="0" applyFont="1" applyFill="1" applyBorder="1" applyAlignment="1">
      <alignment horizontal="center" vertical="center"/>
    </xf>
    <xf numFmtId="0" fontId="4" fillId="0" borderId="118" xfId="0" applyFont="1" applyFill="1" applyBorder="1" applyAlignment="1">
      <alignment horizontal="center" vertical="center"/>
    </xf>
    <xf numFmtId="0" fontId="4" fillId="0" borderId="119" xfId="0" applyFont="1" applyFill="1" applyBorder="1" applyAlignment="1">
      <alignment vertical="center"/>
    </xf>
    <xf numFmtId="0" fontId="4" fillId="0" borderId="0" xfId="0" applyFont="1" applyFill="1" applyBorder="1" applyAlignment="1">
      <alignment vertical="center"/>
    </xf>
    <xf numFmtId="0" fontId="4" fillId="0" borderId="0" xfId="0" applyFont="1" applyBorder="1" applyAlignment="1">
      <alignment horizontal="left" vertical="center"/>
    </xf>
    <xf numFmtId="0" fontId="11" fillId="0" borderId="0" xfId="0" applyFont="1" applyBorder="1" applyAlignment="1">
      <alignment horizontal="center" vertical="center"/>
    </xf>
    <xf numFmtId="0" fontId="11" fillId="0" borderId="0" xfId="0" applyFont="1" applyBorder="1" applyAlignment="1">
      <alignment vertical="center"/>
    </xf>
    <xf numFmtId="0" fontId="4" fillId="0" borderId="116" xfId="0" applyFont="1" applyBorder="1" applyAlignment="1">
      <alignment vertical="center"/>
    </xf>
    <xf numFmtId="0" fontId="4" fillId="0" borderId="104" xfId="0" applyFont="1" applyBorder="1" applyAlignment="1">
      <alignment horizontal="center" vertical="center"/>
    </xf>
    <xf numFmtId="0" fontId="4" fillId="0" borderId="104" xfId="0" applyFont="1" applyFill="1" applyBorder="1" applyAlignment="1">
      <alignment horizontal="center" vertical="center"/>
    </xf>
    <xf numFmtId="0" fontId="4" fillId="0" borderId="119" xfId="0" applyFont="1" applyFill="1" applyBorder="1" applyAlignment="1">
      <alignment horizontal="left" vertical="center"/>
    </xf>
    <xf numFmtId="0" fontId="4" fillId="0" borderId="20" xfId="0" applyFont="1" applyBorder="1"/>
    <xf numFmtId="0" fontId="4" fillId="0" borderId="1" xfId="0" applyFont="1" applyBorder="1" applyAlignment="1">
      <alignment horizontal="center" vertical="center"/>
    </xf>
    <xf numFmtId="0" fontId="4" fillId="0" borderId="120" xfId="0" applyFont="1" applyBorder="1" applyAlignment="1">
      <alignment horizontal="center" vertical="center"/>
    </xf>
    <xf numFmtId="0" fontId="4" fillId="0" borderId="116" xfId="0" applyFont="1" applyBorder="1" applyAlignment="1">
      <alignment horizontal="center" vertical="center"/>
    </xf>
    <xf numFmtId="0" fontId="4" fillId="0" borderId="91" xfId="0" applyFont="1" applyBorder="1" applyAlignment="1">
      <alignment horizontal="right" vertical="center"/>
    </xf>
    <xf numFmtId="0" fontId="4" fillId="0" borderId="106" xfId="0" applyFont="1" applyBorder="1" applyAlignment="1">
      <alignment horizontal="center" vertical="center"/>
    </xf>
    <xf numFmtId="0" fontId="4" fillId="0" borderId="121" xfId="0" applyFont="1" applyBorder="1" applyAlignment="1">
      <alignment horizontal="center" vertical="center"/>
    </xf>
    <xf numFmtId="0" fontId="4" fillId="0" borderId="0" xfId="0" applyFont="1" applyBorder="1" applyAlignment="1">
      <alignment horizontal="center" vertical="center" wrapText="1"/>
    </xf>
    <xf numFmtId="0" fontId="4" fillId="0" borderId="88" xfId="0" applyFont="1" applyBorder="1" applyAlignment="1">
      <alignment horizontal="center" vertical="center"/>
    </xf>
    <xf numFmtId="0" fontId="4" fillId="0" borderId="81" xfId="0" applyFont="1" applyBorder="1" applyAlignment="1">
      <alignment horizontal="center" vertical="center"/>
    </xf>
    <xf numFmtId="0" fontId="4" fillId="0" borderId="107" xfId="0" applyFont="1" applyBorder="1" applyAlignment="1">
      <alignment horizontal="center" vertical="center"/>
    </xf>
    <xf numFmtId="0" fontId="4" fillId="0" borderId="119" xfId="0" applyFont="1" applyBorder="1" applyAlignment="1">
      <alignment horizontal="left" vertical="center"/>
    </xf>
    <xf numFmtId="0" fontId="4" fillId="0" borderId="0" xfId="0" applyFont="1" applyBorder="1" applyAlignment="1">
      <alignment vertical="center" shrinkToFit="1"/>
    </xf>
    <xf numFmtId="0" fontId="4" fillId="0" borderId="109" xfId="0" applyFont="1" applyBorder="1" applyAlignment="1">
      <alignment horizontal="left" vertical="center"/>
    </xf>
    <xf numFmtId="0" fontId="4" fillId="0" borderId="20" xfId="0" applyFont="1" applyBorder="1" applyAlignment="1">
      <alignment horizontal="left" vertical="center"/>
    </xf>
    <xf numFmtId="0" fontId="4" fillId="0" borderId="91" xfId="0" applyNumberFormat="1" applyFont="1" applyBorder="1" applyAlignment="1">
      <alignment vertical="center"/>
    </xf>
    <xf numFmtId="0" fontId="4" fillId="0" borderId="1" xfId="0" applyNumberFormat="1" applyFont="1" applyBorder="1" applyAlignment="1">
      <alignment horizontal="center" vertical="center"/>
    </xf>
    <xf numFmtId="0" fontId="4" fillId="0" borderId="91" xfId="0" applyNumberFormat="1" applyFont="1" applyBorder="1" applyAlignment="1">
      <alignment horizontal="center" vertical="center"/>
    </xf>
    <xf numFmtId="0" fontId="4" fillId="0" borderId="91" xfId="0" applyNumberFormat="1" applyFont="1" applyBorder="1" applyAlignment="1">
      <alignment horizontal="right" vertical="center"/>
    </xf>
    <xf numFmtId="0" fontId="10" fillId="0" borderId="0" xfId="0" applyFont="1" applyAlignment="1">
      <alignment vertical="center"/>
    </xf>
    <xf numFmtId="0" fontId="4" fillId="0" borderId="99" xfId="0" applyFont="1" applyBorder="1" applyAlignment="1">
      <alignment horizontal="left" vertical="center"/>
    </xf>
    <xf numFmtId="0" fontId="4" fillId="0" borderId="13" xfId="0" applyFont="1" applyFill="1" applyBorder="1" applyAlignment="1">
      <alignment horizontal="center" vertical="center"/>
    </xf>
    <xf numFmtId="0" fontId="4" fillId="0" borderId="123" xfId="0" applyFont="1" applyFill="1" applyBorder="1" applyAlignment="1">
      <alignment horizontal="center" vertical="center"/>
    </xf>
    <xf numFmtId="0" fontId="4" fillId="0" borderId="0" xfId="0" applyFont="1" applyFill="1" applyBorder="1" applyAlignment="1">
      <alignment horizontal="left" vertical="center"/>
    </xf>
    <xf numFmtId="0" fontId="4" fillId="0" borderId="116" xfId="0" applyFont="1" applyBorder="1" applyAlignment="1">
      <alignment horizontal="right" vertical="center"/>
    </xf>
    <xf numFmtId="0" fontId="11" fillId="0" borderId="14" xfId="7" applyFont="1" applyBorder="1" applyAlignment="1">
      <alignment horizontal="right" vertical="center"/>
    </xf>
    <xf numFmtId="0" fontId="8" fillId="0" borderId="14" xfId="7" applyFont="1" applyBorder="1" applyAlignment="1">
      <alignment horizontal="right" vertical="center"/>
    </xf>
    <xf numFmtId="0" fontId="4" fillId="0" borderId="0" xfId="5" applyFont="1" applyFill="1" applyAlignment="1">
      <alignment horizontal="left" vertical="center"/>
    </xf>
    <xf numFmtId="0" fontId="11" fillId="0" borderId="24" xfId="5" applyFont="1" applyBorder="1" applyAlignment="1">
      <alignment horizontal="left" vertical="center"/>
    </xf>
    <xf numFmtId="0" fontId="11" fillId="0" borderId="0" xfId="5" applyFont="1" applyFill="1" applyAlignment="1">
      <alignment horizontal="left" vertical="center"/>
    </xf>
    <xf numFmtId="0" fontId="14" fillId="0" borderId="0" xfId="5" applyFont="1" applyAlignment="1">
      <alignment horizontal="left"/>
    </xf>
    <xf numFmtId="0" fontId="27" fillId="0" borderId="0" xfId="5" applyFont="1" applyAlignment="1"/>
    <xf numFmtId="0" fontId="14" fillId="0" borderId="0" xfId="5" applyFont="1" applyAlignment="1"/>
    <xf numFmtId="0" fontId="4" fillId="0" borderId="5" xfId="5" applyFont="1" applyBorder="1" applyAlignment="1"/>
    <xf numFmtId="0" fontId="4" fillId="0" borderId="0" xfId="5" applyFont="1" applyBorder="1" applyAlignment="1"/>
    <xf numFmtId="0" fontId="4" fillId="0" borderId="0" xfId="5" applyFont="1" applyAlignment="1"/>
    <xf numFmtId="0" fontId="4" fillId="0" borderId="0" xfId="5" applyFont="1" applyFill="1" applyAlignment="1"/>
    <xf numFmtId="0" fontId="4" fillId="0" borderId="92" xfId="5" applyFont="1" applyBorder="1" applyAlignment="1">
      <alignment horizontal="distributed" vertical="center" shrinkToFit="1"/>
    </xf>
    <xf numFmtId="0" fontId="4" fillId="0" borderId="91" xfId="5" applyFont="1" applyBorder="1" applyAlignment="1">
      <alignment shrinkToFit="1"/>
    </xf>
    <xf numFmtId="0" fontId="4" fillId="0" borderId="5" xfId="5" applyFont="1" applyBorder="1" applyAlignment="1">
      <alignment shrinkToFit="1"/>
    </xf>
    <xf numFmtId="0" fontId="4" fillId="0" borderId="95" xfId="5" applyFont="1" applyBorder="1" applyAlignment="1">
      <alignment horizontal="distributed" vertical="center"/>
    </xf>
    <xf numFmtId="0" fontId="10" fillId="0" borderId="91" xfId="0" applyFont="1" applyBorder="1" applyAlignment="1">
      <alignment vertical="center"/>
    </xf>
    <xf numFmtId="0" fontId="10" fillId="0" borderId="5" xfId="0" applyFont="1" applyBorder="1" applyAlignment="1">
      <alignment horizontal="center" vertical="center"/>
    </xf>
    <xf numFmtId="0" fontId="10" fillId="0" borderId="102" xfId="0" applyFont="1" applyBorder="1" applyAlignment="1">
      <alignment vertical="center"/>
    </xf>
    <xf numFmtId="0" fontId="10" fillId="0" borderId="124" xfId="0" applyFont="1" applyBorder="1" applyAlignment="1">
      <alignment horizontal="center" vertical="center"/>
    </xf>
    <xf numFmtId="0" fontId="10" fillId="0" borderId="76" xfId="0" applyFont="1" applyBorder="1" applyAlignment="1">
      <alignment vertical="center"/>
    </xf>
    <xf numFmtId="0" fontId="10" fillId="0" borderId="54" xfId="0" applyFont="1" applyBorder="1" applyAlignment="1">
      <alignment vertical="center"/>
    </xf>
    <xf numFmtId="0" fontId="10" fillId="0" borderId="116" xfId="0" applyFont="1" applyBorder="1" applyAlignment="1">
      <alignment vertical="center"/>
    </xf>
    <xf numFmtId="0" fontId="10" fillId="0" borderId="91" xfId="0" applyFont="1" applyBorder="1" applyAlignment="1">
      <alignment horizontal="center" vertical="center"/>
    </xf>
    <xf numFmtId="0" fontId="10" fillId="0" borderId="24" xfId="0" applyFont="1" applyBorder="1" applyAlignment="1">
      <alignment horizontal="center" vertical="center"/>
    </xf>
    <xf numFmtId="0" fontId="10" fillId="0" borderId="30" xfId="0" applyFont="1" applyBorder="1" applyAlignment="1">
      <alignment horizontal="center" vertical="center"/>
    </xf>
    <xf numFmtId="0" fontId="10" fillId="0" borderId="104" xfId="0" applyFont="1" applyBorder="1" applyAlignment="1">
      <alignment horizontal="center" vertical="center"/>
    </xf>
    <xf numFmtId="0" fontId="10" fillId="0" borderId="91" xfId="0" applyFont="1" applyFill="1" applyBorder="1" applyAlignment="1">
      <alignment horizontal="center" vertical="center"/>
    </xf>
    <xf numFmtId="0" fontId="10" fillId="0" borderId="21" xfId="0" applyFont="1" applyFill="1" applyBorder="1" applyAlignment="1">
      <alignment horizontal="center" vertical="center"/>
    </xf>
    <xf numFmtId="0" fontId="10" fillId="0" borderId="2" xfId="0" applyFont="1" applyFill="1" applyBorder="1" applyAlignment="1">
      <alignment horizontal="center" vertical="center"/>
    </xf>
    <xf numFmtId="0" fontId="10" fillId="0" borderId="116" xfId="0" applyFont="1" applyFill="1" applyBorder="1" applyAlignment="1">
      <alignment horizontal="center" vertical="center"/>
    </xf>
    <xf numFmtId="0" fontId="10" fillId="0" borderId="102" xfId="0" applyFont="1" applyFill="1" applyBorder="1" applyAlignment="1">
      <alignment horizontal="center" vertical="center"/>
    </xf>
    <xf numFmtId="0" fontId="10" fillId="0" borderId="91" xfId="0" applyFont="1" applyFill="1" applyBorder="1" applyAlignment="1">
      <alignment vertical="center"/>
    </xf>
    <xf numFmtId="0" fontId="10" fillId="0" borderId="54" xfId="0" applyFont="1" applyFill="1" applyBorder="1" applyAlignment="1">
      <alignment vertical="center"/>
    </xf>
    <xf numFmtId="0" fontId="10" fillId="0" borderId="76" xfId="0" applyFont="1" applyFill="1" applyBorder="1" applyAlignment="1">
      <alignment vertical="center"/>
    </xf>
    <xf numFmtId="0" fontId="10" fillId="0" borderId="116" xfId="0" applyFont="1" applyFill="1" applyBorder="1" applyAlignment="1">
      <alignment vertical="center"/>
    </xf>
    <xf numFmtId="0" fontId="10" fillId="0" borderId="104" xfId="0" applyFont="1" applyFill="1" applyBorder="1" applyAlignment="1">
      <alignment vertical="center"/>
    </xf>
    <xf numFmtId="0" fontId="10" fillId="0" borderId="91" xfId="0" applyFont="1" applyFill="1" applyBorder="1" applyAlignment="1">
      <alignment horizontal="right" vertical="center"/>
    </xf>
    <xf numFmtId="0" fontId="10" fillId="0" borderId="104" xfId="0" applyFont="1" applyFill="1" applyBorder="1" applyAlignment="1">
      <alignment horizontal="center" vertical="center"/>
    </xf>
    <xf numFmtId="0" fontId="10" fillId="0" borderId="106" xfId="0" applyFont="1" applyFill="1" applyBorder="1" applyAlignment="1">
      <alignment horizontal="center" vertical="center"/>
    </xf>
    <xf numFmtId="0" fontId="10" fillId="0" borderId="125" xfId="0" applyFont="1" applyFill="1" applyBorder="1" applyAlignment="1">
      <alignment horizontal="center" vertical="center"/>
    </xf>
    <xf numFmtId="0" fontId="10" fillId="0" borderId="117" xfId="0" applyFont="1" applyFill="1" applyBorder="1" applyAlignment="1">
      <alignment horizontal="center" vertical="center"/>
    </xf>
    <xf numFmtId="0" fontId="10" fillId="0" borderId="112" xfId="0" applyFont="1" applyFill="1" applyBorder="1" applyAlignment="1">
      <alignment horizontal="center" vertical="center"/>
    </xf>
    <xf numFmtId="0" fontId="10" fillId="0" borderId="121" xfId="0" applyFont="1" applyFill="1" applyBorder="1" applyAlignment="1">
      <alignment horizontal="center" vertical="center"/>
    </xf>
    <xf numFmtId="0" fontId="10" fillId="0" borderId="119" xfId="0" applyFont="1" applyFill="1" applyBorder="1" applyAlignment="1">
      <alignment horizontal="left" vertical="center"/>
    </xf>
    <xf numFmtId="0" fontId="40" fillId="0" borderId="20" xfId="0" applyFont="1" applyBorder="1" applyAlignment="1">
      <alignment vertical="center"/>
    </xf>
    <xf numFmtId="0" fontId="11" fillId="0" borderId="0" xfId="8" applyFont="1" applyBorder="1" applyAlignment="1">
      <alignment horizontal="right" vertical="center"/>
    </xf>
    <xf numFmtId="0" fontId="4" fillId="0" borderId="106" xfId="0" applyFont="1" applyFill="1" applyBorder="1" applyAlignment="1">
      <alignment vertical="center"/>
    </xf>
    <xf numFmtId="0" fontId="8" fillId="0" borderId="0" xfId="7" applyFont="1" applyBorder="1" applyAlignment="1">
      <alignment vertical="top" wrapText="1"/>
    </xf>
    <xf numFmtId="0" fontId="11" fillId="0" borderId="54" xfId="7" applyFont="1" applyBorder="1" applyAlignment="1">
      <alignment vertical="center"/>
    </xf>
    <xf numFmtId="176" fontId="8" fillId="0" borderId="126" xfId="7" applyNumberFormat="1" applyFont="1" applyBorder="1" applyAlignment="1">
      <alignment vertical="center"/>
    </xf>
    <xf numFmtId="0" fontId="34" fillId="0" borderId="0" xfId="7" applyFont="1" applyAlignment="1">
      <alignment vertical="center"/>
    </xf>
    <xf numFmtId="0" fontId="33" fillId="0" borderId="0" xfId="0" applyFont="1" applyAlignment="1">
      <alignment vertical="center"/>
    </xf>
    <xf numFmtId="0" fontId="35" fillId="0" borderId="0" xfId="0" applyFont="1" applyAlignment="1">
      <alignment vertical="center"/>
    </xf>
    <xf numFmtId="0" fontId="36" fillId="0" borderId="0" xfId="0" applyFont="1" applyAlignment="1">
      <alignment vertical="center"/>
    </xf>
    <xf numFmtId="0" fontId="7" fillId="0" borderId="0" xfId="0" applyFont="1" applyBorder="1" applyAlignment="1">
      <alignment horizontal="left" vertical="center"/>
    </xf>
    <xf numFmtId="0" fontId="7" fillId="0" borderId="0" xfId="0" applyFont="1" applyAlignment="1">
      <alignment vertical="center"/>
    </xf>
    <xf numFmtId="0" fontId="7" fillId="0" borderId="98" xfId="0" applyFont="1" applyBorder="1" applyAlignment="1">
      <alignment vertical="center"/>
    </xf>
    <xf numFmtId="0" fontId="7" fillId="0" borderId="128" xfId="0" applyFont="1" applyBorder="1" applyAlignment="1">
      <alignment vertical="center"/>
    </xf>
    <xf numFmtId="0" fontId="8" fillId="0" borderId="29" xfId="7" applyFont="1" applyBorder="1" applyAlignment="1">
      <alignment vertical="center"/>
    </xf>
    <xf numFmtId="0" fontId="32" fillId="0" borderId="0" xfId="8" applyFont="1" applyAlignment="1">
      <alignment vertical="center"/>
    </xf>
    <xf numFmtId="0" fontId="4" fillId="0" borderId="0" xfId="7" applyFont="1" applyAlignment="1">
      <alignment horizontal="right" vertical="center"/>
    </xf>
    <xf numFmtId="0" fontId="4" fillId="0" borderId="0" xfId="7" applyFont="1" applyAlignment="1">
      <alignment horizontal="right"/>
    </xf>
    <xf numFmtId="0" fontId="11" fillId="0" borderId="16" xfId="7" applyFont="1" applyBorder="1" applyAlignment="1">
      <alignment vertical="center"/>
    </xf>
    <xf numFmtId="0" fontId="4" fillId="0" borderId="0" xfId="7" applyFont="1" applyAlignment="1">
      <alignment vertical="center"/>
    </xf>
    <xf numFmtId="0" fontId="4" fillId="0" borderId="0" xfId="7" applyFont="1" applyAlignment="1"/>
    <xf numFmtId="0" fontId="8" fillId="0" borderId="89" xfId="7" applyFont="1" applyBorder="1" applyAlignment="1">
      <alignment horizontal="left" vertical="center"/>
    </xf>
    <xf numFmtId="0" fontId="8" fillId="0" borderId="13" xfId="7" applyFont="1" applyBorder="1" applyAlignment="1">
      <alignment horizontal="left" vertical="center"/>
    </xf>
    <xf numFmtId="0" fontId="17" fillId="0" borderId="0" xfId="0" applyFont="1" applyAlignment="1"/>
    <xf numFmtId="0" fontId="8" fillId="0" borderId="33" xfId="7" applyFont="1" applyBorder="1" applyAlignment="1">
      <alignment horizontal="left" vertical="center"/>
    </xf>
    <xf numFmtId="0" fontId="11" fillId="0" borderId="0" xfId="7" applyFont="1" applyBorder="1" applyAlignment="1">
      <alignment vertical="center"/>
    </xf>
    <xf numFmtId="57" fontId="8" fillId="0" borderId="14" xfId="7" applyNumberFormat="1" applyFont="1" applyBorder="1" applyAlignment="1">
      <alignment horizontal="center" vertical="center"/>
    </xf>
    <xf numFmtId="0" fontId="37" fillId="0" borderId="0" xfId="7" applyFont="1" applyAlignment="1">
      <alignment vertical="center"/>
    </xf>
    <xf numFmtId="0" fontId="44" fillId="0" borderId="0" xfId="3" applyFont="1" applyAlignment="1">
      <alignment vertical="center"/>
    </xf>
    <xf numFmtId="0" fontId="43" fillId="0" borderId="0" xfId="8" applyFont="1" applyAlignment="1">
      <alignment vertical="center"/>
    </xf>
    <xf numFmtId="0" fontId="11" fillId="0" borderId="0" xfId="7" applyFont="1" applyBorder="1" applyAlignment="1">
      <alignment vertical="center" shrinkToFit="1"/>
    </xf>
    <xf numFmtId="0" fontId="38" fillId="0" borderId="0" xfId="8" quotePrefix="1" applyFont="1" applyAlignment="1">
      <alignment horizontal="right" vertical="center"/>
    </xf>
    <xf numFmtId="0" fontId="45" fillId="0" borderId="20" xfId="7" applyFont="1" applyBorder="1" applyAlignment="1">
      <alignment horizontal="center" shrinkToFit="1"/>
    </xf>
    <xf numFmtId="0" fontId="45" fillId="0" borderId="0" xfId="7" applyFont="1" applyBorder="1" applyAlignment="1">
      <alignment horizontal="center" vertical="center" shrinkToFit="1"/>
    </xf>
    <xf numFmtId="0" fontId="45" fillId="0" borderId="60" xfId="7" applyFont="1" applyBorder="1" applyAlignment="1">
      <alignment horizontal="center" vertical="top" shrinkToFit="1"/>
    </xf>
    <xf numFmtId="0" fontId="33" fillId="0" borderId="0" xfId="7" applyFont="1" applyAlignment="1">
      <alignment vertical="top"/>
    </xf>
    <xf numFmtId="183" fontId="8" fillId="0" borderId="0" xfId="7" applyNumberFormat="1" applyFont="1" applyBorder="1" applyAlignment="1">
      <alignment horizontal="left" vertical="center"/>
    </xf>
    <xf numFmtId="0" fontId="8" fillId="0" borderId="3" xfId="7" applyFont="1" applyBorder="1" applyAlignment="1">
      <alignment horizontal="right" vertical="top"/>
    </xf>
    <xf numFmtId="0" fontId="11" fillId="0" borderId="3" xfId="7" applyFont="1" applyBorder="1" applyAlignment="1">
      <alignment vertical="center"/>
    </xf>
    <xf numFmtId="0" fontId="8" fillId="0" borderId="13" xfId="7" applyFont="1" applyBorder="1" applyAlignment="1">
      <alignment vertical="top"/>
    </xf>
    <xf numFmtId="0" fontId="8" fillId="0" borderId="21" xfId="7" applyFont="1" applyBorder="1" applyAlignment="1">
      <alignment horizontal="left" vertical="center" indent="1"/>
    </xf>
    <xf numFmtId="0" fontId="11" fillId="0" borderId="25" xfId="7" applyFont="1" applyBorder="1" applyAlignment="1">
      <alignment vertical="center"/>
    </xf>
    <xf numFmtId="0" fontId="36" fillId="0" borderId="0" xfId="7" applyFont="1" applyAlignment="1"/>
    <xf numFmtId="0" fontId="7" fillId="0" borderId="0" xfId="7" applyFont="1" applyAlignment="1"/>
    <xf numFmtId="0" fontId="47" fillId="0" borderId="0" xfId="7" applyFont="1" applyAlignment="1">
      <alignment vertical="center"/>
    </xf>
    <xf numFmtId="0" fontId="48" fillId="0" borderId="0" xfId="7" applyFont="1" applyAlignment="1">
      <alignment horizontal="left" vertical="center"/>
    </xf>
    <xf numFmtId="0" fontId="7" fillId="0" borderId="0" xfId="7" applyFont="1" applyAlignment="1">
      <alignment vertical="center"/>
    </xf>
    <xf numFmtId="188" fontId="49" fillId="0" borderId="0" xfId="7" applyNumberFormat="1" applyFont="1" applyBorder="1" applyAlignment="1">
      <alignment horizontal="right" vertical="center"/>
    </xf>
    <xf numFmtId="188" fontId="29" fillId="0" borderId="0" xfId="0" applyNumberFormat="1" applyFont="1" applyBorder="1" applyAlignment="1">
      <alignment horizontal="right" vertical="center"/>
    </xf>
    <xf numFmtId="0" fontId="7" fillId="0" borderId="20" xfId="7" applyFont="1" applyBorder="1" applyAlignment="1">
      <alignment horizontal="right" vertical="center"/>
    </xf>
    <xf numFmtId="0" fontId="7" fillId="0" borderId="29" xfId="7" applyFont="1" applyBorder="1" applyAlignment="1">
      <alignment horizontal="right" vertical="center" justifyLastLine="1"/>
    </xf>
    <xf numFmtId="0" fontId="7" fillId="0" borderId="23" xfId="7" applyFont="1" applyBorder="1" applyAlignment="1">
      <alignment horizontal="right" vertical="center"/>
    </xf>
    <xf numFmtId="0" fontId="7" fillId="0" borderId="24" xfId="7" applyFont="1" applyBorder="1" applyAlignment="1">
      <alignment vertical="center" shrinkToFit="1"/>
    </xf>
    <xf numFmtId="0" fontId="7" fillId="0" borderId="24" xfId="7" applyFont="1" applyBorder="1" applyAlignment="1">
      <alignment horizontal="left" vertical="center"/>
    </xf>
    <xf numFmtId="0" fontId="7" fillId="0" borderId="24" xfId="7" applyFont="1" applyBorder="1" applyAlignment="1">
      <alignment horizontal="right" vertical="center"/>
    </xf>
    <xf numFmtId="0" fontId="7" fillId="0" borderId="30" xfId="7" applyFont="1" applyBorder="1" applyAlignment="1">
      <alignment horizontal="right" vertical="center"/>
    </xf>
    <xf numFmtId="0" fontId="7" fillId="0" borderId="54" xfId="7" applyFont="1" applyBorder="1" applyAlignment="1">
      <alignment horizontal="right" vertical="center"/>
    </xf>
    <xf numFmtId="0" fontId="7" fillId="0" borderId="76" xfId="7" applyFont="1" applyBorder="1" applyAlignment="1">
      <alignment horizontal="right" vertical="center"/>
    </xf>
    <xf numFmtId="0" fontId="11" fillId="0" borderId="0" xfId="8" applyFont="1" applyBorder="1" applyAlignment="1">
      <alignment vertical="center"/>
    </xf>
    <xf numFmtId="0" fontId="0" fillId="0" borderId="27" xfId="0" applyBorder="1" applyAlignment="1">
      <alignment vertical="center"/>
    </xf>
    <xf numFmtId="0" fontId="0" fillId="0" borderId="38" xfId="0" applyBorder="1" applyAlignment="1">
      <alignment vertical="center"/>
    </xf>
    <xf numFmtId="0" fontId="0" fillId="0" borderId="58" xfId="0" applyBorder="1" applyAlignment="1">
      <alignment vertical="center"/>
    </xf>
    <xf numFmtId="0" fontId="17" fillId="0" borderId="0" xfId="0" applyFont="1" applyFill="1" applyAlignment="1">
      <alignment horizontal="center" vertical="center"/>
    </xf>
    <xf numFmtId="0" fontId="17" fillId="0" borderId="0" xfId="0" applyFont="1" applyFill="1" applyAlignment="1">
      <alignment vertical="center"/>
    </xf>
    <xf numFmtId="0" fontId="50" fillId="0" borderId="0" xfId="0" applyFont="1" applyFill="1" applyAlignment="1">
      <alignment vertical="center"/>
    </xf>
    <xf numFmtId="0" fontId="13" fillId="0" borderId="0" xfId="0" applyFont="1" applyFill="1" applyAlignment="1">
      <alignment vertical="center"/>
    </xf>
    <xf numFmtId="0" fontId="51" fillId="0" borderId="0" xfId="0" applyFont="1" applyFill="1" applyBorder="1" applyAlignment="1">
      <alignment horizontal="center" vertical="center" textRotation="255"/>
    </xf>
    <xf numFmtId="0" fontId="13" fillId="0" borderId="0" xfId="0" applyFont="1" applyFill="1" applyBorder="1" applyAlignment="1">
      <alignment horizontal="left" vertical="center"/>
    </xf>
    <xf numFmtId="0" fontId="51" fillId="0" borderId="0" xfId="0" applyFont="1" applyFill="1" applyBorder="1" applyAlignment="1">
      <alignment horizontal="left" vertical="center"/>
    </xf>
    <xf numFmtId="0" fontId="51" fillId="0" borderId="0" xfId="0" applyFont="1" applyFill="1" applyBorder="1" applyAlignment="1">
      <alignment horizontal="center" vertical="center"/>
    </xf>
    <xf numFmtId="0" fontId="11" fillId="0" borderId="0" xfId="0" applyFont="1" applyFill="1" applyAlignment="1">
      <alignment vertical="center"/>
    </xf>
    <xf numFmtId="0" fontId="11" fillId="0" borderId="0" xfId="0" applyFont="1" applyFill="1" applyBorder="1" applyAlignment="1">
      <alignment vertical="center"/>
    </xf>
    <xf numFmtId="0" fontId="12" fillId="0" borderId="0" xfId="0" applyFont="1" applyFill="1" applyAlignment="1">
      <alignment vertical="center"/>
    </xf>
    <xf numFmtId="0" fontId="8" fillId="0" borderId="0" xfId="0" applyFont="1" applyFill="1" applyAlignment="1">
      <alignment vertical="center"/>
    </xf>
    <xf numFmtId="0" fontId="13" fillId="0" borderId="0" xfId="0" applyFont="1" applyFill="1" applyAlignment="1">
      <alignment horizontal="center" vertical="center"/>
    </xf>
    <xf numFmtId="0" fontId="13" fillId="0" borderId="0" xfId="0" applyFont="1" applyFill="1" applyAlignment="1">
      <alignment horizontal="left" vertical="center"/>
    </xf>
    <xf numFmtId="0" fontId="12" fillId="0" borderId="0" xfId="0" applyFont="1" applyFill="1" applyAlignment="1">
      <alignment horizontal="left" vertical="center"/>
    </xf>
    <xf numFmtId="0" fontId="57" fillId="0" borderId="0" xfId="0" applyFont="1" applyFill="1" applyAlignment="1">
      <alignment vertical="center"/>
    </xf>
    <xf numFmtId="0" fontId="58" fillId="0" borderId="0" xfId="0" applyFont="1" applyFill="1" applyAlignment="1">
      <alignment vertical="center"/>
    </xf>
    <xf numFmtId="0" fontId="59" fillId="0" borderId="0" xfId="0" applyFont="1" applyFill="1" applyAlignment="1">
      <alignment vertical="center"/>
    </xf>
    <xf numFmtId="0" fontId="57" fillId="0" borderId="0" xfId="0" applyFont="1" applyFill="1" applyBorder="1" applyAlignment="1">
      <alignment horizontal="left" vertical="center"/>
    </xf>
    <xf numFmtId="0" fontId="57" fillId="0" borderId="0" xfId="0" applyFont="1" applyFill="1" applyBorder="1" applyAlignment="1">
      <alignment horizontal="center" vertical="center"/>
    </xf>
    <xf numFmtId="0" fontId="30" fillId="0" borderId="0" xfId="0" applyFont="1" applyFill="1" applyAlignment="1">
      <alignment vertical="center"/>
    </xf>
    <xf numFmtId="0" fontId="60" fillId="0" borderId="0" xfId="0" applyFont="1" applyFill="1" applyBorder="1" applyAlignment="1">
      <alignment horizontal="left" vertical="center"/>
    </xf>
    <xf numFmtId="0" fontId="60" fillId="0" borderId="0" xfId="0" applyFont="1" applyFill="1" applyBorder="1" applyAlignment="1">
      <alignment horizontal="center" vertical="center"/>
    </xf>
    <xf numFmtId="0" fontId="30" fillId="0" borderId="0" xfId="0" applyFont="1" applyFill="1" applyBorder="1" applyAlignment="1">
      <alignment vertical="center"/>
    </xf>
    <xf numFmtId="0" fontId="9" fillId="0" borderId="0" xfId="0" applyFont="1" applyFill="1" applyAlignment="1">
      <alignment vertical="center"/>
    </xf>
    <xf numFmtId="0" fontId="61" fillId="0" borderId="0" xfId="0" applyFont="1" applyFill="1" applyAlignment="1">
      <alignment vertical="center"/>
    </xf>
    <xf numFmtId="0" fontId="12" fillId="0" borderId="0" xfId="0" applyFont="1" applyAlignment="1">
      <alignment vertical="center" wrapText="1"/>
    </xf>
    <xf numFmtId="0" fontId="11" fillId="0" borderId="20" xfId="0" applyFont="1" applyFill="1" applyBorder="1" applyAlignment="1">
      <alignment horizontal="left" vertical="center" wrapText="1"/>
    </xf>
    <xf numFmtId="0" fontId="57" fillId="0" borderId="0" xfId="0" applyFont="1" applyFill="1" applyBorder="1" applyAlignment="1">
      <alignment horizontal="center" vertical="center" wrapText="1"/>
    </xf>
    <xf numFmtId="0" fontId="13" fillId="0" borderId="20" xfId="8" applyFont="1" applyBorder="1" applyAlignment="1">
      <alignment horizontal="left" vertical="center"/>
    </xf>
    <xf numFmtId="0" fontId="8" fillId="0" borderId="20" xfId="8" applyFont="1" applyBorder="1" applyAlignment="1">
      <alignment horizontal="left" vertical="center"/>
    </xf>
    <xf numFmtId="0" fontId="4" fillId="0" borderId="20" xfId="0" applyFont="1" applyBorder="1" applyAlignment="1">
      <alignment horizontal="left"/>
    </xf>
    <xf numFmtId="0" fontId="4" fillId="0" borderId="20" xfId="0" applyFont="1" applyBorder="1" applyAlignment="1"/>
    <xf numFmtId="0" fontId="63" fillId="0" borderId="0" xfId="0" applyFont="1" applyFill="1" applyAlignment="1">
      <alignment vertical="center"/>
    </xf>
    <xf numFmtId="0" fontId="11" fillId="0" borderId="0" xfId="8" applyFont="1" applyAlignment="1">
      <alignment vertical="center" wrapText="1"/>
    </xf>
    <xf numFmtId="0" fontId="9" fillId="0" borderId="0" xfId="0" applyFont="1" applyFill="1" applyBorder="1" applyAlignment="1">
      <alignment horizontal="left" vertical="center"/>
    </xf>
    <xf numFmtId="0" fontId="9" fillId="0" borderId="0" xfId="0" applyFont="1" applyFill="1" applyBorder="1" applyAlignment="1">
      <alignment horizontal="center" vertical="center"/>
    </xf>
    <xf numFmtId="0" fontId="8" fillId="0" borderId="0" xfId="8" applyFont="1" applyFill="1" applyAlignment="1">
      <alignment vertical="center"/>
    </xf>
    <xf numFmtId="0" fontId="4" fillId="0" borderId="0" xfId="0" applyFont="1" applyBorder="1" applyAlignment="1">
      <alignment vertical="center" wrapText="1"/>
    </xf>
    <xf numFmtId="0" fontId="8" fillId="0" borderId="0" xfId="8" applyFont="1" applyBorder="1" applyAlignment="1">
      <alignment vertical="center"/>
    </xf>
    <xf numFmtId="0" fontId="9" fillId="4" borderId="0" xfId="0" applyFont="1" applyFill="1" applyBorder="1" applyAlignment="1">
      <alignment horizontal="left" vertical="center"/>
    </xf>
    <xf numFmtId="0" fontId="17" fillId="0" borderId="20" xfId="0" applyFont="1" applyFill="1" applyBorder="1" applyAlignment="1">
      <alignment horizontal="left" vertical="center" wrapText="1"/>
    </xf>
    <xf numFmtId="0" fontId="17" fillId="0" borderId="20" xfId="0" applyFont="1" applyBorder="1" applyAlignment="1">
      <alignment vertical="center"/>
    </xf>
    <xf numFmtId="0" fontId="17" fillId="0" borderId="20" xfId="0" applyFont="1" applyFill="1" applyBorder="1" applyAlignment="1">
      <alignment horizontal="center" vertical="center" wrapText="1" shrinkToFit="1"/>
    </xf>
    <xf numFmtId="0" fontId="17" fillId="0" borderId="20" xfId="0" applyFont="1" applyFill="1" applyBorder="1" applyAlignment="1">
      <alignment horizontal="center" vertical="center"/>
    </xf>
    <xf numFmtId="0" fontId="0" fillId="0" borderId="30" xfId="0" applyBorder="1" applyAlignment="1">
      <alignment vertical="center"/>
    </xf>
    <xf numFmtId="0" fontId="11" fillId="0" borderId="24" xfId="0" applyFont="1" applyFill="1" applyBorder="1" applyAlignment="1">
      <alignment horizontal="left" vertical="center"/>
    </xf>
    <xf numFmtId="0" fontId="11" fillId="0" borderId="27" xfId="0" applyFont="1" applyFill="1" applyBorder="1" applyAlignment="1">
      <alignment horizontal="left" vertical="center" wrapText="1"/>
    </xf>
    <xf numFmtId="0" fontId="53" fillId="3" borderId="78" xfId="0" applyFont="1" applyFill="1" applyBorder="1" applyAlignment="1">
      <alignment horizontal="centerContinuous" vertical="center"/>
    </xf>
    <xf numFmtId="0" fontId="53" fillId="3" borderId="6" xfId="0" applyFont="1" applyFill="1" applyBorder="1" applyAlignment="1">
      <alignment horizontal="centerContinuous" vertical="center"/>
    </xf>
    <xf numFmtId="0" fontId="53" fillId="3" borderId="11" xfId="0" applyFont="1" applyFill="1" applyBorder="1" applyAlignment="1">
      <alignment horizontal="centerContinuous" vertical="center"/>
    </xf>
    <xf numFmtId="0" fontId="53" fillId="3" borderId="86" xfId="0" applyFont="1" applyFill="1" applyBorder="1" applyAlignment="1">
      <alignment horizontal="centerContinuous" vertical="center"/>
    </xf>
    <xf numFmtId="0" fontId="53" fillId="3" borderId="7" xfId="0" applyFont="1" applyFill="1" applyBorder="1" applyAlignment="1">
      <alignment horizontal="centerContinuous" vertical="center"/>
    </xf>
    <xf numFmtId="0" fontId="62" fillId="3" borderId="7" xfId="0" applyFont="1" applyFill="1" applyBorder="1" applyAlignment="1">
      <alignment horizontal="centerContinuous" vertical="center"/>
    </xf>
    <xf numFmtId="0" fontId="62" fillId="3" borderId="86" xfId="0" applyFont="1" applyFill="1" applyBorder="1" applyAlignment="1">
      <alignment horizontal="centerContinuous" vertical="center"/>
    </xf>
    <xf numFmtId="0" fontId="11" fillId="0" borderId="23" xfId="0" applyFont="1" applyFill="1" applyBorder="1" applyAlignment="1">
      <alignment horizontal="left" vertical="center"/>
    </xf>
    <xf numFmtId="0" fontId="11" fillId="0" borderId="40" xfId="0" applyFont="1" applyFill="1" applyBorder="1" applyAlignment="1">
      <alignment horizontal="left" vertical="center"/>
    </xf>
    <xf numFmtId="0" fontId="11" fillId="0" borderId="62" xfId="0" applyFont="1" applyFill="1" applyBorder="1" applyAlignment="1">
      <alignment horizontal="left" vertical="center"/>
    </xf>
    <xf numFmtId="0" fontId="11" fillId="0" borderId="38" xfId="0" applyFont="1" applyFill="1" applyBorder="1" applyAlignment="1">
      <alignment horizontal="left" vertical="center" wrapText="1"/>
    </xf>
    <xf numFmtId="0" fontId="11" fillId="2" borderId="62" xfId="0" applyFont="1" applyFill="1" applyBorder="1" applyAlignment="1">
      <alignment horizontal="left" vertical="center" wrapText="1"/>
    </xf>
    <xf numFmtId="0" fontId="11" fillId="2" borderId="77" xfId="0" applyFont="1" applyFill="1" applyBorder="1" applyAlignment="1">
      <alignment horizontal="left" vertical="center" wrapText="1"/>
    </xf>
    <xf numFmtId="0" fontId="54" fillId="3" borderId="6" xfId="0" applyFont="1" applyFill="1" applyBorder="1" applyAlignment="1">
      <alignment horizontal="centerContinuous" vertical="center"/>
    </xf>
    <xf numFmtId="0" fontId="54" fillId="3" borderId="7" xfId="0" applyFont="1" applyFill="1" applyBorder="1" applyAlignment="1">
      <alignment horizontal="centerContinuous" vertical="center"/>
    </xf>
    <xf numFmtId="0" fontId="54" fillId="3" borderId="11" xfId="0" applyFont="1" applyFill="1" applyBorder="1" applyAlignment="1">
      <alignment horizontal="centerContinuous" vertical="center"/>
    </xf>
    <xf numFmtId="0" fontId="64" fillId="3" borderId="7" xfId="0" applyFont="1" applyFill="1" applyBorder="1" applyAlignment="1">
      <alignment horizontal="centerContinuous" vertical="center"/>
    </xf>
    <xf numFmtId="0" fontId="11" fillId="0" borderId="0" xfId="0" applyFont="1" applyFill="1" applyBorder="1" applyAlignment="1">
      <alignment horizontal="left" vertical="center"/>
    </xf>
    <xf numFmtId="0" fontId="0" fillId="0" borderId="38" xfId="0" applyFill="1" applyBorder="1" applyAlignment="1">
      <alignment vertical="center"/>
    </xf>
    <xf numFmtId="0" fontId="17" fillId="0" borderId="0" xfId="0" applyFont="1" applyAlignment="1">
      <alignment vertical="center" wrapText="1"/>
    </xf>
    <xf numFmtId="0" fontId="0" fillId="0" borderId="77" xfId="0" applyFill="1" applyBorder="1" applyAlignment="1">
      <alignment vertical="center"/>
    </xf>
    <xf numFmtId="0" fontId="0" fillId="0" borderId="24" xfId="0" applyBorder="1" applyAlignment="1"/>
    <xf numFmtId="0" fontId="11" fillId="0" borderId="0" xfId="8" applyFont="1" applyAlignment="1">
      <alignment horizontal="right" vertical="center"/>
    </xf>
    <xf numFmtId="0" fontId="11" fillId="0" borderId="24" xfId="0" applyFont="1" applyBorder="1" applyAlignment="1"/>
    <xf numFmtId="0" fontId="11" fillId="0" borderId="24" xfId="7" applyFont="1" applyBorder="1" applyAlignment="1"/>
    <xf numFmtId="0" fontId="36" fillId="0" borderId="0" xfId="7" applyFont="1" applyAlignment="1"/>
    <xf numFmtId="0" fontId="11" fillId="0" borderId="24" xfId="7" applyFont="1" applyBorder="1" applyAlignment="1">
      <alignment horizontal="right" vertical="center"/>
    </xf>
    <xf numFmtId="0" fontId="13" fillId="0" borderId="0" xfId="7" applyFont="1" applyAlignment="1"/>
    <xf numFmtId="0" fontId="8" fillId="0" borderId="30" xfId="0" applyFont="1" applyBorder="1" applyAlignment="1">
      <alignment horizontal="center" vertical="center"/>
    </xf>
    <xf numFmtId="49" fontId="8" fillId="0" borderId="0" xfId="0" applyNumberFormat="1" applyFont="1" applyFill="1" applyAlignment="1">
      <alignment horizontal="right"/>
    </xf>
    <xf numFmtId="0" fontId="12" fillId="0" borderId="0" xfId="3" applyFont="1" applyBorder="1" applyAlignment="1">
      <alignment horizontal="center" vertical="center"/>
    </xf>
    <xf numFmtId="0" fontId="4" fillId="0" borderId="0" xfId="7" applyFont="1" applyBorder="1" applyAlignment="1">
      <alignment horizontal="left" vertical="center"/>
    </xf>
    <xf numFmtId="0" fontId="4" fillId="0" borderId="0" xfId="3" applyFont="1" applyBorder="1" applyAlignment="1">
      <alignment horizontal="left" vertical="center"/>
    </xf>
    <xf numFmtId="0" fontId="4" fillId="0" borderId="0" xfId="3" applyFont="1" applyBorder="1" applyAlignment="1">
      <alignment horizontal="left" vertical="center" shrinkToFit="1"/>
    </xf>
    <xf numFmtId="0" fontId="11" fillId="0" borderId="0" xfId="3" applyFont="1" applyBorder="1" applyAlignment="1">
      <alignment horizontal="left" vertical="center" shrinkToFit="1"/>
    </xf>
    <xf numFmtId="0" fontId="21" fillId="0" borderId="0" xfId="3" applyFont="1" applyBorder="1" applyAlignment="1">
      <alignment horizontal="left" vertical="center"/>
    </xf>
    <xf numFmtId="0" fontId="3" fillId="0" borderId="0" xfId="0" applyFont="1" applyBorder="1" applyAlignment="1">
      <alignment horizontal="left" vertical="top"/>
    </xf>
    <xf numFmtId="0" fontId="8" fillId="0" borderId="86" xfId="0" applyFont="1" applyBorder="1" applyAlignment="1">
      <alignment horizontal="center" vertical="center"/>
    </xf>
    <xf numFmtId="0" fontId="11" fillId="0" borderId="0" xfId="7" applyFont="1" applyBorder="1" applyAlignment="1">
      <alignment horizontal="center" vertical="center"/>
    </xf>
    <xf numFmtId="0" fontId="11" fillId="0" borderId="59" xfId="7" applyFont="1" applyBorder="1" applyAlignment="1">
      <alignment horizontal="left" vertical="center"/>
    </xf>
    <xf numFmtId="0" fontId="11" fillId="0" borderId="64" xfId="7" applyFont="1" applyBorder="1" applyAlignment="1">
      <alignment horizontal="left" vertical="center"/>
    </xf>
    <xf numFmtId="0" fontId="8" fillId="0" borderId="0" xfId="7" applyFont="1" applyAlignment="1">
      <alignment horizontal="center" vertical="center"/>
    </xf>
    <xf numFmtId="0" fontId="11" fillId="0" borderId="24" xfId="7" applyFont="1" applyBorder="1" applyAlignment="1">
      <alignment horizontal="right" vertical="center"/>
    </xf>
    <xf numFmtId="0" fontId="11" fillId="0" borderId="36" xfId="7" applyFont="1" applyBorder="1" applyAlignment="1">
      <alignment horizontal="center" vertical="center"/>
    </xf>
    <xf numFmtId="0" fontId="11" fillId="0" borderId="24" xfId="7" applyFont="1" applyBorder="1" applyAlignment="1">
      <alignment horizontal="left" vertical="center"/>
    </xf>
    <xf numFmtId="0" fontId="8" fillId="0" borderId="0" xfId="7" applyFont="1" applyAlignment="1">
      <alignment vertical="center"/>
    </xf>
    <xf numFmtId="0" fontId="11" fillId="0" borderId="31" xfId="7" applyFont="1" applyBorder="1" applyAlignment="1">
      <alignment horizontal="center" vertical="center"/>
    </xf>
    <xf numFmtId="0" fontId="11" fillId="0" borderId="0" xfId="7" applyFont="1" applyBorder="1" applyAlignment="1">
      <alignment horizontal="left" vertical="center"/>
    </xf>
    <xf numFmtId="0" fontId="8" fillId="0" borderId="58" xfId="7" applyFont="1" applyBorder="1" applyAlignment="1">
      <alignment horizontal="center" vertical="center"/>
    </xf>
    <xf numFmtId="0" fontId="11" fillId="0" borderId="34" xfId="7" applyFont="1" applyBorder="1" applyAlignment="1">
      <alignment horizontal="center" vertical="center"/>
    </xf>
    <xf numFmtId="195" fontId="4" fillId="0" borderId="24" xfId="7" applyNumberFormat="1" applyFont="1" applyBorder="1" applyAlignment="1">
      <alignment horizontal="right"/>
    </xf>
    <xf numFmtId="0" fontId="65" fillId="0" borderId="0" xfId="7" applyFont="1" applyAlignment="1"/>
    <xf numFmtId="0" fontId="65" fillId="0" borderId="0" xfId="7" applyFont="1" applyAlignment="1">
      <alignment vertical="center"/>
    </xf>
    <xf numFmtId="0" fontId="65" fillId="0" borderId="0" xfId="7" applyFont="1" applyBorder="1" applyAlignment="1">
      <alignment vertical="top"/>
    </xf>
    <xf numFmtId="0" fontId="9" fillId="0" borderId="49" xfId="7" applyFont="1" applyBorder="1" applyAlignment="1">
      <alignment horizontal="right" vertical="distributed"/>
    </xf>
    <xf numFmtId="0" fontId="9" fillId="0" borderId="50" xfId="7" applyFont="1" applyBorder="1" applyAlignment="1">
      <alignment horizontal="right" vertical="distributed"/>
    </xf>
    <xf numFmtId="38" fontId="8" fillId="0" borderId="43" xfId="14" applyFont="1" applyBorder="1" applyAlignment="1">
      <alignment horizontal="right" vertical="distributed"/>
    </xf>
    <xf numFmtId="38" fontId="8" fillId="0" borderId="22" xfId="14" applyFont="1" applyBorder="1" applyAlignment="1">
      <alignment horizontal="right" vertical="distributed"/>
    </xf>
    <xf numFmtId="0" fontId="8" fillId="0" borderId="0" xfId="7" applyFont="1" applyBorder="1" applyAlignment="1">
      <alignment horizontal="center" vertical="distributed"/>
    </xf>
    <xf numFmtId="0" fontId="8" fillId="0" borderId="4" xfId="7" applyFont="1" applyBorder="1" applyAlignment="1">
      <alignment horizontal="right" vertical="distributed"/>
    </xf>
    <xf numFmtId="0" fontId="8" fillId="0" borderId="51" xfId="7" applyFont="1" applyBorder="1" applyAlignment="1">
      <alignment horizontal="right" vertical="distributed"/>
    </xf>
    <xf numFmtId="38" fontId="8" fillId="0" borderId="48" xfId="14" applyFont="1" applyBorder="1" applyAlignment="1">
      <alignment horizontal="right" vertical="distributed"/>
    </xf>
    <xf numFmtId="38" fontId="8" fillId="0" borderId="28" xfId="14" applyFont="1" applyBorder="1" applyAlignment="1">
      <alignment horizontal="right" vertical="distributed"/>
    </xf>
    <xf numFmtId="199" fontId="8" fillId="0" borderId="4" xfId="7" applyNumberFormat="1" applyFont="1" applyBorder="1" applyAlignment="1">
      <alignment horizontal="right" vertical="center"/>
    </xf>
    <xf numFmtId="199" fontId="8" fillId="0" borderId="51" xfId="7" applyNumberFormat="1" applyFont="1" applyBorder="1" applyAlignment="1">
      <alignment horizontal="right" vertical="center"/>
    </xf>
    <xf numFmtId="38" fontId="8" fillId="0" borderId="48" xfId="14" applyFont="1" applyBorder="1" applyAlignment="1">
      <alignment horizontal="right" vertical="center"/>
    </xf>
    <xf numFmtId="38" fontId="8" fillId="0" borderId="28" xfId="14" applyFont="1" applyBorder="1" applyAlignment="1">
      <alignment horizontal="right" vertical="center"/>
    </xf>
    <xf numFmtId="199" fontId="8" fillId="0" borderId="0" xfId="7" applyNumberFormat="1" applyFont="1" applyBorder="1" applyAlignment="1">
      <alignment horizontal="center" vertical="center"/>
    </xf>
    <xf numFmtId="0" fontId="9" fillId="0" borderId="4" xfId="7" applyFont="1" applyBorder="1" applyAlignment="1">
      <alignment horizontal="right" vertical="center"/>
    </xf>
    <xf numFmtId="0" fontId="9" fillId="0" borderId="51" xfId="7" applyFont="1" applyBorder="1" applyAlignment="1">
      <alignment horizontal="right" vertical="center"/>
    </xf>
    <xf numFmtId="0" fontId="9" fillId="0" borderId="25" xfId="7" applyFont="1" applyBorder="1" applyAlignment="1">
      <alignment horizontal="right" vertical="center"/>
    </xf>
    <xf numFmtId="0" fontId="9" fillId="0" borderId="27" xfId="7" applyFont="1" applyBorder="1" applyAlignment="1">
      <alignment horizontal="right" vertical="center"/>
    </xf>
    <xf numFmtId="38" fontId="9" fillId="0" borderId="18" xfId="14" applyFont="1" applyBorder="1" applyAlignment="1">
      <alignment horizontal="right" vertical="center"/>
    </xf>
    <xf numFmtId="38" fontId="9" fillId="0" borderId="19" xfId="14" applyFont="1" applyBorder="1" applyAlignment="1">
      <alignment horizontal="right" vertical="center"/>
    </xf>
    <xf numFmtId="0" fontId="9" fillId="0" borderId="0" xfId="7" applyFont="1" applyAlignment="1">
      <alignment horizontal="center" vertical="center"/>
    </xf>
    <xf numFmtId="180" fontId="8" fillId="0" borderId="0" xfId="7" applyNumberFormat="1" applyFont="1" applyBorder="1" applyAlignment="1">
      <alignment vertical="center"/>
    </xf>
    <xf numFmtId="202" fontId="11" fillId="0" borderId="0" xfId="7" applyNumberFormat="1" applyFont="1" applyAlignment="1">
      <alignment vertical="center"/>
    </xf>
    <xf numFmtId="0" fontId="66" fillId="0" borderId="35" xfId="7" applyFont="1" applyBorder="1" applyAlignment="1">
      <alignment horizontal="center" vertical="center" wrapText="1" justifyLastLine="1"/>
    </xf>
    <xf numFmtId="0" fontId="18" fillId="0" borderId="34" xfId="7" applyNumberFormat="1" applyFont="1" applyBorder="1" applyAlignment="1">
      <alignment horizontal="right" vertical="center" indent="1"/>
    </xf>
    <xf numFmtId="0" fontId="13" fillId="0" borderId="0" xfId="7" applyFont="1" applyAlignment="1">
      <alignment horizontal="left" vertical="center"/>
    </xf>
    <xf numFmtId="38" fontId="11" fillId="0" borderId="76" xfId="1" applyFont="1" applyBorder="1" applyAlignment="1">
      <alignment horizontal="left" vertical="center"/>
    </xf>
    <xf numFmtId="38" fontId="11" fillId="0" borderId="20" xfId="1" applyFont="1" applyBorder="1" applyAlignment="1">
      <alignment vertical="center"/>
    </xf>
    <xf numFmtId="38" fontId="11" fillId="0" borderId="29" xfId="1" applyFont="1" applyBorder="1" applyAlignment="1">
      <alignment horizontal="left" vertical="center"/>
    </xf>
    <xf numFmtId="0" fontId="8" fillId="0" borderId="0" xfId="7" applyFont="1" applyBorder="1" applyAlignment="1">
      <alignment horizontal="right" vertical="center"/>
    </xf>
    <xf numFmtId="38" fontId="8" fillId="0" borderId="170" xfId="1" applyFont="1" applyBorder="1" applyAlignment="1">
      <alignment horizontal="right" vertical="center" indent="1"/>
    </xf>
    <xf numFmtId="0" fontId="26" fillId="0" borderId="0" xfId="7" applyFont="1" applyBorder="1" applyAlignment="1">
      <alignment vertical="top" wrapText="1"/>
    </xf>
    <xf numFmtId="0" fontId="11" fillId="0" borderId="0" xfId="7" quotePrefix="1" applyFont="1" applyAlignment="1">
      <alignment vertical="center"/>
    </xf>
    <xf numFmtId="0" fontId="9" fillId="0" borderId="0" xfId="7" applyFont="1" applyAlignment="1">
      <alignment horizontal="left" vertical="center" wrapText="1"/>
    </xf>
    <xf numFmtId="195" fontId="4" fillId="0" borderId="0" xfId="7" applyNumberFormat="1" applyFont="1" applyAlignment="1">
      <alignment horizontal="right" vertical="center"/>
    </xf>
    <xf numFmtId="0" fontId="11" fillId="0" borderId="88" xfId="7" applyFont="1" applyBorder="1" applyAlignment="1">
      <alignment vertical="center"/>
    </xf>
    <xf numFmtId="0" fontId="11" fillId="0" borderId="13" xfId="7" applyFont="1" applyBorder="1" applyAlignment="1">
      <alignment horizontal="left" vertical="center"/>
    </xf>
    <xf numFmtId="0" fontId="11" fillId="0" borderId="21" xfId="7" applyFont="1" applyBorder="1" applyAlignment="1">
      <alignment horizontal="left" vertical="center"/>
    </xf>
    <xf numFmtId="0" fontId="11" fillId="0" borderId="23" xfId="7" applyFont="1" applyBorder="1" applyAlignment="1">
      <alignment horizontal="left" vertical="center"/>
    </xf>
    <xf numFmtId="0" fontId="11" fillId="0" borderId="30" xfId="7" applyFont="1" applyBorder="1" applyAlignment="1">
      <alignment horizontal="left" vertical="center"/>
    </xf>
    <xf numFmtId="0" fontId="11" fillId="0" borderId="39" xfId="7" applyFont="1" applyBorder="1" applyAlignment="1">
      <alignment horizontal="right" vertical="center"/>
    </xf>
    <xf numFmtId="0" fontId="69" fillId="0" borderId="38" xfId="7" applyFont="1" applyBorder="1" applyAlignment="1">
      <alignment horizontal="left" vertical="center"/>
    </xf>
    <xf numFmtId="0" fontId="8" fillId="0" borderId="38" xfId="7" applyFont="1" applyBorder="1" applyAlignment="1">
      <alignment horizontal="left" vertical="center"/>
    </xf>
    <xf numFmtId="0" fontId="11" fillId="0" borderId="4" xfId="7" applyFont="1" applyBorder="1" applyAlignment="1">
      <alignment horizontal="right" vertical="center"/>
    </xf>
    <xf numFmtId="0" fontId="11" fillId="0" borderId="31" xfId="7" applyFont="1" applyBorder="1" applyAlignment="1">
      <alignment horizontal="left" vertical="center"/>
    </xf>
    <xf numFmtId="0" fontId="11" fillId="0" borderId="34" xfId="7" applyFont="1" applyBorder="1" applyAlignment="1">
      <alignment horizontal="left" vertical="center"/>
    </xf>
    <xf numFmtId="0" fontId="11" fillId="0" borderId="38" xfId="7" applyFont="1" applyBorder="1" applyAlignment="1">
      <alignment horizontal="left" vertical="center"/>
    </xf>
    <xf numFmtId="0" fontId="11" fillId="0" borderId="49" xfId="7" applyFont="1" applyBorder="1" applyAlignment="1">
      <alignment horizontal="right" vertical="center"/>
    </xf>
    <xf numFmtId="0" fontId="11" fillId="0" borderId="50" xfId="7" applyFont="1" applyBorder="1" applyAlignment="1">
      <alignment horizontal="left" vertical="center"/>
    </xf>
    <xf numFmtId="0" fontId="11" fillId="0" borderId="22" xfId="7" applyFont="1" applyBorder="1" applyAlignment="1">
      <alignment horizontal="left" vertical="center"/>
    </xf>
    <xf numFmtId="0" fontId="11" fillId="0" borderId="14" xfId="7" applyFont="1" applyBorder="1" applyAlignment="1">
      <alignment horizontal="left" vertical="center"/>
    </xf>
    <xf numFmtId="0" fontId="11" fillId="0" borderId="3" xfId="7" applyFont="1" applyBorder="1" applyAlignment="1">
      <alignment horizontal="right" vertical="center"/>
    </xf>
    <xf numFmtId="0" fontId="11" fillId="0" borderId="16" xfId="7" applyFont="1" applyBorder="1" applyAlignment="1">
      <alignment horizontal="left" vertical="center"/>
    </xf>
    <xf numFmtId="0" fontId="11" fillId="0" borderId="17" xfId="7" applyFont="1" applyBorder="1" applyAlignment="1">
      <alignment horizontal="left" vertical="center"/>
    </xf>
    <xf numFmtId="0" fontId="11" fillId="0" borderId="48" xfId="7" applyFont="1" applyBorder="1" applyAlignment="1">
      <alignment horizontal="left" vertical="center"/>
    </xf>
    <xf numFmtId="0" fontId="11" fillId="0" borderId="51" xfId="7" applyFont="1" applyBorder="1" applyAlignment="1">
      <alignment horizontal="left" vertical="center"/>
    </xf>
    <xf numFmtId="0" fontId="11" fillId="0" borderId="28" xfId="7" applyFont="1" applyBorder="1" applyAlignment="1">
      <alignment horizontal="left" vertical="center"/>
    </xf>
    <xf numFmtId="0" fontId="11" fillId="0" borderId="89" xfId="7" applyFont="1" applyBorder="1" applyAlignment="1">
      <alignment horizontal="left" vertical="center"/>
    </xf>
    <xf numFmtId="0" fontId="11" fillId="0" borderId="59" xfId="7" applyFont="1" applyBorder="1" applyAlignment="1">
      <alignment horizontal="right" vertical="center"/>
    </xf>
    <xf numFmtId="0" fontId="11" fillId="0" borderId="0" xfId="7" applyFont="1" applyBorder="1" applyAlignment="1">
      <alignment horizontal="left" vertical="center" shrinkToFit="1"/>
    </xf>
    <xf numFmtId="195" fontId="4" fillId="0" borderId="0" xfId="7" applyNumberFormat="1" applyFont="1" applyBorder="1" applyAlignment="1">
      <alignment horizontal="right"/>
    </xf>
    <xf numFmtId="0" fontId="8" fillId="0" borderId="59" xfId="7" applyFont="1" applyBorder="1" applyAlignment="1">
      <alignment horizontal="left" vertical="center" shrinkToFit="1"/>
    </xf>
    <xf numFmtId="0" fontId="8" fillId="0" borderId="50" xfId="7" applyFont="1" applyBorder="1" applyAlignment="1">
      <alignment horizontal="left" vertical="center" shrinkToFit="1"/>
    </xf>
    <xf numFmtId="206" fontId="8" fillId="0" borderId="31" xfId="7" applyNumberFormat="1" applyFont="1" applyBorder="1" applyAlignment="1">
      <alignment horizontal="right"/>
    </xf>
    <xf numFmtId="206" fontId="8" fillId="0" borderId="34" xfId="7" applyNumberFormat="1" applyFont="1" applyBorder="1" applyAlignment="1">
      <alignment horizontal="right"/>
    </xf>
    <xf numFmtId="206" fontId="8" fillId="0" borderId="31" xfId="7" applyNumberFormat="1" applyFont="1" applyBorder="1" applyAlignment="1">
      <alignment horizontal="right" vertical="center"/>
    </xf>
    <xf numFmtId="206" fontId="8" fillId="0" borderId="34" xfId="7" applyNumberFormat="1" applyFont="1" applyBorder="1" applyAlignment="1">
      <alignment horizontal="right" vertical="center"/>
    </xf>
    <xf numFmtId="206" fontId="8" fillId="0" borderId="44" xfId="7" applyNumberFormat="1" applyFont="1" applyBorder="1" applyAlignment="1">
      <alignment horizontal="right" vertical="center"/>
    </xf>
    <xf numFmtId="206" fontId="8" fillId="0" borderId="32" xfId="7" applyNumberFormat="1" applyFont="1" applyBorder="1" applyAlignment="1">
      <alignment horizontal="right" vertical="center"/>
    </xf>
    <xf numFmtId="0" fontId="8" fillId="0" borderId="20" xfId="7" applyFont="1" applyBorder="1" applyAlignment="1"/>
    <xf numFmtId="0" fontId="8" fillId="0" borderId="0" xfId="7" applyFont="1" applyAlignment="1"/>
    <xf numFmtId="0" fontId="21" fillId="0" borderId="0" xfId="0" applyFont="1" applyBorder="1"/>
    <xf numFmtId="0" fontId="0" fillId="0" borderId="0" xfId="0" applyFont="1" applyAlignment="1">
      <alignment vertical="top"/>
    </xf>
    <xf numFmtId="0" fontId="12" fillId="4" borderId="0" xfId="0" quotePrefix="1" applyFont="1" applyFill="1" applyBorder="1" applyAlignment="1">
      <alignment vertical="center"/>
    </xf>
    <xf numFmtId="0" fontId="21" fillId="0" borderId="0" xfId="0" applyFont="1" applyBorder="1" applyAlignment="1">
      <alignment vertical="center"/>
    </xf>
    <xf numFmtId="0" fontId="21" fillId="0" borderId="0" xfId="0" applyFont="1" applyAlignment="1">
      <alignment vertical="center"/>
    </xf>
    <xf numFmtId="0" fontId="21" fillId="0" borderId="0" xfId="0" applyFont="1" applyAlignment="1">
      <alignment horizontal="right" vertical="center"/>
    </xf>
    <xf numFmtId="0" fontId="21" fillId="0" borderId="23" xfId="0" applyFont="1" applyBorder="1" applyAlignment="1">
      <alignment vertical="center"/>
    </xf>
    <xf numFmtId="0" fontId="21" fillId="0" borderId="88" xfId="0" applyFont="1" applyBorder="1" applyAlignment="1">
      <alignment vertical="center"/>
    </xf>
    <xf numFmtId="0" fontId="46" fillId="0" borderId="0" xfId="0" applyFont="1"/>
    <xf numFmtId="0" fontId="21" fillId="0" borderId="0" xfId="0" applyFont="1" applyAlignment="1"/>
    <xf numFmtId="0" fontId="21" fillId="0" borderId="1" xfId="0" applyFont="1" applyBorder="1" applyAlignment="1">
      <alignment horizontal="right" vertical="center"/>
    </xf>
    <xf numFmtId="0" fontId="21" fillId="0" borderId="1" xfId="0" applyFont="1" applyBorder="1" applyAlignment="1">
      <alignment horizontal="right" vertical="top"/>
    </xf>
    <xf numFmtId="0" fontId="3" fillId="0" borderId="0" xfId="0" applyFont="1" applyAlignment="1">
      <alignment vertical="top"/>
    </xf>
    <xf numFmtId="0" fontId="21" fillId="0" borderId="21" xfId="0" applyFont="1" applyBorder="1"/>
    <xf numFmtId="0" fontId="21" fillId="0" borderId="5" xfId="0" applyFont="1" applyBorder="1" applyAlignment="1">
      <alignment vertical="center"/>
    </xf>
    <xf numFmtId="0" fontId="3" fillId="0" borderId="0" xfId="0" applyFont="1" applyAlignment="1">
      <alignment vertical="center"/>
    </xf>
    <xf numFmtId="0" fontId="21" fillId="0" borderId="1" xfId="0" applyFont="1" applyBorder="1" applyAlignment="1">
      <alignment vertical="center"/>
    </xf>
    <xf numFmtId="193" fontId="26" fillId="0" borderId="23" xfId="0" applyNumberFormat="1" applyFont="1" applyBorder="1" applyAlignment="1">
      <alignment vertical="center"/>
    </xf>
    <xf numFmtId="0" fontId="3" fillId="0" borderId="23" xfId="0" applyFont="1" applyBorder="1" applyAlignment="1">
      <alignment vertical="center"/>
    </xf>
    <xf numFmtId="0" fontId="26" fillId="0" borderId="0" xfId="0" applyFont="1" applyBorder="1" applyAlignment="1">
      <alignment vertical="center"/>
    </xf>
    <xf numFmtId="0" fontId="66" fillId="0" borderId="0" xfId="0" applyFont="1"/>
    <xf numFmtId="49" fontId="21" fillId="0" borderId="0" xfId="0" applyNumberFormat="1" applyFont="1" applyBorder="1" applyAlignment="1">
      <alignment horizontal="center"/>
    </xf>
    <xf numFmtId="0" fontId="66" fillId="0" borderId="0" xfId="0" applyFont="1" applyBorder="1" applyAlignment="1">
      <alignment horizontal="right" vertical="top"/>
    </xf>
    <xf numFmtId="0" fontId="21" fillId="0" borderId="0" xfId="0" applyFont="1" applyAlignment="1">
      <alignment horizontal="left" vertical="top"/>
    </xf>
    <xf numFmtId="0" fontId="21" fillId="0" borderId="0" xfId="0" applyFont="1" applyAlignment="1">
      <alignment vertical="center" shrinkToFit="1"/>
    </xf>
    <xf numFmtId="0" fontId="70" fillId="0" borderId="0" xfId="0" applyFont="1" applyAlignment="1">
      <alignment vertical="top"/>
    </xf>
    <xf numFmtId="0" fontId="46" fillId="0" borderId="0" xfId="0" applyFont="1" applyBorder="1" applyAlignment="1">
      <alignment vertical="center"/>
    </xf>
    <xf numFmtId="0" fontId="46" fillId="0" borderId="0" xfId="0" applyFont="1" applyBorder="1" applyAlignment="1">
      <alignment vertical="top"/>
    </xf>
    <xf numFmtId="0" fontId="46" fillId="0" borderId="0" xfId="0" applyFont="1" applyBorder="1" applyAlignment="1">
      <alignment horizontal="center" vertical="center"/>
    </xf>
    <xf numFmtId="0" fontId="46" fillId="0" borderId="0" xfId="0" applyFont="1" applyBorder="1" applyAlignment="1">
      <alignment horizontal="right" vertical="center"/>
    </xf>
    <xf numFmtId="0" fontId="46" fillId="0" borderId="0" xfId="0" applyFont="1" applyBorder="1" applyAlignment="1">
      <alignment horizontal="left" vertical="center"/>
    </xf>
    <xf numFmtId="0" fontId="21" fillId="0" borderId="0" xfId="0" applyFont="1" applyBorder="1" applyAlignment="1"/>
    <xf numFmtId="0" fontId="21" fillId="0" borderId="0" xfId="0" applyFont="1" applyFill="1"/>
    <xf numFmtId="0" fontId="26" fillId="0" borderId="0" xfId="0" applyFont="1" applyFill="1" applyAlignment="1">
      <alignment vertical="center"/>
    </xf>
    <xf numFmtId="0" fontId="0" fillId="0" borderId="0" xfId="0" applyFill="1"/>
    <xf numFmtId="0" fontId="0" fillId="4" borderId="0" xfId="0" applyFill="1"/>
    <xf numFmtId="0" fontId="26" fillId="0" borderId="0" xfId="0" applyFont="1" applyFill="1" applyAlignment="1">
      <alignment vertical="center" shrinkToFit="1"/>
    </xf>
    <xf numFmtId="0" fontId="26" fillId="4" borderId="0" xfId="0" applyFont="1" applyFill="1" applyAlignment="1">
      <alignment vertical="center"/>
    </xf>
    <xf numFmtId="0" fontId="21" fillId="4" borderId="0" xfId="0" applyFont="1" applyFill="1"/>
    <xf numFmtId="0" fontId="21" fillId="0" borderId="0" xfId="0" applyFont="1" applyBorder="1" applyAlignment="1">
      <alignment horizontal="right" vertical="center"/>
    </xf>
    <xf numFmtId="0" fontId="21" fillId="0" borderId="0" xfId="0" applyFont="1" applyBorder="1" applyAlignment="1">
      <alignment horizontal="left" vertical="center"/>
    </xf>
    <xf numFmtId="0" fontId="66" fillId="0" borderId="0" xfId="0" applyFont="1" applyBorder="1"/>
    <xf numFmtId="0" fontId="9" fillId="0" borderId="14" xfId="7" applyFont="1" applyBorder="1" applyAlignment="1">
      <alignment horizontal="right" vertical="center"/>
    </xf>
    <xf numFmtId="0" fontId="13" fillId="0" borderId="0" xfId="7" applyFont="1" applyBorder="1" applyAlignment="1">
      <alignment vertical="center"/>
    </xf>
    <xf numFmtId="0" fontId="6" fillId="0" borderId="0" xfId="7" applyFont="1" applyBorder="1" applyAlignment="1">
      <alignment vertical="center"/>
    </xf>
    <xf numFmtId="195" fontId="8" fillId="0" borderId="0" xfId="7" applyNumberFormat="1" applyFont="1" applyBorder="1" applyAlignment="1">
      <alignment vertical="center"/>
    </xf>
    <xf numFmtId="0" fontId="11" fillId="0" borderId="70" xfId="7" applyFont="1" applyBorder="1" applyAlignment="1">
      <alignment horizontal="right" vertical="center"/>
    </xf>
    <xf numFmtId="0" fontId="11" fillId="0" borderId="47" xfId="7" applyFont="1" applyBorder="1" applyAlignment="1">
      <alignment horizontal="right" vertical="center"/>
    </xf>
    <xf numFmtId="0" fontId="11" fillId="0" borderId="48" xfId="7" applyFont="1" applyBorder="1" applyAlignment="1">
      <alignment horizontal="right"/>
    </xf>
    <xf numFmtId="0" fontId="11" fillId="0" borderId="28" xfId="7" applyFont="1" applyBorder="1" applyAlignment="1">
      <alignment horizontal="right"/>
    </xf>
    <xf numFmtId="38" fontId="11" fillId="0" borderId="31" xfId="14" applyFont="1" applyBorder="1" applyAlignment="1">
      <alignment horizontal="right" vertical="center"/>
    </xf>
    <xf numFmtId="38" fontId="11" fillId="0" borderId="34" xfId="14" applyFont="1" applyBorder="1" applyAlignment="1">
      <alignment horizontal="right" vertical="center"/>
    </xf>
    <xf numFmtId="38" fontId="11" fillId="0" borderId="31" xfId="14" applyFont="1" applyBorder="1" applyAlignment="1">
      <alignment horizontal="center" vertical="center"/>
    </xf>
    <xf numFmtId="38" fontId="11" fillId="0" borderId="34" xfId="14" applyFont="1" applyBorder="1" applyAlignment="1">
      <alignment vertical="center"/>
    </xf>
    <xf numFmtId="38" fontId="11" fillId="0" borderId="18" xfId="14" applyFont="1" applyBorder="1" applyAlignment="1">
      <alignment horizontal="center" vertical="center"/>
    </xf>
    <xf numFmtId="38" fontId="11" fillId="0" borderId="19" xfId="14" applyFont="1" applyBorder="1" applyAlignment="1">
      <alignment vertical="center"/>
    </xf>
    <xf numFmtId="38" fontId="11" fillId="0" borderId="97" xfId="14" applyFont="1" applyBorder="1" applyAlignment="1">
      <alignment horizontal="right" vertical="center"/>
    </xf>
    <xf numFmtId="0" fontId="11" fillId="0" borderId="0" xfId="7" applyFont="1" applyBorder="1" applyAlignment="1">
      <alignment horizontal="distributed" vertical="center" indent="1"/>
    </xf>
    <xf numFmtId="38" fontId="11" fillId="0" borderId="0" xfId="14" applyFont="1" applyBorder="1" applyAlignment="1">
      <alignment horizontal="center" vertical="center"/>
    </xf>
    <xf numFmtId="38" fontId="11" fillId="0" borderId="0" xfId="14" applyFont="1" applyBorder="1" applyAlignment="1">
      <alignment vertical="center"/>
    </xf>
    <xf numFmtId="0" fontId="34" fillId="0" borderId="0" xfId="7" applyFont="1" applyAlignment="1"/>
    <xf numFmtId="0" fontId="11" fillId="0" borderId="0" xfId="7" applyFont="1" applyBorder="1" applyAlignment="1">
      <alignment horizontal="distributed" vertical="center" justifyLastLine="1"/>
    </xf>
    <xf numFmtId="0" fontId="12" fillId="0" borderId="0" xfId="7" applyFont="1" applyBorder="1" applyAlignment="1">
      <alignment horizontal="left"/>
    </xf>
    <xf numFmtId="38" fontId="11" fillId="0" borderId="0" xfId="14" applyFont="1" applyBorder="1" applyAlignment="1">
      <alignment horizontal="right" vertical="center"/>
    </xf>
    <xf numFmtId="208" fontId="11" fillId="0" borderId="0" xfId="7" applyNumberFormat="1" applyFont="1" applyBorder="1" applyAlignment="1">
      <alignment horizontal="right" vertical="center" indent="1"/>
    </xf>
    <xf numFmtId="0" fontId="11" fillId="0" borderId="13" xfId="7" applyFont="1" applyBorder="1" applyAlignment="1">
      <alignment horizontal="left" vertical="top"/>
    </xf>
    <xf numFmtId="0" fontId="11" fillId="0" borderId="16" xfId="7" applyFont="1" applyBorder="1" applyAlignment="1">
      <alignment horizontal="left" vertical="top"/>
    </xf>
    <xf numFmtId="0" fontId="11" fillId="0" borderId="0" xfId="7" applyFont="1" applyBorder="1" applyAlignment="1">
      <alignment horizontal="right" vertical="center" indent="1"/>
    </xf>
    <xf numFmtId="38" fontId="4" fillId="0" borderId="0" xfId="14" applyFont="1" applyBorder="1" applyAlignment="1">
      <alignment horizontal="right" vertical="center"/>
    </xf>
    <xf numFmtId="0" fontId="4" fillId="0" borderId="0" xfId="7" applyFont="1" applyBorder="1" applyAlignment="1">
      <alignment horizontal="right" vertical="center" indent="1"/>
    </xf>
    <xf numFmtId="0" fontId="4" fillId="0" borderId="13" xfId="0" applyFont="1" applyBorder="1" applyAlignment="1">
      <alignment horizontal="left" vertical="top"/>
    </xf>
    <xf numFmtId="0" fontId="11" fillId="0" borderId="16" xfId="7" applyFont="1" applyBorder="1" applyAlignment="1">
      <alignment vertical="top"/>
    </xf>
    <xf numFmtId="0" fontId="13" fillId="0" borderId="0" xfId="7" applyFont="1" applyBorder="1" applyAlignment="1"/>
    <xf numFmtId="195" fontId="4" fillId="0" borderId="0" xfId="7" applyNumberFormat="1" applyFont="1" applyAlignment="1">
      <alignment horizontal="right"/>
    </xf>
    <xf numFmtId="0" fontId="11" fillId="0" borderId="89" xfId="7" applyFont="1" applyBorder="1" applyAlignment="1">
      <alignment vertical="top" wrapText="1"/>
    </xf>
    <xf numFmtId="0" fontId="11" fillId="0" borderId="50" xfId="7" applyFont="1" applyBorder="1" applyAlignment="1">
      <alignment vertical="top" wrapText="1"/>
    </xf>
    <xf numFmtId="0" fontId="11" fillId="0" borderId="49" xfId="7" applyFont="1" applyBorder="1" applyAlignment="1">
      <alignment vertical="top" wrapText="1"/>
    </xf>
    <xf numFmtId="0" fontId="11" fillId="0" borderId="64" xfId="7" applyFont="1" applyBorder="1" applyAlignment="1">
      <alignment vertical="top" wrapText="1"/>
    </xf>
    <xf numFmtId="0" fontId="4" fillId="0" borderId="0" xfId="7" applyAlignment="1">
      <alignment vertical="center"/>
    </xf>
    <xf numFmtId="0" fontId="11" fillId="0" borderId="23" xfId="7" applyFont="1" applyBorder="1" applyAlignment="1">
      <alignment vertical="top" wrapText="1"/>
    </xf>
    <xf numFmtId="0" fontId="11" fillId="0" borderId="27" xfId="7" applyFont="1" applyBorder="1" applyAlignment="1">
      <alignment vertical="top" wrapText="1"/>
    </xf>
    <xf numFmtId="0" fontId="11" fillId="0" borderId="25" xfId="7" applyFont="1" applyBorder="1" applyAlignment="1">
      <alignment vertical="top" wrapText="1"/>
    </xf>
    <xf numFmtId="0" fontId="11" fillId="0" borderId="30" xfId="7" applyFont="1" applyBorder="1" applyAlignment="1">
      <alignment vertical="top" wrapText="1"/>
    </xf>
    <xf numFmtId="0" fontId="11" fillId="0" borderId="0" xfId="7" applyFont="1" applyBorder="1" applyAlignment="1">
      <alignment vertical="center" justifyLastLine="1"/>
    </xf>
    <xf numFmtId="0" fontId="11" fillId="0" borderId="0" xfId="7" applyFont="1" applyBorder="1" applyAlignment="1">
      <alignment vertical="top"/>
    </xf>
    <xf numFmtId="181" fontId="11" fillId="0" borderId="0" xfId="7" applyNumberFormat="1" applyFont="1" applyBorder="1" applyAlignment="1">
      <alignment horizontal="center" vertical="center"/>
    </xf>
    <xf numFmtId="0" fontId="0" fillId="0" borderId="0" xfId="0" applyAlignment="1">
      <alignment vertical="top"/>
    </xf>
    <xf numFmtId="0" fontId="21" fillId="0" borderId="81" xfId="0" applyFont="1" applyBorder="1" applyAlignment="1">
      <alignment vertical="center"/>
    </xf>
    <xf numFmtId="0" fontId="21" fillId="0" borderId="54" xfId="0" applyFont="1" applyBorder="1" applyAlignment="1">
      <alignment vertical="center"/>
    </xf>
    <xf numFmtId="0" fontId="21" fillId="0" borderId="76" xfId="0" applyFont="1" applyBorder="1" applyAlignment="1">
      <alignment vertical="center"/>
    </xf>
    <xf numFmtId="0" fontId="72" fillId="0" borderId="0" xfId="0" applyFont="1"/>
    <xf numFmtId="0" fontId="21" fillId="0" borderId="76" xfId="0" applyFont="1" applyBorder="1" applyAlignment="1">
      <alignment horizontal="left" vertical="center"/>
    </xf>
    <xf numFmtId="0" fontId="21" fillId="0" borderId="81" xfId="0" applyFont="1" applyBorder="1" applyAlignment="1">
      <alignment horizontal="center" vertical="center"/>
    </xf>
    <xf numFmtId="0" fontId="21" fillId="0" borderId="0" xfId="0" applyFont="1" applyBorder="1" applyAlignment="1">
      <alignment horizontal="center"/>
    </xf>
    <xf numFmtId="0" fontId="21" fillId="0" borderId="81" xfId="0" applyFont="1" applyBorder="1" applyAlignment="1">
      <alignment horizontal="right" vertical="center"/>
    </xf>
    <xf numFmtId="0" fontId="21" fillId="0" borderId="76" xfId="0" applyFont="1" applyBorder="1" applyAlignment="1">
      <alignment horizontal="right" vertical="center"/>
    </xf>
    <xf numFmtId="0" fontId="0" fillId="0" borderId="0" xfId="0" applyFont="1" applyAlignment="1">
      <alignment vertical="center"/>
    </xf>
    <xf numFmtId="0" fontId="0" fillId="4" borderId="0" xfId="0" quotePrefix="1" applyFont="1" applyFill="1" applyBorder="1" applyAlignment="1">
      <alignment vertical="center"/>
    </xf>
    <xf numFmtId="0" fontId="21" fillId="0" borderId="0" xfId="0" applyFont="1" applyAlignment="1">
      <alignment horizontal="right"/>
    </xf>
    <xf numFmtId="0" fontId="26" fillId="4" borderId="0" xfId="0" quotePrefix="1" applyFont="1" applyFill="1" applyBorder="1" applyAlignment="1">
      <alignment vertical="center"/>
    </xf>
    <xf numFmtId="0" fontId="33" fillId="0" borderId="0" xfId="0" applyFont="1"/>
    <xf numFmtId="0" fontId="21" fillId="4" borderId="0" xfId="0" quotePrefix="1" applyFont="1" applyFill="1" applyBorder="1" applyAlignment="1">
      <alignment vertical="center"/>
    </xf>
    <xf numFmtId="0" fontId="0" fillId="4" borderId="0" xfId="0" applyFont="1" applyFill="1" applyAlignment="1">
      <alignment vertical="center"/>
    </xf>
    <xf numFmtId="0" fontId="21" fillId="0" borderId="88" xfId="0" applyFont="1" applyBorder="1"/>
    <xf numFmtId="0" fontId="21" fillId="0" borderId="29" xfId="0" applyFont="1" applyBorder="1" applyAlignment="1">
      <alignment vertical="center"/>
    </xf>
    <xf numFmtId="0" fontId="21" fillId="0" borderId="20" xfId="0" applyFont="1" applyBorder="1" applyAlignment="1">
      <alignment vertical="center"/>
    </xf>
    <xf numFmtId="0" fontId="21" fillId="0" borderId="13" xfId="0" applyFont="1" applyBorder="1" applyAlignment="1">
      <alignment vertical="center"/>
    </xf>
    <xf numFmtId="0" fontId="21" fillId="0" borderId="13" xfId="0" applyFont="1" applyBorder="1" applyAlignment="1">
      <alignment horizontal="center" vertical="center"/>
    </xf>
    <xf numFmtId="0" fontId="21" fillId="0" borderId="0" xfId="0" applyFont="1" applyBorder="1" applyAlignment="1">
      <alignment horizontal="center" vertical="center"/>
    </xf>
    <xf numFmtId="0" fontId="21" fillId="0" borderId="0" xfId="0" applyFont="1" applyBorder="1" applyAlignment="1">
      <alignment horizontal="center" vertical="center" shrinkToFit="1"/>
    </xf>
    <xf numFmtId="0" fontId="21" fillId="0" borderId="21" xfId="0" applyFont="1" applyBorder="1" applyAlignment="1">
      <alignment vertical="center"/>
    </xf>
    <xf numFmtId="0" fontId="66" fillId="0" borderId="23" xfId="0" applyFont="1" applyBorder="1" applyAlignment="1">
      <alignment horizontal="right" vertical="top"/>
    </xf>
    <xf numFmtId="0" fontId="66" fillId="0" borderId="24" xfId="0" applyFont="1" applyBorder="1" applyAlignment="1">
      <alignment horizontal="right" vertical="top"/>
    </xf>
    <xf numFmtId="0" fontId="21" fillId="0" borderId="30" xfId="0" applyFont="1" applyBorder="1" applyAlignment="1">
      <alignment vertical="center"/>
    </xf>
    <xf numFmtId="0" fontId="21" fillId="0" borderId="20" xfId="0" applyFont="1" applyBorder="1" applyAlignment="1">
      <alignment horizontal="right" vertical="top"/>
    </xf>
    <xf numFmtId="0" fontId="21" fillId="0" borderId="24" xfId="0" applyFont="1" applyBorder="1" applyAlignment="1">
      <alignment vertical="center"/>
    </xf>
    <xf numFmtId="0" fontId="21" fillId="0" borderId="0" xfId="0" applyFont="1" applyBorder="1" applyAlignment="1">
      <alignment vertical="top"/>
    </xf>
    <xf numFmtId="0" fontId="21" fillId="4" borderId="0" xfId="0" applyFont="1" applyFill="1" applyAlignment="1">
      <alignment vertical="center"/>
    </xf>
    <xf numFmtId="0" fontId="21" fillId="4" borderId="0" xfId="0" applyFont="1" applyFill="1" applyAlignment="1">
      <alignment vertical="center" shrinkToFit="1"/>
    </xf>
    <xf numFmtId="0" fontId="21" fillId="5" borderId="0" xfId="0" applyFont="1" applyFill="1" applyAlignment="1">
      <alignment vertical="center"/>
    </xf>
    <xf numFmtId="0" fontId="33" fillId="0" borderId="0" xfId="7" applyFont="1" applyAlignment="1"/>
    <xf numFmtId="0" fontId="4" fillId="0" borderId="0" xfId="7" applyFont="1" applyAlignment="1">
      <alignment horizontal="center" vertical="center"/>
    </xf>
    <xf numFmtId="198" fontId="8" fillId="0" borderId="0" xfId="7" applyNumberFormat="1" applyFont="1" applyAlignment="1">
      <alignment horizontal="right" vertical="center"/>
    </xf>
    <xf numFmtId="0" fontId="0" fillId="0" borderId="24" xfId="0" applyBorder="1" applyAlignment="1">
      <alignment vertical="center"/>
    </xf>
    <xf numFmtId="0" fontId="11" fillId="0" borderId="24" xfId="7" applyFont="1" applyBorder="1" applyAlignment="1">
      <alignment horizontal="right" vertical="center"/>
    </xf>
    <xf numFmtId="57" fontId="8" fillId="0" borderId="48" xfId="7" applyNumberFormat="1" applyFont="1" applyBorder="1" applyAlignment="1">
      <alignment horizontal="center" vertical="center"/>
    </xf>
    <xf numFmtId="0" fontId="8" fillId="0" borderId="43" xfId="7" applyFont="1" applyBorder="1" applyAlignment="1">
      <alignment vertical="center"/>
    </xf>
    <xf numFmtId="0" fontId="11" fillId="0" borderId="44" xfId="7" applyFont="1" applyBorder="1" applyAlignment="1">
      <alignment horizontal="center" vertical="center"/>
    </xf>
    <xf numFmtId="0" fontId="11" fillId="0" borderId="58" xfId="7" applyFont="1" applyBorder="1" applyAlignment="1">
      <alignment horizontal="center" vertical="center"/>
    </xf>
    <xf numFmtId="0" fontId="11" fillId="0" borderId="48" xfId="7" applyFont="1" applyBorder="1" applyAlignment="1">
      <alignment horizontal="center" vertical="center" wrapText="1"/>
    </xf>
    <xf numFmtId="0" fontId="11" fillId="0" borderId="51" xfId="7" applyFont="1" applyBorder="1" applyAlignment="1">
      <alignment horizontal="center" vertical="center"/>
    </xf>
    <xf numFmtId="57" fontId="11" fillId="0" borderId="31" xfId="7" applyNumberFormat="1" applyFont="1" applyBorder="1" applyAlignment="1">
      <alignment horizontal="center" vertical="center"/>
    </xf>
    <xf numFmtId="57" fontId="8" fillId="0" borderId="31" xfId="7" applyNumberFormat="1" applyFont="1" applyBorder="1" applyAlignment="1">
      <alignment horizontal="center" vertical="center"/>
    </xf>
    <xf numFmtId="0" fontId="8" fillId="0" borderId="44" xfId="7" applyFont="1" applyBorder="1" applyAlignment="1">
      <alignment horizontal="center" vertical="center"/>
    </xf>
    <xf numFmtId="0" fontId="4" fillId="0" borderId="24" xfId="7" applyFont="1" applyBorder="1" applyAlignment="1">
      <alignment horizontal="right"/>
    </xf>
    <xf numFmtId="0" fontId="0" fillId="0" borderId="24" xfId="0" applyBorder="1" applyAlignment="1"/>
    <xf numFmtId="0" fontId="0" fillId="0" borderId="0" xfId="0" applyBorder="1" applyAlignment="1">
      <alignment vertical="center"/>
    </xf>
    <xf numFmtId="195" fontId="4" fillId="0" borderId="24" xfId="7" applyNumberFormat="1" applyFont="1" applyBorder="1" applyAlignment="1">
      <alignment horizontal="right" vertical="center"/>
    </xf>
    <xf numFmtId="0" fontId="3" fillId="0" borderId="24" xfId="0" applyFont="1" applyBorder="1" applyAlignment="1">
      <alignment vertical="center"/>
    </xf>
    <xf numFmtId="201" fontId="11" fillId="0" borderId="24" xfId="7" quotePrefix="1" applyNumberFormat="1" applyFont="1" applyBorder="1" applyAlignment="1">
      <alignment horizontal="right" shrinkToFit="1"/>
    </xf>
    <xf numFmtId="0" fontId="0" fillId="0" borderId="20" xfId="0" applyBorder="1" applyAlignment="1"/>
    <xf numFmtId="0" fontId="8" fillId="0" borderId="0" xfId="7" applyFont="1" applyBorder="1" applyAlignment="1">
      <alignment horizontal="center" shrinkToFit="1"/>
    </xf>
    <xf numFmtId="0" fontId="8" fillId="0" borderId="9" xfId="7" applyFont="1" applyBorder="1" applyAlignment="1">
      <alignment horizontal="center" vertical="center"/>
    </xf>
    <xf numFmtId="0" fontId="8" fillId="0" borderId="38" xfId="7" applyFont="1" applyBorder="1" applyAlignment="1">
      <alignment horizontal="center" vertical="center"/>
    </xf>
    <xf numFmtId="0" fontId="8" fillId="0" borderId="11" xfId="7" applyFont="1" applyBorder="1" applyAlignment="1">
      <alignment horizontal="center" vertical="center"/>
    </xf>
    <xf numFmtId="0" fontId="8" fillId="0" borderId="27" xfId="7" applyFont="1" applyBorder="1" applyAlignment="1">
      <alignment horizontal="center" vertical="center"/>
    </xf>
    <xf numFmtId="0" fontId="8" fillId="0" borderId="0" xfId="7" applyFont="1" applyAlignment="1">
      <alignment vertical="center"/>
    </xf>
    <xf numFmtId="0" fontId="8" fillId="0" borderId="39" xfId="7" applyFont="1" applyBorder="1" applyAlignment="1">
      <alignment horizontal="center" vertical="center"/>
    </xf>
    <xf numFmtId="0" fontId="8" fillId="0" borderId="20" xfId="7" applyFont="1" applyBorder="1" applyAlignment="1">
      <alignment horizontal="left" vertical="top" wrapText="1"/>
    </xf>
    <xf numFmtId="184" fontId="8" fillId="0" borderId="0" xfId="7" applyNumberFormat="1" applyFont="1" applyBorder="1" applyAlignment="1">
      <alignment horizontal="center" vertical="center"/>
    </xf>
    <xf numFmtId="0" fontId="8" fillId="0" borderId="24" xfId="7" applyFont="1" applyBorder="1" applyAlignment="1">
      <alignment horizontal="left" vertical="center"/>
    </xf>
    <xf numFmtId="0" fontId="0" fillId="0" borderId="0" xfId="0" applyBorder="1" applyAlignment="1"/>
    <xf numFmtId="0" fontId="11" fillId="0" borderId="0" xfId="7" applyFont="1" applyBorder="1" applyAlignment="1">
      <alignment horizontal="left" vertical="center"/>
    </xf>
    <xf numFmtId="0" fontId="11" fillId="0" borderId="18" xfId="7" applyFont="1" applyBorder="1" applyAlignment="1">
      <alignment horizontal="center" vertical="center"/>
    </xf>
    <xf numFmtId="0" fontId="8" fillId="0" borderId="13" xfId="7" applyFont="1" applyBorder="1" applyAlignment="1">
      <alignment horizontal="left" vertical="center" wrapText="1"/>
    </xf>
    <xf numFmtId="0" fontId="8" fillId="0" borderId="16" xfId="7" applyFont="1" applyBorder="1" applyAlignment="1">
      <alignment horizontal="left" vertical="center"/>
    </xf>
    <xf numFmtId="0" fontId="8" fillId="0" borderId="27" xfId="7" applyFont="1" applyBorder="1" applyAlignment="1">
      <alignment horizontal="left" vertical="center"/>
    </xf>
    <xf numFmtId="0" fontId="8" fillId="0" borderId="0" xfId="7" applyFont="1" applyBorder="1" applyAlignment="1">
      <alignment vertical="center"/>
    </xf>
    <xf numFmtId="0" fontId="4" fillId="0" borderId="0" xfId="7" applyNumberFormat="1" applyAlignment="1">
      <alignment shrinkToFit="1"/>
    </xf>
    <xf numFmtId="0" fontId="0" fillId="0" borderId="0" xfId="0" applyBorder="1" applyAlignment="1">
      <alignment horizontal="right" wrapText="1"/>
    </xf>
    <xf numFmtId="192" fontId="11" fillId="0" borderId="0" xfId="7" applyNumberFormat="1" applyFont="1" applyAlignment="1">
      <alignment vertical="center"/>
    </xf>
    <xf numFmtId="188" fontId="8" fillId="0" borderId="24" xfId="7" applyNumberFormat="1" applyFont="1" applyFill="1" applyBorder="1" applyAlignment="1">
      <alignment vertical="center"/>
    </xf>
    <xf numFmtId="0" fontId="11" fillId="0" borderId="103" xfId="0" applyFont="1" applyBorder="1" applyAlignment="1">
      <alignment horizontal="right" vertical="center"/>
    </xf>
    <xf numFmtId="0" fontId="13" fillId="0" borderId="0" xfId="7" applyFont="1" applyBorder="1" applyAlignment="1">
      <alignment horizontal="left" vertical="center"/>
    </xf>
    <xf numFmtId="188" fontId="8" fillId="0" borderId="0" xfId="7" applyNumberFormat="1" applyFont="1" applyFill="1" applyBorder="1" applyAlignment="1">
      <alignment vertical="center"/>
    </xf>
    <xf numFmtId="0" fontId="11" fillId="0" borderId="21" xfId="0" applyFont="1" applyBorder="1" applyAlignment="1">
      <alignment horizontal="right" vertical="center"/>
    </xf>
    <xf numFmtId="0" fontId="43" fillId="0" borderId="0" xfId="7" applyFont="1" applyAlignment="1">
      <alignment vertical="center"/>
    </xf>
    <xf numFmtId="0" fontId="11" fillId="0" borderId="0" xfId="7" applyFont="1" applyAlignment="1">
      <alignment vertical="center" shrinkToFit="1"/>
    </xf>
    <xf numFmtId="188" fontId="11" fillId="0" borderId="24" xfId="7" applyNumberFormat="1" applyFont="1" applyBorder="1" applyAlignment="1"/>
    <xf numFmtId="0" fontId="11" fillId="0" borderId="24" xfId="0" applyFont="1" applyBorder="1" applyAlignment="1">
      <alignment horizontal="right"/>
    </xf>
    <xf numFmtId="193" fontId="8" fillId="0" borderId="0" xfId="7" applyNumberFormat="1" applyFont="1" applyAlignment="1">
      <alignment vertical="center"/>
    </xf>
    <xf numFmtId="0" fontId="14" fillId="0" borderId="0" xfId="0" applyFont="1" applyAlignment="1"/>
    <xf numFmtId="195" fontId="4" fillId="0" borderId="24" xfId="7" applyNumberFormat="1" applyFont="1" applyBorder="1" applyAlignment="1">
      <alignment vertical="center"/>
    </xf>
    <xf numFmtId="0" fontId="3" fillId="0" borderId="24" xfId="0" applyFont="1" applyBorder="1" applyAlignment="1">
      <alignment horizontal="right" vertical="center"/>
    </xf>
    <xf numFmtId="188" fontId="11" fillId="0" borderId="24" xfId="7" applyNumberFormat="1" applyFont="1" applyBorder="1" applyAlignment="1">
      <alignment vertical="center"/>
    </xf>
    <xf numFmtId="201" fontId="11" fillId="0" borderId="24" xfId="7" quotePrefix="1" applyNumberFormat="1" applyFont="1" applyBorder="1" applyAlignment="1">
      <alignment shrinkToFit="1"/>
    </xf>
    <xf numFmtId="203" fontId="18" fillId="7" borderId="39" xfId="7" applyNumberFormat="1" applyFont="1" applyFill="1" applyBorder="1" applyAlignment="1">
      <alignment horizontal="center" vertical="center"/>
    </xf>
    <xf numFmtId="211" fontId="11" fillId="0" borderId="38" xfId="7" applyNumberFormat="1" applyFont="1" applyBorder="1" applyAlignment="1">
      <alignment horizontal="right" vertical="center" indent="1"/>
    </xf>
    <xf numFmtId="0" fontId="8" fillId="0" borderId="1" xfId="7" applyFont="1" applyBorder="1" applyAlignment="1">
      <alignment horizontal="center" vertical="center"/>
    </xf>
    <xf numFmtId="0" fontId="11" fillId="0" borderId="0" xfId="0" applyFont="1" applyBorder="1" applyAlignment="1">
      <alignment horizontal="right" vertical="center"/>
    </xf>
    <xf numFmtId="0" fontId="8" fillId="0" borderId="1" xfId="7" applyFont="1" applyBorder="1" applyAlignment="1">
      <alignment horizontal="left" vertical="center"/>
    </xf>
    <xf numFmtId="57" fontId="8" fillId="0" borderId="1" xfId="7" applyNumberFormat="1" applyFont="1" applyBorder="1" applyAlignment="1">
      <alignment horizontal="center" vertical="center" wrapText="1"/>
    </xf>
    <xf numFmtId="57" fontId="8" fillId="0" borderId="1" xfId="7" applyNumberFormat="1" applyFont="1" applyBorder="1" applyAlignment="1">
      <alignment horizontal="center" vertical="center"/>
    </xf>
    <xf numFmtId="0" fontId="8" fillId="0" borderId="1" xfId="7" applyFont="1" applyBorder="1" applyAlignment="1">
      <alignment horizontal="distributed" vertical="center"/>
    </xf>
    <xf numFmtId="0" fontId="11" fillId="0" borderId="1" xfId="7" applyFont="1" applyBorder="1" applyAlignment="1">
      <alignment vertical="center"/>
    </xf>
    <xf numFmtId="0" fontId="8" fillId="0" borderId="2" xfId="7" applyFont="1" applyBorder="1" applyAlignment="1">
      <alignment horizontal="left" vertical="center"/>
    </xf>
    <xf numFmtId="57" fontId="8" fillId="0" borderId="2" xfId="7" applyNumberFormat="1" applyFont="1" applyBorder="1" applyAlignment="1">
      <alignment horizontal="center" vertical="center"/>
    </xf>
    <xf numFmtId="0" fontId="8" fillId="0" borderId="2" xfId="7" applyFont="1" applyBorder="1" applyAlignment="1">
      <alignment horizontal="distributed" vertical="center"/>
    </xf>
    <xf numFmtId="0" fontId="11" fillId="0" borderId="2" xfId="7" applyFont="1" applyBorder="1" applyAlignment="1">
      <alignment vertical="center"/>
    </xf>
    <xf numFmtId="57" fontId="8" fillId="0" borderId="2" xfId="7" applyNumberFormat="1" applyFont="1" applyBorder="1" applyAlignment="1">
      <alignment horizontal="center" vertical="center" wrapText="1"/>
    </xf>
    <xf numFmtId="0" fontId="4" fillId="0" borderId="5" xfId="7" applyBorder="1" applyAlignment="1">
      <alignment horizontal="left" vertical="center"/>
    </xf>
    <xf numFmtId="0" fontId="8" fillId="0" borderId="5" xfId="7" applyFont="1" applyBorder="1" applyAlignment="1">
      <alignment horizontal="left" vertical="center"/>
    </xf>
    <xf numFmtId="0" fontId="4" fillId="0" borderId="5" xfId="7" applyBorder="1" applyAlignment="1">
      <alignment horizontal="center" vertical="center"/>
    </xf>
    <xf numFmtId="57" fontId="8" fillId="0" borderId="5" xfId="7" applyNumberFormat="1" applyFont="1" applyBorder="1" applyAlignment="1">
      <alignment horizontal="center" vertical="center"/>
    </xf>
    <xf numFmtId="0" fontId="8" fillId="0" borderId="5" xfId="7" applyFont="1" applyBorder="1" applyAlignment="1">
      <alignment horizontal="distributed" vertical="center"/>
    </xf>
    <xf numFmtId="0" fontId="11" fillId="0" borderId="5" xfId="7" applyFont="1" applyBorder="1" applyAlignment="1">
      <alignment vertical="center"/>
    </xf>
    <xf numFmtId="0" fontId="8" fillId="0" borderId="13" xfId="7" applyFont="1" applyBorder="1" applyAlignment="1">
      <alignment vertical="center" wrapText="1"/>
    </xf>
    <xf numFmtId="0" fontId="4" fillId="0" borderId="13" xfId="7" applyBorder="1" applyAlignment="1">
      <alignment vertical="center"/>
    </xf>
    <xf numFmtId="0" fontId="70" fillId="0" borderId="0" xfId="0" applyFont="1"/>
    <xf numFmtId="0" fontId="11" fillId="0" borderId="29" xfId="8" applyFont="1" applyBorder="1" applyAlignment="1">
      <alignment vertical="center"/>
    </xf>
    <xf numFmtId="0" fontId="11" fillId="0" borderId="13" xfId="8" applyFont="1" applyBorder="1" applyAlignment="1">
      <alignment vertical="center"/>
    </xf>
    <xf numFmtId="0" fontId="11" fillId="0" borderId="21" xfId="8" applyFont="1" applyBorder="1" applyAlignment="1">
      <alignment vertical="center"/>
    </xf>
    <xf numFmtId="0" fontId="11" fillId="0" borderId="23" xfId="8" applyFont="1" applyBorder="1" applyAlignment="1">
      <alignment vertical="center"/>
    </xf>
    <xf numFmtId="0" fontId="11" fillId="0" borderId="30" xfId="8" applyFont="1" applyBorder="1" applyAlignment="1">
      <alignment vertical="center"/>
    </xf>
    <xf numFmtId="0" fontId="4" fillId="0" borderId="24" xfId="7" applyBorder="1" applyAlignment="1">
      <alignment horizontal="distributed" vertical="center" justifyLastLine="1"/>
    </xf>
    <xf numFmtId="184" fontId="11" fillId="0" borderId="24" xfId="7" applyNumberFormat="1" applyFont="1" applyBorder="1" applyAlignment="1">
      <alignment horizontal="center" vertical="center"/>
    </xf>
    <xf numFmtId="184" fontId="11" fillId="0" borderId="27" xfId="7" applyNumberFormat="1" applyFont="1" applyBorder="1" applyAlignment="1">
      <alignment horizontal="center" vertical="center"/>
    </xf>
    <xf numFmtId="38" fontId="11" fillId="0" borderId="24" xfId="1" applyFont="1" applyBorder="1" applyAlignment="1">
      <alignment horizontal="right" vertical="center"/>
    </xf>
    <xf numFmtId="186" fontId="11" fillId="0" borderId="18" xfId="7" applyNumberFormat="1" applyFont="1" applyBorder="1" applyAlignment="1">
      <alignment horizontal="right" vertical="center"/>
    </xf>
    <xf numFmtId="0" fontId="8" fillId="0" borderId="37" xfId="7" applyFont="1" applyBorder="1" applyAlignment="1">
      <alignment vertical="center"/>
    </xf>
    <xf numFmtId="0" fontId="8" fillId="0" borderId="8" xfId="7" applyFont="1" applyBorder="1" applyAlignment="1">
      <alignment vertical="center"/>
    </xf>
    <xf numFmtId="0" fontId="8" fillId="6" borderId="8" xfId="7" applyFont="1" applyFill="1" applyBorder="1" applyAlignment="1">
      <alignment vertical="center"/>
    </xf>
    <xf numFmtId="38" fontId="9" fillId="6" borderId="8" xfId="1" applyFont="1" applyFill="1" applyBorder="1" applyAlignment="1">
      <alignment horizontal="center" vertical="center"/>
    </xf>
    <xf numFmtId="38" fontId="9" fillId="0" borderId="8" xfId="1" applyFont="1" applyBorder="1" applyAlignment="1">
      <alignment horizontal="center" vertical="center" wrapText="1"/>
    </xf>
    <xf numFmtId="0" fontId="8" fillId="0" borderId="35" xfId="7" applyFont="1" applyBorder="1" applyAlignment="1">
      <alignment vertical="center"/>
    </xf>
    <xf numFmtId="38" fontId="9" fillId="0" borderId="9" xfId="1" applyFont="1" applyBorder="1" applyAlignment="1">
      <alignment horizontal="right" vertical="top"/>
    </xf>
    <xf numFmtId="38" fontId="9" fillId="0" borderId="7" xfId="1" applyFont="1" applyBorder="1" applyAlignment="1">
      <alignment horizontal="right" vertical="center"/>
    </xf>
    <xf numFmtId="38" fontId="9" fillId="0" borderId="11" xfId="1" applyFont="1" applyBorder="1" applyAlignment="1">
      <alignment horizontal="right" vertical="top"/>
    </xf>
    <xf numFmtId="0" fontId="0" fillId="0" borderId="14" xfId="0" applyBorder="1" applyAlignment="1">
      <alignment vertical="center"/>
    </xf>
    <xf numFmtId="0" fontId="11" fillId="0" borderId="24" xfId="0" applyFont="1" applyBorder="1" applyAlignment="1">
      <alignment horizontal="right" vertical="center"/>
    </xf>
    <xf numFmtId="0" fontId="8" fillId="0" borderId="7" xfId="7" applyFont="1" applyBorder="1" applyAlignment="1">
      <alignment vertical="center"/>
    </xf>
    <xf numFmtId="0" fontId="8" fillId="0" borderId="0" xfId="7" applyFont="1" applyBorder="1" applyAlignment="1">
      <alignment vertical="top"/>
    </xf>
    <xf numFmtId="0" fontId="37" fillId="0" borderId="0" xfId="7" applyFont="1" applyAlignment="1">
      <alignment horizontal="left" vertical="center"/>
    </xf>
    <xf numFmtId="0" fontId="8" fillId="0" borderId="59" xfId="7" applyFont="1" applyBorder="1" applyAlignment="1">
      <alignment horizontal="center" vertical="center"/>
    </xf>
    <xf numFmtId="0" fontId="8" fillId="0" borderId="0" xfId="7" applyFont="1" applyBorder="1" applyAlignment="1">
      <alignment horizontal="left" vertical="center" wrapText="1"/>
    </xf>
    <xf numFmtId="0" fontId="8" fillId="0" borderId="60" xfId="7" applyFont="1" applyBorder="1" applyAlignment="1">
      <alignment horizontal="center" vertical="center"/>
    </xf>
    <xf numFmtId="0" fontId="8" fillId="0" borderId="0" xfId="7" applyFont="1" applyBorder="1" applyAlignment="1">
      <alignment horizontal="center" vertical="center"/>
    </xf>
    <xf numFmtId="0" fontId="8" fillId="0" borderId="24" xfId="7" applyNumberFormat="1" applyFont="1" applyBorder="1" applyAlignment="1">
      <alignment horizontal="right"/>
    </xf>
    <xf numFmtId="0" fontId="8" fillId="0" borderId="0" xfId="7" applyFont="1" applyAlignment="1">
      <alignment vertical="center"/>
    </xf>
    <xf numFmtId="0" fontId="8" fillId="0" borderId="21" xfId="7" applyFont="1" applyBorder="1" applyAlignment="1">
      <alignment vertical="center"/>
    </xf>
    <xf numFmtId="0" fontId="4" fillId="0" borderId="21" xfId="7" applyBorder="1" applyAlignment="1">
      <alignment vertical="center"/>
    </xf>
    <xf numFmtId="0" fontId="4" fillId="0" borderId="65" xfId="7" applyBorder="1" applyAlignment="1">
      <alignment vertical="center"/>
    </xf>
    <xf numFmtId="0" fontId="8" fillId="0" borderId="64" xfId="7" applyFont="1" applyBorder="1" applyAlignment="1">
      <alignment horizontal="center" vertical="center"/>
    </xf>
    <xf numFmtId="0" fontId="11" fillId="0" borderId="24" xfId="7" applyFont="1" applyBorder="1" applyAlignment="1">
      <alignment horizontal="center" vertical="center"/>
    </xf>
    <xf numFmtId="0" fontId="11" fillId="0" borderId="0" xfId="8" applyFont="1" applyBorder="1" applyAlignment="1">
      <alignment horizontal="center" vertical="center"/>
    </xf>
    <xf numFmtId="0" fontId="11" fillId="0" borderId="0" xfId="8" applyFont="1" applyBorder="1" applyAlignment="1">
      <alignment vertical="center"/>
    </xf>
    <xf numFmtId="0" fontId="8" fillId="0" borderId="21" xfId="7" applyFont="1" applyBorder="1" applyAlignment="1">
      <alignment horizontal="left" vertical="center" wrapText="1"/>
    </xf>
    <xf numFmtId="0" fontId="8" fillId="0" borderId="0" xfId="7" applyFont="1" applyBorder="1" applyAlignment="1">
      <alignment horizontal="left" vertical="center"/>
    </xf>
    <xf numFmtId="0" fontId="8" fillId="0" borderId="21" xfId="7" applyFont="1" applyBorder="1" applyAlignment="1">
      <alignment horizontal="left" vertical="center"/>
    </xf>
    <xf numFmtId="0" fontId="8" fillId="0" borderId="30" xfId="7" applyFont="1" applyBorder="1" applyAlignment="1">
      <alignment horizontal="center" vertical="center"/>
    </xf>
    <xf numFmtId="0" fontId="11" fillId="0" borderId="91" xfId="7" applyFont="1" applyBorder="1" applyAlignment="1">
      <alignment horizontal="center" vertical="center"/>
    </xf>
    <xf numFmtId="0" fontId="8" fillId="0" borderId="91" xfId="7" applyFont="1" applyBorder="1" applyAlignment="1">
      <alignment horizontal="center" vertical="center"/>
    </xf>
    <xf numFmtId="0" fontId="8" fillId="0" borderId="35" xfId="7" applyFont="1" applyBorder="1" applyAlignment="1">
      <alignment horizontal="center" vertical="distributed" textRotation="255" justifyLastLine="1"/>
    </xf>
    <xf numFmtId="0" fontId="8" fillId="0" borderId="7" xfId="7" applyFont="1" applyBorder="1" applyAlignment="1">
      <alignment horizontal="center" vertical="center"/>
    </xf>
    <xf numFmtId="0" fontId="9" fillId="0" borderId="0" xfId="7" applyFont="1" applyAlignment="1">
      <alignment vertical="center"/>
    </xf>
    <xf numFmtId="0" fontId="8" fillId="0" borderId="89" xfId="7" applyFont="1" applyBorder="1" applyAlignment="1">
      <alignment horizontal="left" vertical="center" wrapText="1"/>
    </xf>
    <xf numFmtId="0" fontId="8" fillId="0" borderId="89" xfId="7" applyFont="1" applyBorder="1" applyAlignment="1">
      <alignment horizontal="left" vertical="center"/>
    </xf>
    <xf numFmtId="0" fontId="8" fillId="0" borderId="13" xfId="7" applyFont="1" applyBorder="1" applyAlignment="1">
      <alignment horizontal="left" vertical="center"/>
    </xf>
    <xf numFmtId="0" fontId="8" fillId="0" borderId="23" xfId="7" applyFont="1" applyBorder="1" applyAlignment="1">
      <alignment horizontal="left" vertical="center"/>
    </xf>
    <xf numFmtId="0" fontId="4" fillId="0" borderId="30" xfId="7" applyBorder="1" applyAlignment="1">
      <alignment vertical="center"/>
    </xf>
    <xf numFmtId="0" fontId="8" fillId="0" borderId="0" xfId="7" applyFont="1" applyBorder="1" applyAlignment="1">
      <alignment vertical="center"/>
    </xf>
    <xf numFmtId="0" fontId="8" fillId="0" borderId="13" xfId="7" applyFont="1" applyBorder="1" applyAlignment="1">
      <alignment horizontal="center" vertical="center"/>
    </xf>
    <xf numFmtId="38" fontId="11" fillId="0" borderId="96" xfId="14" applyFont="1" applyBorder="1" applyAlignment="1">
      <alignment horizontal="right" vertical="center"/>
    </xf>
    <xf numFmtId="0" fontId="11" fillId="0" borderId="54" xfId="3" applyFont="1" applyBorder="1" applyAlignment="1">
      <alignment vertical="center" shrinkToFit="1"/>
    </xf>
    <xf numFmtId="0" fontId="11" fillId="0" borderId="76" xfId="3" applyFont="1" applyBorder="1" applyAlignment="1">
      <alignment vertical="center" shrinkToFit="1"/>
    </xf>
    <xf numFmtId="0" fontId="4" fillId="0" borderId="54" xfId="3" applyFont="1" applyBorder="1" applyAlignment="1">
      <alignment vertical="center" shrinkToFit="1"/>
    </xf>
    <xf numFmtId="0" fontId="11" fillId="0" borderId="35" xfId="7" applyFont="1" applyBorder="1" applyAlignment="1">
      <alignment horizontal="center" vertical="center"/>
    </xf>
    <xf numFmtId="0" fontId="11" fillId="0" borderId="36" xfId="7" applyFont="1" applyBorder="1" applyAlignment="1">
      <alignment horizontal="center" vertical="center"/>
    </xf>
    <xf numFmtId="0" fontId="8" fillId="0" borderId="8" xfId="7" applyFont="1" applyBorder="1" applyAlignment="1">
      <alignment horizontal="center" vertical="center"/>
    </xf>
    <xf numFmtId="0" fontId="8" fillId="0" borderId="0" xfId="7" applyFont="1" applyBorder="1" applyAlignment="1">
      <alignment horizontal="center" vertical="center"/>
    </xf>
    <xf numFmtId="0" fontId="8" fillId="0" borderId="31" xfId="7" applyFont="1" applyBorder="1" applyAlignment="1">
      <alignment horizontal="center" vertical="center"/>
    </xf>
    <xf numFmtId="0" fontId="8" fillId="0" borderId="0" xfId="7" applyFont="1" applyBorder="1" applyAlignment="1">
      <alignment horizontal="center" vertical="distributed" textRotation="255"/>
    </xf>
    <xf numFmtId="0" fontId="8" fillId="0" borderId="33" xfId="7" applyFont="1" applyBorder="1" applyAlignment="1">
      <alignment horizontal="center" vertical="center" justifyLastLine="1"/>
    </xf>
    <xf numFmtId="0" fontId="8" fillId="0" borderId="0" xfId="7" applyFont="1" applyAlignment="1">
      <alignment vertical="center"/>
    </xf>
    <xf numFmtId="0" fontId="11" fillId="0" borderId="32" xfId="7" applyFont="1" applyBorder="1" applyAlignment="1">
      <alignment horizontal="center" vertical="center"/>
    </xf>
    <xf numFmtId="0" fontId="11" fillId="0" borderId="31" xfId="7" applyFont="1" applyBorder="1" applyAlignment="1">
      <alignment horizontal="center" vertical="center"/>
    </xf>
    <xf numFmtId="0" fontId="11" fillId="0" borderId="0" xfId="8" applyFont="1" applyBorder="1" applyAlignment="1">
      <alignment vertical="center"/>
    </xf>
    <xf numFmtId="0" fontId="33" fillId="0" borderId="0" xfId="0" applyFont="1" applyAlignment="1">
      <alignment vertical="center"/>
    </xf>
    <xf numFmtId="0" fontId="11" fillId="0" borderId="34" xfId="7" applyFont="1" applyBorder="1" applyAlignment="1">
      <alignment horizontal="center" vertical="center"/>
    </xf>
    <xf numFmtId="0" fontId="9" fillId="0" borderId="0" xfId="7" applyFont="1" applyAlignment="1">
      <alignment vertical="center"/>
    </xf>
    <xf numFmtId="0" fontId="11" fillId="0" borderId="37" xfId="7" applyFont="1" applyBorder="1" applyAlignment="1">
      <alignment horizontal="center" vertical="center"/>
    </xf>
    <xf numFmtId="0" fontId="11" fillId="0" borderId="8" xfId="7" applyFont="1" applyBorder="1" applyAlignment="1">
      <alignment horizontal="center" vertical="center"/>
    </xf>
    <xf numFmtId="0" fontId="11" fillId="0" borderId="12" xfId="7" applyFont="1" applyBorder="1" applyAlignment="1">
      <alignment horizontal="center" vertical="center"/>
    </xf>
    <xf numFmtId="0" fontId="8" fillId="0" borderId="91" xfId="7" applyFont="1" applyBorder="1" applyAlignment="1">
      <alignment horizontal="distributed" vertical="center" justifyLastLine="1"/>
    </xf>
    <xf numFmtId="0" fontId="8" fillId="0" borderId="91" xfId="7" applyFont="1" applyFill="1" applyBorder="1" applyAlignment="1">
      <alignment horizontal="center" vertical="center"/>
    </xf>
    <xf numFmtId="57" fontId="8" fillId="0" borderId="91" xfId="9" applyNumberFormat="1" applyFont="1" applyBorder="1" applyAlignment="1">
      <alignment horizontal="center" vertical="center" shrinkToFit="1"/>
    </xf>
    <xf numFmtId="0" fontId="8" fillId="6" borderId="91" xfId="7" applyNumberFormat="1" applyFont="1" applyFill="1" applyBorder="1" applyAlignment="1" applyProtection="1">
      <alignment horizontal="center" vertical="center"/>
      <protection locked="0"/>
    </xf>
    <xf numFmtId="179" fontId="8" fillId="6" borderId="91" xfId="7" applyNumberFormat="1" applyFont="1" applyFill="1" applyBorder="1" applyAlignment="1" applyProtection="1">
      <alignment horizontal="center" vertical="center" wrapText="1"/>
      <protection locked="0"/>
    </xf>
    <xf numFmtId="0" fontId="8" fillId="0" borderId="91" xfId="7" applyFont="1" applyBorder="1" applyAlignment="1">
      <alignment horizontal="center" vertical="distributed" textRotation="255"/>
    </xf>
    <xf numFmtId="0" fontId="8" fillId="0" borderId="91" xfId="7" applyFont="1" applyBorder="1" applyAlignment="1">
      <alignment horizontal="center" vertical="distributed"/>
    </xf>
    <xf numFmtId="0" fontId="8" fillId="0" borderId="91" xfId="9" applyFont="1" applyBorder="1" applyAlignment="1">
      <alignment horizontal="center" vertical="center"/>
    </xf>
    <xf numFmtId="0" fontId="8" fillId="8" borderId="91" xfId="7" applyFont="1" applyFill="1" applyBorder="1" applyAlignment="1">
      <alignment horizontal="distributed" vertical="center" justifyLastLine="1"/>
    </xf>
    <xf numFmtId="0" fontId="0" fillId="8" borderId="91" xfId="0" applyFill="1" applyBorder="1" applyAlignment="1"/>
    <xf numFmtId="0" fontId="8" fillId="8" borderId="91" xfId="7" applyFont="1" applyFill="1" applyBorder="1" applyAlignment="1">
      <alignment horizontal="center" vertical="center"/>
    </xf>
    <xf numFmtId="0" fontId="8" fillId="8" borderId="91" xfId="7" applyNumberFormat="1" applyFont="1" applyFill="1" applyBorder="1" applyAlignment="1" applyProtection="1">
      <alignment horizontal="center" vertical="center"/>
      <protection locked="0"/>
    </xf>
    <xf numFmtId="57" fontId="8" fillId="8" borderId="91" xfId="9" applyNumberFormat="1" applyFont="1" applyFill="1" applyBorder="1" applyAlignment="1">
      <alignment vertical="center"/>
    </xf>
    <xf numFmtId="179" fontId="8" fillId="8" borderId="91" xfId="7" applyNumberFormat="1" applyFont="1" applyFill="1" applyBorder="1" applyAlignment="1" applyProtection="1">
      <alignment horizontal="center" vertical="center" wrapText="1"/>
      <protection locked="0"/>
    </xf>
    <xf numFmtId="0" fontId="8" fillId="8" borderId="91" xfId="7" applyFont="1" applyFill="1" applyBorder="1" applyAlignment="1">
      <alignment horizontal="center" vertical="distributed" textRotation="255"/>
    </xf>
    <xf numFmtId="0" fontId="8" fillId="8" borderId="91" xfId="7" applyFont="1" applyFill="1" applyBorder="1" applyAlignment="1">
      <alignment horizontal="center" vertical="distributed"/>
    </xf>
    <xf numFmtId="0" fontId="0" fillId="0" borderId="188" xfId="0" applyBorder="1" applyAlignment="1">
      <alignment vertical="center"/>
    </xf>
    <xf numFmtId="179" fontId="8" fillId="0" borderId="91" xfId="7" applyNumberFormat="1" applyFont="1" applyBorder="1" applyAlignment="1" applyProtection="1">
      <alignment horizontal="center" vertical="center"/>
      <protection locked="0"/>
    </xf>
    <xf numFmtId="0" fontId="8" fillId="8" borderId="36" xfId="7" applyFont="1" applyFill="1" applyBorder="1" applyAlignment="1">
      <alignment vertical="center"/>
    </xf>
    <xf numFmtId="0" fontId="8" fillId="8" borderId="44" xfId="7" applyFont="1" applyFill="1" applyBorder="1" applyAlignment="1">
      <alignment vertical="center"/>
    </xf>
    <xf numFmtId="0" fontId="8" fillId="8" borderId="57" xfId="7" applyFont="1" applyFill="1" applyBorder="1" applyAlignment="1">
      <alignment horizontal="center" vertical="center"/>
    </xf>
    <xf numFmtId="0" fontId="8" fillId="8" borderId="66" xfId="7" applyFont="1" applyFill="1" applyBorder="1" applyAlignment="1">
      <alignment vertical="center"/>
    </xf>
    <xf numFmtId="0" fontId="8" fillId="8" borderId="58" xfId="7" applyFont="1" applyFill="1" applyBorder="1" applyAlignment="1">
      <alignment horizontal="center" vertical="center"/>
    </xf>
    <xf numFmtId="0" fontId="8" fillId="8" borderId="8" xfId="7" applyFont="1" applyFill="1" applyBorder="1" applyAlignment="1">
      <alignment vertical="center"/>
    </xf>
    <xf numFmtId="57" fontId="8" fillId="8" borderId="8" xfId="9" applyNumberFormat="1" applyFont="1" applyFill="1" applyBorder="1" applyAlignment="1">
      <alignment horizontal="center" vertical="center" shrinkToFit="1"/>
    </xf>
    <xf numFmtId="0" fontId="8" fillId="8" borderId="8" xfId="7" applyFont="1" applyFill="1" applyBorder="1" applyAlignment="1">
      <alignment vertical="center" wrapText="1"/>
    </xf>
    <xf numFmtId="38" fontId="9" fillId="8" borderId="8" xfId="1" applyFont="1" applyFill="1" applyBorder="1" applyAlignment="1">
      <alignment horizontal="center" vertical="center"/>
    </xf>
    <xf numFmtId="38" fontId="9" fillId="8" borderId="9" xfId="1" applyFont="1" applyFill="1" applyBorder="1" applyAlignment="1">
      <alignment horizontal="right" vertical="top"/>
    </xf>
    <xf numFmtId="38" fontId="9" fillId="8" borderId="7" xfId="1" applyFont="1" applyFill="1" applyBorder="1" applyAlignment="1">
      <alignment horizontal="right" vertical="center"/>
    </xf>
    <xf numFmtId="38" fontId="9" fillId="8" borderId="11" xfId="1" applyFont="1" applyFill="1" applyBorder="1" applyAlignment="1">
      <alignment horizontal="right" vertical="top"/>
    </xf>
    <xf numFmtId="38" fontId="9" fillId="8" borderId="8" xfId="1" applyFont="1" applyFill="1" applyBorder="1" applyAlignment="1">
      <alignment horizontal="center" vertical="center" wrapText="1"/>
    </xf>
    <xf numFmtId="0" fontId="8" fillId="8" borderId="8" xfId="7" applyFont="1" applyFill="1" applyBorder="1" applyAlignment="1">
      <alignment horizontal="center" vertical="center"/>
    </xf>
    <xf numFmtId="0" fontId="11" fillId="8" borderId="8" xfId="7" applyFont="1" applyFill="1" applyBorder="1" applyAlignment="1">
      <alignment horizontal="center" vertical="center"/>
    </xf>
    <xf numFmtId="0" fontId="8" fillId="0" borderId="91" xfId="7" applyFont="1" applyBorder="1" applyAlignment="1">
      <alignment horizontal="left" vertical="center"/>
    </xf>
    <xf numFmtId="0" fontId="8" fillId="0" borderId="91" xfId="7" applyFont="1" applyBorder="1" applyAlignment="1">
      <alignment vertical="center"/>
    </xf>
    <xf numFmtId="0" fontId="8" fillId="6" borderId="91" xfId="7" applyFont="1" applyFill="1" applyBorder="1" applyAlignment="1">
      <alignment vertical="center"/>
    </xf>
    <xf numFmtId="38" fontId="9" fillId="6" borderId="91" xfId="1" applyFont="1" applyFill="1" applyBorder="1" applyAlignment="1">
      <alignment horizontal="center" vertical="center"/>
    </xf>
    <xf numFmtId="182" fontId="8" fillId="0" borderId="91" xfId="7" applyNumberFormat="1" applyFont="1" applyBorder="1" applyAlignment="1">
      <alignment horizontal="right" vertical="center"/>
    </xf>
    <xf numFmtId="0" fontId="74" fillId="0" borderId="0" xfId="8" applyFont="1" applyBorder="1" applyAlignment="1">
      <alignment vertical="center"/>
    </xf>
    <xf numFmtId="0" fontId="74" fillId="0" borderId="0" xfId="8" applyFont="1" applyAlignment="1">
      <alignment vertical="center"/>
    </xf>
    <xf numFmtId="0" fontId="74" fillId="0" borderId="0" xfId="8" applyFont="1" applyBorder="1" applyAlignment="1">
      <alignment horizontal="right" vertical="center"/>
    </xf>
    <xf numFmtId="0" fontId="11" fillId="0" borderId="1" xfId="7" applyFont="1" applyBorder="1" applyAlignment="1">
      <alignment horizontal="center" vertical="center"/>
    </xf>
    <xf numFmtId="0" fontId="11" fillId="0" borderId="2" xfId="7" applyFont="1" applyBorder="1" applyAlignment="1">
      <alignment horizontal="center" vertical="center"/>
    </xf>
    <xf numFmtId="0" fontId="11" fillId="0" borderId="5" xfId="7" applyFont="1" applyBorder="1" applyAlignment="1">
      <alignment horizontal="center" vertical="center"/>
    </xf>
    <xf numFmtId="0" fontId="8" fillId="0" borderId="77" xfId="0" applyFont="1" applyBorder="1" applyAlignment="1">
      <alignment horizontal="center" vertical="center"/>
    </xf>
    <xf numFmtId="0" fontId="8" fillId="6" borderId="82" xfId="7" applyFont="1" applyFill="1" applyBorder="1" applyAlignment="1">
      <alignment horizontal="distributed" vertical="center" justifyLastLine="1"/>
    </xf>
    <xf numFmtId="0" fontId="8" fillId="6" borderId="79" xfId="7" applyFont="1" applyFill="1" applyBorder="1" applyAlignment="1">
      <alignment horizontal="distributed" vertical="center" justifyLastLine="1"/>
    </xf>
    <xf numFmtId="0" fontId="8" fillId="6" borderId="35" xfId="7" applyFont="1" applyFill="1" applyBorder="1" applyAlignment="1">
      <alignment horizontal="distributed" vertical="center" justifyLastLine="1"/>
    </xf>
    <xf numFmtId="0" fontId="8" fillId="6" borderId="36" xfId="7" applyFont="1" applyFill="1" applyBorder="1" applyAlignment="1">
      <alignment horizontal="distributed" vertical="center" justifyLastLine="1"/>
    </xf>
    <xf numFmtId="0" fontId="8" fillId="6" borderId="18" xfId="0" applyFont="1" applyFill="1" applyBorder="1" applyAlignment="1">
      <alignment horizontal="center" vertical="center" shrinkToFit="1"/>
    </xf>
    <xf numFmtId="0" fontId="8" fillId="6" borderId="4" xfId="7" applyFont="1" applyFill="1" applyBorder="1" applyAlignment="1">
      <alignment horizontal="center" vertical="distributed" textRotation="255" justifyLastLine="1"/>
    </xf>
    <xf numFmtId="0" fontId="8" fillId="6" borderId="51" xfId="7" applyFont="1" applyFill="1" applyBorder="1" applyAlignment="1">
      <alignment horizontal="distributed" vertical="center"/>
    </xf>
    <xf numFmtId="0" fontId="8" fillId="6" borderId="39" xfId="7" applyFont="1" applyFill="1" applyBorder="1" applyAlignment="1">
      <alignment horizontal="center" vertical="distributed" textRotation="255" justifyLastLine="1"/>
    </xf>
    <xf numFmtId="0" fontId="8" fillId="6" borderId="38" xfId="7" applyFont="1" applyFill="1" applyBorder="1" applyAlignment="1">
      <alignment horizontal="distributed" vertical="center"/>
    </xf>
    <xf numFmtId="0" fontId="8" fillId="6" borderId="38" xfId="7" applyFont="1" applyFill="1" applyBorder="1" applyAlignment="1">
      <alignment horizontal="distributed" vertical="center" shrinkToFit="1"/>
    </xf>
    <xf numFmtId="0" fontId="11" fillId="6" borderId="82" xfId="8" applyFont="1" applyFill="1" applyBorder="1" applyAlignment="1">
      <alignment horizontal="center" vertical="center"/>
    </xf>
    <xf numFmtId="0" fontId="11" fillId="6" borderId="52" xfId="8" applyFont="1" applyFill="1" applyBorder="1" applyAlignment="1">
      <alignment horizontal="center" vertical="center"/>
    </xf>
    <xf numFmtId="0" fontId="11" fillId="6" borderId="35" xfId="8" applyFont="1" applyFill="1" applyBorder="1" applyAlignment="1">
      <alignment horizontal="center" vertical="center"/>
    </xf>
    <xf numFmtId="0" fontId="11" fillId="6" borderId="36" xfId="8" applyFont="1" applyFill="1" applyBorder="1" applyAlignment="1">
      <alignment horizontal="center" vertical="center"/>
    </xf>
    <xf numFmtId="0" fontId="8" fillId="6" borderId="37" xfId="7" applyFont="1" applyFill="1" applyBorder="1" applyAlignment="1">
      <alignment horizontal="distributed" vertical="center" justifyLastLine="1"/>
    </xf>
    <xf numFmtId="0" fontId="8" fillId="6" borderId="8" xfId="7" applyFont="1" applyFill="1" applyBorder="1" applyAlignment="1">
      <alignment horizontal="distributed" vertical="center" justifyLastLine="1"/>
    </xf>
    <xf numFmtId="0" fontId="8" fillId="6" borderId="12" xfId="7" applyFont="1" applyFill="1" applyBorder="1" applyAlignment="1">
      <alignment horizontal="distributed" vertical="center" justifyLastLine="1"/>
    </xf>
    <xf numFmtId="0" fontId="8" fillId="6" borderId="37" xfId="7" applyFont="1" applyFill="1" applyBorder="1" applyAlignment="1">
      <alignment horizontal="distributed" vertical="center" indent="1"/>
    </xf>
    <xf numFmtId="0" fontId="8" fillId="6" borderId="8" xfId="7" applyFont="1" applyFill="1" applyBorder="1" applyAlignment="1">
      <alignment horizontal="distributed" vertical="center" indent="1"/>
    </xf>
    <xf numFmtId="0" fontId="8" fillId="6" borderId="56" xfId="7" applyFont="1" applyFill="1" applyBorder="1" applyAlignment="1">
      <alignment horizontal="distributed" vertical="center" justifyLastLine="1"/>
    </xf>
    <xf numFmtId="0" fontId="8" fillId="6" borderId="6" xfId="7" applyFont="1" applyFill="1" applyBorder="1" applyAlignment="1">
      <alignment vertical="center"/>
    </xf>
    <xf numFmtId="0" fontId="8" fillId="6" borderId="7" xfId="7" applyFont="1" applyFill="1" applyBorder="1" applyAlignment="1">
      <alignment horizontal="distributed" vertical="center"/>
    </xf>
    <xf numFmtId="0" fontId="8" fillId="6" borderId="11" xfId="7" applyFont="1" applyFill="1" applyBorder="1" applyAlignment="1">
      <alignment horizontal="distributed" vertical="center"/>
    </xf>
    <xf numFmtId="0" fontId="8" fillId="6" borderId="40" xfId="7" applyFont="1" applyFill="1" applyBorder="1" applyAlignment="1">
      <alignment vertical="center"/>
    </xf>
    <xf numFmtId="0" fontId="8" fillId="6" borderId="62" xfId="7" applyFont="1" applyFill="1" applyBorder="1" applyAlignment="1">
      <alignment horizontal="distributed" vertical="center"/>
    </xf>
    <xf numFmtId="0" fontId="8" fillId="6" borderId="67" xfId="7" applyFont="1" applyFill="1" applyBorder="1" applyAlignment="1">
      <alignment vertical="center"/>
    </xf>
    <xf numFmtId="0" fontId="8" fillId="6" borderId="66" xfId="7" applyFont="1" applyFill="1" applyBorder="1" applyAlignment="1">
      <alignment horizontal="distributed" vertical="center"/>
    </xf>
    <xf numFmtId="0" fontId="8" fillId="6" borderId="58" xfId="7" applyFont="1" applyFill="1" applyBorder="1" applyAlignment="1">
      <alignment horizontal="distributed" vertical="center"/>
    </xf>
    <xf numFmtId="0" fontId="8" fillId="6" borderId="53" xfId="7" applyFont="1" applyFill="1" applyBorder="1" applyAlignment="1">
      <alignment horizontal="center" vertical="center"/>
    </xf>
    <xf numFmtId="0" fontId="8" fillId="6" borderId="31" xfId="7" applyFont="1" applyFill="1" applyBorder="1" applyAlignment="1">
      <alignment horizontal="distributed" vertical="center" justifyLastLine="1"/>
    </xf>
    <xf numFmtId="0" fontId="8" fillId="6" borderId="34" xfId="7" applyFont="1" applyFill="1" applyBorder="1" applyAlignment="1">
      <alignment horizontal="distributed" vertical="center" justifyLastLine="1"/>
    </xf>
    <xf numFmtId="0" fontId="8" fillId="6" borderId="36" xfId="7" applyFont="1" applyFill="1" applyBorder="1" applyAlignment="1">
      <alignment horizontal="center" vertical="center"/>
    </xf>
    <xf numFmtId="0" fontId="9" fillId="6" borderId="31" xfId="7" applyFont="1" applyFill="1" applyBorder="1" applyAlignment="1">
      <alignment horizontal="distributed" vertical="center" wrapText="1" justifyLastLine="1"/>
    </xf>
    <xf numFmtId="0" fontId="11" fillId="6" borderId="31" xfId="7" applyFont="1" applyFill="1" applyBorder="1" applyAlignment="1">
      <alignment horizontal="distributed" vertical="center" justifyLastLine="1"/>
    </xf>
    <xf numFmtId="0" fontId="11" fillId="6" borderId="6" xfId="7" applyFont="1" applyFill="1" applyBorder="1" applyAlignment="1">
      <alignment vertical="center"/>
    </xf>
    <xf numFmtId="0" fontId="11" fillId="6" borderId="7" xfId="7" applyFont="1" applyFill="1" applyBorder="1" applyAlignment="1">
      <alignment vertical="center"/>
    </xf>
    <xf numFmtId="0" fontId="11" fillId="6" borderId="40" xfId="7" applyFont="1" applyFill="1" applyBorder="1" applyAlignment="1">
      <alignment vertical="center"/>
    </xf>
    <xf numFmtId="0" fontId="11" fillId="6" borderId="62" xfId="7" applyFont="1" applyFill="1" applyBorder="1" applyAlignment="1">
      <alignment vertical="center"/>
    </xf>
    <xf numFmtId="0" fontId="11" fillId="6" borderId="62" xfId="7" applyFont="1" applyFill="1" applyBorder="1" applyAlignment="1">
      <alignment vertical="center" shrinkToFit="1"/>
    </xf>
    <xf numFmtId="0" fontId="11" fillId="6" borderId="67" xfId="7" applyFont="1" applyFill="1" applyBorder="1" applyAlignment="1">
      <alignment vertical="center"/>
    </xf>
    <xf numFmtId="0" fontId="8" fillId="9" borderId="29" xfId="7" applyFont="1" applyFill="1" applyBorder="1" applyAlignment="1">
      <alignment horizontal="distributed" vertical="center" justifyLastLine="1"/>
    </xf>
    <xf numFmtId="0" fontId="67" fillId="9" borderId="76" xfId="7" quotePrefix="1" applyFont="1" applyFill="1" applyBorder="1" applyAlignment="1">
      <alignment horizontal="center" vertical="center"/>
    </xf>
    <xf numFmtId="204" fontId="11" fillId="9" borderId="81" xfId="7" applyNumberFormat="1" applyFont="1" applyFill="1" applyBorder="1" applyAlignment="1">
      <alignment horizontal="center" vertical="center" shrinkToFit="1"/>
    </xf>
    <xf numFmtId="0" fontId="67" fillId="9" borderId="76" xfId="7" applyFont="1" applyFill="1" applyBorder="1" applyAlignment="1">
      <alignment horizontal="center" vertical="center"/>
    </xf>
    <xf numFmtId="0" fontId="11" fillId="9" borderId="31" xfId="7" applyFont="1" applyFill="1" applyBorder="1" applyAlignment="1">
      <alignment horizontal="distributed" vertical="center" justifyLastLine="1"/>
    </xf>
    <xf numFmtId="0" fontId="11" fillId="0" borderId="31" xfId="7" applyFont="1" applyFill="1" applyBorder="1" applyAlignment="1">
      <alignment horizontal="distributed" vertical="center" justifyLastLine="1"/>
    </xf>
    <xf numFmtId="0" fontId="8" fillId="9" borderId="38" xfId="7" applyFont="1" applyFill="1" applyBorder="1" applyAlignment="1">
      <alignment horizontal="distributed" vertical="center"/>
    </xf>
    <xf numFmtId="0" fontId="8" fillId="9" borderId="58" xfId="7" applyFont="1" applyFill="1" applyBorder="1" applyAlignment="1">
      <alignment horizontal="distributed" vertical="center"/>
    </xf>
    <xf numFmtId="0" fontId="11" fillId="9" borderId="40" xfId="7" applyFont="1" applyFill="1" applyBorder="1" applyAlignment="1">
      <alignment horizontal="distributed" vertical="center" indent="1"/>
    </xf>
    <xf numFmtId="0" fontId="11" fillId="9" borderId="67" xfId="7" applyFont="1" applyFill="1" applyBorder="1" applyAlignment="1">
      <alignment horizontal="distributed" vertical="center" indent="1"/>
    </xf>
    <xf numFmtId="0" fontId="11" fillId="9" borderId="6" xfId="7" applyFont="1" applyFill="1" applyBorder="1" applyAlignment="1">
      <alignment horizontal="distributed" vertical="center" indent="2"/>
    </xf>
    <xf numFmtId="0" fontId="11" fillId="9" borderId="127" xfId="7" applyFont="1" applyFill="1" applyBorder="1" applyAlignment="1">
      <alignment horizontal="distributed" vertical="center" indent="1"/>
    </xf>
    <xf numFmtId="38" fontId="11" fillId="0" borderId="8" xfId="14" applyFont="1" applyBorder="1" applyAlignment="1">
      <alignment horizontal="right" vertical="center"/>
    </xf>
    <xf numFmtId="38" fontId="11" fillId="0" borderId="180" xfId="14" applyFont="1" applyBorder="1" applyAlignment="1">
      <alignment horizontal="right" vertical="center"/>
    </xf>
    <xf numFmtId="211" fontId="11" fillId="0" borderId="11" xfId="7" applyNumberFormat="1" applyFont="1" applyBorder="1" applyAlignment="1">
      <alignment horizontal="right" vertical="center" indent="1"/>
    </xf>
    <xf numFmtId="38" fontId="11" fillId="0" borderId="12" xfId="14" applyFont="1" applyBorder="1" applyAlignment="1">
      <alignment horizontal="right" vertical="center"/>
    </xf>
    <xf numFmtId="0" fontId="21" fillId="9" borderId="5" xfId="0" applyFont="1" applyFill="1" applyBorder="1" applyAlignment="1">
      <alignment horizontal="center"/>
    </xf>
    <xf numFmtId="0" fontId="21" fillId="9" borderId="91" xfId="0" applyFont="1" applyFill="1" applyBorder="1" applyAlignment="1">
      <alignment horizontal="center"/>
    </xf>
    <xf numFmtId="0" fontId="21" fillId="9" borderId="81" xfId="0" applyFont="1" applyFill="1" applyBorder="1" applyAlignment="1">
      <alignment horizontal="center" vertical="center"/>
    </xf>
    <xf numFmtId="0" fontId="21" fillId="9" borderId="76" xfId="0" applyFont="1" applyFill="1" applyBorder="1" applyAlignment="1">
      <alignment horizontal="center" vertical="center"/>
    </xf>
    <xf numFmtId="0" fontId="21" fillId="9" borderId="91" xfId="0" applyFont="1" applyFill="1" applyBorder="1" applyAlignment="1">
      <alignment horizontal="center" vertical="center"/>
    </xf>
    <xf numFmtId="195" fontId="21" fillId="9" borderId="88" xfId="0" applyNumberFormat="1" applyFont="1" applyFill="1" applyBorder="1" applyAlignment="1">
      <alignment horizontal="left" vertical="top"/>
    </xf>
    <xf numFmtId="0" fontId="21" fillId="9" borderId="29" xfId="0" applyFont="1" applyFill="1" applyBorder="1"/>
    <xf numFmtId="0" fontId="21" fillId="9" borderId="13" xfId="0" applyFont="1" applyFill="1" applyBorder="1" applyAlignment="1">
      <alignment horizontal="left" vertical="center" indent="2"/>
    </xf>
    <xf numFmtId="0" fontId="21" fillId="9" borderId="21" xfId="0" applyFont="1" applyFill="1" applyBorder="1"/>
    <xf numFmtId="0" fontId="21" fillId="9" borderId="81" xfId="0" applyFont="1" applyFill="1" applyBorder="1" applyAlignment="1">
      <alignment horizontal="left" vertical="center"/>
    </xf>
    <xf numFmtId="0" fontId="21" fillId="9" borderId="76" xfId="0" applyFont="1" applyFill="1" applyBorder="1" applyAlignment="1">
      <alignment horizontal="right" vertical="center"/>
    </xf>
    <xf numFmtId="0" fontId="21" fillId="9" borderId="81" xfId="0" applyFont="1" applyFill="1" applyBorder="1" applyAlignment="1">
      <alignment horizontal="left" vertical="center" indent="2"/>
    </xf>
    <xf numFmtId="0" fontId="21" fillId="9" borderId="76" xfId="0" applyFont="1" applyFill="1" applyBorder="1"/>
    <xf numFmtId="0" fontId="21" fillId="9" borderId="88" xfId="0" applyFont="1" applyFill="1" applyBorder="1"/>
    <xf numFmtId="0" fontId="21" fillId="9" borderId="29" xfId="0" applyFont="1" applyFill="1" applyBorder="1" applyAlignment="1">
      <alignment vertical="center"/>
    </xf>
    <xf numFmtId="0" fontId="21" fillId="9" borderId="13" xfId="0" applyFont="1" applyFill="1" applyBorder="1" applyAlignment="1">
      <alignment vertical="center"/>
    </xf>
    <xf numFmtId="0" fontId="21" fillId="9" borderId="21" xfId="0" applyFont="1" applyFill="1" applyBorder="1" applyAlignment="1">
      <alignment horizontal="center" vertical="center" shrinkToFit="1"/>
    </xf>
    <xf numFmtId="0" fontId="21" fillId="9" borderId="23" xfId="0" applyFont="1" applyFill="1" applyBorder="1" applyAlignment="1">
      <alignment vertical="center"/>
    </xf>
    <xf numFmtId="0" fontId="66" fillId="9" borderId="30" xfId="0" applyFont="1" applyFill="1" applyBorder="1" applyAlignment="1">
      <alignment horizontal="right" vertical="top"/>
    </xf>
    <xf numFmtId="0" fontId="21" fillId="9" borderId="29" xfId="0" applyFont="1" applyFill="1" applyBorder="1" applyAlignment="1">
      <alignment horizontal="right" vertical="top"/>
    </xf>
    <xf numFmtId="0" fontId="21" fillId="9" borderId="21" xfId="0" applyFont="1" applyFill="1" applyBorder="1" applyAlignment="1">
      <alignment vertical="center"/>
    </xf>
    <xf numFmtId="0" fontId="21" fillId="9" borderId="30" xfId="0" applyFont="1" applyFill="1" applyBorder="1" applyAlignment="1">
      <alignment vertical="center"/>
    </xf>
    <xf numFmtId="0" fontId="11" fillId="9" borderId="37" xfId="7" applyFont="1" applyFill="1" applyBorder="1" applyAlignment="1">
      <alignment horizontal="distributed" vertical="center" justifyLastLine="1"/>
    </xf>
    <xf numFmtId="0" fontId="75" fillId="0" borderId="0" xfId="3" applyFont="1" applyBorder="1" applyAlignment="1">
      <alignment horizontal="left" vertical="center"/>
    </xf>
    <xf numFmtId="0" fontId="8" fillId="9" borderId="10" xfId="7" applyFont="1" applyFill="1" applyBorder="1" applyAlignment="1">
      <alignment horizontal="distributed" vertical="center" justifyLastLine="1"/>
    </xf>
    <xf numFmtId="0" fontId="11" fillId="9" borderId="6" xfId="7" applyFont="1" applyFill="1" applyBorder="1" applyAlignment="1">
      <alignment vertical="center"/>
    </xf>
    <xf numFmtId="0" fontId="8" fillId="9" borderId="6" xfId="7" applyFont="1" applyFill="1" applyBorder="1" applyAlignment="1">
      <alignment horizontal="distributed" vertical="center" justifyLastLine="1"/>
    </xf>
    <xf numFmtId="0" fontId="8" fillId="0" borderId="29" xfId="7" applyFont="1" applyBorder="1" applyAlignment="1">
      <alignment horizontal="right" vertical="top"/>
    </xf>
    <xf numFmtId="0" fontId="4" fillId="0" borderId="0" xfId="7" applyBorder="1" applyAlignment="1">
      <alignment vertical="center"/>
    </xf>
    <xf numFmtId="0" fontId="4" fillId="0" borderId="21" xfId="7" applyBorder="1" applyAlignment="1">
      <alignment horizontal="center"/>
    </xf>
    <xf numFmtId="0" fontId="4" fillId="0" borderId="21" xfId="7" applyBorder="1" applyAlignment="1">
      <alignment horizontal="center" vertical="center"/>
    </xf>
    <xf numFmtId="0" fontId="4" fillId="0" borderId="127" xfId="7" applyBorder="1" applyAlignment="1">
      <alignment vertical="center"/>
    </xf>
    <xf numFmtId="0" fontId="4" fillId="0" borderId="65" xfId="7" applyBorder="1" applyAlignment="1">
      <alignment horizontal="center" vertical="top"/>
    </xf>
    <xf numFmtId="0" fontId="8" fillId="0" borderId="127" xfId="7" applyFont="1" applyBorder="1" applyAlignment="1">
      <alignment horizontal="left" vertical="center"/>
    </xf>
    <xf numFmtId="0" fontId="4" fillId="0" borderId="87" xfId="7" applyBorder="1" applyAlignment="1">
      <alignment vertical="center"/>
    </xf>
    <xf numFmtId="0" fontId="8" fillId="0" borderId="89" xfId="7" applyFont="1" applyBorder="1" applyAlignment="1">
      <alignment vertical="center"/>
    </xf>
    <xf numFmtId="0" fontId="8" fillId="0" borderId="29" xfId="7" applyFont="1" applyBorder="1" applyAlignment="1">
      <alignment vertical="center" wrapText="1"/>
    </xf>
    <xf numFmtId="0" fontId="45" fillId="0" borderId="0" xfId="7" applyFont="1" applyBorder="1" applyAlignment="1">
      <alignment horizontal="center" shrinkToFit="1"/>
    </xf>
    <xf numFmtId="0" fontId="45" fillId="0" borderId="0" xfId="7" applyFont="1" applyBorder="1" applyAlignment="1">
      <alignment horizontal="center" vertical="top" shrinkToFit="1"/>
    </xf>
    <xf numFmtId="0" fontId="4" fillId="0" borderId="21" xfId="7" applyBorder="1" applyAlignment="1">
      <alignment horizontal="center" vertical="top"/>
    </xf>
    <xf numFmtId="0" fontId="8" fillId="0" borderId="21" xfId="7" applyFont="1" applyBorder="1" applyAlignment="1">
      <alignment vertical="top"/>
    </xf>
    <xf numFmtId="0" fontId="8" fillId="0" borderId="88" xfId="7" applyFont="1" applyBorder="1" applyAlignment="1">
      <alignment horizontal="left" vertical="center"/>
    </xf>
    <xf numFmtId="0" fontId="4" fillId="0" borderId="29" xfId="7" applyBorder="1" applyAlignment="1">
      <alignment horizontal="center"/>
    </xf>
    <xf numFmtId="0" fontId="8" fillId="0" borderId="88" xfId="7" applyFont="1" applyBorder="1" applyAlignment="1">
      <alignment vertical="center"/>
    </xf>
    <xf numFmtId="0" fontId="4" fillId="0" borderId="24" xfId="7" applyBorder="1"/>
    <xf numFmtId="0" fontId="4" fillId="0" borderId="29" xfId="7" applyBorder="1" applyAlignment="1">
      <alignment vertical="center"/>
    </xf>
    <xf numFmtId="0" fontId="4" fillId="0" borderId="24" xfId="7" applyBorder="1" applyAlignment="1">
      <alignment vertical="center"/>
    </xf>
    <xf numFmtId="0" fontId="8" fillId="0" borderId="6" xfId="7" applyFont="1" applyBorder="1" applyAlignment="1">
      <alignment horizontal="left" vertical="center" wrapText="1"/>
    </xf>
    <xf numFmtId="0" fontId="8" fillId="0" borderId="86" xfId="7" applyFont="1" applyBorder="1" applyAlignment="1">
      <alignment vertical="center"/>
    </xf>
    <xf numFmtId="0" fontId="4" fillId="0" borderId="86" xfId="7" applyBorder="1" applyAlignment="1"/>
    <xf numFmtId="0" fontId="8" fillId="0" borderId="8" xfId="7" applyFont="1" applyBorder="1" applyAlignment="1">
      <alignment vertical="center" wrapText="1"/>
    </xf>
    <xf numFmtId="0" fontId="8" fillId="0" borderId="31" xfId="7" applyFont="1" applyBorder="1" applyAlignment="1">
      <alignment vertical="center" wrapText="1"/>
    </xf>
    <xf numFmtId="0" fontId="8" fillId="0" borderId="36" xfId="7" applyFont="1" applyBorder="1" applyAlignment="1">
      <alignment horizontal="center" vertical="distributed" textRotation="255" justifyLastLine="1"/>
    </xf>
    <xf numFmtId="0" fontId="8" fillId="0" borderId="37" xfId="7" applyFont="1" applyBorder="1" applyAlignment="1">
      <alignment horizontal="center" vertical="distributed" textRotation="255" justifyLastLine="1"/>
    </xf>
    <xf numFmtId="0" fontId="8" fillId="0" borderId="9" xfId="7" applyFont="1" applyBorder="1" applyAlignment="1">
      <alignment vertical="center"/>
    </xf>
    <xf numFmtId="0" fontId="8" fillId="0" borderId="86" xfId="7" applyFont="1" applyBorder="1" applyAlignment="1">
      <alignment horizontal="left" vertical="center" wrapText="1" indent="1"/>
    </xf>
    <xf numFmtId="0" fontId="11" fillId="9" borderId="83" xfId="7" applyFont="1" applyFill="1" applyBorder="1" applyAlignment="1">
      <alignment horizontal="distributed" vertical="center" justifyLastLine="1"/>
    </xf>
    <xf numFmtId="0" fontId="11" fillId="9" borderId="43" xfId="7" applyFont="1" applyFill="1" applyBorder="1" applyAlignment="1">
      <alignment horizontal="distributed" vertical="center" justifyLastLine="1"/>
    </xf>
    <xf numFmtId="0" fontId="11" fillId="9" borderId="84" xfId="7" applyFont="1" applyFill="1" applyBorder="1" applyAlignment="1">
      <alignment horizontal="center" vertical="center"/>
    </xf>
    <xf numFmtId="0" fontId="11" fillId="9" borderId="52" xfId="7" applyFont="1" applyFill="1" applyBorder="1" applyAlignment="1">
      <alignment horizontal="center" vertical="top"/>
    </xf>
    <xf numFmtId="0" fontId="4" fillId="9" borderId="5" xfId="5" applyFont="1" applyFill="1" applyBorder="1" applyAlignment="1">
      <alignment horizontal="center" vertical="center" shrinkToFit="1"/>
    </xf>
    <xf numFmtId="0" fontId="4" fillId="9" borderId="5" xfId="5" applyFont="1" applyFill="1" applyBorder="1" applyAlignment="1">
      <alignment horizontal="center" vertical="center"/>
    </xf>
    <xf numFmtId="0" fontId="4" fillId="9" borderId="1" xfId="5" applyFont="1" applyFill="1" applyBorder="1" applyAlignment="1">
      <alignment horizontal="center" vertical="center"/>
    </xf>
    <xf numFmtId="0" fontId="4" fillId="9" borderId="92" xfId="5" applyFont="1" applyFill="1" applyBorder="1" applyAlignment="1">
      <alignment horizontal="center" vertical="center"/>
    </xf>
    <xf numFmtId="0" fontId="4" fillId="9" borderId="30" xfId="5" applyFont="1" applyFill="1" applyBorder="1" applyAlignment="1">
      <alignment horizontal="center" vertical="center"/>
    </xf>
    <xf numFmtId="0" fontId="4" fillId="9" borderId="92" xfId="5" applyFont="1" applyFill="1" applyBorder="1" applyAlignment="1">
      <alignment vertical="center"/>
    </xf>
    <xf numFmtId="0" fontId="4" fillId="9" borderId="95" xfId="5" applyFont="1" applyFill="1" applyBorder="1" applyAlignment="1">
      <alignment vertical="center"/>
    </xf>
    <xf numFmtId="0" fontId="4" fillId="9" borderId="30" xfId="5" applyFont="1" applyFill="1" applyBorder="1" applyAlignment="1">
      <alignment horizontal="centerContinuous" vertical="center"/>
    </xf>
    <xf numFmtId="0" fontId="4" fillId="9" borderId="91" xfId="5" applyFont="1" applyFill="1" applyBorder="1" applyAlignment="1">
      <alignment horizontal="center" vertical="center"/>
    </xf>
    <xf numFmtId="0" fontId="4" fillId="9" borderId="91" xfId="5" applyFont="1" applyFill="1" applyBorder="1" applyAlignment="1">
      <alignment horizontal="center" vertical="center" shrinkToFit="1"/>
    </xf>
    <xf numFmtId="0" fontId="4" fillId="9" borderId="81" xfId="5" applyFont="1" applyFill="1" applyBorder="1" applyAlignment="1">
      <alignment horizontal="center" vertical="center"/>
    </xf>
    <xf numFmtId="0" fontId="8" fillId="9" borderId="91" xfId="4" applyFont="1" applyFill="1" applyBorder="1" applyAlignment="1">
      <alignment horizontal="center" vertical="center"/>
    </xf>
    <xf numFmtId="0" fontId="11" fillId="9" borderId="5" xfId="5" applyFont="1" applyFill="1" applyBorder="1" applyAlignment="1">
      <alignment horizontal="center" vertical="center"/>
    </xf>
    <xf numFmtId="0" fontId="8" fillId="9" borderId="91" xfId="7" applyFont="1" applyFill="1" applyBorder="1" applyAlignment="1">
      <alignment vertical="distributed" textRotation="255"/>
    </xf>
    <xf numFmtId="0" fontId="4" fillId="9" borderId="98" xfId="0" applyFont="1" applyFill="1" applyBorder="1" applyAlignment="1">
      <alignment vertical="center"/>
    </xf>
    <xf numFmtId="0" fontId="4" fillId="9" borderId="99" xfId="0" applyFont="1" applyFill="1" applyBorder="1" applyAlignment="1">
      <alignment vertical="center"/>
    </xf>
    <xf numFmtId="0" fontId="4" fillId="9" borderId="99" xfId="0" applyFont="1" applyFill="1" applyBorder="1" applyAlignment="1">
      <alignment horizontal="right" vertical="center"/>
    </xf>
    <xf numFmtId="0" fontId="4" fillId="9" borderId="100" xfId="0" applyFont="1" applyFill="1" applyBorder="1" applyAlignment="1">
      <alignment vertical="center"/>
    </xf>
    <xf numFmtId="0" fontId="4" fillId="9" borderId="24" xfId="0" applyFont="1" applyFill="1" applyBorder="1" applyAlignment="1">
      <alignment vertical="center"/>
    </xf>
    <xf numFmtId="0" fontId="4" fillId="9" borderId="91" xfId="0" applyFont="1" applyFill="1" applyBorder="1" applyAlignment="1">
      <alignment horizontal="center" vertical="center" shrinkToFit="1"/>
    </xf>
    <xf numFmtId="0" fontId="4" fillId="9" borderId="1" xfId="0" applyFont="1" applyFill="1" applyBorder="1" applyAlignment="1">
      <alignment horizontal="center" vertical="center" shrinkToFit="1"/>
    </xf>
    <xf numFmtId="0" fontId="4" fillId="9" borderId="101" xfId="0" applyFont="1" applyFill="1" applyBorder="1" applyAlignment="1">
      <alignment horizontal="center" vertical="center" wrapText="1" shrinkToFit="1"/>
    </xf>
    <xf numFmtId="0" fontId="11" fillId="9" borderId="103" xfId="0" applyFont="1" applyFill="1" applyBorder="1" applyAlignment="1">
      <alignment horizontal="center" vertical="center" shrinkToFit="1"/>
    </xf>
    <xf numFmtId="0" fontId="8" fillId="9" borderId="81" xfId="0" applyFont="1" applyFill="1" applyBorder="1" applyAlignment="1">
      <alignment horizontal="center" vertical="center" wrapText="1"/>
    </xf>
    <xf numFmtId="0" fontId="4" fillId="9" borderId="105" xfId="0" applyFont="1" applyFill="1" applyBorder="1" applyAlignment="1">
      <alignment horizontal="center" vertical="center" wrapText="1" shrinkToFit="1"/>
    </xf>
    <xf numFmtId="0" fontId="8" fillId="9" borderId="13" xfId="0" applyFont="1" applyFill="1" applyBorder="1" applyAlignment="1">
      <alignment horizontal="center" vertical="center"/>
    </xf>
    <xf numFmtId="0" fontId="4" fillId="9" borderId="114" xfId="0" applyFont="1" applyFill="1" applyBorder="1" applyAlignment="1">
      <alignment horizontal="right" vertical="center"/>
    </xf>
    <xf numFmtId="0" fontId="4" fillId="9" borderId="110" xfId="0" applyFont="1" applyFill="1" applyBorder="1" applyAlignment="1">
      <alignment vertical="center"/>
    </xf>
    <xf numFmtId="0" fontId="4" fillId="9" borderId="0" xfId="0" applyFont="1" applyFill="1" applyBorder="1" applyAlignment="1">
      <alignment vertical="center"/>
    </xf>
    <xf numFmtId="0" fontId="4" fillId="9" borderId="21" xfId="0" applyFont="1" applyFill="1" applyBorder="1" applyAlignment="1">
      <alignment horizontal="right" vertical="center"/>
    </xf>
    <xf numFmtId="0" fontId="4" fillId="9" borderId="30" xfId="0" applyFont="1" applyFill="1" applyBorder="1" applyAlignment="1">
      <alignment vertical="center"/>
    </xf>
    <xf numFmtId="0" fontId="11" fillId="9" borderId="101" xfId="0" applyFont="1" applyFill="1" applyBorder="1" applyAlignment="1">
      <alignment horizontal="center" vertical="center" wrapText="1"/>
    </xf>
    <xf numFmtId="0" fontId="8" fillId="9" borderId="91" xfId="0" applyFont="1" applyFill="1" applyBorder="1" applyAlignment="1">
      <alignment horizontal="center" vertical="center" wrapText="1"/>
    </xf>
    <xf numFmtId="0" fontId="11" fillId="9" borderId="105" xfId="0" applyFont="1" applyFill="1" applyBorder="1" applyAlignment="1">
      <alignment horizontal="center" vertical="center" wrapText="1"/>
    </xf>
    <xf numFmtId="0" fontId="8" fillId="9" borderId="2" xfId="0" applyFont="1" applyFill="1" applyBorder="1" applyAlignment="1">
      <alignment horizontal="center" vertical="center"/>
    </xf>
    <xf numFmtId="0" fontId="10" fillId="9" borderId="114" xfId="0" applyFont="1" applyFill="1" applyBorder="1" applyAlignment="1"/>
    <xf numFmtId="0" fontId="7" fillId="9" borderId="21" xfId="0" applyFont="1" applyFill="1" applyBorder="1" applyAlignment="1">
      <alignment horizontal="center" vertical="center"/>
    </xf>
    <xf numFmtId="0" fontId="7" fillId="9" borderId="100" xfId="0" applyFont="1" applyFill="1" applyBorder="1" applyAlignment="1">
      <alignment horizontal="center" vertical="center"/>
    </xf>
    <xf numFmtId="0" fontId="7" fillId="9" borderId="24" xfId="0" applyFont="1" applyFill="1" applyBorder="1" applyAlignment="1">
      <alignment vertical="center"/>
    </xf>
    <xf numFmtId="0" fontId="7" fillId="9" borderId="101" xfId="0" applyFont="1" applyFill="1" applyBorder="1" applyAlignment="1">
      <alignment horizontal="center" vertical="center" wrapText="1"/>
    </xf>
    <xf numFmtId="0" fontId="10" fillId="9" borderId="81" xfId="0" applyFont="1" applyFill="1" applyBorder="1" applyAlignment="1">
      <alignment horizontal="center" vertical="center" wrapText="1"/>
    </xf>
    <xf numFmtId="0" fontId="10" fillId="9" borderId="105" xfId="0" applyFont="1" applyFill="1" applyBorder="1" applyAlignment="1">
      <alignment horizontal="center" vertical="center" wrapText="1"/>
    </xf>
    <xf numFmtId="0" fontId="10" fillId="9" borderId="13" xfId="0" applyFont="1" applyFill="1" applyBorder="1" applyAlignment="1">
      <alignment horizontal="center" vertical="center"/>
    </xf>
    <xf numFmtId="0" fontId="4" fillId="9" borderId="101" xfId="0" applyFont="1" applyFill="1" applyBorder="1" applyAlignment="1">
      <alignment horizontal="center" vertical="center" wrapText="1"/>
    </xf>
    <xf numFmtId="0" fontId="4" fillId="9" borderId="105" xfId="0" applyFont="1" applyFill="1" applyBorder="1" applyAlignment="1">
      <alignment horizontal="center" vertical="center" wrapText="1"/>
    </xf>
    <xf numFmtId="0" fontId="4" fillId="9" borderId="81" xfId="0" applyFont="1" applyFill="1" applyBorder="1" applyAlignment="1">
      <alignment horizontal="center" vertical="center" shrinkToFit="1"/>
    </xf>
    <xf numFmtId="0" fontId="4" fillId="9" borderId="13" xfId="0" applyFont="1" applyFill="1" applyBorder="1" applyAlignment="1">
      <alignment horizontal="center" vertical="center" shrinkToFit="1"/>
    </xf>
    <xf numFmtId="0" fontId="11" fillId="9" borderId="13" xfId="0" applyFont="1" applyFill="1" applyBorder="1" applyAlignment="1">
      <alignment horizontal="center" vertical="center"/>
    </xf>
    <xf numFmtId="0" fontId="4" fillId="9" borderId="122" xfId="0" applyFont="1" applyFill="1" applyBorder="1" applyAlignment="1">
      <alignment horizontal="center" vertical="center" shrinkToFit="1"/>
    </xf>
    <xf numFmtId="0" fontId="4" fillId="9" borderId="23" xfId="0" applyFont="1" applyFill="1" applyBorder="1" applyAlignment="1">
      <alignment horizontal="center" vertical="center" shrinkToFit="1"/>
    </xf>
    <xf numFmtId="0" fontId="4" fillId="9" borderId="0" xfId="0" applyFont="1" applyFill="1" applyBorder="1" applyAlignment="1">
      <alignment horizontal="right" vertical="center"/>
    </xf>
    <xf numFmtId="0" fontId="8" fillId="9" borderId="43" xfId="7" applyFont="1" applyFill="1" applyBorder="1" applyAlignment="1">
      <alignment vertical="center" wrapText="1" justifyLastLine="1"/>
    </xf>
    <xf numFmtId="0" fontId="8" fillId="9" borderId="14" xfId="7" applyFont="1" applyFill="1" applyBorder="1" applyAlignment="1">
      <alignment horizontal="center" vertical="top" wrapText="1"/>
    </xf>
    <xf numFmtId="0" fontId="8" fillId="9" borderId="14" xfId="7" applyFont="1" applyFill="1" applyBorder="1" applyAlignment="1">
      <alignment horizontal="center" vertical="top"/>
    </xf>
    <xf numFmtId="0" fontId="9" fillId="9" borderId="3" xfId="7" applyFont="1" applyFill="1" applyBorder="1" applyAlignment="1">
      <alignment horizontal="right" vertical="center" justifyLastLine="1"/>
    </xf>
    <xf numFmtId="0" fontId="9" fillId="9" borderId="3" xfId="7" applyFont="1" applyFill="1" applyBorder="1" applyAlignment="1">
      <alignment horizontal="right" vertical="center" wrapText="1" justifyLastLine="1"/>
    </xf>
    <xf numFmtId="0" fontId="9" fillId="9" borderId="0" xfId="7" applyFont="1" applyFill="1" applyBorder="1" applyAlignment="1">
      <alignment horizontal="right" vertical="center" wrapText="1" justifyLastLine="1"/>
    </xf>
    <xf numFmtId="0" fontId="9" fillId="9" borderId="16" xfId="7" applyFont="1" applyFill="1" applyBorder="1" applyAlignment="1">
      <alignment horizontal="right" vertical="center" wrapText="1" justifyLastLine="1"/>
    </xf>
    <xf numFmtId="0" fontId="8" fillId="9" borderId="45" xfId="7" applyFont="1" applyFill="1" applyBorder="1" applyAlignment="1">
      <alignment vertical="center"/>
    </xf>
    <xf numFmtId="0" fontId="8" fillId="9" borderId="20" xfId="7" applyFont="1" applyFill="1" applyBorder="1" applyAlignment="1">
      <alignment vertical="center"/>
    </xf>
    <xf numFmtId="0" fontId="8" fillId="9" borderId="46" xfId="7" applyFont="1" applyFill="1" applyBorder="1" applyAlignment="1">
      <alignment vertical="center"/>
    </xf>
    <xf numFmtId="0" fontId="8" fillId="9" borderId="44" xfId="7" applyFont="1" applyFill="1" applyBorder="1" applyAlignment="1">
      <alignment horizontal="distributed" vertical="center" justifyLastLine="1"/>
    </xf>
    <xf numFmtId="0" fontId="8" fillId="9" borderId="33" xfId="7" applyFont="1" applyFill="1" applyBorder="1" applyAlignment="1">
      <alignment horizontal="distributed" vertical="center" wrapText="1" justifyLastLine="1"/>
    </xf>
    <xf numFmtId="0" fontId="8" fillId="9" borderId="33" xfId="7" applyFont="1" applyFill="1" applyBorder="1" applyAlignment="1">
      <alignment vertical="center"/>
    </xf>
    <xf numFmtId="0" fontId="8" fillId="9" borderId="33" xfId="7" applyFont="1" applyFill="1" applyBorder="1" applyAlignment="1">
      <alignment horizontal="distributed" vertical="center" justifyLastLine="1"/>
    </xf>
    <xf numFmtId="0" fontId="8" fillId="9" borderId="61" xfId="7" applyFont="1" applyFill="1" applyBorder="1" applyAlignment="1">
      <alignment vertical="center"/>
    </xf>
    <xf numFmtId="0" fontId="9" fillId="9" borderId="11" xfId="7" applyFont="1" applyFill="1" applyBorder="1" applyAlignment="1">
      <alignment horizontal="center" vertical="center"/>
    </xf>
    <xf numFmtId="0" fontId="9" fillId="9" borderId="8" xfId="7" applyFont="1" applyFill="1" applyBorder="1" applyAlignment="1">
      <alignment horizontal="center" vertical="center"/>
    </xf>
    <xf numFmtId="0" fontId="9" fillId="9" borderId="9" xfId="7" applyFont="1" applyFill="1" applyBorder="1" applyAlignment="1">
      <alignment horizontal="center" vertical="center"/>
    </xf>
    <xf numFmtId="0" fontId="9" fillId="9" borderId="12" xfId="7" applyFont="1" applyFill="1" applyBorder="1" applyAlignment="1">
      <alignment horizontal="center" vertical="center"/>
    </xf>
    <xf numFmtId="0" fontId="8" fillId="9" borderId="44" xfId="7" applyFont="1" applyFill="1" applyBorder="1" applyAlignment="1">
      <alignment horizontal="distributed" vertical="center" wrapText="1" justifyLastLine="1"/>
    </xf>
    <xf numFmtId="0" fontId="8" fillId="9" borderId="57" xfId="7" applyFont="1" applyFill="1" applyBorder="1" applyAlignment="1">
      <alignment horizontal="center" vertical="center" justifyLastLine="1"/>
    </xf>
    <xf numFmtId="0" fontId="8" fillId="9" borderId="8" xfId="7" applyFont="1" applyFill="1" applyBorder="1" applyAlignment="1">
      <alignment horizontal="center" vertical="center" justifyLastLine="1"/>
    </xf>
    <xf numFmtId="38" fontId="11" fillId="9" borderId="16" xfId="1" applyFont="1" applyFill="1" applyBorder="1" applyAlignment="1">
      <alignment horizontal="center" vertical="center"/>
    </xf>
    <xf numFmtId="0" fontId="8" fillId="9" borderId="56" xfId="7" applyFont="1" applyFill="1" applyBorder="1" applyAlignment="1">
      <alignment horizontal="center" vertical="center" justifyLastLine="1"/>
    </xf>
    <xf numFmtId="0" fontId="8" fillId="9" borderId="56" xfId="7" applyFont="1" applyFill="1" applyBorder="1" applyAlignment="1">
      <alignment horizontal="distributed" vertical="center" justifyLastLine="1"/>
    </xf>
    <xf numFmtId="0" fontId="8" fillId="9" borderId="126" xfId="7" applyFont="1" applyFill="1" applyBorder="1" applyAlignment="1">
      <alignment horizontal="center" vertical="center" justifyLastLine="1"/>
    </xf>
    <xf numFmtId="0" fontId="77" fillId="0" borderId="0" xfId="0" applyFont="1" applyAlignment="1">
      <alignment vertical="top"/>
    </xf>
    <xf numFmtId="0" fontId="77" fillId="0" borderId="0" xfId="0" applyFont="1"/>
    <xf numFmtId="49" fontId="77" fillId="0" borderId="0" xfId="0" applyNumberFormat="1" applyFont="1"/>
    <xf numFmtId="0" fontId="77" fillId="0" borderId="0" xfId="0" applyFont="1" applyAlignment="1">
      <alignment horizontal="left" indent="1"/>
    </xf>
    <xf numFmtId="0" fontId="77" fillId="0" borderId="0" xfId="0" applyFont="1" applyAlignment="1">
      <alignment horizontal="left" vertical="top" indent="1"/>
    </xf>
    <xf numFmtId="0" fontId="77" fillId="0" borderId="0" xfId="0" applyFont="1" applyAlignment="1">
      <alignment horizontal="center"/>
    </xf>
    <xf numFmtId="0" fontId="78" fillId="6" borderId="62" xfId="7" applyFont="1" applyFill="1" applyBorder="1" applyAlignment="1">
      <alignment vertical="center"/>
    </xf>
    <xf numFmtId="0" fontId="0" fillId="0" borderId="24" xfId="0" applyBorder="1" applyAlignment="1">
      <alignment wrapText="1"/>
    </xf>
    <xf numFmtId="0" fontId="9" fillId="0" borderId="0" xfId="0" applyFont="1"/>
    <xf numFmtId="0" fontId="21" fillId="0" borderId="0" xfId="0" applyFont="1" applyAlignment="1">
      <alignment horizontal="left" indent="1"/>
    </xf>
    <xf numFmtId="0" fontId="13" fillId="0" borderId="0" xfId="0" applyFont="1" applyAlignment="1">
      <alignment vertical="center"/>
    </xf>
    <xf numFmtId="0" fontId="0" fillId="0" borderId="0" xfId="0" applyAlignment="1">
      <alignment horizontal="right" vertical="center" shrinkToFit="1"/>
    </xf>
    <xf numFmtId="0" fontId="4" fillId="5" borderId="81" xfId="3" applyFont="1" applyFill="1" applyBorder="1" applyAlignment="1">
      <alignment horizontal="center" vertical="center" shrinkToFit="1"/>
    </xf>
    <xf numFmtId="0" fontId="8" fillId="5" borderId="14" xfId="7" applyFont="1" applyFill="1" applyBorder="1" applyAlignment="1">
      <alignment horizontal="distributed" vertical="center" justifyLastLine="1"/>
    </xf>
    <xf numFmtId="0" fontId="11" fillId="5" borderId="0" xfId="7" applyFont="1" applyFill="1" applyAlignment="1">
      <alignment horizontal="center" vertical="center"/>
    </xf>
    <xf numFmtId="0" fontId="8" fillId="0" borderId="84" xfId="7" applyFont="1" applyBorder="1" applyAlignment="1">
      <alignment vertical="center" justifyLastLine="1"/>
    </xf>
    <xf numFmtId="0" fontId="8" fillId="0" borderId="35" xfId="7" applyFont="1" applyBorder="1" applyAlignment="1">
      <alignment horizontal="center" vertical="center" justifyLastLine="1"/>
    </xf>
    <xf numFmtId="0" fontId="8" fillId="0" borderId="77" xfId="7" applyFont="1" applyBorder="1" applyAlignment="1">
      <alignment vertical="center"/>
    </xf>
    <xf numFmtId="0" fontId="8" fillId="6" borderId="31" xfId="7" applyFont="1" applyFill="1" applyBorder="1" applyAlignment="1">
      <alignment vertical="center"/>
    </xf>
    <xf numFmtId="38" fontId="9" fillId="6" borderId="31" xfId="1" applyFont="1" applyFill="1" applyBorder="1" applyAlignment="1">
      <alignment horizontal="center" vertical="center"/>
    </xf>
    <xf numFmtId="38" fontId="9" fillId="0" borderId="39" xfId="1" applyFont="1" applyBorder="1" applyAlignment="1">
      <alignment horizontal="right" vertical="top"/>
    </xf>
    <xf numFmtId="38" fontId="9" fillId="0" borderId="62" xfId="1" applyFont="1" applyBorder="1" applyAlignment="1">
      <alignment horizontal="right" vertical="center"/>
    </xf>
    <xf numFmtId="38" fontId="9" fillId="0" borderId="38" xfId="1" applyFont="1" applyBorder="1" applyAlignment="1">
      <alignment horizontal="right" vertical="top"/>
    </xf>
    <xf numFmtId="38" fontId="9" fillId="0" borderId="31" xfId="1" applyFont="1" applyBorder="1" applyAlignment="1">
      <alignment horizontal="center" vertical="center" wrapText="1"/>
    </xf>
    <xf numFmtId="57" fontId="11" fillId="0" borderId="8" xfId="7" applyNumberFormat="1" applyFont="1" applyBorder="1" applyAlignment="1">
      <alignment horizontal="center" vertical="center"/>
    </xf>
    <xf numFmtId="38" fontId="9" fillId="6" borderId="9" xfId="1" applyFont="1" applyFill="1" applyBorder="1" applyAlignment="1">
      <alignment horizontal="center" vertical="center"/>
    </xf>
    <xf numFmtId="38" fontId="9" fillId="6" borderId="39" xfId="1" applyFont="1" applyFill="1" applyBorder="1" applyAlignment="1">
      <alignment horizontal="center" vertical="center"/>
    </xf>
    <xf numFmtId="57" fontId="11" fillId="0" borderId="44" xfId="7" applyNumberFormat="1" applyFont="1" applyBorder="1" applyAlignment="1">
      <alignment horizontal="center" vertical="center"/>
    </xf>
    <xf numFmtId="38" fontId="9" fillId="6" borderId="57" xfId="1" applyFont="1" applyFill="1" applyBorder="1" applyAlignment="1">
      <alignment horizontal="center" vertical="center"/>
    </xf>
    <xf numFmtId="0" fontId="8" fillId="5" borderId="34" xfId="7" applyFont="1" applyFill="1" applyBorder="1" applyAlignment="1">
      <alignment horizontal="center" vertical="center"/>
    </xf>
    <xf numFmtId="0" fontId="8" fillId="5" borderId="32" xfId="7" applyFont="1" applyFill="1" applyBorder="1" applyAlignment="1">
      <alignment horizontal="center" vertical="center"/>
    </xf>
    <xf numFmtId="0" fontId="8" fillId="5" borderId="34" xfId="7" applyFont="1" applyFill="1" applyBorder="1" applyAlignment="1">
      <alignment horizontal="distributed" vertical="center" justifyLastLine="1"/>
    </xf>
    <xf numFmtId="0" fontId="12" fillId="5" borderId="0" xfId="0" applyFont="1" applyFill="1" applyAlignment="1">
      <alignment horizontal="center" vertical="center" shrinkToFit="1"/>
    </xf>
    <xf numFmtId="0" fontId="17" fillId="5" borderId="0" xfId="0" applyFont="1" applyFill="1" applyAlignment="1">
      <alignment horizontal="center" vertical="center" shrinkToFit="1"/>
    </xf>
    <xf numFmtId="0" fontId="11" fillId="5" borderId="12" xfId="7" applyFont="1" applyFill="1" applyBorder="1" applyAlignment="1">
      <alignment horizontal="center" vertical="center"/>
    </xf>
    <xf numFmtId="0" fontId="11" fillId="5" borderId="34" xfId="7" applyFont="1" applyFill="1" applyBorder="1" applyAlignment="1">
      <alignment horizontal="center" vertical="center"/>
    </xf>
    <xf numFmtId="0" fontId="78" fillId="5" borderId="34" xfId="7" applyFont="1" applyFill="1" applyBorder="1" applyAlignment="1">
      <alignment horizontal="center" vertical="center"/>
    </xf>
    <xf numFmtId="0" fontId="11" fillId="5" borderId="32" xfId="7" applyFont="1" applyFill="1" applyBorder="1" applyAlignment="1">
      <alignment horizontal="center" vertical="center"/>
    </xf>
    <xf numFmtId="0" fontId="8" fillId="5" borderId="77" xfId="7" applyFont="1" applyFill="1" applyBorder="1" applyAlignment="1">
      <alignment horizontal="center" vertical="center"/>
    </xf>
    <xf numFmtId="0" fontId="8" fillId="5" borderId="21" xfId="7" applyFont="1" applyFill="1" applyBorder="1" applyAlignment="1">
      <alignment horizontal="center" vertical="center"/>
    </xf>
    <xf numFmtId="0" fontId="21" fillId="5" borderId="0" xfId="0" applyFont="1" applyFill="1" applyAlignment="1">
      <alignment horizontal="center"/>
    </xf>
    <xf numFmtId="0" fontId="21" fillId="5" borderId="91" xfId="0" applyFont="1" applyFill="1" applyBorder="1" applyAlignment="1">
      <alignment horizontal="center" vertical="center"/>
    </xf>
    <xf numFmtId="0" fontId="11" fillId="5" borderId="34" xfId="7" applyFont="1" applyFill="1" applyBorder="1" applyAlignment="1">
      <alignment horizontal="distributed" vertical="center" justifyLastLine="1"/>
    </xf>
    <xf numFmtId="0" fontId="43" fillId="0" borderId="2" xfId="7" applyFont="1" applyBorder="1"/>
    <xf numFmtId="0" fontId="73" fillId="0" borderId="0" xfId="7" applyFont="1" applyAlignment="1">
      <alignment horizontal="left" vertical="center" indent="2"/>
    </xf>
    <xf numFmtId="0" fontId="13" fillId="0" borderId="0" xfId="7" applyFont="1" applyAlignment="1">
      <alignment horizontal="right"/>
    </xf>
    <xf numFmtId="0" fontId="13" fillId="0" borderId="24" xfId="7" applyFont="1" applyBorder="1" applyAlignment="1">
      <alignment horizontal="right" vertical="center"/>
    </xf>
    <xf numFmtId="0" fontId="8" fillId="0" borderId="0" xfId="7" applyFont="1" applyBorder="1" applyAlignment="1">
      <alignment horizontal="center" vertical="center"/>
    </xf>
    <xf numFmtId="0" fontId="8" fillId="0" borderId="0" xfId="7" applyFont="1" applyAlignment="1">
      <alignment vertical="center"/>
    </xf>
    <xf numFmtId="0" fontId="8" fillId="0" borderId="39" xfId="7" applyFont="1" applyBorder="1" applyAlignment="1">
      <alignment horizontal="center" vertical="center"/>
    </xf>
    <xf numFmtId="0" fontId="8" fillId="0" borderId="36" xfId="7" applyFont="1" applyBorder="1" applyAlignment="1">
      <alignment horizontal="center" vertical="center"/>
    </xf>
    <xf numFmtId="0" fontId="8" fillId="0" borderId="35" xfId="7" applyFont="1" applyBorder="1" applyAlignment="1">
      <alignment horizontal="center" vertical="center"/>
    </xf>
    <xf numFmtId="0" fontId="8" fillId="0" borderId="0" xfId="7" applyFont="1" applyBorder="1" applyAlignment="1">
      <alignment horizontal="left" vertical="center"/>
    </xf>
    <xf numFmtId="0" fontId="8" fillId="0" borderId="38" xfId="7" applyFont="1" applyBorder="1" applyAlignment="1">
      <alignment horizontal="center" vertical="center"/>
    </xf>
    <xf numFmtId="0" fontId="8" fillId="0" borderId="0" xfId="7" applyFont="1" applyBorder="1" applyAlignment="1">
      <alignment horizontal="left" vertical="top"/>
    </xf>
    <xf numFmtId="0" fontId="8" fillId="0" borderId="34" xfId="7" applyFont="1" applyBorder="1" applyAlignment="1">
      <alignment horizontal="center" vertical="center"/>
    </xf>
    <xf numFmtId="0" fontId="8" fillId="0" borderId="32" xfId="7" applyFont="1" applyBorder="1" applyAlignment="1">
      <alignment horizontal="center" vertical="center"/>
    </xf>
    <xf numFmtId="0" fontId="8" fillId="0" borderId="0" xfId="7" applyFont="1" applyAlignment="1">
      <alignment vertical="top"/>
    </xf>
    <xf numFmtId="0" fontId="8" fillId="0" borderId="57" xfId="7" applyFont="1" applyBorder="1" applyAlignment="1">
      <alignment horizontal="center" vertical="center"/>
    </xf>
    <xf numFmtId="0" fontId="4" fillId="0" borderId="0" xfId="7" applyFont="1" applyBorder="1" applyAlignment="1"/>
    <xf numFmtId="0" fontId="4" fillId="0" borderId="0" xfId="7" applyFont="1" applyBorder="1" applyAlignment="1">
      <alignment horizontal="right"/>
    </xf>
    <xf numFmtId="0" fontId="8" fillId="9" borderId="47" xfId="7" applyFont="1" applyFill="1" applyBorder="1" applyAlignment="1">
      <alignment horizontal="distributed" vertical="center" justifyLastLine="1"/>
    </xf>
    <xf numFmtId="0" fontId="8" fillId="9" borderId="17" xfId="7" applyFont="1" applyFill="1" applyBorder="1" applyAlignment="1">
      <alignment horizontal="center" vertical="center" justifyLastLine="1"/>
    </xf>
    <xf numFmtId="0" fontId="66" fillId="9" borderId="52" xfId="7" applyFont="1" applyFill="1" applyBorder="1" applyAlignment="1">
      <alignment horizontal="center" vertical="center" wrapText="1" justifyLastLine="1"/>
    </xf>
    <xf numFmtId="0" fontId="66" fillId="9" borderId="77" xfId="7" applyFont="1" applyFill="1" applyBorder="1" applyAlignment="1">
      <alignment horizontal="center" vertical="center" wrapText="1" justifyLastLine="1"/>
    </xf>
    <xf numFmtId="0" fontId="66" fillId="9" borderId="34" xfId="7" applyFont="1" applyFill="1" applyBorder="1" applyAlignment="1">
      <alignment horizontal="center" vertical="center" wrapText="1" justifyLastLine="1"/>
    </xf>
    <xf numFmtId="0" fontId="67" fillId="9" borderId="2" xfId="7" applyFont="1" applyFill="1" applyBorder="1" applyAlignment="1">
      <alignment vertical="center" shrinkToFit="1"/>
    </xf>
    <xf numFmtId="49" fontId="18" fillId="9" borderId="35" xfId="7" applyNumberFormat="1" applyFont="1" applyFill="1" applyBorder="1" applyAlignment="1">
      <alignment horizontal="center" vertical="center"/>
    </xf>
    <xf numFmtId="49" fontId="18" fillId="9" borderId="36" xfId="7" applyNumberFormat="1" applyFont="1" applyFill="1" applyBorder="1" applyAlignment="1">
      <alignment horizontal="center" vertical="center"/>
    </xf>
    <xf numFmtId="204" fontId="8" fillId="9" borderId="81" xfId="7" applyNumberFormat="1" applyFont="1" applyFill="1" applyBorder="1" applyAlignment="1">
      <alignment horizontal="center" vertical="center" shrinkToFit="1"/>
    </xf>
    <xf numFmtId="203" fontId="18" fillId="7" borderId="32" xfId="7" applyNumberFormat="1" applyFont="1" applyFill="1" applyBorder="1" applyAlignment="1">
      <alignment horizontal="center" vertical="center"/>
    </xf>
    <xf numFmtId="195" fontId="11" fillId="0" borderId="0" xfId="7" applyNumberFormat="1" applyFont="1" applyAlignment="1">
      <alignment horizontal="right"/>
    </xf>
    <xf numFmtId="0" fontId="8" fillId="0" borderId="3" xfId="7" applyFont="1" applyBorder="1" applyAlignment="1">
      <alignment vertical="center"/>
    </xf>
    <xf numFmtId="0" fontId="8" fillId="0" borderId="21" xfId="7" applyFont="1" applyBorder="1" applyAlignment="1">
      <alignment vertical="center"/>
    </xf>
    <xf numFmtId="0" fontId="8" fillId="9" borderId="56" xfId="7" applyFont="1" applyFill="1" applyBorder="1" applyAlignment="1">
      <alignment horizontal="distributed" vertical="center" wrapText="1" justifyLastLine="1"/>
    </xf>
    <xf numFmtId="0" fontId="8" fillId="9" borderId="55" xfId="7" applyFont="1" applyFill="1" applyBorder="1" applyAlignment="1">
      <alignment horizontal="distributed" vertical="center" justifyLastLine="1"/>
    </xf>
    <xf numFmtId="0" fontId="8" fillId="0" borderId="0" xfId="7" applyFont="1" applyBorder="1" applyAlignment="1">
      <alignment vertical="center"/>
    </xf>
    <xf numFmtId="0" fontId="8" fillId="0" borderId="3" xfId="7" applyFont="1" applyBorder="1" applyAlignment="1">
      <alignment horizontal="distributed" vertical="center" justifyLastLine="1"/>
    </xf>
    <xf numFmtId="0" fontId="8" fillId="0" borderId="0" xfId="7" applyFont="1" applyBorder="1" applyAlignment="1">
      <alignment horizontal="distributed" vertical="center" justifyLastLine="1"/>
    </xf>
    <xf numFmtId="0" fontId="17" fillId="0" borderId="0" xfId="0" applyFont="1" applyAlignment="1">
      <alignment vertical="top"/>
    </xf>
    <xf numFmtId="181" fontId="8" fillId="0" borderId="14" xfId="7" applyNumberFormat="1" applyFont="1" applyBorder="1" applyAlignment="1">
      <alignment horizontal="right" vertical="top"/>
    </xf>
    <xf numFmtId="181" fontId="8" fillId="0" borderId="16" xfId="7" applyNumberFormat="1" applyFont="1" applyBorder="1" applyAlignment="1">
      <alignment horizontal="right" vertical="top"/>
    </xf>
    <xf numFmtId="0" fontId="8" fillId="0" borderId="73" xfId="7" applyFont="1" applyBorder="1" applyAlignment="1">
      <alignment vertical="center"/>
    </xf>
    <xf numFmtId="181" fontId="8" fillId="0" borderId="14" xfId="7" applyNumberFormat="1" applyFont="1" applyBorder="1" applyAlignment="1">
      <alignment vertical="center"/>
    </xf>
    <xf numFmtId="181" fontId="8" fillId="0" borderId="71" xfId="7" applyNumberFormat="1" applyFont="1" applyBorder="1" applyAlignment="1">
      <alignment vertical="center"/>
    </xf>
    <xf numFmtId="0" fontId="8" fillId="0" borderId="91" xfId="7" applyFont="1" applyBorder="1" applyAlignment="1">
      <alignment horizontal="center" vertical="center"/>
    </xf>
    <xf numFmtId="0" fontId="4" fillId="0" borderId="0" xfId="7" applyFont="1" applyBorder="1" applyAlignment="1">
      <alignment horizontal="center"/>
    </xf>
    <xf numFmtId="0" fontId="4" fillId="0" borderId="21" xfId="7" applyFont="1" applyBorder="1" applyAlignment="1">
      <alignment horizontal="center"/>
    </xf>
    <xf numFmtId="0" fontId="8" fillId="0" borderId="3" xfId="7" applyFont="1" applyBorder="1" applyAlignment="1">
      <alignment horizontal="center"/>
    </xf>
    <xf numFmtId="0" fontId="8" fillId="9" borderId="49" xfId="7" applyFont="1" applyFill="1" applyBorder="1" applyAlignment="1">
      <alignment horizontal="distributed" vertical="center" justifyLastLine="1"/>
    </xf>
    <xf numFmtId="0" fontId="11" fillId="9" borderId="91" xfId="7" applyFont="1" applyFill="1" applyBorder="1" applyAlignment="1">
      <alignment horizontal="center" vertical="center"/>
    </xf>
    <xf numFmtId="0" fontId="8" fillId="0" borderId="4" xfId="7" applyFont="1" applyBorder="1" applyAlignment="1">
      <alignment horizontal="right" vertical="center"/>
    </xf>
    <xf numFmtId="0" fontId="12" fillId="9" borderId="14" xfId="6" applyFont="1" applyFill="1" applyBorder="1" applyAlignment="1">
      <alignment horizontal="right" vertical="center" justifyLastLine="1"/>
    </xf>
    <xf numFmtId="0" fontId="4" fillId="0" borderId="13" xfId="7" applyFont="1" applyBorder="1" applyAlignment="1">
      <alignment vertical="center" justifyLastLine="1"/>
    </xf>
    <xf numFmtId="0" fontId="4" fillId="0" borderId="13" xfId="7" applyFont="1" applyBorder="1" applyAlignment="1">
      <alignment vertical="center"/>
    </xf>
    <xf numFmtId="0" fontId="4" fillId="0" borderId="0" xfId="7" applyFont="1" applyBorder="1" applyAlignment="1">
      <alignment horizontal="distributed" vertical="center"/>
    </xf>
    <xf numFmtId="0" fontId="0" fillId="0" borderId="0" xfId="0" applyFont="1"/>
    <xf numFmtId="0" fontId="0" fillId="0" borderId="0" xfId="0" applyFont="1" applyAlignment="1">
      <alignment horizontal="right"/>
    </xf>
    <xf numFmtId="0" fontId="43" fillId="0" borderId="20" xfId="8" applyFont="1" applyBorder="1" applyAlignment="1">
      <alignment vertical="center"/>
    </xf>
    <xf numFmtId="0" fontId="43" fillId="0" borderId="0" xfId="8" applyFont="1" applyBorder="1" applyAlignment="1">
      <alignment vertical="center"/>
    </xf>
    <xf numFmtId="0" fontId="73" fillId="0" borderId="2" xfId="7" applyFont="1" applyBorder="1" applyAlignment="1">
      <alignment horizontal="left" indent="3"/>
    </xf>
    <xf numFmtId="211" fontId="11" fillId="0" borderId="37" xfId="7" applyNumberFormat="1" applyFont="1" applyBorder="1" applyAlignment="1">
      <alignment horizontal="center" vertical="center"/>
    </xf>
    <xf numFmtId="211" fontId="11" fillId="0" borderId="35" xfId="7" applyNumberFormat="1" applyFont="1" applyBorder="1" applyAlignment="1">
      <alignment horizontal="center" vertical="center"/>
    </xf>
    <xf numFmtId="0" fontId="8" fillId="9" borderId="91" xfId="7" applyFont="1" applyFill="1" applyBorder="1" applyAlignment="1">
      <alignment horizontal="center" vertical="distributed" textRotation="255"/>
    </xf>
    <xf numFmtId="0" fontId="17" fillId="0" borderId="0" xfId="0" applyFont="1" applyAlignment="1">
      <alignment vertical="center"/>
    </xf>
    <xf numFmtId="0" fontId="8" fillId="9" borderId="91" xfId="7" applyNumberFormat="1" applyFont="1" applyFill="1" applyBorder="1" applyAlignment="1">
      <alignment horizontal="center" vertical="center" shrinkToFit="1"/>
    </xf>
    <xf numFmtId="0" fontId="8" fillId="9" borderId="91" xfId="7" applyNumberFormat="1" applyFont="1" applyFill="1" applyBorder="1" applyAlignment="1">
      <alignment horizontal="center" vertical="center"/>
    </xf>
    <xf numFmtId="0" fontId="11" fillId="9" borderId="91" xfId="7" applyFont="1" applyFill="1" applyBorder="1" applyAlignment="1">
      <alignment vertical="center"/>
    </xf>
    <xf numFmtId="0" fontId="8" fillId="9" borderId="91" xfId="7" applyNumberFormat="1" applyFont="1" applyFill="1" applyBorder="1" applyAlignment="1">
      <alignment horizontal="distributed" vertical="center" justifyLastLine="1"/>
    </xf>
    <xf numFmtId="0" fontId="11" fillId="0" borderId="88" xfId="8" applyFont="1" applyBorder="1" applyAlignment="1">
      <alignment horizontal="left" vertical="center"/>
    </xf>
    <xf numFmtId="0" fontId="11" fillId="0" borderId="20" xfId="8" applyFont="1" applyBorder="1" applyAlignment="1">
      <alignment vertical="center"/>
    </xf>
    <xf numFmtId="0" fontId="11" fillId="0" borderId="13" xfId="8" applyFont="1" applyBorder="1" applyAlignment="1">
      <alignment horizontal="left" vertical="center" indent="1"/>
    </xf>
    <xf numFmtId="0" fontId="9" fillId="9" borderId="91" xfId="7" applyFont="1" applyFill="1" applyBorder="1" applyAlignment="1">
      <alignment horizontal="center" vertical="center"/>
    </xf>
    <xf numFmtId="0" fontId="9" fillId="9" borderId="91" xfId="7" applyFont="1" applyFill="1" applyBorder="1" applyAlignment="1">
      <alignment horizontal="center" vertical="center" wrapText="1"/>
    </xf>
    <xf numFmtId="0" fontId="79" fillId="9" borderId="91" xfId="7" applyFont="1" applyFill="1" applyBorder="1" applyAlignment="1">
      <alignment horizontal="center" vertical="center" wrapText="1"/>
    </xf>
    <xf numFmtId="0" fontId="8" fillId="6" borderId="54" xfId="7" applyFont="1" applyFill="1" applyBorder="1" applyAlignment="1">
      <alignment horizontal="left" vertical="center"/>
    </xf>
    <xf numFmtId="0" fontId="8" fillId="6" borderId="76" xfId="7" applyFont="1" applyFill="1" applyBorder="1" applyAlignment="1">
      <alignment horizontal="left" vertical="center"/>
    </xf>
    <xf numFmtId="0" fontId="9" fillId="9" borderId="2" xfId="7" applyFont="1" applyFill="1" applyBorder="1" applyAlignment="1">
      <alignment horizontal="center" vertical="center" wrapText="1"/>
    </xf>
    <xf numFmtId="0" fontId="15" fillId="9" borderId="2" xfId="7" applyFont="1" applyFill="1" applyBorder="1" applyAlignment="1">
      <alignment horizontal="center" vertical="center" wrapText="1"/>
    </xf>
    <xf numFmtId="0" fontId="11" fillId="6" borderId="89" xfId="7" applyFont="1" applyFill="1" applyBorder="1" applyAlignment="1">
      <alignment vertical="center"/>
    </xf>
    <xf numFmtId="0" fontId="11" fillId="6" borderId="59" xfId="7" applyFont="1" applyFill="1" applyBorder="1" applyAlignment="1">
      <alignment vertical="center"/>
    </xf>
    <xf numFmtId="0" fontId="11" fillId="5" borderId="22" xfId="7" applyFont="1" applyFill="1" applyBorder="1" applyAlignment="1">
      <alignment horizontal="center" vertical="center"/>
    </xf>
    <xf numFmtId="0" fontId="8" fillId="0" borderId="22" xfId="7" applyFont="1" applyBorder="1" applyAlignment="1">
      <alignment vertical="center"/>
    </xf>
    <xf numFmtId="0" fontId="0" fillId="0" borderId="0" xfId="0" applyAlignment="1">
      <alignment vertical="center"/>
    </xf>
    <xf numFmtId="0" fontId="0" fillId="0" borderId="0" xfId="0" applyAlignment="1">
      <alignment vertical="center" shrinkToFit="1"/>
    </xf>
    <xf numFmtId="0" fontId="8" fillId="0" borderId="20" xfId="7" applyFont="1" applyBorder="1" applyAlignment="1">
      <alignment vertical="center"/>
    </xf>
    <xf numFmtId="0" fontId="8" fillId="0" borderId="3" xfId="7" applyFont="1" applyBorder="1" applyAlignment="1">
      <alignment vertical="center"/>
    </xf>
    <xf numFmtId="0" fontId="8" fillId="0" borderId="0" xfId="7" applyFont="1" applyAlignment="1">
      <alignment vertical="center"/>
    </xf>
    <xf numFmtId="0" fontId="8" fillId="0" borderId="21" xfId="7" applyFont="1" applyBorder="1" applyAlignment="1">
      <alignment vertical="center"/>
    </xf>
    <xf numFmtId="0" fontId="8" fillId="0" borderId="33" xfId="7" applyFont="1" applyBorder="1" applyAlignment="1">
      <alignment horizontal="center" vertical="center"/>
    </xf>
    <xf numFmtId="0" fontId="8" fillId="0" borderId="44" xfId="7" applyFont="1" applyBorder="1" applyAlignment="1">
      <alignment horizontal="center" vertical="center"/>
    </xf>
    <xf numFmtId="0" fontId="8" fillId="0" borderId="31" xfId="7" applyFont="1" applyBorder="1" applyAlignment="1">
      <alignment horizontal="center" vertical="center"/>
    </xf>
    <xf numFmtId="0" fontId="8" fillId="0" borderId="18" xfId="7" applyFont="1" applyBorder="1" applyAlignment="1">
      <alignment horizontal="center" vertical="center"/>
    </xf>
    <xf numFmtId="0" fontId="8" fillId="6" borderId="35" xfId="7" applyFont="1" applyFill="1" applyBorder="1" applyAlignment="1">
      <alignment horizontal="center" vertical="center"/>
    </xf>
    <xf numFmtId="0" fontId="22" fillId="0" borderId="0" xfId="7" applyFont="1" applyAlignment="1">
      <alignment vertical="center" shrinkToFit="1"/>
    </xf>
    <xf numFmtId="0" fontId="8" fillId="0" borderId="24" xfId="7" applyFont="1" applyBorder="1" applyAlignment="1">
      <alignment vertical="center"/>
    </xf>
    <xf numFmtId="0" fontId="8" fillId="0" borderId="14" xfId="7" applyFont="1" applyBorder="1" applyAlignment="1">
      <alignment horizontal="center" vertical="center"/>
    </xf>
    <xf numFmtId="0" fontId="8" fillId="0" borderId="32" xfId="7" applyFont="1" applyBorder="1" applyAlignment="1">
      <alignment horizontal="center" vertical="center"/>
    </xf>
    <xf numFmtId="0" fontId="8" fillId="0" borderId="0" xfId="7" applyFont="1" applyBorder="1" applyAlignment="1">
      <alignment vertical="center"/>
    </xf>
    <xf numFmtId="0" fontId="8" fillId="0" borderId="34" xfId="7" applyFont="1" applyBorder="1" applyAlignment="1">
      <alignment horizontal="center" vertical="center"/>
    </xf>
    <xf numFmtId="0" fontId="8" fillId="0" borderId="21" xfId="7" applyFont="1" applyBorder="1" applyAlignment="1">
      <alignment vertical="center"/>
    </xf>
    <xf numFmtId="0" fontId="8" fillId="0" borderId="14" xfId="7" applyFont="1" applyBorder="1" applyAlignment="1">
      <alignment horizontal="center" vertical="center"/>
    </xf>
    <xf numFmtId="0" fontId="8" fillId="0" borderId="0" xfId="7" applyFont="1" applyBorder="1" applyAlignment="1">
      <alignment vertical="center"/>
    </xf>
    <xf numFmtId="0" fontId="8" fillId="0" borderId="14" xfId="7" applyFont="1" applyBorder="1" applyAlignment="1">
      <alignment horizontal="center" vertical="center" wrapText="1"/>
    </xf>
    <xf numFmtId="0" fontId="8" fillId="0" borderId="18" xfId="7" applyFont="1" applyBorder="1" applyAlignment="1">
      <alignment horizontal="center" vertical="center" wrapText="1"/>
    </xf>
    <xf numFmtId="0" fontId="8" fillId="0" borderId="61" xfId="7" applyFont="1" applyBorder="1" applyAlignment="1">
      <alignment horizontal="center" vertical="center"/>
    </xf>
    <xf numFmtId="0" fontId="11" fillId="0" borderId="13" xfId="8" applyFont="1" applyBorder="1" applyAlignment="1">
      <alignment horizontal="left" vertical="center"/>
    </xf>
    <xf numFmtId="0" fontId="8" fillId="5" borderId="34" xfId="7" applyFont="1" applyFill="1" applyBorder="1" applyAlignment="1">
      <alignment horizontal="center" vertical="center" wrapText="1"/>
    </xf>
    <xf numFmtId="0" fontId="8" fillId="5" borderId="32" xfId="7" applyFont="1" applyFill="1" applyBorder="1" applyAlignment="1">
      <alignment horizontal="center" vertical="center" wrapText="1"/>
    </xf>
    <xf numFmtId="0" fontId="8" fillId="0" borderId="23" xfId="7" applyFont="1" applyFill="1" applyBorder="1" applyAlignment="1">
      <alignment horizontal="center" vertical="center"/>
    </xf>
    <xf numFmtId="0" fontId="8" fillId="0" borderId="30" xfId="7" applyFont="1" applyFill="1" applyBorder="1" applyAlignment="1">
      <alignment horizontal="center" vertical="center"/>
    </xf>
    <xf numFmtId="0" fontId="11" fillId="0" borderId="110" xfId="0" applyFont="1" applyBorder="1" applyAlignment="1">
      <alignment horizontal="right" vertical="center"/>
    </xf>
    <xf numFmtId="0" fontId="11" fillId="6" borderId="66" xfId="7" applyFont="1" applyFill="1" applyBorder="1" applyAlignment="1">
      <alignment vertical="center"/>
    </xf>
    <xf numFmtId="0" fontId="4" fillId="0" borderId="24" xfId="0" applyFont="1" applyBorder="1" applyAlignment="1">
      <alignment horizontal="right" vertical="center"/>
    </xf>
    <xf numFmtId="57" fontId="8" fillId="0" borderId="84" xfId="7" applyNumberFormat="1" applyFont="1" applyBorder="1" applyAlignment="1">
      <alignment horizontal="left" vertical="center"/>
    </xf>
    <xf numFmtId="57" fontId="8" fillId="0" borderId="33" xfId="7" applyNumberFormat="1" applyFont="1" applyBorder="1" applyAlignment="1">
      <alignment horizontal="center" vertical="center"/>
    </xf>
    <xf numFmtId="57" fontId="8" fillId="0" borderId="190" xfId="7" applyNumberFormat="1" applyFont="1" applyBorder="1" applyAlignment="1">
      <alignment horizontal="left" vertical="center" wrapText="1"/>
    </xf>
    <xf numFmtId="57" fontId="8" fillId="0" borderId="33" xfId="7" applyNumberFormat="1" applyFont="1" applyBorder="1" applyAlignment="1">
      <alignment horizontal="left" vertical="center" wrapText="1"/>
    </xf>
    <xf numFmtId="0" fontId="8" fillId="0" borderId="14" xfId="7" applyFont="1" applyBorder="1" applyAlignment="1">
      <alignment horizontal="left" vertical="center" wrapText="1"/>
    </xf>
    <xf numFmtId="57" fontId="8" fillId="0" borderId="191" xfId="7" applyNumberFormat="1" applyFont="1" applyBorder="1" applyAlignment="1">
      <alignment horizontal="center" vertical="center"/>
    </xf>
    <xf numFmtId="57" fontId="8" fillId="0" borderId="192" xfId="7" applyNumberFormat="1" applyFont="1" applyBorder="1" applyAlignment="1">
      <alignment horizontal="center" vertical="center"/>
    </xf>
    <xf numFmtId="181" fontId="8" fillId="0" borderId="192" xfId="7" applyNumberFormat="1" applyFont="1" applyBorder="1" applyAlignment="1">
      <alignment vertical="center"/>
    </xf>
    <xf numFmtId="0" fontId="8" fillId="0" borderId="193" xfId="7" applyFont="1" applyBorder="1" applyAlignment="1">
      <alignment horizontal="distributed" vertical="center" justifyLastLine="1"/>
    </xf>
    <xf numFmtId="0" fontId="8" fillId="0" borderId="194" xfId="7" applyFont="1" applyBorder="1" applyAlignment="1">
      <alignment horizontal="distributed" vertical="center" justifyLastLine="1"/>
    </xf>
    <xf numFmtId="0" fontId="8" fillId="0" borderId="195" xfId="7" applyFont="1" applyBorder="1" applyAlignment="1">
      <alignment vertical="center"/>
    </xf>
    <xf numFmtId="0" fontId="8" fillId="0" borderId="194" xfId="7" applyFont="1" applyBorder="1" applyAlignment="1">
      <alignment vertical="center"/>
    </xf>
    <xf numFmtId="0" fontId="8" fillId="0" borderId="193" xfId="7" applyFont="1" applyBorder="1" applyAlignment="1">
      <alignment vertical="center"/>
    </xf>
    <xf numFmtId="0" fontId="8" fillId="0" borderId="196" xfId="7" applyFont="1" applyBorder="1" applyAlignment="1">
      <alignment vertical="center"/>
    </xf>
    <xf numFmtId="0" fontId="8" fillId="0" borderId="48" xfId="7" applyFont="1" applyBorder="1" applyAlignment="1">
      <alignment horizontal="center" vertical="center"/>
    </xf>
    <xf numFmtId="0" fontId="8" fillId="0" borderId="31" xfId="7" applyFont="1" applyBorder="1" applyAlignment="1">
      <alignment vertical="center" wrapText="1"/>
    </xf>
    <xf numFmtId="0" fontId="8" fillId="0" borderId="0" xfId="7" applyFont="1" applyAlignment="1">
      <alignment vertical="center"/>
    </xf>
    <xf numFmtId="0" fontId="8" fillId="0" borderId="39" xfId="7" applyFont="1" applyBorder="1" applyAlignment="1">
      <alignment horizontal="center" vertical="center"/>
    </xf>
    <xf numFmtId="0" fontId="8" fillId="0" borderId="31" xfId="7" applyFont="1" applyBorder="1" applyAlignment="1">
      <alignment horizontal="center" vertical="center"/>
    </xf>
    <xf numFmtId="0" fontId="11" fillId="0" borderId="31" xfId="7" applyFont="1" applyBorder="1" applyAlignment="1">
      <alignment horizontal="center" vertical="center"/>
    </xf>
    <xf numFmtId="0" fontId="11" fillId="0" borderId="48" xfId="7" applyFont="1" applyBorder="1" applyAlignment="1">
      <alignment horizontal="center" vertical="center"/>
    </xf>
    <xf numFmtId="0" fontId="8" fillId="0" borderId="38" xfId="7" applyFont="1" applyBorder="1" applyAlignment="1">
      <alignment horizontal="center" vertical="center"/>
    </xf>
    <xf numFmtId="0" fontId="8" fillId="0" borderId="43" xfId="7" applyFont="1" applyBorder="1" applyAlignment="1">
      <alignment vertical="center" wrapText="1"/>
    </xf>
    <xf numFmtId="57" fontId="8" fillId="0" borderId="43" xfId="9" applyNumberFormat="1" applyFont="1" applyBorder="1" applyAlignment="1">
      <alignment horizontal="center" vertical="center" shrinkToFit="1"/>
    </xf>
    <xf numFmtId="38" fontId="9" fillId="6" borderId="43" xfId="1" applyFont="1" applyFill="1" applyBorder="1" applyAlignment="1">
      <alignment horizontal="center" vertical="center"/>
    </xf>
    <xf numFmtId="38" fontId="9" fillId="0" borderId="49" xfId="1" applyFont="1" applyBorder="1" applyAlignment="1">
      <alignment horizontal="right" vertical="top"/>
    </xf>
    <xf numFmtId="38" fontId="9" fillId="0" borderId="59" xfId="1" applyFont="1" applyBorder="1" applyAlignment="1">
      <alignment horizontal="right" vertical="center"/>
    </xf>
    <xf numFmtId="38" fontId="9" fillId="0" borderId="50" xfId="1" applyFont="1" applyBorder="1" applyAlignment="1">
      <alignment horizontal="right" vertical="top"/>
    </xf>
    <xf numFmtId="38" fontId="9" fillId="0" borderId="43" xfId="1" applyFont="1" applyBorder="1" applyAlignment="1">
      <alignment horizontal="center" vertical="center" wrapText="1"/>
    </xf>
    <xf numFmtId="0" fontId="11" fillId="0" borderId="43" xfId="7" applyFont="1" applyBorder="1" applyAlignment="1">
      <alignment horizontal="center" vertical="center"/>
    </xf>
    <xf numFmtId="0" fontId="8" fillId="0" borderId="48" xfId="7" applyFont="1" applyBorder="1" applyAlignment="1">
      <alignment vertical="center" wrapText="1"/>
    </xf>
    <xf numFmtId="57" fontId="8" fillId="0" borderId="48" xfId="9" applyNumberFormat="1" applyFont="1" applyBorder="1" applyAlignment="1">
      <alignment horizontal="center" vertical="center" shrinkToFit="1"/>
    </xf>
    <xf numFmtId="38" fontId="9" fillId="6" borderId="48" xfId="1" applyFont="1" applyFill="1" applyBorder="1" applyAlignment="1">
      <alignment horizontal="center" vertical="center"/>
    </xf>
    <xf numFmtId="38" fontId="9" fillId="0" borderId="4" xfId="1" applyFont="1" applyBorder="1" applyAlignment="1">
      <alignment horizontal="right" vertical="top"/>
    </xf>
    <xf numFmtId="38" fontId="9" fillId="0" borderId="60" xfId="1" applyFont="1" applyBorder="1" applyAlignment="1">
      <alignment horizontal="right" vertical="center"/>
    </xf>
    <xf numFmtId="38" fontId="9" fillId="0" borderId="51" xfId="1" applyFont="1" applyBorder="1" applyAlignment="1">
      <alignment horizontal="right" vertical="top"/>
    </xf>
    <xf numFmtId="38" fontId="9" fillId="0" borderId="48" xfId="1" applyFont="1" applyBorder="1" applyAlignment="1">
      <alignment horizontal="center" vertical="center" wrapText="1"/>
    </xf>
    <xf numFmtId="0" fontId="8" fillId="6" borderId="48" xfId="7" applyFont="1" applyFill="1" applyBorder="1" applyAlignment="1">
      <alignment vertical="center"/>
    </xf>
    <xf numFmtId="0" fontId="11" fillId="0" borderId="0" xfId="7" applyFont="1" applyAlignment="1"/>
    <xf numFmtId="57" fontId="8" fillId="0" borderId="89" xfId="7" applyNumberFormat="1" applyFont="1" applyBorder="1" applyAlignment="1">
      <alignment horizontal="center" vertical="center"/>
    </xf>
    <xf numFmtId="0" fontId="8" fillId="0" borderId="13" xfId="7" applyFont="1" applyBorder="1" applyAlignment="1">
      <alignment horizontal="center" vertical="center"/>
    </xf>
    <xf numFmtId="57" fontId="8" fillId="0" borderId="13" xfId="7" applyNumberFormat="1" applyFont="1" applyBorder="1" applyAlignment="1">
      <alignment horizontal="center" vertical="center"/>
    </xf>
    <xf numFmtId="57" fontId="8" fillId="0" borderId="23" xfId="7" applyNumberFormat="1" applyFont="1" applyBorder="1" applyAlignment="1">
      <alignment horizontal="center" vertical="center"/>
    </xf>
    <xf numFmtId="0" fontId="26" fillId="9" borderId="8" xfId="7" applyFont="1" applyFill="1" applyBorder="1" applyAlignment="1">
      <alignment horizontal="center" vertical="center" justifyLastLine="1"/>
    </xf>
    <xf numFmtId="0" fontId="8" fillId="0" borderId="13" xfId="7" applyFont="1" applyFill="1" applyBorder="1" applyAlignment="1">
      <alignment horizontal="distributed" vertical="center" justifyLastLine="1"/>
    </xf>
    <xf numFmtId="0" fontId="8" fillId="0" borderId="24" xfId="7" applyFont="1" applyBorder="1" applyAlignment="1">
      <alignment horizontal="distributed" vertical="center"/>
    </xf>
    <xf numFmtId="0" fontId="11" fillId="9" borderId="31" xfId="7" applyFont="1" applyFill="1" applyBorder="1" applyAlignment="1">
      <alignment horizontal="center" vertical="center" justifyLastLine="1"/>
    </xf>
    <xf numFmtId="0" fontId="11" fillId="9" borderId="34" xfId="7" applyFont="1" applyFill="1" applyBorder="1" applyAlignment="1">
      <alignment horizontal="center" vertical="center" justifyLastLine="1"/>
    </xf>
    <xf numFmtId="0" fontId="11" fillId="9" borderId="39" xfId="7" applyFont="1" applyFill="1" applyBorder="1" applyAlignment="1">
      <alignment horizontal="center" vertical="distributed" textRotation="255"/>
    </xf>
    <xf numFmtId="0" fontId="11" fillId="9" borderId="57" xfId="7" applyFont="1" applyFill="1" applyBorder="1" applyAlignment="1">
      <alignment horizontal="center" vertical="distributed" textRotation="255"/>
    </xf>
    <xf numFmtId="0" fontId="11" fillId="0" borderId="0" xfId="7" applyFont="1" applyAlignment="1">
      <alignment vertical="top"/>
    </xf>
    <xf numFmtId="0" fontId="41" fillId="0" borderId="0" xfId="0" applyFont="1" applyAlignment="1">
      <alignment horizontal="left" vertical="center"/>
    </xf>
    <xf numFmtId="0" fontId="8" fillId="0" borderId="0" xfId="7" applyFont="1" applyBorder="1" applyAlignment="1">
      <alignment horizontal="center" vertical="center"/>
    </xf>
    <xf numFmtId="0" fontId="8" fillId="0" borderId="0" xfId="7" applyFont="1" applyAlignment="1">
      <alignment vertical="center"/>
    </xf>
    <xf numFmtId="0" fontId="8" fillId="0" borderId="39" xfId="7" applyFont="1" applyBorder="1" applyAlignment="1">
      <alignment horizontal="center" vertical="center"/>
    </xf>
    <xf numFmtId="0" fontId="8" fillId="0" borderId="31" xfId="7" applyFont="1" applyBorder="1" applyAlignment="1">
      <alignment horizontal="center" vertical="center"/>
    </xf>
    <xf numFmtId="0" fontId="11" fillId="0" borderId="91" xfId="7" applyFont="1" applyBorder="1" applyAlignment="1">
      <alignment horizontal="center" vertical="center"/>
    </xf>
    <xf numFmtId="0" fontId="3" fillId="6" borderId="55" xfId="0" applyFont="1" applyFill="1" applyBorder="1" applyAlignment="1">
      <alignment horizontal="distributed" vertical="center" justifyLastLine="1"/>
    </xf>
    <xf numFmtId="0" fontId="8" fillId="6" borderId="126" xfId="7" applyFont="1" applyFill="1" applyBorder="1" applyAlignment="1">
      <alignment horizontal="distributed" vertical="center" justifyLastLine="1"/>
    </xf>
    <xf numFmtId="0" fontId="8" fillId="0" borderId="39" xfId="7" applyFont="1" applyBorder="1" applyAlignment="1">
      <alignment horizontal="center" vertical="center" shrinkToFit="1"/>
    </xf>
    <xf numFmtId="0" fontId="3" fillId="0" borderId="38" xfId="0" applyFont="1" applyBorder="1" applyAlignment="1">
      <alignment horizontal="center" vertical="center" shrinkToFit="1"/>
    </xf>
    <xf numFmtId="0" fontId="8" fillId="5" borderId="39" xfId="7" applyFont="1" applyFill="1" applyBorder="1" applyAlignment="1">
      <alignment horizontal="center" vertical="center"/>
    </xf>
    <xf numFmtId="0" fontId="3" fillId="5" borderId="38" xfId="0" applyFont="1" applyFill="1" applyBorder="1" applyAlignment="1">
      <alignment horizontal="center" vertical="center"/>
    </xf>
    <xf numFmtId="0" fontId="8" fillId="5" borderId="57" xfId="7" applyFont="1" applyFill="1" applyBorder="1" applyAlignment="1">
      <alignment horizontal="center" vertical="center"/>
    </xf>
    <xf numFmtId="0" fontId="3" fillId="5" borderId="58" xfId="0" applyFont="1" applyFill="1" applyBorder="1" applyAlignment="1">
      <alignment horizontal="center" vertical="center"/>
    </xf>
    <xf numFmtId="0" fontId="8" fillId="0" borderId="20" xfId="7" applyFont="1" applyBorder="1" applyAlignment="1">
      <alignment horizontal="left" vertical="top"/>
    </xf>
    <xf numFmtId="0" fontId="8" fillId="0" borderId="24" xfId="7" applyFont="1" applyBorder="1" applyAlignment="1">
      <alignment horizontal="right"/>
    </xf>
    <xf numFmtId="0" fontId="8" fillId="6" borderId="82" xfId="7" applyFont="1" applyFill="1" applyBorder="1" applyAlignment="1">
      <alignment horizontal="distributed" vertical="center" justifyLastLine="1"/>
    </xf>
    <xf numFmtId="0" fontId="8" fillId="6" borderId="79" xfId="7" applyFont="1" applyFill="1" applyBorder="1" applyAlignment="1">
      <alignment horizontal="distributed" vertical="center" justifyLastLine="1"/>
    </xf>
    <xf numFmtId="0" fontId="8" fillId="0" borderId="25" xfId="7" applyFont="1" applyBorder="1" applyAlignment="1">
      <alignment horizontal="left" vertical="center" wrapText="1"/>
    </xf>
    <xf numFmtId="0" fontId="8" fillId="0" borderId="3" xfId="7" applyFont="1" applyBorder="1" applyAlignment="1">
      <alignment horizontal="left" vertical="center"/>
    </xf>
    <xf numFmtId="0" fontId="8" fillId="0" borderId="0" xfId="7" applyFont="1" applyBorder="1" applyAlignment="1">
      <alignment horizontal="left" vertical="center"/>
    </xf>
    <xf numFmtId="0" fontId="8" fillId="0" borderId="21" xfId="7" applyFont="1" applyBorder="1" applyAlignment="1">
      <alignment horizontal="left" vertical="center"/>
    </xf>
    <xf numFmtId="0" fontId="8" fillId="0" borderId="88" xfId="7" applyFont="1" applyFill="1" applyBorder="1" applyAlignment="1">
      <alignment horizontal="center" vertical="center"/>
    </xf>
    <xf numFmtId="0" fontId="8" fillId="0" borderId="20" xfId="7" applyFont="1" applyBorder="1" applyAlignment="1">
      <alignment horizontal="left" vertical="center" wrapText="1"/>
    </xf>
    <xf numFmtId="0" fontId="8" fillId="0" borderId="0" xfId="7" applyFont="1" applyAlignment="1">
      <alignment vertical="top"/>
    </xf>
    <xf numFmtId="0" fontId="8" fillId="5" borderId="91" xfId="7" applyFont="1" applyFill="1" applyBorder="1" applyAlignment="1">
      <alignment horizontal="center" vertical="center" justifyLastLine="1"/>
    </xf>
    <xf numFmtId="0" fontId="11" fillId="0" borderId="0" xfId="7" applyFont="1" applyAlignment="1">
      <alignment horizontal="justify" vertical="center"/>
    </xf>
    <xf numFmtId="0" fontId="8" fillId="0" borderId="29" xfId="7" applyFont="1" applyBorder="1" applyAlignment="1">
      <alignment horizontal="left" vertical="center" wrapText="1"/>
    </xf>
    <xf numFmtId="0" fontId="8" fillId="0" borderId="24" xfId="7" applyFont="1" applyBorder="1" applyAlignment="1">
      <alignment horizontal="left" vertical="center" wrapText="1"/>
    </xf>
    <xf numFmtId="0" fontId="8" fillId="0" borderId="30" xfId="7" applyFont="1" applyBorder="1" applyAlignment="1">
      <alignment horizontal="left" vertical="center" wrapText="1"/>
    </xf>
    <xf numFmtId="0" fontId="8" fillId="0" borderId="29" xfId="7" applyFont="1" applyFill="1" applyBorder="1" applyAlignment="1">
      <alignment horizontal="center" vertical="center"/>
    </xf>
    <xf numFmtId="0" fontId="3" fillId="5" borderId="46" xfId="0" applyFont="1" applyFill="1" applyBorder="1" applyAlignment="1">
      <alignment horizontal="center" vertical="center"/>
    </xf>
    <xf numFmtId="0" fontId="11" fillId="5" borderId="51" xfId="7" applyFont="1" applyFill="1" applyBorder="1" applyAlignment="1">
      <alignment vertical="center"/>
    </xf>
    <xf numFmtId="0" fontId="8" fillId="0" borderId="25" xfId="7" applyFont="1" applyBorder="1" applyAlignment="1">
      <alignment horizontal="center" vertical="center" shrinkToFit="1"/>
    </xf>
    <xf numFmtId="0" fontId="3" fillId="0" borderId="27" xfId="0" applyFont="1" applyBorder="1" applyAlignment="1">
      <alignment horizontal="center" vertical="center" shrinkToFit="1"/>
    </xf>
    <xf numFmtId="0" fontId="11" fillId="0" borderId="0" xfId="7" applyFont="1" applyAlignment="1"/>
    <xf numFmtId="0" fontId="8" fillId="0" borderId="49" xfId="7" applyFont="1" applyBorder="1" applyAlignment="1">
      <alignment horizontal="center" vertical="center"/>
    </xf>
    <xf numFmtId="0" fontId="8" fillId="0" borderId="59" xfId="7" applyFont="1" applyBorder="1" applyAlignment="1">
      <alignment horizontal="distributed" vertical="center"/>
    </xf>
    <xf numFmtId="0" fontId="8" fillId="0" borderId="0" xfId="7" applyFont="1" applyBorder="1" applyAlignment="1">
      <alignment horizontal="distributed" vertical="center"/>
    </xf>
    <xf numFmtId="0" fontId="8" fillId="9" borderId="54" xfId="7" applyFont="1" applyFill="1" applyBorder="1" applyAlignment="1">
      <alignment horizontal="distributed" vertical="center" justifyLastLine="1"/>
    </xf>
    <xf numFmtId="0" fontId="8" fillId="0" borderId="3" xfId="7" applyFont="1" applyBorder="1" applyAlignment="1">
      <alignment horizontal="center" vertical="center"/>
    </xf>
    <xf numFmtId="0" fontId="8" fillId="0" borderId="0" xfId="7" applyFont="1" applyBorder="1" applyAlignment="1">
      <alignment horizontal="left" vertical="center" wrapText="1"/>
    </xf>
    <xf numFmtId="0" fontId="37" fillId="0" borderId="0" xfId="7" applyFont="1" applyAlignment="1">
      <alignment horizontal="left" vertical="center"/>
    </xf>
    <xf numFmtId="0" fontId="41" fillId="0" borderId="0" xfId="0" applyFont="1" applyAlignment="1">
      <alignment horizontal="left" vertical="center"/>
    </xf>
    <xf numFmtId="0" fontId="8" fillId="0" borderId="0" xfId="7" applyFont="1" applyBorder="1" applyAlignment="1">
      <alignment horizontal="center" vertical="center"/>
    </xf>
    <xf numFmtId="0" fontId="8" fillId="0" borderId="3" xfId="7" applyFont="1" applyBorder="1" applyAlignment="1">
      <alignment vertical="center"/>
    </xf>
    <xf numFmtId="0" fontId="8" fillId="0" borderId="0" xfId="7" applyFont="1" applyBorder="1" applyAlignment="1">
      <alignment horizontal="distributed" vertical="center"/>
    </xf>
    <xf numFmtId="0" fontId="8" fillId="9" borderId="56" xfId="7" applyFont="1" applyFill="1" applyBorder="1" applyAlignment="1">
      <alignment horizontal="distributed" vertical="center" justifyLastLine="1"/>
    </xf>
    <xf numFmtId="0" fontId="8" fillId="0" borderId="24" xfId="7" applyFont="1" applyBorder="1" applyAlignment="1">
      <alignment horizontal="left" vertical="center" indent="1"/>
    </xf>
    <xf numFmtId="0" fontId="8" fillId="0" borderId="30" xfId="7" applyFont="1" applyBorder="1" applyAlignment="1">
      <alignment horizontal="left" vertical="center" indent="1"/>
    </xf>
    <xf numFmtId="0" fontId="8" fillId="0" borderId="3" xfId="7" applyFont="1" applyBorder="1" applyAlignment="1">
      <alignment horizontal="left" vertical="top"/>
    </xf>
    <xf numFmtId="0" fontId="8" fillId="0" borderId="25" xfId="7" applyFont="1" applyBorder="1" applyAlignment="1">
      <alignment horizontal="left" vertical="top"/>
    </xf>
    <xf numFmtId="0" fontId="8" fillId="0" borderId="13" xfId="7" applyFont="1" applyBorder="1" applyAlignment="1">
      <alignment horizontal="left" vertical="center"/>
    </xf>
    <xf numFmtId="0" fontId="33" fillId="0" borderId="0" xfId="7" applyFont="1" applyFill="1" applyAlignment="1">
      <alignment vertical="center"/>
    </xf>
    <xf numFmtId="0" fontId="11" fillId="0" borderId="0" xfId="7" applyFont="1" applyFill="1" applyAlignment="1">
      <alignment vertical="center"/>
    </xf>
    <xf numFmtId="0" fontId="8" fillId="9" borderId="82" xfId="7" applyFont="1" applyFill="1" applyBorder="1" applyAlignment="1">
      <alignment horizontal="distributed" vertical="center" wrapText="1" justifyLastLine="1"/>
    </xf>
    <xf numFmtId="0" fontId="70" fillId="0" borderId="0" xfId="0" applyFont="1" applyFill="1"/>
    <xf numFmtId="0" fontId="4" fillId="0" borderId="59" xfId="7" applyFont="1" applyBorder="1" applyAlignment="1">
      <alignment horizontal="center" vertical="center"/>
    </xf>
    <xf numFmtId="0" fontId="4" fillId="0" borderId="43" xfId="7" applyFont="1" applyBorder="1" applyAlignment="1">
      <alignment horizontal="center" vertical="center"/>
    </xf>
    <xf numFmtId="0" fontId="4" fillId="0" borderId="14" xfId="7" applyFont="1" applyBorder="1" applyAlignment="1">
      <alignment horizontal="center" vertical="center"/>
    </xf>
    <xf numFmtId="0" fontId="4" fillId="0" borderId="0" xfId="7" applyFont="1" applyBorder="1" applyAlignment="1">
      <alignment horizontal="center" vertical="center"/>
    </xf>
    <xf numFmtId="184" fontId="4" fillId="0" borderId="0" xfId="7" applyNumberFormat="1" applyFont="1" applyBorder="1" applyAlignment="1">
      <alignment horizontal="center" vertical="center"/>
    </xf>
    <xf numFmtId="0" fontId="4" fillId="0" borderId="24" xfId="7" applyFont="1" applyBorder="1" applyAlignment="1">
      <alignment horizontal="center" vertical="center"/>
    </xf>
    <xf numFmtId="0" fontId="4" fillId="0" borderId="18" xfId="7" applyFont="1" applyBorder="1" applyAlignment="1">
      <alignment horizontal="center" vertical="center"/>
    </xf>
    <xf numFmtId="184" fontId="4" fillId="0" borderId="24" xfId="7" applyNumberFormat="1" applyFont="1" applyBorder="1" applyAlignment="1">
      <alignment horizontal="center" vertical="center"/>
    </xf>
    <xf numFmtId="0" fontId="4" fillId="0" borderId="20" xfId="7" applyFont="1" applyBorder="1" applyAlignment="1"/>
    <xf numFmtId="0" fontId="4" fillId="0" borderId="5" xfId="7" applyFont="1" applyBorder="1" applyAlignment="1">
      <alignment horizontal="left" vertical="center"/>
    </xf>
    <xf numFmtId="0" fontId="4" fillId="0" borderId="5" xfId="7" applyFont="1" applyBorder="1" applyAlignment="1">
      <alignment horizontal="center" vertical="center"/>
    </xf>
    <xf numFmtId="57" fontId="8" fillId="0" borderId="0" xfId="7" applyNumberFormat="1" applyFont="1" applyBorder="1" applyAlignment="1">
      <alignment horizontal="center" vertical="center" wrapText="1"/>
    </xf>
    <xf numFmtId="57" fontId="8" fillId="0" borderId="72" xfId="7" applyNumberFormat="1" applyFont="1" applyBorder="1" applyAlignment="1">
      <alignment horizontal="center" vertical="center" wrapText="1"/>
    </xf>
    <xf numFmtId="0" fontId="8" fillId="0" borderId="0" xfId="7" applyFont="1" applyAlignment="1">
      <alignment vertical="center"/>
    </xf>
    <xf numFmtId="0" fontId="8" fillId="0" borderId="0" xfId="7" applyFont="1" applyFill="1" applyBorder="1" applyAlignment="1">
      <alignment horizontal="center" vertical="center"/>
    </xf>
    <xf numFmtId="0" fontId="8" fillId="6" borderId="0" xfId="7" applyFont="1" applyFill="1" applyBorder="1" applyAlignment="1">
      <alignment horizontal="left" vertical="center"/>
    </xf>
    <xf numFmtId="0" fontId="80" fillId="0" borderId="0" xfId="0" applyFont="1" applyAlignment="1">
      <alignment vertical="center"/>
    </xf>
    <xf numFmtId="0" fontId="83" fillId="0" borderId="0" xfId="7" applyFont="1" applyAlignment="1">
      <alignment horizontal="center" vertical="center"/>
    </xf>
    <xf numFmtId="0" fontId="11" fillId="0" borderId="2" xfId="7" applyFont="1" applyBorder="1" applyAlignment="1">
      <alignment wrapText="1"/>
    </xf>
    <xf numFmtId="188" fontId="8" fillId="0" borderId="24" xfId="7" applyNumberFormat="1" applyFont="1" applyBorder="1" applyAlignment="1">
      <alignment horizontal="right" vertical="center"/>
    </xf>
    <xf numFmtId="38" fontId="8" fillId="0" borderId="14" xfId="1" applyFont="1" applyBorder="1" applyAlignment="1">
      <alignment horizontal="right" vertical="center"/>
    </xf>
    <xf numFmtId="0" fontId="8" fillId="0" borderId="20" xfId="7" applyFont="1" applyBorder="1" applyAlignment="1">
      <alignment vertical="top"/>
    </xf>
    <xf numFmtId="0" fontId="11" fillId="0" borderId="24" xfId="7" applyFont="1" applyBorder="1" applyAlignment="1">
      <alignment vertical="center"/>
    </xf>
    <xf numFmtId="0" fontId="8" fillId="9" borderId="8" xfId="7" applyFont="1" applyFill="1" applyBorder="1" applyAlignment="1">
      <alignment horizontal="distributed" vertical="center" wrapText="1" justifyLastLine="1"/>
    </xf>
    <xf numFmtId="0" fontId="8" fillId="9" borderId="8" xfId="7" applyFont="1" applyFill="1" applyBorder="1" applyAlignment="1">
      <alignment horizontal="distributed" vertical="center" justifyLastLine="1"/>
    </xf>
    <xf numFmtId="0" fontId="8" fillId="9" borderId="9" xfId="7" applyFont="1" applyFill="1" applyBorder="1" applyAlignment="1">
      <alignment horizontal="distributed" vertical="center" justifyLastLine="1"/>
    </xf>
    <xf numFmtId="0" fontId="8" fillId="9" borderId="7" xfId="7" applyFont="1" applyFill="1" applyBorder="1" applyAlignment="1">
      <alignment horizontal="distributed" vertical="center" justifyLastLine="1"/>
    </xf>
    <xf numFmtId="0" fontId="8" fillId="9" borderId="11" xfId="7" applyFont="1" applyFill="1" applyBorder="1" applyAlignment="1">
      <alignment horizontal="distributed" vertical="center" justifyLastLine="1"/>
    </xf>
    <xf numFmtId="0" fontId="8" fillId="0" borderId="21" xfId="7" applyFont="1" applyBorder="1" applyAlignment="1">
      <alignment vertical="center"/>
    </xf>
    <xf numFmtId="0" fontId="8" fillId="9" borderId="12" xfId="7" applyFont="1" applyFill="1" applyBorder="1" applyAlignment="1">
      <alignment horizontal="distributed" vertical="center" justifyLastLine="1"/>
    </xf>
    <xf numFmtId="0" fontId="8" fillId="0" borderId="44" xfId="7" applyFont="1" applyBorder="1" applyAlignment="1">
      <alignment horizontal="center" vertical="center"/>
    </xf>
    <xf numFmtId="0" fontId="8" fillId="0" borderId="14" xfId="7" applyFont="1" applyBorder="1" applyAlignment="1">
      <alignment horizontal="center" vertical="center"/>
    </xf>
    <xf numFmtId="0" fontId="8" fillId="0" borderId="18" xfId="7" applyFont="1" applyBorder="1" applyAlignment="1">
      <alignment horizontal="center" vertical="center"/>
    </xf>
    <xf numFmtId="0" fontId="3" fillId="0" borderId="0" xfId="5" applyFont="1" applyAlignment="1">
      <alignment vertical="center"/>
    </xf>
    <xf numFmtId="0" fontId="3" fillId="0" borderId="0" xfId="5" applyFont="1"/>
    <xf numFmtId="0" fontId="3" fillId="0" borderId="0" xfId="0" applyFont="1"/>
    <xf numFmtId="0" fontId="33" fillId="0" borderId="24" xfId="7" applyFont="1" applyBorder="1" applyAlignment="1">
      <alignment vertical="center"/>
    </xf>
    <xf numFmtId="0" fontId="8" fillId="0" borderId="20" xfId="0" applyFont="1" applyBorder="1" applyAlignment="1">
      <alignment horizontal="center" vertical="center"/>
    </xf>
    <xf numFmtId="0" fontId="8" fillId="0" borderId="20" xfId="0" applyFont="1" applyFill="1" applyBorder="1" applyAlignment="1">
      <alignment horizontal="distributed" vertical="center"/>
    </xf>
    <xf numFmtId="0" fontId="3" fillId="0" borderId="20" xfId="0" applyFont="1" applyBorder="1" applyAlignment="1">
      <alignment horizontal="center" vertical="center"/>
    </xf>
    <xf numFmtId="0" fontId="7" fillId="0" borderId="0" xfId="7" applyFont="1" applyAlignment="1">
      <alignment horizontal="center"/>
    </xf>
    <xf numFmtId="0" fontId="10" fillId="0" borderId="39" xfId="7" applyFont="1" applyBorder="1" applyAlignment="1">
      <alignment horizontal="center" vertical="center"/>
    </xf>
    <xf numFmtId="0" fontId="10" fillId="0" borderId="62" xfId="7" applyFont="1" applyBorder="1" applyAlignment="1">
      <alignment horizontal="center" vertical="center"/>
    </xf>
    <xf numFmtId="0" fontId="10" fillId="0" borderId="77" xfId="7" applyFont="1" applyBorder="1" applyAlignment="1">
      <alignment horizontal="center" vertical="center"/>
    </xf>
    <xf numFmtId="0" fontId="8" fillId="0" borderId="37" xfId="7" applyFont="1" applyBorder="1" applyAlignment="1">
      <alignment horizontal="distributed" vertical="center" wrapText="1" justifyLastLine="1"/>
    </xf>
    <xf numFmtId="0" fontId="8" fillId="0" borderId="35" xfId="7" applyFont="1" applyBorder="1" applyAlignment="1">
      <alignment horizontal="distributed" vertical="center" justifyLastLine="1"/>
    </xf>
    <xf numFmtId="0" fontId="11" fillId="0" borderId="7" xfId="7" applyFont="1" applyBorder="1" applyAlignment="1">
      <alignment horizontal="center" vertical="center"/>
    </xf>
    <xf numFmtId="0" fontId="11" fillId="0" borderId="86" xfId="7" applyFont="1" applyBorder="1" applyAlignment="1">
      <alignment horizontal="center" vertical="center"/>
    </xf>
    <xf numFmtId="0" fontId="11" fillId="0" borderId="62" xfId="7" applyFont="1" applyBorder="1" applyAlignment="1">
      <alignment horizontal="center" vertical="center"/>
    </xf>
    <xf numFmtId="0" fontId="11" fillId="0" borderId="77" xfId="7" applyFont="1" applyBorder="1" applyAlignment="1">
      <alignment horizontal="center" vertical="center"/>
    </xf>
    <xf numFmtId="198" fontId="10" fillId="0" borderId="0" xfId="7" applyNumberFormat="1" applyFont="1" applyAlignment="1">
      <alignment horizontal="center" vertical="center"/>
    </xf>
    <xf numFmtId="198" fontId="3" fillId="0" borderId="0" xfId="0" applyNumberFormat="1" applyFont="1" applyAlignment="1">
      <alignment horizontal="center" vertical="center"/>
    </xf>
    <xf numFmtId="0" fontId="10" fillId="0" borderId="49" xfId="7" applyFont="1" applyBorder="1" applyAlignment="1">
      <alignment horizontal="center" wrapText="1"/>
    </xf>
    <xf numFmtId="0" fontId="10" fillId="0" borderId="59" xfId="7" applyFont="1" applyBorder="1" applyAlignment="1">
      <alignment horizontal="center" wrapText="1"/>
    </xf>
    <xf numFmtId="0" fontId="10" fillId="0" borderId="64" xfId="7" applyFont="1" applyBorder="1" applyAlignment="1">
      <alignment horizontal="center" wrapText="1"/>
    </xf>
    <xf numFmtId="0" fontId="8" fillId="0" borderId="35" xfId="7" applyFont="1" applyBorder="1" applyAlignment="1">
      <alignment horizontal="distributed" vertical="center" wrapText="1" justifyLastLine="1"/>
    </xf>
    <xf numFmtId="0" fontId="10" fillId="0" borderId="4" xfId="7" applyFont="1" applyBorder="1" applyAlignment="1">
      <alignment horizontal="center" vertical="center"/>
    </xf>
    <xf numFmtId="0" fontId="10" fillId="0" borderId="60" xfId="7" applyFont="1" applyBorder="1" applyAlignment="1">
      <alignment horizontal="center" vertical="center"/>
    </xf>
    <xf numFmtId="0" fontId="10" fillId="0" borderId="65" xfId="7" applyFont="1" applyBorder="1" applyAlignment="1">
      <alignment horizontal="center" vertical="center"/>
    </xf>
    <xf numFmtId="210" fontId="11" fillId="0" borderId="39" xfId="7" applyNumberFormat="1" applyFont="1" applyBorder="1" applyAlignment="1">
      <alignment horizontal="center" vertical="center"/>
    </xf>
    <xf numFmtId="210" fontId="11" fillId="0" borderId="62" xfId="7" applyNumberFormat="1" applyFont="1" applyBorder="1" applyAlignment="1">
      <alignment horizontal="center" vertical="center"/>
    </xf>
    <xf numFmtId="210" fontId="11" fillId="0" borderId="77" xfId="7" applyNumberFormat="1" applyFont="1" applyBorder="1" applyAlignment="1">
      <alignment horizontal="center" vertical="center"/>
    </xf>
    <xf numFmtId="210" fontId="11" fillId="0" borderId="57" xfId="7" applyNumberFormat="1" applyFont="1" applyBorder="1" applyAlignment="1">
      <alignment horizontal="center" vertical="center"/>
    </xf>
    <xf numFmtId="210" fontId="11" fillId="0" borderId="66" xfId="7" applyNumberFormat="1" applyFont="1" applyBorder="1" applyAlignment="1">
      <alignment horizontal="center" vertical="center"/>
    </xf>
    <xf numFmtId="210" fontId="11" fillId="0" borderId="87" xfId="7" applyNumberFormat="1" applyFont="1" applyBorder="1" applyAlignment="1">
      <alignment horizontal="center" vertical="center"/>
    </xf>
    <xf numFmtId="0" fontId="8" fillId="0" borderId="53" xfId="7" applyFont="1" applyBorder="1" applyAlignment="1">
      <alignment horizontal="distributed" vertical="center" justifyLastLine="1"/>
    </xf>
    <xf numFmtId="0" fontId="8" fillId="0" borderId="52" xfId="7" applyFont="1" applyBorder="1" applyAlignment="1">
      <alignment horizontal="distributed" vertical="center" justifyLastLine="1"/>
    </xf>
    <xf numFmtId="0" fontId="8" fillId="0" borderId="36" xfId="7" applyFont="1" applyBorder="1" applyAlignment="1">
      <alignment horizontal="distributed" vertical="center" justifyLastLine="1"/>
    </xf>
    <xf numFmtId="0" fontId="8" fillId="0" borderId="53" xfId="7" applyFont="1" applyBorder="1" applyAlignment="1">
      <alignment horizontal="distributed" vertical="center" wrapText="1" justifyLastLine="1"/>
    </xf>
    <xf numFmtId="0" fontId="8" fillId="0" borderId="33" xfId="7" applyFont="1" applyBorder="1" applyAlignment="1">
      <alignment horizontal="distributed" vertical="center" wrapText="1" justifyLastLine="1"/>
    </xf>
    <xf numFmtId="0" fontId="8" fillId="0" borderId="52" xfId="7" applyFont="1" applyBorder="1" applyAlignment="1">
      <alignment horizontal="distributed" vertical="center" wrapText="1" justifyLastLine="1"/>
    </xf>
    <xf numFmtId="0" fontId="11" fillId="0" borderId="3" xfId="7" applyFont="1" applyBorder="1" applyAlignment="1">
      <alignment horizontal="center" vertical="center"/>
    </xf>
    <xf numFmtId="0" fontId="11" fillId="0" borderId="0" xfId="7" applyFont="1" applyBorder="1" applyAlignment="1">
      <alignment horizontal="center" vertical="center"/>
    </xf>
    <xf numFmtId="0" fontId="11" fillId="0" borderId="21" xfId="7" applyFont="1" applyBorder="1" applyAlignment="1">
      <alignment horizontal="center" vertical="center"/>
    </xf>
    <xf numFmtId="0" fontId="8" fillId="0" borderId="43" xfId="7" applyFont="1" applyBorder="1" applyAlignment="1">
      <alignment horizontal="center" vertical="center" wrapText="1"/>
    </xf>
    <xf numFmtId="0" fontId="8" fillId="0" borderId="48" xfId="7" applyFont="1" applyBorder="1" applyAlignment="1">
      <alignment horizontal="center" vertical="center"/>
    </xf>
    <xf numFmtId="0" fontId="10" fillId="0" borderId="4" xfId="7" applyFont="1" applyBorder="1" applyAlignment="1">
      <alignment vertical="top"/>
    </xf>
    <xf numFmtId="0" fontId="0" fillId="0" borderId="51" xfId="0" applyBorder="1" applyAlignment="1">
      <alignment vertical="top"/>
    </xf>
    <xf numFmtId="210" fontId="11" fillId="0" borderId="39" xfId="7" applyNumberFormat="1" applyFont="1" applyFill="1" applyBorder="1" applyAlignment="1">
      <alignment horizontal="center" vertical="center"/>
    </xf>
    <xf numFmtId="210" fontId="11" fillId="0" borderId="62" xfId="7" applyNumberFormat="1" applyFont="1" applyFill="1" applyBorder="1" applyAlignment="1">
      <alignment horizontal="center" vertical="center"/>
    </xf>
    <xf numFmtId="210" fontId="11" fillId="0" borderId="77" xfId="7" applyNumberFormat="1" applyFont="1" applyFill="1" applyBorder="1" applyAlignment="1">
      <alignment horizontal="center" vertical="center"/>
    </xf>
    <xf numFmtId="210" fontId="11" fillId="0" borderId="57" xfId="7" applyNumberFormat="1" applyFont="1" applyFill="1" applyBorder="1" applyAlignment="1">
      <alignment horizontal="center" vertical="center"/>
    </xf>
    <xf numFmtId="210" fontId="11" fillId="0" borderId="66" xfId="7" applyNumberFormat="1" applyFont="1" applyFill="1" applyBorder="1" applyAlignment="1">
      <alignment horizontal="center" vertical="center"/>
    </xf>
    <xf numFmtId="210" fontId="11" fillId="0" borderId="87" xfId="7" applyNumberFormat="1" applyFont="1" applyFill="1" applyBorder="1" applyAlignment="1">
      <alignment horizontal="center" vertical="center"/>
    </xf>
    <xf numFmtId="0" fontId="11" fillId="0" borderId="49" xfId="7" applyFont="1" applyBorder="1" applyAlignment="1">
      <alignment horizontal="left" vertical="center"/>
    </xf>
    <xf numFmtId="0" fontId="11" fillId="0" borderId="59" xfId="7" applyFont="1" applyBorder="1" applyAlignment="1">
      <alignment horizontal="left" vertical="center"/>
    </xf>
    <xf numFmtId="0" fontId="11" fillId="0" borderId="64" xfId="7" applyFont="1" applyBorder="1" applyAlignment="1">
      <alignment horizontal="left" vertical="center"/>
    </xf>
    <xf numFmtId="0" fontId="4" fillId="0" borderId="0" xfId="7" applyFont="1" applyBorder="1" applyAlignment="1">
      <alignment horizontal="center"/>
    </xf>
    <xf numFmtId="0" fontId="4" fillId="0" borderId="21" xfId="7" applyFont="1" applyBorder="1" applyAlignment="1">
      <alignment horizontal="center"/>
    </xf>
    <xf numFmtId="0" fontId="4" fillId="0" borderId="60" xfId="7" applyFont="1" applyBorder="1" applyAlignment="1">
      <alignment horizontal="center" vertical="center"/>
    </xf>
    <xf numFmtId="0" fontId="4" fillId="0" borderId="65" xfId="7" applyFont="1" applyBorder="1" applyAlignment="1">
      <alignment horizontal="center" vertical="center"/>
    </xf>
    <xf numFmtId="0" fontId="7" fillId="5" borderId="20" xfId="7" applyFont="1" applyFill="1" applyBorder="1" applyAlignment="1">
      <alignment horizontal="center"/>
    </xf>
    <xf numFmtId="0" fontId="7" fillId="0" borderId="88" xfId="7" applyFont="1" applyBorder="1" applyAlignment="1">
      <alignment horizontal="distributed" vertical="center" justifyLastLine="1"/>
    </xf>
    <xf numFmtId="0" fontId="7" fillId="0" borderId="20" xfId="7" applyFont="1" applyBorder="1" applyAlignment="1">
      <alignment horizontal="distributed" vertical="center" justifyLastLine="1"/>
    </xf>
    <xf numFmtId="0" fontId="36" fillId="0" borderId="20" xfId="7" applyFont="1" applyBorder="1" applyAlignment="1"/>
    <xf numFmtId="0" fontId="29" fillId="0" borderId="20" xfId="0" applyFont="1" applyBorder="1" applyAlignment="1"/>
    <xf numFmtId="0" fontId="0" fillId="0" borderId="20" xfId="0" applyBorder="1" applyAlignment="1"/>
    <xf numFmtId="0" fontId="36" fillId="0" borderId="0" xfId="7" applyFont="1" applyAlignment="1"/>
    <xf numFmtId="0" fontId="0" fillId="0" borderId="0" xfId="0" applyAlignment="1"/>
    <xf numFmtId="0" fontId="7" fillId="5" borderId="0" xfId="7" applyFont="1" applyFill="1" applyAlignment="1">
      <alignment horizontal="center"/>
    </xf>
    <xf numFmtId="0" fontId="8" fillId="0" borderId="0" xfId="7" applyFont="1" applyBorder="1" applyAlignment="1">
      <alignment vertical="top"/>
    </xf>
    <xf numFmtId="0" fontId="7" fillId="9" borderId="81" xfId="7" applyFont="1" applyFill="1" applyBorder="1" applyAlignment="1">
      <alignment horizontal="left" vertical="center" shrinkToFit="1"/>
    </xf>
    <xf numFmtId="0" fontId="7" fillId="9" borderId="54" xfId="7" applyFont="1" applyFill="1" applyBorder="1" applyAlignment="1">
      <alignment horizontal="left" vertical="center" shrinkToFit="1"/>
    </xf>
    <xf numFmtId="0" fontId="0" fillId="9" borderId="54" xfId="0" applyFill="1" applyBorder="1" applyAlignment="1">
      <alignment vertical="center" shrinkToFit="1"/>
    </xf>
    <xf numFmtId="0" fontId="7" fillId="9" borderId="23" xfId="7" applyFont="1" applyFill="1" applyBorder="1" applyAlignment="1">
      <alignment horizontal="left" vertical="center"/>
    </xf>
    <xf numFmtId="0" fontId="29" fillId="9" borderId="24" xfId="0" applyFont="1" applyFill="1" applyBorder="1" applyAlignment="1">
      <alignment horizontal="left" vertical="center"/>
    </xf>
    <xf numFmtId="0" fontId="0" fillId="9" borderId="24" xfId="0" applyFill="1" applyBorder="1" applyAlignment="1">
      <alignment vertical="center"/>
    </xf>
    <xf numFmtId="0" fontId="7" fillId="9" borderId="88" xfId="7" applyFont="1" applyFill="1" applyBorder="1" applyAlignment="1">
      <alignment horizontal="left" vertical="center"/>
    </xf>
    <xf numFmtId="0" fontId="0" fillId="9" borderId="20" xfId="0" applyFill="1" applyBorder="1" applyAlignment="1">
      <alignment vertical="center"/>
    </xf>
    <xf numFmtId="0" fontId="7" fillId="5" borderId="91" xfId="7" applyFont="1" applyFill="1" applyBorder="1" applyAlignment="1">
      <alignment horizontal="center" vertical="center"/>
    </xf>
    <xf numFmtId="0" fontId="0" fillId="5" borderId="91" xfId="0" applyFill="1" applyBorder="1" applyAlignment="1">
      <alignment horizontal="center" vertical="center"/>
    </xf>
    <xf numFmtId="0" fontId="11" fillId="0" borderId="88" xfId="7" applyFont="1" applyBorder="1" applyAlignment="1">
      <alignment horizontal="distributed" vertical="center" justifyLastLine="1"/>
    </xf>
    <xf numFmtId="0" fontId="11" fillId="0" borderId="20" xfId="7" applyFont="1" applyBorder="1" applyAlignment="1">
      <alignment horizontal="distributed" vertical="center" justifyLastLine="1"/>
    </xf>
    <xf numFmtId="0" fontId="11" fillId="0" borderId="88" xfId="7" applyFont="1" applyBorder="1" applyAlignment="1">
      <alignment horizontal="distributed" vertical="center"/>
    </xf>
    <xf numFmtId="0" fontId="11" fillId="0" borderId="20" xfId="7" applyFont="1" applyBorder="1" applyAlignment="1">
      <alignment horizontal="distributed" vertical="center"/>
    </xf>
    <xf numFmtId="0" fontId="12" fillId="0" borderId="20" xfId="3" applyFont="1" applyBorder="1" applyAlignment="1">
      <alignment vertical="center"/>
    </xf>
    <xf numFmtId="0" fontId="12" fillId="0" borderId="29" xfId="3" applyFont="1" applyBorder="1" applyAlignment="1">
      <alignment vertical="center"/>
    </xf>
    <xf numFmtId="0" fontId="12" fillId="0" borderId="23" xfId="3" applyFont="1" applyBorder="1" applyAlignment="1">
      <alignment vertical="center"/>
    </xf>
    <xf numFmtId="0" fontId="12" fillId="0" borderId="24" xfId="3" applyFont="1" applyBorder="1" applyAlignment="1">
      <alignment vertical="center"/>
    </xf>
    <xf numFmtId="0" fontId="12" fillId="0" borderId="30" xfId="3" applyFont="1" applyBorder="1" applyAlignment="1">
      <alignment vertical="center"/>
    </xf>
    <xf numFmtId="0" fontId="4" fillId="9" borderId="88" xfId="7" applyFont="1" applyFill="1" applyBorder="1" applyAlignment="1">
      <alignment horizontal="center" vertical="center"/>
    </xf>
    <xf numFmtId="0" fontId="4" fillId="9" borderId="20" xfId="7" applyFont="1" applyFill="1" applyBorder="1" applyAlignment="1">
      <alignment horizontal="center" vertical="center"/>
    </xf>
    <xf numFmtId="0" fontId="4" fillId="9" borderId="29" xfId="3" applyFont="1" applyFill="1" applyBorder="1" applyAlignment="1">
      <alignment horizontal="center" vertical="center"/>
    </xf>
    <xf numFmtId="0" fontId="4" fillId="9" borderId="13" xfId="7" applyFont="1" applyFill="1" applyBorder="1" applyAlignment="1">
      <alignment horizontal="center" vertical="center"/>
    </xf>
    <xf numFmtId="0" fontId="4" fillId="9" borderId="0" xfId="7" applyFont="1" applyFill="1" applyBorder="1" applyAlignment="1">
      <alignment horizontal="center" vertical="center"/>
    </xf>
    <xf numFmtId="0" fontId="4" fillId="9" borderId="21" xfId="3" applyFont="1" applyFill="1" applyBorder="1" applyAlignment="1">
      <alignment horizontal="center" vertical="center"/>
    </xf>
    <xf numFmtId="0" fontId="4" fillId="9" borderId="23" xfId="3" applyFont="1" applyFill="1" applyBorder="1" applyAlignment="1">
      <alignment horizontal="center" vertical="center"/>
    </xf>
    <xf numFmtId="0" fontId="4" fillId="9" borderId="24" xfId="3" applyFont="1" applyFill="1" applyBorder="1" applyAlignment="1">
      <alignment horizontal="center" vertical="center"/>
    </xf>
    <xf numFmtId="0" fontId="4" fillId="9" borderId="30" xfId="3" applyFont="1" applyFill="1" applyBorder="1" applyAlignment="1">
      <alignment horizontal="center" vertical="center"/>
    </xf>
    <xf numFmtId="0" fontId="4" fillId="9" borderId="81" xfId="7" applyFont="1" applyFill="1" applyBorder="1" applyAlignment="1">
      <alignment horizontal="left" vertical="center"/>
    </xf>
    <xf numFmtId="0" fontId="4" fillId="9" borderId="76" xfId="3" applyFont="1" applyFill="1" applyBorder="1" applyAlignment="1">
      <alignment horizontal="left" vertical="center"/>
    </xf>
    <xf numFmtId="0" fontId="4" fillId="0" borderId="81" xfId="3" applyFont="1" applyBorder="1" applyAlignment="1">
      <alignment horizontal="left" vertical="center" shrinkToFit="1"/>
    </xf>
    <xf numFmtId="0" fontId="11" fillId="0" borderId="54" xfId="3" applyFont="1" applyBorder="1" applyAlignment="1">
      <alignment horizontal="left" vertical="center" shrinkToFit="1"/>
    </xf>
    <xf numFmtId="0" fontId="11" fillId="0" borderId="76" xfId="3" applyFont="1" applyBorder="1" applyAlignment="1">
      <alignment horizontal="left" vertical="center" shrinkToFit="1"/>
    </xf>
    <xf numFmtId="0" fontId="4" fillId="9" borderId="88" xfId="7" applyFont="1" applyFill="1" applyBorder="1" applyAlignment="1">
      <alignment horizontal="left" vertical="center"/>
    </xf>
    <xf numFmtId="0" fontId="4" fillId="9" borderId="29" xfId="3" applyFont="1" applyFill="1" applyBorder="1" applyAlignment="1">
      <alignment horizontal="left" vertical="center"/>
    </xf>
    <xf numFmtId="0" fontId="4" fillId="9" borderId="13" xfId="3" applyFont="1" applyFill="1" applyBorder="1" applyAlignment="1">
      <alignment horizontal="left" vertical="center"/>
    </xf>
    <xf numFmtId="0" fontId="4" fillId="9" borderId="21" xfId="3" applyFont="1" applyFill="1" applyBorder="1" applyAlignment="1">
      <alignment horizontal="left" vertical="center"/>
    </xf>
    <xf numFmtId="0" fontId="4" fillId="0" borderId="88" xfId="3" applyFont="1" applyBorder="1" applyAlignment="1">
      <alignment horizontal="left" vertical="center" shrinkToFit="1"/>
    </xf>
    <xf numFmtId="0" fontId="11" fillId="0" borderId="20" xfId="3" applyFont="1" applyBorder="1" applyAlignment="1">
      <alignment horizontal="left" vertical="center" shrinkToFit="1"/>
    </xf>
    <xf numFmtId="0" fontId="11" fillId="0" borderId="29" xfId="3" applyFont="1" applyBorder="1" applyAlignment="1">
      <alignment horizontal="left" vertical="center" shrinkToFit="1"/>
    </xf>
    <xf numFmtId="0" fontId="4" fillId="9" borderId="1" xfId="3" applyFont="1" applyFill="1" applyBorder="1" applyAlignment="1">
      <alignment horizontal="center" vertical="center" textRotation="255"/>
    </xf>
    <xf numFmtId="0" fontId="11" fillId="9" borderId="2" xfId="3" applyFont="1" applyFill="1" applyBorder="1" applyAlignment="1">
      <alignment horizontal="center" vertical="center" textRotation="255"/>
    </xf>
    <xf numFmtId="0" fontId="11" fillId="9" borderId="5" xfId="3" applyFont="1" applyFill="1" applyBorder="1" applyAlignment="1">
      <alignment horizontal="center" vertical="center" textRotation="255"/>
    </xf>
    <xf numFmtId="0" fontId="4" fillId="9" borderId="81" xfId="7" applyFont="1" applyFill="1" applyBorder="1" applyAlignment="1">
      <alignment horizontal="center" vertical="center"/>
    </xf>
    <xf numFmtId="0" fontId="4" fillId="9" borderId="76" xfId="3" applyFont="1" applyFill="1" applyBorder="1" applyAlignment="1">
      <alignment horizontal="center" vertical="center"/>
    </xf>
    <xf numFmtId="0" fontId="4" fillId="9" borderId="13" xfId="3" applyFont="1" applyFill="1" applyBorder="1" applyAlignment="1">
      <alignment horizontal="center" vertical="center"/>
    </xf>
    <xf numFmtId="0" fontId="12" fillId="9" borderId="21" xfId="3" applyFont="1" applyFill="1" applyBorder="1" applyAlignment="1">
      <alignment horizontal="center" vertical="center"/>
    </xf>
    <xf numFmtId="0" fontId="12" fillId="9" borderId="13" xfId="3" applyFont="1" applyFill="1" applyBorder="1" applyAlignment="1">
      <alignment horizontal="center" vertical="center"/>
    </xf>
    <xf numFmtId="0" fontId="12" fillId="9" borderId="23" xfId="3" applyFont="1" applyFill="1" applyBorder="1" applyAlignment="1">
      <alignment horizontal="center" vertical="center"/>
    </xf>
    <xf numFmtId="0" fontId="12" fillId="9" borderId="30" xfId="3" applyFont="1" applyFill="1" applyBorder="1" applyAlignment="1">
      <alignment horizontal="center" vertical="center"/>
    </xf>
    <xf numFmtId="0" fontId="4" fillId="9" borderId="91" xfId="3" applyFont="1" applyFill="1" applyBorder="1" applyAlignment="1">
      <alignment horizontal="center" vertical="center"/>
    </xf>
    <xf numFmtId="0" fontId="12" fillId="9" borderId="91" xfId="3" applyFont="1" applyFill="1" applyBorder="1" applyAlignment="1">
      <alignment horizontal="center" vertical="center"/>
    </xf>
    <xf numFmtId="0" fontId="11" fillId="9" borderId="76" xfId="3" applyFont="1" applyFill="1" applyBorder="1" applyAlignment="1">
      <alignment horizontal="left" vertical="center"/>
    </xf>
    <xf numFmtId="0" fontId="4" fillId="0" borderId="54" xfId="3" applyFont="1" applyBorder="1" applyAlignment="1">
      <alignment horizontal="center" vertical="center" shrinkToFit="1"/>
    </xf>
    <xf numFmtId="0" fontId="4" fillId="5" borderId="0" xfId="7" applyFont="1" applyFill="1" applyAlignment="1">
      <alignment horizontal="center" vertical="center"/>
    </xf>
    <xf numFmtId="0" fontId="11" fillId="0" borderId="0" xfId="7" applyFont="1" applyBorder="1" applyAlignment="1">
      <alignment vertical="center"/>
    </xf>
    <xf numFmtId="0" fontId="3" fillId="0" borderId="0" xfId="0" applyFont="1" applyAlignment="1">
      <alignment vertical="center"/>
    </xf>
    <xf numFmtId="0" fontId="11" fillId="0" borderId="0" xfId="7" applyFont="1" applyBorder="1" applyAlignment="1">
      <alignment horizontal="left" vertical="center"/>
    </xf>
    <xf numFmtId="0" fontId="11" fillId="0" borderId="0" xfId="7" applyFont="1" applyAlignment="1">
      <alignment vertical="center"/>
    </xf>
    <xf numFmtId="0" fontId="3" fillId="0" borderId="0" xfId="0" applyFont="1" applyAlignment="1">
      <alignment horizontal="center" vertical="center"/>
    </xf>
    <xf numFmtId="0" fontId="8" fillId="0" borderId="33" xfId="7" applyFont="1" applyBorder="1" applyAlignment="1">
      <alignment horizontal="distributed" vertical="center" justifyLastLine="1"/>
    </xf>
    <xf numFmtId="38" fontId="8" fillId="0" borderId="43" xfId="1" applyFont="1" applyBorder="1" applyAlignment="1">
      <alignment horizontal="right" vertical="center"/>
    </xf>
    <xf numFmtId="38" fontId="8" fillId="0" borderId="14" xfId="1" applyFont="1" applyBorder="1" applyAlignment="1">
      <alignment horizontal="right" vertical="center"/>
    </xf>
    <xf numFmtId="0" fontId="8" fillId="0" borderId="61" xfId="7" applyFont="1" applyBorder="1" applyAlignment="1">
      <alignment horizontal="distributed" vertical="center" justifyLastLine="1"/>
    </xf>
    <xf numFmtId="38" fontId="8" fillId="0" borderId="18" xfId="1" applyFont="1" applyBorder="1" applyAlignment="1">
      <alignment horizontal="right" vertical="center"/>
    </xf>
    <xf numFmtId="0" fontId="8" fillId="0" borderId="20" xfId="7" applyFont="1" applyBorder="1" applyAlignment="1">
      <alignment vertical="top"/>
    </xf>
    <xf numFmtId="0" fontId="8" fillId="9" borderId="91" xfId="7" applyFont="1" applyFill="1" applyBorder="1" applyAlignment="1">
      <alignment horizontal="distributed" vertical="center" justifyLastLine="1"/>
    </xf>
    <xf numFmtId="38" fontId="8" fillId="0" borderId="22" xfId="1" applyFont="1" applyBorder="1" applyAlignment="1">
      <alignment horizontal="right" vertical="center"/>
    </xf>
    <xf numFmtId="38" fontId="8" fillId="0" borderId="17" xfId="1" applyFont="1" applyBorder="1" applyAlignment="1">
      <alignment horizontal="right" vertical="center"/>
    </xf>
    <xf numFmtId="2" fontId="11" fillId="0" borderId="0" xfId="7" applyNumberFormat="1" applyFont="1" applyAlignment="1">
      <alignment horizontal="center" vertical="center"/>
    </xf>
    <xf numFmtId="38" fontId="8" fillId="0" borderId="19" xfId="1" applyFont="1" applyBorder="1" applyAlignment="1">
      <alignment horizontal="right" vertical="center"/>
    </xf>
    <xf numFmtId="38" fontId="8" fillId="0" borderId="129" xfId="1" applyFont="1" applyBorder="1" applyAlignment="1">
      <alignment horizontal="right" vertical="center"/>
    </xf>
    <xf numFmtId="38" fontId="8" fillId="0" borderId="130" xfId="1" applyFont="1" applyBorder="1" applyAlignment="1">
      <alignment horizontal="right" vertical="center"/>
    </xf>
    <xf numFmtId="0" fontId="11" fillId="0" borderId="0" xfId="7" applyFont="1" applyAlignment="1">
      <alignment horizontal="center" vertical="center"/>
    </xf>
    <xf numFmtId="0" fontId="37" fillId="0" borderId="0" xfId="7" applyFont="1" applyAlignment="1">
      <alignment horizontal="left" vertical="center"/>
    </xf>
    <xf numFmtId="0" fontId="41" fillId="0" borderId="0" xfId="0" applyFont="1" applyAlignment="1">
      <alignment horizontal="left" vertical="center"/>
    </xf>
    <xf numFmtId="188" fontId="8" fillId="0" borderId="24" xfId="7" applyNumberFormat="1" applyFont="1" applyBorder="1" applyAlignment="1">
      <alignment horizontal="right" vertical="center"/>
    </xf>
    <xf numFmtId="0" fontId="8" fillId="0" borderId="22" xfId="7" applyFont="1" applyBorder="1" applyAlignment="1">
      <alignment vertical="center"/>
    </xf>
    <xf numFmtId="0" fontId="3" fillId="0" borderId="28" xfId="0" applyFont="1" applyBorder="1" applyAlignment="1">
      <alignment vertical="center"/>
    </xf>
    <xf numFmtId="0" fontId="8" fillId="0" borderId="31" xfId="7" applyFont="1" applyBorder="1" applyAlignment="1">
      <alignment vertical="center" wrapText="1"/>
    </xf>
    <xf numFmtId="0" fontId="8" fillId="0" borderId="34" xfId="7" applyFont="1" applyBorder="1" applyAlignment="1">
      <alignment vertical="center" wrapText="1"/>
    </xf>
    <xf numFmtId="0" fontId="11" fillId="9" borderId="91" xfId="7" applyFont="1" applyFill="1" applyBorder="1" applyAlignment="1">
      <alignment vertical="center" textRotation="255"/>
    </xf>
    <xf numFmtId="0" fontId="0" fillId="9" borderId="91" xfId="0" applyFill="1" applyBorder="1" applyAlignment="1">
      <alignment vertical="center" textRotation="255"/>
    </xf>
    <xf numFmtId="0" fontId="8" fillId="9" borderId="91" xfId="7" applyFont="1" applyFill="1" applyBorder="1" applyAlignment="1">
      <alignment horizontal="center" vertical="distributed" textRotation="255" wrapText="1" justifyLastLine="1"/>
    </xf>
    <xf numFmtId="0" fontId="8" fillId="9" borderId="91" xfId="7" applyFont="1" applyFill="1" applyBorder="1" applyAlignment="1">
      <alignment horizontal="center" vertical="distributed" textRotation="255" justifyLastLine="1"/>
    </xf>
    <xf numFmtId="0" fontId="0" fillId="9" borderId="91" xfId="0" applyFill="1" applyBorder="1" applyAlignment="1">
      <alignment horizontal="center" vertical="distributed" textRotation="255" justifyLastLine="1"/>
    </xf>
    <xf numFmtId="0" fontId="8" fillId="0" borderId="20" xfId="7" applyFont="1" applyBorder="1" applyAlignment="1">
      <alignment horizontal="center" vertical="center"/>
    </xf>
    <xf numFmtId="0" fontId="8" fillId="0" borderId="0" xfId="7" applyFont="1" applyBorder="1" applyAlignment="1">
      <alignment horizontal="center" vertical="center"/>
    </xf>
    <xf numFmtId="0" fontId="0" fillId="0" borderId="0" xfId="0" applyBorder="1" applyAlignment="1">
      <alignment horizontal="center" vertical="center"/>
    </xf>
    <xf numFmtId="0" fontId="8" fillId="0" borderId="37" xfId="7" applyFont="1" applyBorder="1" applyAlignment="1">
      <alignment vertical="center" wrapText="1"/>
    </xf>
    <xf numFmtId="0" fontId="8" fillId="0" borderId="8" xfId="7" applyFont="1" applyBorder="1" applyAlignment="1">
      <alignment vertical="center" wrapText="1"/>
    </xf>
    <xf numFmtId="0" fontId="8" fillId="0" borderId="12" xfId="7" applyFont="1" applyBorder="1" applyAlignment="1">
      <alignment vertical="center" wrapText="1"/>
    </xf>
    <xf numFmtId="0" fontId="8" fillId="0" borderId="35" xfId="7" applyFont="1" applyBorder="1" applyAlignment="1">
      <alignment vertical="center" wrapText="1"/>
    </xf>
    <xf numFmtId="0" fontId="8" fillId="0" borderId="44" xfId="7" applyFont="1" applyBorder="1" applyAlignment="1">
      <alignment vertical="center" wrapText="1"/>
    </xf>
    <xf numFmtId="0" fontId="8" fillId="0" borderId="32" xfId="7" applyFont="1" applyBorder="1" applyAlignment="1">
      <alignment vertical="center" wrapText="1"/>
    </xf>
    <xf numFmtId="0" fontId="8" fillId="9" borderId="91" xfId="7" applyFont="1" applyFill="1" applyBorder="1" applyAlignment="1">
      <alignment horizontal="center" vertical="center" justifyLastLine="1"/>
    </xf>
    <xf numFmtId="0" fontId="4" fillId="9" borderId="91" xfId="7" applyFill="1" applyBorder="1" applyAlignment="1">
      <alignment horizontal="center" vertical="center" justifyLastLine="1"/>
    </xf>
    <xf numFmtId="0" fontId="8" fillId="0" borderId="20" xfId="7" applyFont="1" applyBorder="1" applyAlignment="1">
      <alignment horizontal="center" vertical="center" wrapText="1"/>
    </xf>
    <xf numFmtId="0" fontId="8" fillId="0" borderId="0" xfId="7" applyFont="1" applyBorder="1" applyAlignment="1">
      <alignment horizontal="center" vertical="center" wrapText="1"/>
    </xf>
    <xf numFmtId="0" fontId="8" fillId="0" borderId="60" xfId="7" applyFont="1" applyBorder="1" applyAlignment="1">
      <alignment horizontal="center" vertical="center"/>
    </xf>
    <xf numFmtId="0" fontId="8" fillId="0" borderId="59" xfId="7" applyFont="1" applyBorder="1" applyAlignment="1">
      <alignment horizontal="left" vertical="center" wrapText="1"/>
    </xf>
    <xf numFmtId="0" fontId="8" fillId="0" borderId="60" xfId="7" applyFont="1" applyBorder="1" applyAlignment="1">
      <alignment horizontal="left" vertical="center"/>
    </xf>
    <xf numFmtId="0" fontId="8" fillId="0" borderId="59" xfId="7" applyFont="1" applyBorder="1" applyAlignment="1">
      <alignment horizontal="center" vertical="center"/>
    </xf>
    <xf numFmtId="0" fontId="3" fillId="0" borderId="24" xfId="0" applyFont="1" applyBorder="1" applyAlignment="1">
      <alignment horizontal="center" vertical="center"/>
    </xf>
    <xf numFmtId="0" fontId="8" fillId="9" borderId="91" xfId="7" applyFont="1" applyFill="1" applyBorder="1" applyAlignment="1">
      <alignment horizontal="center" vertical="center" wrapText="1"/>
    </xf>
    <xf numFmtId="0" fontId="4" fillId="9" borderId="91" xfId="7" applyFill="1" applyBorder="1" applyAlignment="1">
      <alignment horizontal="center" vertical="center" wrapText="1"/>
    </xf>
    <xf numFmtId="0" fontId="4" fillId="9" borderId="81" xfId="7" applyFill="1" applyBorder="1" applyAlignment="1">
      <alignment horizontal="center" vertical="center" wrapText="1"/>
    </xf>
    <xf numFmtId="0" fontId="8" fillId="9" borderId="91" xfId="7" applyFont="1" applyFill="1" applyBorder="1" applyAlignment="1">
      <alignment horizontal="center" vertical="center"/>
    </xf>
    <xf numFmtId="0" fontId="4" fillId="9" borderId="91" xfId="7" applyFill="1" applyBorder="1" applyAlignment="1">
      <alignment horizontal="center" vertical="center"/>
    </xf>
    <xf numFmtId="0" fontId="0" fillId="9" borderId="91" xfId="0" applyFill="1" applyBorder="1" applyAlignment="1">
      <alignment horizontal="center" vertical="center"/>
    </xf>
    <xf numFmtId="0" fontId="11" fillId="0" borderId="24" xfId="7" applyFont="1" applyBorder="1" applyAlignment="1">
      <alignment horizontal="right" vertical="center"/>
    </xf>
    <xf numFmtId="0" fontId="12" fillId="0" borderId="24" xfId="0" applyFont="1" applyBorder="1" applyAlignment="1">
      <alignment vertical="center"/>
    </xf>
    <xf numFmtId="0" fontId="4" fillId="0" borderId="39" xfId="7" applyFont="1" applyBorder="1" applyAlignment="1">
      <alignment horizontal="right" vertical="center"/>
    </xf>
    <xf numFmtId="0" fontId="4" fillId="0" borderId="57" xfId="7" applyFont="1" applyBorder="1" applyAlignment="1">
      <alignment horizontal="right" vertical="center"/>
    </xf>
    <xf numFmtId="0" fontId="4" fillId="0" borderId="97" xfId="7" applyFont="1" applyBorder="1" applyAlignment="1">
      <alignment horizontal="right" vertical="center"/>
    </xf>
    <xf numFmtId="0" fontId="4" fillId="0" borderId="136" xfId="7" applyFont="1" applyBorder="1" applyAlignment="1">
      <alignment horizontal="right" vertical="center"/>
    </xf>
    <xf numFmtId="176" fontId="4" fillId="0" borderId="96" xfId="7" applyNumberFormat="1" applyFont="1" applyBorder="1" applyAlignment="1">
      <alignment horizontal="right" vertical="center"/>
    </xf>
    <xf numFmtId="176" fontId="4" fillId="0" borderId="68" xfId="7" applyNumberFormat="1" applyFont="1" applyBorder="1" applyAlignment="1">
      <alignment horizontal="right" vertical="center"/>
    </xf>
    <xf numFmtId="0" fontId="11" fillId="9" borderId="135" xfId="7" applyFont="1" applyFill="1" applyBorder="1" applyAlignment="1">
      <alignment horizontal="distributed" vertical="center" justifyLastLine="1"/>
    </xf>
    <xf numFmtId="0" fontId="11" fillId="9" borderId="8" xfId="7" applyFont="1" applyFill="1" applyBorder="1" applyAlignment="1">
      <alignment horizontal="distributed" vertical="center" justifyLastLine="1"/>
    </xf>
    <xf numFmtId="0" fontId="11" fillId="9" borderId="137" xfId="7" applyFont="1" applyFill="1" applyBorder="1" applyAlignment="1">
      <alignment horizontal="distributed" vertical="center" justifyLastLine="1"/>
    </xf>
    <xf numFmtId="0" fontId="11" fillId="9" borderId="31" xfId="7" applyFont="1" applyFill="1" applyBorder="1" applyAlignment="1">
      <alignment horizontal="distributed" vertical="center" wrapText="1" justifyLastLine="1"/>
    </xf>
    <xf numFmtId="0" fontId="11" fillId="9" borderId="43" xfId="7" applyFont="1" applyFill="1" applyBorder="1" applyAlignment="1">
      <alignment horizontal="distributed" vertical="center" justifyLastLine="1"/>
    </xf>
    <xf numFmtId="0" fontId="11" fillId="9" borderId="97" xfId="7" applyFont="1" applyFill="1" applyBorder="1" applyAlignment="1">
      <alignment horizontal="distributed" vertical="center" justifyLastLine="1"/>
    </xf>
    <xf numFmtId="0" fontId="11" fillId="9" borderId="96" xfId="7" applyFont="1" applyFill="1" applyBorder="1" applyAlignment="1">
      <alignment horizontal="distributed" vertical="center" justifyLastLine="1"/>
    </xf>
    <xf numFmtId="0" fontId="4" fillId="0" borderId="133" xfId="7" applyFont="1" applyBorder="1" applyAlignment="1">
      <alignment horizontal="right" vertical="center"/>
    </xf>
    <xf numFmtId="0" fontId="4" fillId="0" borderId="134" xfId="7" applyFont="1" applyBorder="1" applyAlignment="1">
      <alignment horizontal="right" vertical="center"/>
    </xf>
    <xf numFmtId="0" fontId="11" fillId="9" borderId="12" xfId="7" applyFont="1" applyFill="1" applyBorder="1" applyAlignment="1">
      <alignment horizontal="distributed" vertical="center" justifyLastLine="1"/>
    </xf>
    <xf numFmtId="0" fontId="4" fillId="0" borderId="43" xfId="7" applyFont="1" applyBorder="1" applyAlignment="1">
      <alignment horizontal="right" vertical="center"/>
    </xf>
    <xf numFmtId="0" fontId="4" fillId="0" borderId="48" xfId="7" applyFont="1" applyBorder="1" applyAlignment="1">
      <alignment horizontal="right" vertical="center"/>
    </xf>
    <xf numFmtId="0" fontId="11" fillId="9" borderId="9" xfId="7" applyFont="1" applyFill="1" applyBorder="1" applyAlignment="1">
      <alignment horizontal="distributed" vertical="center" justifyLastLine="1"/>
    </xf>
    <xf numFmtId="0" fontId="11" fillId="9" borderId="31" xfId="7" applyFont="1" applyFill="1" applyBorder="1" applyAlignment="1">
      <alignment horizontal="distributed" vertical="center" justifyLastLine="1"/>
    </xf>
    <xf numFmtId="0" fontId="11" fillId="9" borderId="39" xfId="7" applyFont="1" applyFill="1" applyBorder="1" applyAlignment="1">
      <alignment horizontal="distributed" vertical="center" justifyLastLine="1"/>
    </xf>
    <xf numFmtId="0" fontId="11" fillId="9" borderId="49" xfId="7" applyFont="1" applyFill="1" applyBorder="1" applyAlignment="1">
      <alignment horizontal="distributed" vertical="center" justifyLastLine="1"/>
    </xf>
    <xf numFmtId="0" fontId="11" fillId="9" borderId="34" xfId="7" applyFont="1" applyFill="1" applyBorder="1" applyAlignment="1">
      <alignment horizontal="distributed" vertical="center" justifyLastLine="1"/>
    </xf>
    <xf numFmtId="0" fontId="11" fillId="9" borderId="22" xfId="7" applyFont="1" applyFill="1" applyBorder="1" applyAlignment="1">
      <alignment horizontal="distributed" vertical="center" justifyLastLine="1"/>
    </xf>
    <xf numFmtId="0" fontId="11" fillId="9" borderId="35" xfId="7" applyFont="1" applyFill="1" applyBorder="1" applyAlignment="1">
      <alignment horizontal="center" vertical="center"/>
    </xf>
    <xf numFmtId="0" fontId="11" fillId="9" borderId="90" xfId="7" applyFont="1" applyFill="1" applyBorder="1" applyAlignment="1">
      <alignment horizontal="distributed" vertical="center" justifyLastLine="1"/>
    </xf>
    <xf numFmtId="0" fontId="11" fillId="9" borderId="83" xfId="7" applyFont="1" applyFill="1" applyBorder="1" applyAlignment="1">
      <alignment horizontal="distributed" vertical="center" justifyLastLine="1"/>
    </xf>
    <xf numFmtId="0" fontId="4" fillId="0" borderId="83" xfId="7" applyFont="1" applyBorder="1" applyAlignment="1">
      <alignment horizontal="right" vertical="center"/>
    </xf>
    <xf numFmtId="0" fontId="4" fillId="0" borderId="69" xfId="7" applyFont="1" applyBorder="1" applyAlignment="1">
      <alignment horizontal="right" vertical="center"/>
    </xf>
    <xf numFmtId="0" fontId="11" fillId="9" borderId="11" xfId="7" applyFont="1" applyFill="1" applyBorder="1" applyAlignment="1">
      <alignment horizontal="distributed" vertical="center" wrapText="1" justifyLastLine="1"/>
    </xf>
    <xf numFmtId="0" fontId="11" fillId="9" borderId="38" xfId="7" applyFont="1" applyFill="1" applyBorder="1" applyAlignment="1">
      <alignment horizontal="distributed" vertical="center" justifyLastLine="1"/>
    </xf>
    <xf numFmtId="0" fontId="11" fillId="9" borderId="50" xfId="7" applyFont="1" applyFill="1" applyBorder="1" applyAlignment="1">
      <alignment horizontal="distributed" vertical="center" justifyLastLine="1"/>
    </xf>
    <xf numFmtId="0" fontId="11" fillId="9" borderId="36" xfId="7" applyFont="1" applyFill="1" applyBorder="1" applyAlignment="1">
      <alignment horizontal="center" vertical="center"/>
    </xf>
    <xf numFmtId="0" fontId="4" fillId="0" borderId="43" xfId="7" applyFont="1" applyBorder="1" applyAlignment="1">
      <alignment horizontal="right" vertical="center" wrapText="1"/>
    </xf>
    <xf numFmtId="0" fontId="4" fillId="0" borderId="22" xfId="7" applyFont="1" applyBorder="1" applyAlignment="1">
      <alignment horizontal="right" vertical="center"/>
    </xf>
    <xf numFmtId="0" fontId="4" fillId="0" borderId="28" xfId="7" applyFont="1" applyBorder="1" applyAlignment="1">
      <alignment horizontal="right" vertical="center"/>
    </xf>
    <xf numFmtId="0" fontId="4" fillId="0" borderId="34" xfId="7" applyFont="1" applyBorder="1" applyAlignment="1">
      <alignment horizontal="right" vertical="center"/>
    </xf>
    <xf numFmtId="0" fontId="4" fillId="0" borderId="32" xfId="7" applyFont="1" applyBorder="1" applyAlignment="1">
      <alignment horizontal="right" vertical="center"/>
    </xf>
    <xf numFmtId="0" fontId="8" fillId="9" borderId="131" xfId="7" applyFont="1" applyFill="1" applyBorder="1" applyAlignment="1">
      <alignment horizontal="left" vertical="center" wrapText="1"/>
    </xf>
    <xf numFmtId="0" fontId="8" fillId="9" borderId="132" xfId="7" applyFont="1" applyFill="1" applyBorder="1" applyAlignment="1">
      <alignment horizontal="left" vertical="center"/>
    </xf>
    <xf numFmtId="0" fontId="4" fillId="9" borderId="91" xfId="5" applyFont="1" applyFill="1" applyBorder="1" applyAlignment="1">
      <alignment horizontal="center" vertical="center" wrapText="1"/>
    </xf>
    <xf numFmtId="0" fontId="4" fillId="9" borderId="91" xfId="5" applyFont="1" applyFill="1" applyBorder="1" applyAlignment="1">
      <alignment horizontal="center" vertical="center"/>
    </xf>
    <xf numFmtId="0" fontId="4" fillId="9" borderId="88" xfId="5" applyFont="1" applyFill="1" applyBorder="1" applyAlignment="1">
      <alignment horizontal="center" vertical="center"/>
    </xf>
    <xf numFmtId="0" fontId="4" fillId="9" borderId="29" xfId="5" applyFont="1" applyFill="1" applyBorder="1" applyAlignment="1">
      <alignment horizontal="center" vertical="center"/>
    </xf>
    <xf numFmtId="0" fontId="4" fillId="9" borderId="23" xfId="5" applyFont="1" applyFill="1" applyBorder="1" applyAlignment="1">
      <alignment horizontal="center" vertical="center"/>
    </xf>
    <xf numFmtId="0" fontId="4" fillId="9" borderId="30" xfId="5" applyFont="1" applyFill="1" applyBorder="1" applyAlignment="1">
      <alignment horizontal="center" vertical="center"/>
    </xf>
    <xf numFmtId="0" fontId="11" fillId="9" borderId="182" xfId="5" applyFont="1" applyFill="1" applyBorder="1" applyAlignment="1">
      <alignment horizontal="center" vertical="center" shrinkToFit="1"/>
    </xf>
    <xf numFmtId="0" fontId="11" fillId="9" borderId="183" xfId="5" applyFont="1" applyFill="1" applyBorder="1" applyAlignment="1">
      <alignment horizontal="center" vertical="center" shrinkToFit="1"/>
    </xf>
    <xf numFmtId="0" fontId="11" fillId="9" borderId="184" xfId="5" applyFont="1" applyFill="1" applyBorder="1" applyAlignment="1">
      <alignment horizontal="center" vertical="center" shrinkToFit="1"/>
    </xf>
    <xf numFmtId="0" fontId="11" fillId="0" borderId="0" xfId="5" applyFont="1" applyAlignment="1">
      <alignment vertical="center"/>
    </xf>
    <xf numFmtId="0" fontId="11" fillId="0" borderId="0" xfId="4" applyFont="1" applyAlignment="1">
      <alignment vertical="center"/>
    </xf>
    <xf numFmtId="0" fontId="11" fillId="0" borderId="0" xfId="5" applyFont="1" applyAlignment="1">
      <alignment wrapText="1"/>
    </xf>
    <xf numFmtId="0" fontId="32" fillId="0" borderId="0" xfId="5" applyFont="1" applyAlignment="1">
      <alignment horizontal="left"/>
    </xf>
    <xf numFmtId="0" fontId="14" fillId="0" borderId="0" xfId="5" applyAlignment="1">
      <alignment horizontal="center"/>
    </xf>
    <xf numFmtId="0" fontId="4" fillId="0" borderId="0" xfId="5" applyFont="1" applyAlignment="1">
      <alignment horizontal="left" vertical="center"/>
    </xf>
    <xf numFmtId="0" fontId="11" fillId="9" borderId="91" xfId="5" applyFont="1" applyFill="1" applyBorder="1" applyAlignment="1">
      <alignment horizontal="center" vertical="center"/>
    </xf>
    <xf numFmtId="0" fontId="11" fillId="9" borderId="91" xfId="5" applyFont="1" applyFill="1" applyBorder="1" applyAlignment="1">
      <alignment horizontal="center" vertical="center" wrapText="1"/>
    </xf>
    <xf numFmtId="0" fontId="0" fillId="0" borderId="0" xfId="5" applyFont="1" applyAlignment="1">
      <alignment horizontal="left"/>
    </xf>
    <xf numFmtId="0" fontId="14" fillId="0" borderId="0" xfId="5" applyFont="1" applyAlignment="1">
      <alignment horizontal="left"/>
    </xf>
    <xf numFmtId="0" fontId="0" fillId="0" borderId="0" xfId="0" applyAlignment="1">
      <alignment horizontal="left"/>
    </xf>
    <xf numFmtId="0" fontId="8" fillId="9" borderId="91" xfId="7" applyFont="1" applyFill="1" applyBorder="1" applyAlignment="1">
      <alignment horizontal="center" vertical="distributed" textRotation="255" wrapText="1"/>
    </xf>
    <xf numFmtId="0" fontId="4" fillId="9" borderId="91" xfId="7" applyFont="1" applyFill="1" applyBorder="1" applyAlignment="1">
      <alignment horizontal="center" vertical="distributed" textRotation="255"/>
    </xf>
    <xf numFmtId="0" fontId="8" fillId="9" borderId="91" xfId="7" applyFont="1" applyFill="1" applyBorder="1" applyAlignment="1">
      <alignment horizontal="center" vertical="distributed" textRotation="255"/>
    </xf>
    <xf numFmtId="0" fontId="8" fillId="9" borderId="91" xfId="7" applyNumberFormat="1" applyFont="1" applyFill="1" applyBorder="1" applyAlignment="1">
      <alignment horizontal="distributed" vertical="center" justifyLastLine="1"/>
    </xf>
    <xf numFmtId="0" fontId="11" fillId="9" borderId="91" xfId="7" applyFont="1" applyFill="1" applyBorder="1" applyAlignment="1">
      <alignment horizontal="center" vertical="center"/>
    </xf>
    <xf numFmtId="0" fontId="8" fillId="9" borderId="81" xfId="7" applyFont="1" applyFill="1" applyBorder="1" applyAlignment="1">
      <alignment horizontal="center" vertical="center" wrapText="1"/>
    </xf>
    <xf numFmtId="0" fontId="8" fillId="9" borderId="54" xfId="7" applyFont="1" applyFill="1" applyBorder="1" applyAlignment="1">
      <alignment horizontal="center" vertical="center" wrapText="1"/>
    </xf>
    <xf numFmtId="0" fontId="8" fillId="9" borderId="76" xfId="7" applyFont="1" applyFill="1" applyBorder="1" applyAlignment="1">
      <alignment horizontal="center" vertical="center" wrapText="1"/>
    </xf>
    <xf numFmtId="0" fontId="8" fillId="0" borderId="91" xfId="7" applyFont="1" applyBorder="1" applyAlignment="1">
      <alignment horizontal="center" vertical="center"/>
    </xf>
    <xf numFmtId="0" fontId="8" fillId="0" borderId="0" xfId="7" applyFont="1" applyBorder="1" applyAlignment="1">
      <alignment horizontal="center" shrinkToFit="1"/>
    </xf>
    <xf numFmtId="0" fontId="3" fillId="9" borderId="91" xfId="0" applyFont="1" applyFill="1" applyBorder="1" applyAlignment="1">
      <alignment horizontal="center"/>
    </xf>
    <xf numFmtId="0" fontId="4" fillId="9" borderId="81" xfId="0" applyFont="1" applyFill="1" applyBorder="1" applyAlignment="1">
      <alignment horizontal="center" vertical="center" wrapText="1"/>
    </xf>
    <xf numFmtId="0" fontId="4" fillId="9" borderId="76" xfId="0" applyFont="1" applyFill="1" applyBorder="1" applyAlignment="1">
      <alignment horizontal="center" vertical="center" wrapText="1"/>
    </xf>
    <xf numFmtId="0" fontId="8" fillId="9" borderId="1" xfId="0" applyFont="1" applyFill="1" applyBorder="1" applyAlignment="1">
      <alignment horizontal="center" vertical="center" wrapText="1"/>
    </xf>
    <xf numFmtId="0" fontId="8" fillId="9" borderId="5" xfId="0" applyFont="1" applyFill="1" applyBorder="1" applyAlignment="1">
      <alignment horizontal="center" vertical="center" wrapText="1"/>
    </xf>
    <xf numFmtId="0" fontId="4" fillId="9" borderId="144" xfId="0" applyFont="1" applyFill="1" applyBorder="1" applyAlignment="1">
      <alignment horizontal="center" vertical="center"/>
    </xf>
    <xf numFmtId="0" fontId="4" fillId="9" borderId="54" xfId="0" applyFont="1" applyFill="1" applyBorder="1" applyAlignment="1">
      <alignment horizontal="center" vertical="center"/>
    </xf>
    <xf numFmtId="0" fontId="4" fillId="9" borderId="76" xfId="0" applyFont="1" applyFill="1" applyBorder="1" applyAlignment="1">
      <alignment horizontal="center" vertical="center"/>
    </xf>
    <xf numFmtId="0" fontId="9" fillId="9" borderId="145" xfId="0" applyFont="1" applyFill="1" applyBorder="1" applyAlignment="1">
      <alignment horizontal="center" vertical="center" wrapText="1"/>
    </xf>
    <xf numFmtId="0" fontId="9" fillId="9" borderId="118" xfId="0" applyFont="1" applyFill="1" applyBorder="1" applyAlignment="1">
      <alignment horizontal="center" vertical="center" wrapText="1"/>
    </xf>
    <xf numFmtId="0" fontId="9" fillId="9" borderId="146" xfId="0" applyFont="1" applyFill="1" applyBorder="1" applyAlignment="1">
      <alignment horizontal="center" vertical="center" wrapText="1"/>
    </xf>
    <xf numFmtId="0" fontId="4" fillId="9" borderId="138" xfId="0" applyFont="1" applyFill="1" applyBorder="1" applyAlignment="1">
      <alignment horizontal="center" vertical="center" wrapText="1"/>
    </xf>
    <xf numFmtId="0" fontId="4" fillId="9" borderId="5" xfId="0" applyFont="1" applyFill="1" applyBorder="1" applyAlignment="1">
      <alignment vertical="center"/>
    </xf>
    <xf numFmtId="0" fontId="4" fillId="9" borderId="139" xfId="0" applyFont="1" applyFill="1" applyBorder="1" applyAlignment="1">
      <alignment horizontal="center" vertical="center"/>
    </xf>
    <xf numFmtId="0" fontId="4" fillId="9" borderId="140" xfId="0" applyFont="1" applyFill="1" applyBorder="1" applyAlignment="1">
      <alignment horizontal="center" vertical="center"/>
    </xf>
    <xf numFmtId="0" fontId="4" fillId="9" borderId="141" xfId="0" applyFont="1" applyFill="1" applyBorder="1" applyAlignment="1">
      <alignment horizontal="center" vertical="center"/>
    </xf>
    <xf numFmtId="0" fontId="4" fillId="9" borderId="142" xfId="0" applyFont="1" applyFill="1" applyBorder="1" applyAlignment="1">
      <alignment horizontal="center" vertical="center" wrapText="1"/>
    </xf>
    <xf numFmtId="0" fontId="4" fillId="9" borderId="123" xfId="0" applyFont="1" applyFill="1" applyBorder="1" applyAlignment="1">
      <alignment vertical="center"/>
    </xf>
    <xf numFmtId="0" fontId="4" fillId="9" borderId="143" xfId="0" applyFont="1" applyFill="1" applyBorder="1" applyAlignment="1">
      <alignment horizontal="center" vertical="center" wrapText="1"/>
    </xf>
    <xf numFmtId="0" fontId="4" fillId="9" borderId="1" xfId="0" applyFont="1" applyFill="1" applyBorder="1" applyAlignment="1">
      <alignment horizontal="center" vertical="center" wrapText="1"/>
    </xf>
    <xf numFmtId="0" fontId="4" fillId="9" borderId="122" xfId="0" applyFont="1" applyFill="1" applyBorder="1" applyAlignment="1">
      <alignment horizontal="center" vertical="center" wrapText="1"/>
    </xf>
    <xf numFmtId="0" fontId="4" fillId="9" borderId="23" xfId="0" applyFont="1" applyFill="1" applyBorder="1" applyAlignment="1">
      <alignment horizontal="center" vertical="center" wrapText="1"/>
    </xf>
    <xf numFmtId="0" fontId="39" fillId="9" borderId="143" xfId="0" applyFont="1" applyFill="1" applyBorder="1" applyAlignment="1">
      <alignment horizontal="center" vertical="center" wrapText="1"/>
    </xf>
    <xf numFmtId="0" fontId="8" fillId="9" borderId="138" xfId="0" applyFont="1" applyFill="1" applyBorder="1" applyAlignment="1">
      <alignment horizontal="center" vertical="center" wrapText="1"/>
    </xf>
    <xf numFmtId="0" fontId="4" fillId="9" borderId="5" xfId="0" applyFont="1" applyFill="1" applyBorder="1" applyAlignment="1">
      <alignment horizontal="center" vertical="center" wrapText="1"/>
    </xf>
    <xf numFmtId="0" fontId="4" fillId="9" borderId="145" xfId="0" applyFont="1" applyFill="1" applyBorder="1" applyAlignment="1">
      <alignment horizontal="center" vertical="center" wrapText="1"/>
    </xf>
    <xf numFmtId="0" fontId="4" fillId="9" borderId="118" xfId="0" applyFont="1" applyFill="1" applyBorder="1" applyAlignment="1">
      <alignment horizontal="center" vertical="center" wrapText="1"/>
    </xf>
    <xf numFmtId="0" fontId="4" fillId="9" borderId="146" xfId="0" applyFont="1" applyFill="1" applyBorder="1" applyAlignment="1">
      <alignment horizontal="center" vertical="center" wrapText="1"/>
    </xf>
    <xf numFmtId="0" fontId="4" fillId="9" borderId="91" xfId="0" applyFont="1" applyFill="1" applyBorder="1" applyAlignment="1">
      <alignment vertical="center"/>
    </xf>
    <xf numFmtId="0" fontId="4" fillId="9" borderId="122" xfId="0" applyFont="1" applyFill="1" applyBorder="1" applyAlignment="1">
      <alignment horizontal="center" vertical="center"/>
    </xf>
    <xf numFmtId="0" fontId="4" fillId="9" borderId="13" xfId="0" applyFont="1" applyFill="1" applyBorder="1" applyAlignment="1">
      <alignment horizontal="center" vertical="center"/>
    </xf>
    <xf numFmtId="0" fontId="4" fillId="9" borderId="23" xfId="0" applyFont="1" applyFill="1" applyBorder="1" applyAlignment="1">
      <alignment horizontal="center" vertical="center"/>
    </xf>
    <xf numFmtId="0" fontId="4" fillId="9" borderId="139" xfId="0" applyFont="1" applyFill="1" applyBorder="1" applyAlignment="1">
      <alignment horizontal="center" vertical="center" shrinkToFit="1"/>
    </xf>
    <xf numFmtId="0" fontId="4" fillId="9" borderId="140" xfId="0" applyFont="1" applyFill="1" applyBorder="1" applyAlignment="1">
      <alignment horizontal="center" vertical="center" shrinkToFit="1"/>
    </xf>
    <xf numFmtId="0" fontId="4" fillId="9" borderId="141" xfId="0" applyFont="1" applyFill="1" applyBorder="1" applyAlignment="1">
      <alignment horizontal="center" vertical="center" shrinkToFit="1"/>
    </xf>
    <xf numFmtId="0" fontId="8" fillId="9" borderId="2" xfId="0" applyFont="1" applyFill="1" applyBorder="1" applyAlignment="1">
      <alignment horizontal="center" vertical="center" wrapText="1"/>
    </xf>
    <xf numFmtId="0" fontId="4" fillId="9" borderId="2" xfId="0" applyFont="1" applyFill="1" applyBorder="1" applyAlignment="1">
      <alignment horizontal="center" vertical="center" wrapText="1"/>
    </xf>
    <xf numFmtId="0" fontId="4" fillId="9" borderId="115" xfId="0" applyFont="1" applyFill="1" applyBorder="1" applyAlignment="1">
      <alignment horizontal="center" vertical="center"/>
    </xf>
    <xf numFmtId="0" fontId="4" fillId="9" borderId="123" xfId="0" applyFont="1" applyFill="1" applyBorder="1" applyAlignment="1">
      <alignment horizontal="center" vertical="center"/>
    </xf>
    <xf numFmtId="0" fontId="4" fillId="9" borderId="76" xfId="0" applyFont="1" applyFill="1" applyBorder="1" applyAlignment="1">
      <alignment vertical="center"/>
    </xf>
    <xf numFmtId="0" fontId="39" fillId="9" borderId="1" xfId="0" applyFont="1" applyFill="1" applyBorder="1" applyAlignment="1">
      <alignment horizontal="center" vertical="center" wrapText="1" shrinkToFit="1"/>
    </xf>
    <xf numFmtId="0" fontId="4" fillId="9" borderId="5" xfId="0" applyFont="1" applyFill="1" applyBorder="1" applyAlignment="1">
      <alignment horizontal="center" vertical="center" shrinkToFit="1"/>
    </xf>
    <xf numFmtId="0" fontId="39" fillId="9" borderId="1" xfId="0" applyFont="1" applyFill="1" applyBorder="1" applyAlignment="1">
      <alignment horizontal="center" vertical="center" wrapText="1"/>
    </xf>
    <xf numFmtId="0" fontId="11" fillId="9" borderId="111" xfId="0" applyFont="1" applyFill="1" applyBorder="1" applyAlignment="1">
      <alignment horizontal="center" vertical="center" wrapText="1"/>
    </xf>
    <xf numFmtId="0" fontId="11" fillId="9" borderId="112" xfId="0" applyFont="1" applyFill="1" applyBorder="1" applyAlignment="1">
      <alignment horizontal="center" vertical="center"/>
    </xf>
    <xf numFmtId="0" fontId="42" fillId="9" borderId="143" xfId="0" applyFont="1" applyFill="1" applyBorder="1" applyAlignment="1">
      <alignment horizontal="center" vertical="center" wrapText="1"/>
    </xf>
    <xf numFmtId="0" fontId="7" fillId="9" borderId="91" xfId="0" applyFont="1" applyFill="1" applyBorder="1" applyAlignment="1">
      <alignment vertical="center"/>
    </xf>
    <xf numFmtId="0" fontId="7" fillId="9" borderId="138" xfId="0" applyFont="1" applyFill="1" applyBorder="1" applyAlignment="1">
      <alignment horizontal="center" vertical="center" wrapText="1"/>
    </xf>
    <xf numFmtId="0" fontId="7" fillId="9" borderId="2" xfId="0" applyFont="1" applyFill="1" applyBorder="1" applyAlignment="1">
      <alignment horizontal="center" vertical="center"/>
    </xf>
    <xf numFmtId="0" fontId="7" fillId="9" borderId="5" xfId="0" applyFont="1" applyFill="1" applyBorder="1" applyAlignment="1">
      <alignment horizontal="center" vertical="center"/>
    </xf>
    <xf numFmtId="0" fontId="7" fillId="9" borderId="2" xfId="0" applyFont="1" applyFill="1" applyBorder="1" applyAlignment="1">
      <alignment horizontal="center" vertical="center" wrapText="1"/>
    </xf>
    <xf numFmtId="0" fontId="7" fillId="9" borderId="5" xfId="0" applyFont="1" applyFill="1" applyBorder="1" applyAlignment="1">
      <alignment horizontal="center" vertical="center" wrapText="1"/>
    </xf>
    <xf numFmtId="0" fontId="7" fillId="9" borderId="143" xfId="0" applyFont="1" applyFill="1" applyBorder="1" applyAlignment="1">
      <alignment horizontal="center" vertical="center" wrapText="1"/>
    </xf>
    <xf numFmtId="0" fontId="7" fillId="9" borderId="139" xfId="0" applyFont="1" applyFill="1" applyBorder="1" applyAlignment="1">
      <alignment horizontal="center" vertical="center" wrapText="1"/>
    </xf>
    <xf numFmtId="0" fontId="7" fillId="9" borderId="81" xfId="0" applyFont="1" applyFill="1" applyBorder="1" applyAlignment="1">
      <alignment vertical="center"/>
    </xf>
    <xf numFmtId="0" fontId="7" fillId="9" borderId="140" xfId="0" applyFont="1" applyFill="1" applyBorder="1" applyAlignment="1">
      <alignment horizontal="center" vertical="center" shrinkToFit="1"/>
    </xf>
    <xf numFmtId="0" fontId="7" fillId="9" borderId="141" xfId="0" applyFont="1" applyFill="1" applyBorder="1" applyAlignment="1">
      <alignment horizontal="center" vertical="center" shrinkToFit="1"/>
    </xf>
    <xf numFmtId="0" fontId="7" fillId="9" borderId="81" xfId="0" applyFont="1" applyFill="1" applyBorder="1" applyAlignment="1">
      <alignment horizontal="center" vertical="center" wrapText="1"/>
    </xf>
    <xf numFmtId="0" fontId="7" fillId="9" borderId="76" xfId="0" applyFont="1" applyFill="1" applyBorder="1" applyAlignment="1">
      <alignment vertical="center"/>
    </xf>
    <xf numFmtId="0" fontId="10" fillId="9" borderId="1" xfId="0" applyFont="1" applyFill="1" applyBorder="1" applyAlignment="1">
      <alignment horizontal="center" vertical="center" wrapText="1"/>
    </xf>
    <xf numFmtId="0" fontId="10" fillId="9" borderId="2" xfId="0" applyFont="1" applyFill="1" applyBorder="1" applyAlignment="1">
      <alignment horizontal="center" vertical="center" wrapText="1"/>
    </xf>
    <xf numFmtId="0" fontId="7" fillId="9" borderId="144" xfId="0" applyFont="1" applyFill="1" applyBorder="1" applyAlignment="1">
      <alignment horizontal="center" vertical="center"/>
    </xf>
    <xf numFmtId="0" fontId="7" fillId="9" borderId="54" xfId="0" applyFont="1" applyFill="1" applyBorder="1" applyAlignment="1">
      <alignment horizontal="center" vertical="center"/>
    </xf>
    <xf numFmtId="0" fontId="7" fillId="9" borderId="76" xfId="0" applyFont="1" applyFill="1" applyBorder="1" applyAlignment="1">
      <alignment horizontal="center" vertical="center"/>
    </xf>
    <xf numFmtId="0" fontId="7" fillId="9" borderId="147" xfId="0" applyFont="1" applyFill="1" applyBorder="1" applyAlignment="1">
      <alignment horizontal="center" vertical="center" wrapText="1"/>
    </xf>
    <xf numFmtId="0" fontId="7" fillId="9" borderId="148" xfId="0" applyFont="1" applyFill="1" applyBorder="1" applyAlignment="1">
      <alignment horizontal="center" vertical="center"/>
    </xf>
    <xf numFmtId="0" fontId="7" fillId="9" borderId="124" xfId="0" applyFont="1" applyFill="1" applyBorder="1" applyAlignment="1">
      <alignment horizontal="center" vertical="center"/>
    </xf>
    <xf numFmtId="0" fontId="7" fillId="9" borderId="149" xfId="0" applyFont="1" applyFill="1" applyBorder="1" applyAlignment="1">
      <alignment horizontal="center" vertical="center" wrapText="1"/>
    </xf>
    <xf numFmtId="0" fontId="7" fillId="9" borderId="102" xfId="0" applyFont="1" applyFill="1" applyBorder="1" applyAlignment="1">
      <alignment vertical="center"/>
    </xf>
    <xf numFmtId="0" fontId="42" fillId="9" borderId="29" xfId="0" applyFont="1" applyFill="1" applyBorder="1" applyAlignment="1">
      <alignment horizontal="center" vertical="center" wrapText="1"/>
    </xf>
    <xf numFmtId="0" fontId="7" fillId="9" borderId="30" xfId="0" applyFont="1" applyFill="1" applyBorder="1" applyAlignment="1">
      <alignment horizontal="center" vertical="center" wrapText="1"/>
    </xf>
    <xf numFmtId="0" fontId="42" fillId="9" borderId="1" xfId="0" applyFont="1" applyFill="1" applyBorder="1" applyAlignment="1">
      <alignment horizontal="center" vertical="center" wrapText="1"/>
    </xf>
    <xf numFmtId="0" fontId="4" fillId="9" borderId="111" xfId="0" applyFont="1" applyFill="1" applyBorder="1" applyAlignment="1">
      <alignment horizontal="center" vertical="center" wrapText="1"/>
    </xf>
    <xf numFmtId="0" fontId="4" fillId="9" borderId="112" xfId="0" applyFont="1" applyFill="1" applyBorder="1" applyAlignment="1">
      <alignment horizontal="center" vertical="center"/>
    </xf>
    <xf numFmtId="0" fontId="4" fillId="9" borderId="123" xfId="0" applyFont="1" applyFill="1" applyBorder="1" applyAlignment="1">
      <alignment horizontal="center" vertical="center" wrapText="1"/>
    </xf>
    <xf numFmtId="0" fontId="39" fillId="9" borderId="138" xfId="0" applyFont="1" applyFill="1" applyBorder="1" applyAlignment="1">
      <alignment horizontal="center" vertical="center" wrapText="1" shrinkToFit="1"/>
    </xf>
    <xf numFmtId="0" fontId="39" fillId="9" borderId="5" xfId="0" applyFont="1" applyFill="1" applyBorder="1" applyAlignment="1">
      <alignment horizontal="center" vertical="center" wrapText="1" shrinkToFit="1"/>
    </xf>
    <xf numFmtId="0" fontId="4" fillId="9" borderId="147" xfId="0" applyFont="1" applyFill="1" applyBorder="1" applyAlignment="1">
      <alignment horizontal="center" vertical="center" wrapText="1"/>
    </xf>
    <xf numFmtId="0" fontId="4" fillId="9" borderId="124" xfId="0" applyFont="1" applyFill="1" applyBorder="1" applyAlignment="1">
      <alignment horizontal="center" vertical="center" wrapText="1"/>
    </xf>
    <xf numFmtId="0" fontId="40" fillId="9" borderId="138" xfId="0" applyFont="1" applyFill="1" applyBorder="1" applyAlignment="1">
      <alignment horizontal="center" vertical="center" wrapText="1"/>
    </xf>
    <xf numFmtId="0" fontId="40" fillId="9" borderId="5" xfId="0" applyFont="1" applyFill="1" applyBorder="1" applyAlignment="1">
      <alignment horizontal="center" vertical="center" wrapText="1"/>
    </xf>
    <xf numFmtId="0" fontId="39" fillId="9" borderId="147" xfId="0" applyFont="1" applyFill="1" applyBorder="1" applyAlignment="1">
      <alignment horizontal="center" vertical="center" wrapText="1"/>
    </xf>
    <xf numFmtId="0" fontId="39" fillId="9" borderId="124" xfId="0" applyFont="1" applyFill="1" applyBorder="1" applyAlignment="1">
      <alignment horizontal="center" vertical="center" wrapText="1"/>
    </xf>
    <xf numFmtId="0" fontId="4" fillId="9" borderId="139" xfId="0" applyFont="1" applyFill="1" applyBorder="1" applyAlignment="1">
      <alignment horizontal="center" vertical="center" wrapText="1"/>
    </xf>
    <xf numFmtId="0" fontId="4" fillId="9" borderId="114" xfId="0" applyFont="1" applyFill="1" applyBorder="1" applyAlignment="1">
      <alignment horizontal="center" vertical="center"/>
    </xf>
    <xf numFmtId="0" fontId="4" fillId="9" borderId="81" xfId="0" applyFont="1" applyFill="1" applyBorder="1" applyAlignment="1">
      <alignment vertical="center"/>
    </xf>
    <xf numFmtId="0" fontId="4" fillId="9" borderId="149" xfId="0" applyFont="1" applyFill="1" applyBorder="1" applyAlignment="1">
      <alignment horizontal="center" vertical="center" wrapText="1"/>
    </xf>
    <xf numFmtId="0" fontId="4" fillId="9" borderId="102" xfId="0" applyFont="1" applyFill="1" applyBorder="1" applyAlignment="1">
      <alignment vertical="center"/>
    </xf>
    <xf numFmtId="0" fontId="40" fillId="9" borderId="1" xfId="0" applyFont="1" applyFill="1" applyBorder="1" applyAlignment="1">
      <alignment horizontal="center" vertical="center" wrapText="1"/>
    </xf>
    <xf numFmtId="0" fontId="40" fillId="9" borderId="5" xfId="0" applyFont="1" applyFill="1" applyBorder="1" applyAlignment="1">
      <alignment horizontal="center" vertical="center"/>
    </xf>
    <xf numFmtId="0" fontId="40" fillId="9" borderId="2" xfId="0" applyFont="1" applyFill="1" applyBorder="1" applyAlignment="1">
      <alignment horizontal="center" vertical="center" wrapText="1"/>
    </xf>
    <xf numFmtId="0" fontId="8" fillId="9" borderId="70" xfId="7" applyFont="1" applyFill="1" applyBorder="1" applyAlignment="1">
      <alignment horizontal="distributed" vertical="center" justifyLastLine="1"/>
    </xf>
    <xf numFmtId="0" fontId="8" fillId="9" borderId="14" xfId="7" applyFont="1" applyFill="1" applyBorder="1" applyAlignment="1">
      <alignment horizontal="distributed" vertical="center" justifyLastLine="1"/>
    </xf>
    <xf numFmtId="0" fontId="12" fillId="9" borderId="14" xfId="6" applyFont="1" applyFill="1" applyBorder="1" applyAlignment="1">
      <alignment horizontal="distributed" vertical="center" justifyLastLine="1"/>
    </xf>
    <xf numFmtId="0" fontId="11" fillId="9" borderId="8" xfId="7" applyFont="1" applyFill="1" applyBorder="1" applyAlignment="1">
      <alignment horizontal="center" vertical="center"/>
    </xf>
    <xf numFmtId="0" fontId="11" fillId="9" borderId="12" xfId="7" applyFont="1" applyFill="1" applyBorder="1" applyAlignment="1">
      <alignment horizontal="center" vertical="center"/>
    </xf>
    <xf numFmtId="0" fontId="11" fillId="9" borderId="31" xfId="7" applyFont="1" applyFill="1" applyBorder="1" applyAlignment="1">
      <alignment horizontal="center" vertical="center"/>
    </xf>
    <xf numFmtId="0" fontId="11" fillId="9" borderId="34" xfId="7" applyFont="1" applyFill="1" applyBorder="1" applyAlignment="1">
      <alignment horizontal="center" vertical="center"/>
    </xf>
    <xf numFmtId="0" fontId="11" fillId="9" borderId="43" xfId="7" applyFont="1" applyFill="1" applyBorder="1" applyAlignment="1">
      <alignment horizontal="center" vertical="center"/>
    </xf>
    <xf numFmtId="0" fontId="11" fillId="9" borderId="22" xfId="7" applyFont="1" applyFill="1" applyBorder="1" applyAlignment="1">
      <alignment horizontal="center" vertical="center"/>
    </xf>
    <xf numFmtId="0" fontId="8" fillId="9" borderId="31" xfId="7" applyFont="1" applyFill="1" applyBorder="1" applyAlignment="1">
      <alignment horizontal="center" vertical="center" textRotation="255" wrapText="1"/>
    </xf>
    <xf numFmtId="0" fontId="8" fillId="9" borderId="43" xfId="7" applyFont="1" applyFill="1" applyBorder="1" applyAlignment="1">
      <alignment horizontal="center" vertical="center" textRotation="255" wrapText="1"/>
    </xf>
    <xf numFmtId="0" fontId="8" fillId="9" borderId="31" xfId="7" applyFont="1" applyFill="1" applyBorder="1" applyAlignment="1">
      <alignment horizontal="center" vertical="center" wrapText="1"/>
    </xf>
    <xf numFmtId="0" fontId="8" fillId="9" borderId="43" xfId="7" applyFont="1" applyFill="1" applyBorder="1" applyAlignment="1">
      <alignment horizontal="center" vertical="center" wrapText="1"/>
    </xf>
    <xf numFmtId="0" fontId="8" fillId="9" borderId="8" xfId="7" applyFont="1" applyFill="1" applyBorder="1" applyAlignment="1">
      <alignment horizontal="center" vertical="center" wrapText="1" justifyLastLine="1"/>
    </xf>
    <xf numFmtId="0" fontId="8" fillId="9" borderId="9" xfId="7" applyFont="1" applyFill="1" applyBorder="1" applyAlignment="1">
      <alignment horizontal="distributed" vertical="center" justifyLastLine="1"/>
    </xf>
    <xf numFmtId="0" fontId="8" fillId="9" borderId="7" xfId="7" applyFont="1" applyFill="1" applyBorder="1" applyAlignment="1">
      <alignment horizontal="distributed" vertical="center" justifyLastLine="1"/>
    </xf>
    <xf numFmtId="0" fontId="8" fillId="9" borderId="11" xfId="7" applyFont="1" applyFill="1" applyBorder="1" applyAlignment="1">
      <alignment horizontal="distributed" vertical="center" justifyLastLine="1"/>
    </xf>
    <xf numFmtId="0" fontId="11" fillId="0" borderId="23" xfId="7" applyFont="1" applyBorder="1" applyAlignment="1">
      <alignment horizontal="distributed" vertical="center" justifyLastLine="1"/>
    </xf>
    <xf numFmtId="0" fontId="4" fillId="0" borderId="24" xfId="7" applyBorder="1" applyAlignment="1">
      <alignment horizontal="distributed" vertical="center" justifyLastLine="1"/>
    </xf>
    <xf numFmtId="0" fontId="11" fillId="0" borderId="185" xfId="7" applyFont="1" applyBorder="1" applyAlignment="1">
      <alignment horizontal="center" vertical="center"/>
    </xf>
    <xf numFmtId="0" fontId="11" fillId="0" borderId="186" xfId="7" applyFont="1" applyBorder="1" applyAlignment="1">
      <alignment horizontal="center" vertical="center"/>
    </xf>
    <xf numFmtId="0" fontId="11" fillId="0" borderId="187" xfId="7" applyFont="1" applyBorder="1" applyAlignment="1">
      <alignment horizontal="center" vertical="center"/>
    </xf>
    <xf numFmtId="0" fontId="11" fillId="0" borderId="130" xfId="7" applyFont="1" applyBorder="1" applyAlignment="1">
      <alignment horizontal="center" vertical="center"/>
    </xf>
    <xf numFmtId="0" fontId="0" fillId="0" borderId="185" xfId="0" applyBorder="1" applyAlignment="1">
      <alignment vertical="center"/>
    </xf>
    <xf numFmtId="0" fontId="8" fillId="9" borderId="45" xfId="7" applyFont="1" applyFill="1" applyBorder="1" applyAlignment="1">
      <alignment horizontal="center" vertical="center"/>
    </xf>
    <xf numFmtId="0" fontId="8" fillId="9" borderId="46" xfId="7" applyFont="1" applyFill="1" applyBorder="1" applyAlignment="1">
      <alignment horizontal="center" vertical="center"/>
    </xf>
    <xf numFmtId="0" fontId="8" fillId="9" borderId="4" xfId="7" applyFont="1" applyFill="1" applyBorder="1" applyAlignment="1">
      <alignment horizontal="center" vertical="center"/>
    </xf>
    <xf numFmtId="0" fontId="8" fillId="9" borderId="51" xfId="7" applyFont="1" applyFill="1" applyBorder="1" applyAlignment="1">
      <alignment horizontal="center" vertical="center"/>
    </xf>
    <xf numFmtId="0" fontId="8" fillId="9" borderId="8" xfId="7" applyFont="1" applyFill="1" applyBorder="1" applyAlignment="1">
      <alignment horizontal="distributed" vertical="center" justifyLastLine="1"/>
    </xf>
    <xf numFmtId="0" fontId="8" fillId="9" borderId="31" xfId="7" applyFont="1" applyFill="1" applyBorder="1" applyAlignment="1">
      <alignment horizontal="distributed" vertical="center" justifyLastLine="1"/>
    </xf>
    <xf numFmtId="0" fontId="8" fillId="9" borderId="43" xfId="7" applyFont="1" applyFill="1" applyBorder="1" applyAlignment="1">
      <alignment horizontal="distributed" vertical="center" justifyLastLine="1"/>
    </xf>
    <xf numFmtId="0" fontId="8" fillId="9" borderId="45" xfId="7" applyFont="1" applyFill="1" applyBorder="1" applyAlignment="1">
      <alignment horizontal="distributed" vertical="center" wrapText="1" justifyLastLine="1"/>
    </xf>
    <xf numFmtId="0" fontId="8" fillId="9" borderId="3" xfId="7" applyFont="1" applyFill="1" applyBorder="1" applyAlignment="1">
      <alignment horizontal="distributed" vertical="center" justifyLastLine="1"/>
    </xf>
    <xf numFmtId="0" fontId="12" fillId="9" borderId="3" xfId="6" applyFont="1" applyFill="1" applyBorder="1" applyAlignment="1">
      <alignment horizontal="distributed" vertical="center" justifyLastLine="1"/>
    </xf>
    <xf numFmtId="0" fontId="8" fillId="9" borderId="49" xfId="7" applyFont="1" applyFill="1" applyBorder="1" applyAlignment="1">
      <alignment horizontal="distributed" vertical="center" justifyLastLine="1"/>
    </xf>
    <xf numFmtId="0" fontId="8" fillId="9" borderId="59" xfId="7" applyFont="1" applyFill="1" applyBorder="1" applyAlignment="1">
      <alignment horizontal="distributed" vertical="center" justifyLastLine="1"/>
    </xf>
    <xf numFmtId="0" fontId="8" fillId="9" borderId="4" xfId="7" applyFont="1" applyFill="1" applyBorder="1" applyAlignment="1">
      <alignment horizontal="distributed" vertical="center" justifyLastLine="1"/>
    </xf>
    <xf numFmtId="0" fontId="8" fillId="9" borderId="60" xfId="7" applyFont="1" applyFill="1" applyBorder="1" applyAlignment="1">
      <alignment horizontal="distributed" vertical="center" justifyLastLine="1"/>
    </xf>
    <xf numFmtId="0" fontId="8" fillId="9" borderId="49" xfId="7" applyFont="1" applyFill="1" applyBorder="1" applyAlignment="1">
      <alignment horizontal="distributed" vertical="center" wrapText="1" justifyLastLine="1"/>
    </xf>
    <xf numFmtId="0" fontId="8" fillId="9" borderId="59" xfId="7" applyFont="1" applyFill="1" applyBorder="1" applyAlignment="1">
      <alignment horizontal="distributed" vertical="center" wrapText="1" justifyLastLine="1"/>
    </xf>
    <xf numFmtId="0" fontId="8" fillId="9" borderId="50" xfId="7" applyFont="1" applyFill="1" applyBorder="1" applyAlignment="1">
      <alignment horizontal="distributed" vertical="center" wrapText="1" justifyLastLine="1"/>
    </xf>
    <xf numFmtId="0" fontId="8" fillId="9" borderId="3" xfId="7" applyFont="1" applyFill="1" applyBorder="1" applyAlignment="1">
      <alignment horizontal="distributed" vertical="center" wrapText="1" justifyLastLine="1"/>
    </xf>
    <xf numFmtId="0" fontId="8" fillId="9" borderId="0" xfId="7" applyFont="1" applyFill="1" applyBorder="1" applyAlignment="1">
      <alignment horizontal="distributed" vertical="center" wrapText="1" justifyLastLine="1"/>
    </xf>
    <xf numFmtId="0" fontId="8" fillId="9" borderId="16" xfId="7" applyFont="1" applyFill="1" applyBorder="1" applyAlignment="1">
      <alignment horizontal="distributed" vertical="center" wrapText="1" justifyLastLine="1"/>
    </xf>
    <xf numFmtId="0" fontId="8" fillId="9" borderId="43" xfId="7" applyFont="1" applyFill="1" applyBorder="1" applyAlignment="1">
      <alignment horizontal="distributed" vertical="center" wrapText="1" justifyLastLine="1"/>
    </xf>
    <xf numFmtId="0" fontId="12" fillId="9" borderId="14" xfId="6" applyFont="1" applyFill="1" applyBorder="1" applyAlignment="1">
      <alignment horizontal="distributed" vertical="center" wrapText="1" justifyLastLine="1"/>
    </xf>
    <xf numFmtId="0" fontId="8" fillId="9" borderId="70" xfId="7" applyFont="1" applyFill="1" applyBorder="1" applyAlignment="1">
      <alignment horizontal="center" vertical="center" justifyLastLine="1"/>
    </xf>
    <xf numFmtId="0" fontId="8" fillId="9" borderId="14" xfId="7" applyFont="1" applyFill="1" applyBorder="1" applyAlignment="1">
      <alignment horizontal="center" vertical="center" justifyLastLine="1"/>
    </xf>
    <xf numFmtId="0" fontId="8" fillId="9" borderId="43" xfId="7" applyFont="1" applyFill="1" applyBorder="1" applyAlignment="1">
      <alignment horizontal="center" vertical="center" justifyLastLine="1"/>
    </xf>
    <xf numFmtId="0" fontId="33" fillId="0" borderId="0" xfId="7" applyFont="1" applyAlignment="1"/>
    <xf numFmtId="0" fontId="3" fillId="0" borderId="0" xfId="0" applyFont="1" applyAlignment="1"/>
    <xf numFmtId="0" fontId="8" fillId="9" borderId="84" xfId="7" applyFont="1" applyFill="1" applyBorder="1" applyAlignment="1">
      <alignment horizontal="center" vertical="center" justifyLastLine="1"/>
    </xf>
    <xf numFmtId="0" fontId="8" fillId="9" borderId="33" xfId="7" applyFont="1" applyFill="1" applyBorder="1" applyAlignment="1">
      <alignment horizontal="center" vertical="center" justifyLastLine="1"/>
    </xf>
    <xf numFmtId="0" fontId="8" fillId="9" borderId="45" xfId="7" applyFont="1" applyFill="1" applyBorder="1" applyAlignment="1">
      <alignment horizontal="distributed" vertical="center" justifyLastLine="1"/>
    </xf>
    <xf numFmtId="0" fontId="8" fillId="9" borderId="20" xfId="7" applyFont="1" applyFill="1" applyBorder="1" applyAlignment="1">
      <alignment horizontal="distributed" vertical="center" justifyLastLine="1"/>
    </xf>
    <xf numFmtId="0" fontId="8" fillId="9" borderId="46" xfId="7" applyFont="1" applyFill="1" applyBorder="1" applyAlignment="1">
      <alignment horizontal="distributed" vertical="center" justifyLastLine="1"/>
    </xf>
    <xf numFmtId="0" fontId="8" fillId="9" borderId="0" xfId="7" applyFont="1" applyFill="1" applyAlignment="1">
      <alignment horizontal="distributed" vertical="center" justifyLastLine="1"/>
    </xf>
    <xf numFmtId="0" fontId="8" fillId="9" borderId="16" xfId="7" applyFont="1" applyFill="1" applyBorder="1" applyAlignment="1">
      <alignment horizontal="distributed" vertical="center" justifyLastLine="1"/>
    </xf>
    <xf numFmtId="0" fontId="8" fillId="9" borderId="0" xfId="7" applyFont="1" applyFill="1" applyBorder="1" applyAlignment="1">
      <alignment horizontal="distributed" vertical="center" justifyLastLine="1"/>
    </xf>
    <xf numFmtId="0" fontId="12" fillId="9" borderId="3" xfId="6" applyFill="1" applyBorder="1" applyAlignment="1">
      <alignment horizontal="distributed" vertical="center" justifyLastLine="1"/>
    </xf>
    <xf numFmtId="0" fontId="12" fillId="9" borderId="0" xfId="6" applyFill="1" applyBorder="1" applyAlignment="1">
      <alignment horizontal="distributed" vertical="center" justifyLastLine="1"/>
    </xf>
    <xf numFmtId="0" fontId="12" fillId="9" borderId="16" xfId="6" applyFill="1" applyBorder="1" applyAlignment="1">
      <alignment horizontal="distributed" vertical="center" justifyLastLine="1"/>
    </xf>
    <xf numFmtId="0" fontId="8" fillId="9" borderId="70" xfId="7" applyFont="1" applyFill="1" applyBorder="1" applyAlignment="1">
      <alignment horizontal="center" vertical="distributed" textRotation="255" justifyLastLine="1"/>
    </xf>
    <xf numFmtId="0" fontId="8" fillId="9" borderId="14" xfId="7" applyFont="1" applyFill="1" applyBorder="1" applyAlignment="1">
      <alignment horizontal="center" vertical="distributed" textRotation="255" justifyLastLine="1"/>
    </xf>
    <xf numFmtId="0" fontId="11" fillId="0" borderId="0" xfId="7" applyFont="1" applyAlignment="1"/>
    <xf numFmtId="0" fontId="11" fillId="0" borderId="24" xfId="7" applyFont="1" applyBorder="1" applyAlignment="1">
      <alignment vertical="center"/>
    </xf>
    <xf numFmtId="0" fontId="8" fillId="9" borderId="8" xfId="7" applyFont="1" applyFill="1" applyBorder="1" applyAlignment="1">
      <alignment horizontal="distributed" vertical="center" wrapText="1" justifyLastLine="1"/>
    </xf>
    <xf numFmtId="0" fontId="76" fillId="0" borderId="0" xfId="0" applyFont="1" applyAlignment="1">
      <alignment vertical="center" shrinkToFit="1"/>
    </xf>
    <xf numFmtId="0" fontId="0" fillId="0" borderId="0" xfId="0" applyAlignment="1">
      <alignment vertical="center" shrinkToFit="1"/>
    </xf>
    <xf numFmtId="0" fontId="8" fillId="9" borderId="91" xfId="7" applyFont="1" applyFill="1" applyBorder="1" applyAlignment="1">
      <alignment horizontal="center" vertical="center" wrapText="1" justifyLastLine="1"/>
    </xf>
    <xf numFmtId="0" fontId="8" fillId="9" borderId="44" xfId="7" applyFont="1" applyFill="1" applyBorder="1" applyAlignment="1">
      <alignment horizontal="distributed" vertical="center" justifyLastLine="1"/>
    </xf>
    <xf numFmtId="0" fontId="8" fillId="9" borderId="12" xfId="7" applyFont="1" applyFill="1" applyBorder="1" applyAlignment="1">
      <alignment horizontal="distributed" vertical="center" justifyLastLine="1"/>
    </xf>
    <xf numFmtId="0" fontId="8" fillId="9" borderId="32" xfId="7" applyFont="1" applyFill="1" applyBorder="1" applyAlignment="1">
      <alignment horizontal="distributed" vertical="center" justifyLastLine="1"/>
    </xf>
    <xf numFmtId="0" fontId="8" fillId="9" borderId="24" xfId="7" applyFont="1" applyFill="1" applyBorder="1" applyAlignment="1">
      <alignment horizontal="center" vertical="center"/>
    </xf>
    <xf numFmtId="0" fontId="13" fillId="0" borderId="0" xfId="7" applyFont="1" applyAlignment="1">
      <alignment horizontal="right" vertical="center"/>
    </xf>
    <xf numFmtId="0" fontId="11" fillId="0" borderId="0" xfId="7" applyFont="1" applyAlignment="1">
      <alignment horizontal="left" vertical="center"/>
    </xf>
    <xf numFmtId="0" fontId="8" fillId="9" borderId="131" xfId="7" applyFont="1" applyFill="1" applyBorder="1" applyAlignment="1">
      <alignment vertical="center" wrapText="1"/>
    </xf>
    <xf numFmtId="0" fontId="8" fillId="9" borderId="150" xfId="7" applyFont="1" applyFill="1" applyBorder="1" applyAlignment="1">
      <alignment vertical="center"/>
    </xf>
    <xf numFmtId="0" fontId="8" fillId="9" borderId="25" xfId="7" applyFont="1" applyFill="1" applyBorder="1" applyAlignment="1">
      <alignment horizontal="center" vertical="center"/>
    </xf>
    <xf numFmtId="0" fontId="8" fillId="9" borderId="27" xfId="7" applyFont="1" applyFill="1" applyBorder="1" applyAlignment="1">
      <alignment horizontal="center" vertical="center"/>
    </xf>
    <xf numFmtId="20" fontId="8" fillId="0" borderId="14" xfId="7" applyNumberFormat="1" applyFont="1" applyBorder="1" applyAlignment="1">
      <alignment horizontal="center" vertical="center"/>
    </xf>
    <xf numFmtId="20" fontId="8" fillId="0" borderId="17" xfId="7" applyNumberFormat="1" applyFont="1" applyBorder="1" applyAlignment="1">
      <alignment horizontal="center" vertical="center"/>
    </xf>
    <xf numFmtId="0" fontId="8" fillId="0" borderId="33" xfId="7" applyFont="1" applyBorder="1" applyAlignment="1">
      <alignment horizontal="center" vertical="center"/>
    </xf>
    <xf numFmtId="0" fontId="8" fillId="0" borderId="0" xfId="7" applyFont="1" applyBorder="1" applyAlignment="1">
      <alignment horizontal="center" vertical="top" textRotation="255"/>
    </xf>
    <xf numFmtId="0" fontId="8" fillId="9" borderId="53" xfId="7" applyFont="1" applyFill="1" applyBorder="1" applyAlignment="1">
      <alignment horizontal="distributed" vertical="center" wrapText="1" justifyLastLine="1"/>
    </xf>
    <xf numFmtId="0" fontId="8" fillId="9" borderId="52" xfId="7" applyFont="1" applyFill="1" applyBorder="1" applyAlignment="1">
      <alignment horizontal="distributed" vertical="center" wrapText="1" justifyLastLine="1"/>
    </xf>
    <xf numFmtId="0" fontId="8" fillId="0" borderId="0" xfId="7" applyFont="1" applyAlignment="1">
      <alignment horizontal="center" vertical="top" textRotation="255"/>
    </xf>
    <xf numFmtId="0" fontId="8" fillId="0" borderId="24" xfId="7" applyFont="1" applyBorder="1" applyAlignment="1">
      <alignment horizontal="center" vertical="top" textRotation="255"/>
    </xf>
    <xf numFmtId="0" fontId="8" fillId="0" borderId="3" xfId="7" applyFont="1" applyBorder="1" applyAlignment="1">
      <alignment vertical="center"/>
    </xf>
    <xf numFmtId="0" fontId="8" fillId="0" borderId="0" xfId="7" applyFont="1" applyAlignment="1">
      <alignment vertical="center"/>
    </xf>
    <xf numFmtId="0" fontId="8" fillId="0" borderId="21" xfId="7" applyFont="1" applyBorder="1" applyAlignment="1">
      <alignment vertical="center"/>
    </xf>
    <xf numFmtId="0" fontId="8" fillId="0" borderId="0" xfId="7" applyFont="1" applyBorder="1" applyAlignment="1">
      <alignment horizontal="center" vertical="top" textRotation="255" shrinkToFit="1"/>
    </xf>
    <xf numFmtId="0" fontId="8" fillId="0" borderId="20" xfId="7" applyFont="1" applyBorder="1" applyAlignment="1">
      <alignment vertical="center"/>
    </xf>
    <xf numFmtId="0" fontId="38" fillId="0" borderId="0" xfId="7" applyFont="1" applyAlignment="1">
      <alignment horizontal="left" vertical="center"/>
    </xf>
    <xf numFmtId="0" fontId="38" fillId="0" borderId="0" xfId="0" applyFont="1" applyAlignment="1">
      <alignment horizontal="left" vertical="center"/>
    </xf>
    <xf numFmtId="0" fontId="8" fillId="0" borderId="24" xfId="7" applyFont="1" applyBorder="1" applyAlignment="1">
      <alignment vertical="center" shrinkToFit="1"/>
    </xf>
    <xf numFmtId="0" fontId="8" fillId="0" borderId="27" xfId="7" applyFont="1" applyBorder="1" applyAlignment="1">
      <alignment vertical="center" shrinkToFit="1"/>
    </xf>
    <xf numFmtId="0" fontId="8" fillId="9" borderId="64" xfId="7" applyFont="1" applyFill="1" applyBorder="1" applyAlignment="1">
      <alignment horizontal="distributed" vertical="center" justifyLastLine="1"/>
    </xf>
    <xf numFmtId="0" fontId="8" fillId="9" borderId="65" xfId="7" applyFont="1" applyFill="1" applyBorder="1" applyAlignment="1">
      <alignment horizontal="distributed" vertical="center" justifyLastLine="1"/>
    </xf>
    <xf numFmtId="180" fontId="8" fillId="0" borderId="0" xfId="7" applyNumberFormat="1" applyFont="1" applyBorder="1" applyAlignment="1">
      <alignment horizontal="right" vertical="center"/>
    </xf>
    <xf numFmtId="0" fontId="15" fillId="9" borderId="84" xfId="7" applyFont="1" applyFill="1" applyBorder="1" applyAlignment="1">
      <alignment horizontal="center" vertical="center" textRotation="255"/>
    </xf>
    <xf numFmtId="0" fontId="15" fillId="9" borderId="61" xfId="7" applyFont="1" applyFill="1" applyBorder="1" applyAlignment="1">
      <alignment horizontal="center" vertical="center" textRotation="255"/>
    </xf>
    <xf numFmtId="0" fontId="8" fillId="9" borderId="157" xfId="7" applyFont="1" applyFill="1" applyBorder="1" applyAlignment="1">
      <alignment horizontal="left" vertical="center" wrapText="1"/>
    </xf>
    <xf numFmtId="0" fontId="4" fillId="9" borderId="158" xfId="7" applyFill="1" applyBorder="1" applyAlignment="1">
      <alignment horizontal="left" vertical="center"/>
    </xf>
    <xf numFmtId="0" fontId="4" fillId="9" borderId="159" xfId="7" applyFill="1" applyBorder="1" applyAlignment="1">
      <alignment horizontal="left" vertical="center"/>
    </xf>
    <xf numFmtId="0" fontId="4" fillId="9" borderId="160" xfId="7" applyFill="1" applyBorder="1" applyAlignment="1">
      <alignment horizontal="left" vertical="center"/>
    </xf>
    <xf numFmtId="0" fontId="4" fillId="9" borderId="161" xfId="7" applyFill="1" applyBorder="1" applyAlignment="1">
      <alignment horizontal="left" vertical="center"/>
    </xf>
    <xf numFmtId="0" fontId="4" fillId="9" borderId="162" xfId="7" applyFill="1" applyBorder="1" applyAlignment="1">
      <alignment horizontal="left" vertical="center"/>
    </xf>
    <xf numFmtId="0" fontId="11" fillId="9" borderId="6" xfId="7" applyFont="1" applyFill="1" applyBorder="1" applyAlignment="1">
      <alignment horizontal="distributed" vertical="center" justifyLastLine="1"/>
    </xf>
    <xf numFmtId="0" fontId="4" fillId="9" borderId="7" xfId="7" applyFill="1" applyBorder="1" applyAlignment="1">
      <alignment horizontal="distributed" vertical="center" justifyLastLine="1"/>
    </xf>
    <xf numFmtId="0" fontId="4" fillId="9" borderId="11" xfId="7" applyFill="1" applyBorder="1" applyAlignment="1">
      <alignment horizontal="distributed" vertical="center" justifyLastLine="1"/>
    </xf>
    <xf numFmtId="0" fontId="8" fillId="9" borderId="45" xfId="7" applyFont="1" applyFill="1" applyBorder="1" applyAlignment="1">
      <alignment horizontal="center" vertical="center" wrapText="1"/>
    </xf>
    <xf numFmtId="0" fontId="8" fillId="9" borderId="46" xfId="7" applyFont="1" applyFill="1" applyBorder="1" applyAlignment="1">
      <alignment horizontal="center" vertical="center" wrapText="1"/>
    </xf>
    <xf numFmtId="0" fontId="4" fillId="9" borderId="25" xfId="7" applyFill="1" applyBorder="1" applyAlignment="1">
      <alignment horizontal="center" vertical="center"/>
    </xf>
    <xf numFmtId="0" fontId="4" fillId="9" borderId="27" xfId="7" applyFill="1" applyBorder="1" applyAlignment="1">
      <alignment horizontal="center" vertical="center"/>
    </xf>
    <xf numFmtId="0" fontId="9" fillId="9" borderId="45" xfId="7" applyFont="1" applyFill="1" applyBorder="1" applyAlignment="1">
      <alignment horizontal="center" vertical="center" wrapText="1"/>
    </xf>
    <xf numFmtId="0" fontId="9" fillId="9" borderId="29" xfId="7" applyFont="1" applyFill="1" applyBorder="1" applyAlignment="1">
      <alignment horizontal="center" vertical="center" wrapText="1"/>
    </xf>
    <xf numFmtId="0" fontId="9" fillId="9" borderId="25" xfId="7" applyFont="1" applyFill="1" applyBorder="1" applyAlignment="1">
      <alignment horizontal="center" vertical="center" wrapText="1"/>
    </xf>
    <xf numFmtId="0" fontId="9" fillId="9" borderId="30" xfId="7" applyFont="1" applyFill="1" applyBorder="1" applyAlignment="1">
      <alignment horizontal="center" vertical="center" wrapText="1"/>
    </xf>
    <xf numFmtId="0" fontId="8" fillId="0" borderId="0" xfId="7" applyFont="1" applyBorder="1" applyAlignment="1">
      <alignment horizontal="distributed" vertical="center"/>
    </xf>
    <xf numFmtId="0" fontId="9" fillId="0" borderId="3" xfId="7" applyFont="1" applyBorder="1" applyAlignment="1">
      <alignment horizontal="right" vertical="center"/>
    </xf>
    <xf numFmtId="0" fontId="9" fillId="0" borderId="16" xfId="7" applyFont="1" applyBorder="1" applyAlignment="1">
      <alignment horizontal="right" vertical="center"/>
    </xf>
    <xf numFmtId="0" fontId="4" fillId="0" borderId="21" xfId="7" applyBorder="1" applyAlignment="1">
      <alignment vertical="center"/>
    </xf>
    <xf numFmtId="0" fontId="8" fillId="0" borderId="60" xfId="7" applyFont="1" applyBorder="1" applyAlignment="1">
      <alignment horizontal="distributed" vertical="center"/>
    </xf>
    <xf numFmtId="0" fontId="8" fillId="0" borderId="4" xfId="7" applyFont="1" applyBorder="1" applyAlignment="1">
      <alignment vertical="center"/>
    </xf>
    <xf numFmtId="0" fontId="8" fillId="0" borderId="51" xfId="7" applyFont="1" applyBorder="1" applyAlignment="1">
      <alignment vertical="center"/>
    </xf>
    <xf numFmtId="0" fontId="4" fillId="0" borderId="65" xfId="7" applyBorder="1" applyAlignment="1">
      <alignment vertical="center"/>
    </xf>
    <xf numFmtId="0" fontId="8" fillId="0" borderId="62" xfId="7" applyFont="1" applyBorder="1" applyAlignment="1">
      <alignment horizontal="distributed" vertical="center"/>
    </xf>
    <xf numFmtId="0" fontId="8" fillId="0" borderId="39" xfId="7" applyFont="1" applyBorder="1" applyAlignment="1">
      <alignment vertical="center"/>
    </xf>
    <xf numFmtId="0" fontId="8" fillId="0" borderId="38" xfId="7" applyFont="1" applyBorder="1" applyAlignment="1">
      <alignment vertical="center"/>
    </xf>
    <xf numFmtId="0" fontId="4" fillId="0" borderId="77" xfId="7" applyBorder="1" applyAlignment="1">
      <alignment vertical="center"/>
    </xf>
    <xf numFmtId="0" fontId="8" fillId="0" borderId="39" xfId="7" applyFont="1" applyBorder="1" applyAlignment="1">
      <alignment horizontal="center" vertical="center"/>
    </xf>
    <xf numFmtId="0" fontId="8" fillId="0" borderId="77" xfId="7" applyFont="1" applyBorder="1" applyAlignment="1">
      <alignment horizontal="center" vertical="center"/>
    </xf>
    <xf numFmtId="0" fontId="8" fillId="0" borderId="59" xfId="7" applyFont="1" applyBorder="1" applyAlignment="1">
      <alignment horizontal="distributed" vertical="center"/>
    </xf>
    <xf numFmtId="0" fontId="8" fillId="0" borderId="49" xfId="7" applyFont="1" applyBorder="1" applyAlignment="1">
      <alignment vertical="center"/>
    </xf>
    <xf numFmtId="0" fontId="4" fillId="0" borderId="64" xfId="7" applyBorder="1" applyAlignment="1">
      <alignment vertical="center"/>
    </xf>
    <xf numFmtId="178" fontId="8" fillId="0" borderId="0" xfId="7" applyNumberFormat="1" applyFont="1" applyBorder="1" applyAlignment="1">
      <alignment horizontal="center" vertical="center"/>
    </xf>
    <xf numFmtId="0" fontId="9" fillId="0" borderId="20" xfId="7" applyFont="1" applyBorder="1" applyAlignment="1">
      <alignment vertical="top" wrapText="1"/>
    </xf>
    <xf numFmtId="0" fontId="3" fillId="0" borderId="20" xfId="0" applyFont="1" applyBorder="1" applyAlignment="1">
      <alignment wrapText="1"/>
    </xf>
    <xf numFmtId="0" fontId="3" fillId="0" borderId="0" xfId="0" applyFont="1" applyAlignment="1">
      <alignment wrapText="1"/>
    </xf>
    <xf numFmtId="0" fontId="8" fillId="0" borderId="49" xfId="7" applyFont="1" applyBorder="1" applyAlignment="1">
      <alignment horizontal="center" vertical="center"/>
    </xf>
    <xf numFmtId="0" fontId="8" fillId="0" borderId="64" xfId="7" applyFont="1" applyBorder="1" applyAlignment="1">
      <alignment horizontal="center" vertical="center"/>
    </xf>
    <xf numFmtId="177" fontId="8" fillId="0" borderId="0" xfId="7" applyNumberFormat="1" applyFont="1" applyBorder="1" applyAlignment="1">
      <alignment horizontal="center" vertical="center"/>
    </xf>
    <xf numFmtId="0" fontId="8" fillId="0" borderId="126" xfId="7" applyFont="1" applyBorder="1" applyAlignment="1">
      <alignment horizontal="center" vertical="center"/>
    </xf>
    <xf numFmtId="0" fontId="8" fillId="0" borderId="76" xfId="7" applyFont="1" applyBorder="1" applyAlignment="1">
      <alignment horizontal="center" vertical="center"/>
    </xf>
    <xf numFmtId="0" fontId="8" fillId="0" borderId="24" xfId="7" applyFont="1" applyBorder="1" applyAlignment="1">
      <alignment horizontal="center" vertical="center"/>
    </xf>
    <xf numFmtId="0" fontId="11" fillId="0" borderId="24" xfId="7" applyFont="1" applyBorder="1" applyAlignment="1">
      <alignment horizontal="center" vertical="center"/>
    </xf>
    <xf numFmtId="0" fontId="8" fillId="9" borderId="151" xfId="7" applyFont="1" applyFill="1" applyBorder="1" applyAlignment="1">
      <alignment horizontal="center" vertical="distributed" textRotation="255" justifyLastLine="1"/>
    </xf>
    <xf numFmtId="0" fontId="8" fillId="9" borderId="152" xfId="7" applyFont="1" applyFill="1" applyBorder="1" applyAlignment="1">
      <alignment horizontal="center" vertical="distributed" textRotation="255" justifyLastLine="1"/>
    </xf>
    <xf numFmtId="0" fontId="8" fillId="9" borderId="80" xfId="7" applyFont="1" applyFill="1" applyBorder="1" applyAlignment="1">
      <alignment vertical="distributed" justifyLastLine="1"/>
    </xf>
    <xf numFmtId="0" fontId="8" fillId="9" borderId="13" xfId="7" applyFont="1" applyFill="1" applyBorder="1" applyAlignment="1">
      <alignment vertical="distributed" justifyLastLine="1"/>
    </xf>
    <xf numFmtId="0" fontId="8" fillId="9" borderId="0" xfId="7" applyFont="1" applyFill="1" applyBorder="1" applyAlignment="1">
      <alignment vertical="distributed" justifyLastLine="1"/>
    </xf>
    <xf numFmtId="0" fontId="8" fillId="9" borderId="16" xfId="7" applyFont="1" applyFill="1" applyBorder="1" applyAlignment="1">
      <alignment vertical="distributed" justifyLastLine="1"/>
    </xf>
    <xf numFmtId="0" fontId="8" fillId="9" borderId="23" xfId="7" applyFont="1" applyFill="1" applyBorder="1" applyAlignment="1">
      <alignment vertical="distributed" justifyLastLine="1"/>
    </xf>
    <xf numFmtId="0" fontId="8" fillId="9" borderId="24" xfId="7" applyFont="1" applyFill="1" applyBorder="1" applyAlignment="1">
      <alignment vertical="distributed" justifyLastLine="1"/>
    </xf>
    <xf numFmtId="0" fontId="8" fillId="9" borderId="27" xfId="7" applyFont="1" applyFill="1" applyBorder="1" applyAlignment="1">
      <alignment vertical="distributed" justifyLastLine="1"/>
    </xf>
    <xf numFmtId="0" fontId="8" fillId="0" borderId="153" xfId="7" applyFont="1" applyBorder="1" applyAlignment="1">
      <alignment horizontal="center" vertical="center"/>
    </xf>
    <xf numFmtId="0" fontId="8" fillId="0" borderId="154" xfId="7" applyFont="1" applyBorder="1" applyAlignment="1">
      <alignment horizontal="center" vertical="center"/>
    </xf>
    <xf numFmtId="0" fontId="8" fillId="9" borderId="155" xfId="7" applyFont="1" applyFill="1" applyBorder="1" applyAlignment="1">
      <alignment horizontal="distributed" vertical="center" justifyLastLine="1"/>
    </xf>
    <xf numFmtId="0" fontId="4" fillId="9" borderId="156" xfId="7" applyFill="1" applyBorder="1" applyAlignment="1">
      <alignment horizontal="distributed" vertical="center" justifyLastLine="1"/>
    </xf>
    <xf numFmtId="0" fontId="4" fillId="9" borderId="154" xfId="7" applyFill="1" applyBorder="1" applyAlignment="1">
      <alignment horizontal="distributed" vertical="center" justifyLastLine="1"/>
    </xf>
    <xf numFmtId="0" fontId="8" fillId="0" borderId="36" xfId="7" applyFont="1" applyBorder="1" applyAlignment="1">
      <alignment horizontal="center" vertical="center"/>
    </xf>
    <xf numFmtId="0" fontId="8" fillId="0" borderId="44" xfId="7" applyFont="1" applyBorder="1" applyAlignment="1">
      <alignment horizontal="center" vertical="center"/>
    </xf>
    <xf numFmtId="0" fontId="8" fillId="0" borderId="52" xfId="7" applyFont="1" applyBorder="1" applyAlignment="1">
      <alignment horizontal="center" vertical="center"/>
    </xf>
    <xf numFmtId="0" fontId="8" fillId="0" borderId="35" xfId="7" applyFont="1" applyBorder="1" applyAlignment="1">
      <alignment horizontal="center" vertical="center"/>
    </xf>
    <xf numFmtId="0" fontId="8" fillId="0" borderId="31" xfId="7" applyFont="1" applyBorder="1" applyAlignment="1">
      <alignment horizontal="center" vertical="center"/>
    </xf>
    <xf numFmtId="0" fontId="4" fillId="0" borderId="8" xfId="7" applyFont="1" applyBorder="1" applyAlignment="1">
      <alignment horizontal="center" vertical="center"/>
    </xf>
    <xf numFmtId="0" fontId="8" fillId="9" borderId="37" xfId="7" applyFont="1" applyFill="1" applyBorder="1" applyAlignment="1">
      <alignment horizontal="distributed" vertical="center" justifyLastLine="1"/>
    </xf>
    <xf numFmtId="0" fontId="8" fillId="9" borderId="36" xfId="7" applyFont="1" applyFill="1" applyBorder="1" applyAlignment="1">
      <alignment horizontal="distributed" vertical="center" justifyLastLine="1"/>
    </xf>
    <xf numFmtId="0" fontId="8" fillId="9" borderId="82" xfId="7" applyFont="1" applyFill="1" applyBorder="1" applyAlignment="1">
      <alignment horizontal="distributed" vertical="center" justifyLastLine="1"/>
    </xf>
    <xf numFmtId="0" fontId="8" fillId="9" borderId="56" xfId="7" applyFont="1" applyFill="1" applyBorder="1" applyAlignment="1">
      <alignment horizontal="distributed" vertical="center" justifyLastLine="1"/>
    </xf>
    <xf numFmtId="0" fontId="8" fillId="9" borderId="56" xfId="7" applyFont="1" applyFill="1" applyBorder="1" applyAlignment="1">
      <alignment horizontal="distributed" vertical="center" wrapText="1" justifyLastLine="1"/>
    </xf>
    <xf numFmtId="0" fontId="8" fillId="9" borderId="54" xfId="7" applyFont="1" applyFill="1" applyBorder="1" applyAlignment="1">
      <alignment horizontal="distributed" vertical="center" justifyLastLine="1"/>
    </xf>
    <xf numFmtId="0" fontId="0" fillId="9" borderId="54" xfId="0" applyFill="1" applyBorder="1" applyAlignment="1">
      <alignment horizontal="distributed" vertical="center" justifyLastLine="1"/>
    </xf>
    <xf numFmtId="0" fontId="0" fillId="9" borderId="76" xfId="0" applyFill="1" applyBorder="1" applyAlignment="1">
      <alignment horizontal="distributed" vertical="center" justifyLastLine="1"/>
    </xf>
    <xf numFmtId="0" fontId="11" fillId="5" borderId="44" xfId="7" applyFont="1" applyFill="1" applyBorder="1" applyAlignment="1">
      <alignment horizontal="center" vertical="center"/>
    </xf>
    <xf numFmtId="0" fontId="4" fillId="0" borderId="44" xfId="7" applyFont="1" applyBorder="1" applyAlignment="1">
      <alignment horizontal="center" vertical="center"/>
    </xf>
    <xf numFmtId="0" fontId="11" fillId="0" borderId="44" xfId="7" applyFont="1" applyBorder="1" applyAlignment="1">
      <alignment horizontal="center" vertical="center"/>
    </xf>
    <xf numFmtId="0" fontId="8" fillId="9" borderId="126" xfId="7" applyFont="1" applyFill="1" applyBorder="1" applyAlignment="1">
      <alignment horizontal="distributed" vertical="center" justifyLastLine="1"/>
    </xf>
    <xf numFmtId="0" fontId="0" fillId="9" borderId="55" xfId="0" applyFill="1" applyBorder="1" applyAlignment="1">
      <alignment horizontal="distributed" vertical="center" justifyLastLine="1"/>
    </xf>
    <xf numFmtId="0" fontId="4" fillId="0" borderId="31" xfId="7" applyFont="1" applyBorder="1" applyAlignment="1">
      <alignment horizontal="center" vertical="center"/>
    </xf>
    <xf numFmtId="0" fontId="11" fillId="5" borderId="31" xfId="7" applyFont="1" applyFill="1" applyBorder="1" applyAlignment="1">
      <alignment horizontal="center" vertical="center"/>
    </xf>
    <xf numFmtId="0" fontId="11" fillId="0" borderId="31" xfId="7" applyFont="1" applyBorder="1" applyAlignment="1">
      <alignment horizontal="center" vertical="center"/>
    </xf>
    <xf numFmtId="0" fontId="11" fillId="5" borderId="8" xfId="7" applyFont="1" applyFill="1" applyBorder="1" applyAlignment="1">
      <alignment horizontal="center" vertical="center"/>
    </xf>
    <xf numFmtId="0" fontId="8" fillId="9" borderId="45" xfId="7" applyFont="1" applyFill="1" applyBorder="1" applyAlignment="1">
      <alignment horizontal="center" vertical="center" justifyLastLine="1"/>
    </xf>
    <xf numFmtId="0" fontId="8" fillId="9" borderId="20" xfId="7" applyFont="1" applyFill="1" applyBorder="1" applyAlignment="1">
      <alignment horizontal="center" vertical="center" justifyLastLine="1"/>
    </xf>
    <xf numFmtId="0" fontId="8" fillId="9" borderId="46" xfId="7" applyFont="1" applyFill="1" applyBorder="1" applyAlignment="1">
      <alignment horizontal="center" vertical="center" justifyLastLine="1"/>
    </xf>
    <xf numFmtId="0" fontId="8" fillId="9" borderId="25" xfId="7" applyFont="1" applyFill="1" applyBorder="1" applyAlignment="1">
      <alignment horizontal="center" vertical="center" justifyLastLine="1"/>
    </xf>
    <xf numFmtId="0" fontId="8" fillId="9" borderId="24" xfId="7" applyFont="1" applyFill="1" applyBorder="1" applyAlignment="1">
      <alignment horizontal="center" vertical="center" justifyLastLine="1"/>
    </xf>
    <xf numFmtId="0" fontId="8" fillId="9" borderId="27" xfId="7" applyFont="1" applyFill="1" applyBorder="1" applyAlignment="1">
      <alignment horizontal="center" vertical="center" justifyLastLine="1"/>
    </xf>
    <xf numFmtId="0" fontId="11" fillId="0" borderId="8" xfId="7" applyFont="1" applyBorder="1" applyAlignment="1">
      <alignment horizontal="center" vertical="center"/>
    </xf>
    <xf numFmtId="0" fontId="4" fillId="0" borderId="127" xfId="7" applyFont="1" applyBorder="1" applyAlignment="1">
      <alignment horizontal="center" vertical="center"/>
    </xf>
    <xf numFmtId="0" fontId="4" fillId="0" borderId="51" xfId="7" applyFont="1" applyBorder="1" applyAlignment="1">
      <alignment horizontal="center" vertical="center"/>
    </xf>
    <xf numFmtId="0" fontId="4" fillId="0" borderId="89" xfId="7" applyFont="1" applyBorder="1" applyAlignment="1">
      <alignment horizontal="left" vertical="center"/>
    </xf>
    <xf numFmtId="0" fontId="4" fillId="0" borderId="50" xfId="7" applyFont="1" applyBorder="1" applyAlignment="1">
      <alignment horizontal="left" vertical="center"/>
    </xf>
    <xf numFmtId="0" fontId="8" fillId="0" borderId="20" xfId="7" applyFont="1" applyBorder="1" applyAlignment="1">
      <alignment horizontal="left" vertical="top" wrapText="1"/>
    </xf>
    <xf numFmtId="0" fontId="8" fillId="0" borderId="0" xfId="7" applyFont="1" applyAlignment="1">
      <alignment horizontal="left" vertical="top"/>
    </xf>
    <xf numFmtId="188" fontId="19" fillId="0" borderId="24" xfId="7" applyNumberFormat="1" applyFont="1" applyBorder="1" applyAlignment="1">
      <alignment horizontal="right" vertical="center"/>
    </xf>
    <xf numFmtId="188" fontId="0" fillId="0" borderId="24" xfId="0" applyNumberFormat="1" applyBorder="1" applyAlignment="1">
      <alignment horizontal="right" vertical="center"/>
    </xf>
    <xf numFmtId="0" fontId="11" fillId="0" borderId="48" xfId="7" applyFont="1" applyBorder="1" applyAlignment="1">
      <alignment horizontal="center" vertical="center"/>
    </xf>
    <xf numFmtId="0" fontId="11" fillId="0" borderId="28" xfId="7" applyFont="1" applyBorder="1" applyAlignment="1">
      <alignment horizontal="center" vertical="center"/>
    </xf>
    <xf numFmtId="0" fontId="8" fillId="9" borderId="35" xfId="7" applyFont="1" applyFill="1" applyBorder="1" applyAlignment="1">
      <alignment horizontal="distributed" vertical="center" justifyLastLine="1"/>
    </xf>
    <xf numFmtId="0" fontId="8" fillId="9" borderId="34" xfId="7" applyFont="1" applyFill="1" applyBorder="1" applyAlignment="1">
      <alignment horizontal="distributed" vertical="center" justifyLastLine="1"/>
    </xf>
    <xf numFmtId="0" fontId="8" fillId="9" borderId="44" xfId="7" applyFont="1" applyFill="1" applyBorder="1" applyAlignment="1">
      <alignment horizontal="distributed" vertical="center" wrapText="1" justifyLastLine="1"/>
    </xf>
    <xf numFmtId="0" fontId="11" fillId="0" borderId="32" xfId="7" applyFont="1" applyBorder="1" applyAlignment="1">
      <alignment horizontal="center" vertical="center"/>
    </xf>
    <xf numFmtId="0" fontId="4" fillId="9" borderId="55" xfId="7" applyFont="1" applyFill="1" applyBorder="1" applyAlignment="1">
      <alignment horizontal="distributed" vertical="center" justifyLastLine="1"/>
    </xf>
    <xf numFmtId="0" fontId="11" fillId="9" borderId="55" xfId="7" applyFont="1" applyFill="1" applyBorder="1" applyAlignment="1">
      <alignment horizontal="distributed" vertical="center" justifyLastLine="1"/>
    </xf>
    <xf numFmtId="0" fontId="4" fillId="9" borderId="76" xfId="7" applyFont="1" applyFill="1" applyBorder="1" applyAlignment="1">
      <alignment horizontal="distributed" vertical="center" justifyLastLine="1"/>
    </xf>
    <xf numFmtId="0" fontId="8" fillId="0" borderId="71" xfId="7" applyFont="1" applyBorder="1" applyAlignment="1">
      <alignment horizontal="center" vertical="center" wrapText="1" justifyLastLine="1"/>
    </xf>
    <xf numFmtId="0" fontId="8" fillId="0" borderId="14" xfId="7" applyFont="1" applyBorder="1" applyAlignment="1">
      <alignment horizontal="center" vertical="center" wrapText="1" justifyLastLine="1"/>
    </xf>
    <xf numFmtId="0" fontId="11" fillId="0" borderId="89" xfId="8" applyFont="1" applyBorder="1" applyAlignment="1">
      <alignment horizontal="left" vertical="center" wrapText="1"/>
    </xf>
    <xf numFmtId="0" fontId="0" fillId="0" borderId="50" xfId="0" applyBorder="1" applyAlignment="1">
      <alignment horizontal="left" vertical="center" wrapText="1"/>
    </xf>
    <xf numFmtId="0" fontId="11" fillId="0" borderId="13" xfId="8" applyFont="1" applyBorder="1" applyAlignment="1">
      <alignment horizontal="left" vertical="center" wrapText="1"/>
    </xf>
    <xf numFmtId="0" fontId="0" fillId="0" borderId="16" xfId="0" applyBorder="1" applyAlignment="1">
      <alignment horizontal="left" vertical="center" wrapText="1"/>
    </xf>
    <xf numFmtId="0" fontId="0" fillId="0" borderId="13" xfId="0" applyBorder="1" applyAlignment="1">
      <alignment vertical="center"/>
    </xf>
    <xf numFmtId="0" fontId="0" fillId="0" borderId="16" xfId="0" applyBorder="1" applyAlignment="1">
      <alignment vertical="center"/>
    </xf>
    <xf numFmtId="0" fontId="0" fillId="0" borderId="23" xfId="0" applyBorder="1" applyAlignment="1">
      <alignment vertical="center"/>
    </xf>
    <xf numFmtId="0" fontId="0" fillId="0" borderId="27" xfId="0" applyBorder="1" applyAlignment="1">
      <alignment vertical="center"/>
    </xf>
    <xf numFmtId="0" fontId="11" fillId="0" borderId="49" xfId="8" applyFont="1" applyBorder="1" applyAlignment="1">
      <alignment horizontal="left" vertical="center"/>
    </xf>
    <xf numFmtId="0" fontId="0" fillId="0" borderId="64" xfId="0" applyBorder="1" applyAlignment="1">
      <alignment horizontal="left" vertical="center"/>
    </xf>
    <xf numFmtId="0" fontId="11" fillId="0" borderId="0" xfId="8" applyFont="1" applyBorder="1" applyAlignment="1">
      <alignment horizontal="center" vertical="center"/>
    </xf>
    <xf numFmtId="0" fontId="0" fillId="0" borderId="21" xfId="0" applyBorder="1" applyAlignment="1">
      <alignment horizontal="center" vertical="center"/>
    </xf>
    <xf numFmtId="0" fontId="11" fillId="0" borderId="4" xfId="8" applyFont="1" applyBorder="1" applyAlignment="1">
      <alignment horizontal="center" vertical="center"/>
    </xf>
    <xf numFmtId="0" fontId="0" fillId="0" borderId="65" xfId="0" applyBorder="1" applyAlignment="1">
      <alignment horizontal="center" vertical="center"/>
    </xf>
    <xf numFmtId="0" fontId="3" fillId="0" borderId="64" xfId="0" applyFont="1" applyBorder="1" applyAlignment="1">
      <alignment horizontal="left" vertical="center"/>
    </xf>
    <xf numFmtId="0" fontId="11" fillId="0" borderId="25" xfId="8" applyFont="1" applyBorder="1" applyAlignment="1">
      <alignment horizontal="left" vertical="center"/>
    </xf>
    <xf numFmtId="0" fontId="3" fillId="0" borderId="30" xfId="0" applyFont="1" applyBorder="1" applyAlignment="1">
      <alignment horizontal="left" vertical="center"/>
    </xf>
    <xf numFmtId="0" fontId="11" fillId="0" borderId="89" xfId="8" applyFont="1" applyBorder="1" applyAlignment="1">
      <alignment horizontal="left" vertical="center" indent="1"/>
    </xf>
    <xf numFmtId="0" fontId="11" fillId="0" borderId="50" xfId="8" applyFont="1" applyBorder="1" applyAlignment="1">
      <alignment horizontal="left" vertical="center" indent="1"/>
    </xf>
    <xf numFmtId="0" fontId="11" fillId="0" borderId="39" xfId="8" applyFont="1" applyBorder="1" applyAlignment="1">
      <alignment horizontal="center" vertical="center"/>
    </xf>
    <xf numFmtId="0" fontId="11" fillId="0" borderId="77" xfId="8" applyFont="1" applyBorder="1" applyAlignment="1">
      <alignment horizontal="center" vertical="center"/>
    </xf>
    <xf numFmtId="0" fontId="11" fillId="0" borderId="127" xfId="8" applyFont="1" applyBorder="1" applyAlignment="1">
      <alignment horizontal="left" vertical="center" indent="2"/>
    </xf>
    <xf numFmtId="0" fontId="11" fillId="0" borderId="51" xfId="8" applyFont="1" applyBorder="1" applyAlignment="1">
      <alignment horizontal="left" vertical="center" indent="2"/>
    </xf>
    <xf numFmtId="0" fontId="11" fillId="0" borderId="89" xfId="8" applyFont="1" applyBorder="1" applyAlignment="1">
      <alignment horizontal="left" vertical="center" wrapText="1" indent="1"/>
    </xf>
    <xf numFmtId="0" fontId="11" fillId="0" borderId="50" xfId="8" applyFont="1" applyBorder="1" applyAlignment="1">
      <alignment horizontal="left" vertical="center" wrapText="1" indent="1"/>
    </xf>
    <xf numFmtId="0" fontId="11" fillId="0" borderId="49" xfId="8" applyFont="1" applyBorder="1" applyAlignment="1">
      <alignment horizontal="center" vertical="center"/>
    </xf>
    <xf numFmtId="0" fontId="11" fillId="0" borderId="64" xfId="8" applyFont="1" applyBorder="1" applyAlignment="1">
      <alignment horizontal="center" vertical="center"/>
    </xf>
    <xf numFmtId="0" fontId="11" fillId="0" borderId="40" xfId="8" applyFont="1" applyBorder="1" applyAlignment="1">
      <alignment horizontal="distributed" vertical="center" indent="1"/>
    </xf>
    <xf numFmtId="0" fontId="0" fillId="0" borderId="38" xfId="0" applyBorder="1" applyAlignment="1">
      <alignment horizontal="distributed" vertical="center" indent="1"/>
    </xf>
    <xf numFmtId="0" fontId="11" fillId="0" borderId="67" xfId="8" applyFont="1" applyBorder="1" applyAlignment="1">
      <alignment horizontal="distributed" vertical="center" indent="1"/>
    </xf>
    <xf numFmtId="0" fontId="3" fillId="0" borderId="58" xfId="0" applyFont="1" applyBorder="1" applyAlignment="1">
      <alignment horizontal="distributed" vertical="center" indent="1"/>
    </xf>
    <xf numFmtId="0" fontId="11" fillId="5" borderId="4" xfId="8" applyFont="1" applyFill="1" applyBorder="1" applyAlignment="1">
      <alignment horizontal="distributed" vertical="center" indent="5"/>
    </xf>
    <xf numFmtId="0" fontId="0" fillId="5" borderId="65" xfId="0" applyFill="1" applyBorder="1" applyAlignment="1">
      <alignment horizontal="distributed" vertical="center" indent="5"/>
    </xf>
    <xf numFmtId="0" fontId="3" fillId="0" borderId="38" xfId="0" applyFont="1" applyBorder="1" applyAlignment="1">
      <alignment horizontal="distributed" vertical="center" indent="1"/>
    </xf>
    <xf numFmtId="0" fontId="11" fillId="0" borderId="57" xfId="8" applyFont="1" applyBorder="1" applyAlignment="1">
      <alignment horizontal="distributed" vertical="center" indent="5"/>
    </xf>
    <xf numFmtId="0" fontId="0" fillId="0" borderId="87" xfId="0" applyBorder="1" applyAlignment="1">
      <alignment horizontal="distributed" vertical="center" indent="5"/>
    </xf>
    <xf numFmtId="0" fontId="11" fillId="9" borderId="81" xfId="8" applyFont="1" applyFill="1" applyBorder="1" applyAlignment="1">
      <alignment horizontal="center" vertical="center"/>
    </xf>
    <xf numFmtId="0" fontId="0" fillId="9" borderId="55" xfId="0" applyFill="1" applyBorder="1" applyAlignment="1">
      <alignment horizontal="center" vertical="center"/>
    </xf>
    <xf numFmtId="0" fontId="11" fillId="9" borderId="126" xfId="8" applyFont="1" applyFill="1" applyBorder="1" applyAlignment="1">
      <alignment horizontal="distributed" vertical="center" justifyLastLine="1"/>
    </xf>
    <xf numFmtId="0" fontId="11" fillId="0" borderId="6" xfId="8" applyFont="1" applyBorder="1" applyAlignment="1">
      <alignment horizontal="left" vertical="center" indent="1"/>
    </xf>
    <xf numFmtId="0" fontId="11" fillId="0" borderId="11" xfId="8" applyFont="1" applyBorder="1" applyAlignment="1">
      <alignment horizontal="left" vertical="center" indent="1"/>
    </xf>
    <xf numFmtId="0" fontId="11" fillId="0" borderId="9" xfId="8" applyFont="1" applyBorder="1" applyAlignment="1">
      <alignment horizontal="center" vertical="center"/>
    </xf>
    <xf numFmtId="0" fontId="11" fillId="0" borderId="86" xfId="8" applyFont="1" applyBorder="1" applyAlignment="1">
      <alignment horizontal="center" vertical="center"/>
    </xf>
    <xf numFmtId="0" fontId="11" fillId="0" borderId="127" xfId="8" applyFont="1" applyBorder="1" applyAlignment="1">
      <alignment horizontal="distributed" vertical="center" indent="1"/>
    </xf>
    <xf numFmtId="0" fontId="0" fillId="0" borderId="51" xfId="0" applyBorder="1" applyAlignment="1">
      <alignment horizontal="distributed" vertical="center" indent="1"/>
    </xf>
    <xf numFmtId="0" fontId="11" fillId="0" borderId="20" xfId="7" applyFont="1" applyBorder="1" applyAlignment="1">
      <alignment horizontal="left" vertical="center" wrapText="1"/>
    </xf>
    <xf numFmtId="0" fontId="11" fillId="0" borderId="91" xfId="7" applyFont="1" applyBorder="1" applyAlignment="1">
      <alignment horizontal="center" vertical="center"/>
    </xf>
    <xf numFmtId="0" fontId="11" fillId="9" borderId="91" xfId="7" applyFont="1" applyFill="1" applyBorder="1" applyAlignment="1">
      <alignment horizontal="center" vertical="center" justifyLastLine="1"/>
    </xf>
    <xf numFmtId="0" fontId="11" fillId="9" borderId="91" xfId="7" applyFont="1" applyFill="1" applyBorder="1" applyAlignment="1">
      <alignment horizontal="center" vertical="center" wrapText="1" justifyLastLine="1"/>
    </xf>
    <xf numFmtId="183" fontId="9" fillId="0" borderId="3" xfId="7" applyNumberFormat="1" applyFont="1" applyBorder="1" applyAlignment="1">
      <alignment horizontal="center" vertical="center"/>
    </xf>
    <xf numFmtId="183" fontId="9" fillId="0" borderId="0" xfId="7" applyNumberFormat="1" applyFont="1" applyBorder="1" applyAlignment="1">
      <alignment horizontal="center" vertical="center"/>
    </xf>
    <xf numFmtId="183" fontId="9" fillId="0" borderId="21" xfId="7" applyNumberFormat="1" applyFont="1" applyBorder="1" applyAlignment="1">
      <alignment horizontal="center" vertical="center"/>
    </xf>
    <xf numFmtId="0" fontId="8" fillId="9" borderId="55" xfId="7" applyFont="1" applyFill="1" applyBorder="1" applyAlignment="1">
      <alignment horizontal="distributed" vertical="center" justifyLastLine="1"/>
    </xf>
    <xf numFmtId="0" fontId="11" fillId="9" borderId="54" xfId="7" applyFont="1" applyFill="1" applyBorder="1" applyAlignment="1">
      <alignment horizontal="distributed" vertical="center" justifyLastLine="1"/>
    </xf>
    <xf numFmtId="0" fontId="4" fillId="9" borderId="54" xfId="7" applyFont="1" applyFill="1" applyBorder="1" applyAlignment="1">
      <alignment horizontal="distributed" vertical="center" justifyLastLine="1"/>
    </xf>
    <xf numFmtId="0" fontId="8" fillId="9" borderId="79" xfId="7" applyFont="1" applyFill="1" applyBorder="1" applyAlignment="1">
      <alignment horizontal="center" vertical="center" justifyLastLine="1"/>
    </xf>
    <xf numFmtId="0" fontId="3" fillId="9" borderId="54" xfId="0" applyFont="1" applyFill="1" applyBorder="1" applyAlignment="1">
      <alignment horizontal="distributed" vertical="center" justifyLastLine="1"/>
    </xf>
    <xf numFmtId="0" fontId="3" fillId="9" borderId="76" xfId="0" applyFont="1" applyFill="1" applyBorder="1" applyAlignment="1">
      <alignment horizontal="distributed" vertical="center" justifyLastLine="1"/>
    </xf>
    <xf numFmtId="0" fontId="8" fillId="9" borderId="126" xfId="7" applyFont="1" applyFill="1" applyBorder="1" applyAlignment="1">
      <alignment horizontal="center" vertical="center"/>
    </xf>
    <xf numFmtId="0" fontId="8" fillId="9" borderId="54" xfId="7" applyFont="1" applyFill="1" applyBorder="1" applyAlignment="1">
      <alignment horizontal="center" vertical="center"/>
    </xf>
    <xf numFmtId="0" fontId="6" fillId="0" borderId="0" xfId="7" applyFont="1" applyBorder="1" applyAlignment="1"/>
    <xf numFmtId="0" fontId="8" fillId="9" borderId="81" xfId="7" applyFont="1" applyFill="1" applyBorder="1" applyAlignment="1">
      <alignment horizontal="center" vertical="center" justifyLastLine="1"/>
    </xf>
    <xf numFmtId="0" fontId="8" fillId="9" borderId="55" xfId="7" applyFont="1" applyFill="1" applyBorder="1" applyAlignment="1">
      <alignment horizontal="center" vertical="center" justifyLastLine="1"/>
    </xf>
    <xf numFmtId="183" fontId="9" fillId="0" borderId="25" xfId="7" applyNumberFormat="1" applyFont="1" applyBorder="1" applyAlignment="1">
      <alignment horizontal="center" vertical="center"/>
    </xf>
    <xf numFmtId="183" fontId="9" fillId="0" borderId="24" xfId="7" applyNumberFormat="1" applyFont="1" applyBorder="1" applyAlignment="1">
      <alignment horizontal="center" vertical="center"/>
    </xf>
    <xf numFmtId="183" fontId="9" fillId="0" borderId="30" xfId="7" applyNumberFormat="1" applyFont="1" applyBorder="1" applyAlignment="1">
      <alignment horizontal="center" vertical="center"/>
    </xf>
    <xf numFmtId="0" fontId="8" fillId="5" borderId="0" xfId="7" applyFont="1" applyFill="1" applyBorder="1" applyAlignment="1">
      <alignment horizontal="center" vertical="center"/>
    </xf>
    <xf numFmtId="0" fontId="8" fillId="6" borderId="0" xfId="7" applyFont="1" applyFill="1" applyBorder="1" applyAlignment="1">
      <alignment horizontal="distributed" vertical="center" indent="1"/>
    </xf>
    <xf numFmtId="0" fontId="8" fillId="6" borderId="81" xfId="7" applyFont="1" applyFill="1" applyBorder="1" applyAlignment="1">
      <alignment horizontal="distributed" vertical="center" indent="1"/>
    </xf>
    <xf numFmtId="0" fontId="8" fillId="6" borderId="54" xfId="7" applyFont="1" applyFill="1" applyBorder="1" applyAlignment="1">
      <alignment horizontal="distributed" vertical="center" indent="1"/>
    </xf>
    <xf numFmtId="0" fontId="8" fillId="6" borderId="76" xfId="7" applyFont="1" applyFill="1" applyBorder="1" applyAlignment="1">
      <alignment horizontal="distributed" vertical="center" indent="1"/>
    </xf>
    <xf numFmtId="0" fontId="8" fillId="6" borderId="81" xfId="7" applyFont="1" applyFill="1" applyBorder="1" applyAlignment="1">
      <alignment horizontal="distributed" vertical="center" indent="2"/>
    </xf>
    <xf numFmtId="0" fontId="8" fillId="6" borderId="76" xfId="7" applyFont="1" applyFill="1" applyBorder="1" applyAlignment="1">
      <alignment horizontal="distributed" vertical="center" indent="2"/>
    </xf>
    <xf numFmtId="0" fontId="8" fillId="5" borderId="81" xfId="7" applyFont="1" applyFill="1" applyBorder="1" applyAlignment="1">
      <alignment horizontal="center" vertical="center"/>
    </xf>
    <xf numFmtId="0" fontId="8" fillId="5" borderId="76" xfId="7" applyFont="1" applyFill="1" applyBorder="1" applyAlignment="1">
      <alignment horizontal="center" vertical="center"/>
    </xf>
    <xf numFmtId="0" fontId="11" fillId="0" borderId="88" xfId="7" applyFont="1" applyFill="1" applyBorder="1" applyAlignment="1">
      <alignment horizontal="left" vertical="center"/>
    </xf>
    <xf numFmtId="0" fontId="11" fillId="0" borderId="20" xfId="7" applyFont="1" applyFill="1" applyBorder="1" applyAlignment="1">
      <alignment horizontal="left" vertical="center"/>
    </xf>
    <xf numFmtId="0" fontId="11" fillId="0" borderId="29" xfId="7" applyFont="1" applyFill="1" applyBorder="1" applyAlignment="1">
      <alignment horizontal="left" vertical="center"/>
    </xf>
    <xf numFmtId="0" fontId="11" fillId="0" borderId="88" xfId="7" applyFont="1" applyFill="1" applyBorder="1" applyAlignment="1">
      <alignment vertical="center"/>
    </xf>
    <xf numFmtId="0" fontId="11" fillId="0" borderId="20" xfId="7" applyFont="1" applyFill="1" applyBorder="1" applyAlignment="1">
      <alignment vertical="center"/>
    </xf>
    <xf numFmtId="0" fontId="11" fillId="0" borderId="29" xfId="7" applyFont="1" applyFill="1" applyBorder="1" applyAlignment="1">
      <alignment vertical="center"/>
    </xf>
    <xf numFmtId="0" fontId="11" fillId="0" borderId="23" xfId="7" applyFont="1" applyFill="1" applyBorder="1" applyAlignment="1">
      <alignment vertical="center"/>
    </xf>
    <xf numFmtId="0" fontId="11" fillId="0" borderId="24" xfId="7" applyFont="1" applyFill="1" applyBorder="1" applyAlignment="1">
      <alignment vertical="center"/>
    </xf>
    <xf numFmtId="0" fontId="11" fillId="0" borderId="30" xfId="7" applyFont="1" applyFill="1" applyBorder="1" applyAlignment="1">
      <alignment vertical="center"/>
    </xf>
    <xf numFmtId="0" fontId="8" fillId="0" borderId="0" xfId="7" applyFont="1" applyFill="1" applyBorder="1" applyAlignment="1">
      <alignment horizontal="center" vertical="center" justifyLastLine="1"/>
    </xf>
    <xf numFmtId="0" fontId="8" fillId="6" borderId="0" xfId="7" applyFont="1" applyFill="1" applyBorder="1" applyAlignment="1">
      <alignment horizontal="distributed" vertical="center" indent="2"/>
    </xf>
    <xf numFmtId="0" fontId="8" fillId="6" borderId="0" xfId="7" applyFont="1" applyFill="1" applyBorder="1" applyAlignment="1">
      <alignment horizontal="center" vertical="center"/>
    </xf>
    <xf numFmtId="0" fontId="8" fillId="0" borderId="0" xfId="7" applyFont="1" applyFill="1" applyBorder="1" applyAlignment="1">
      <alignment horizontal="center" vertical="center"/>
    </xf>
    <xf numFmtId="0" fontId="11" fillId="0" borderId="13" xfId="7" applyFont="1" applyFill="1" applyBorder="1" applyAlignment="1">
      <alignment vertical="center"/>
    </xf>
    <xf numFmtId="0" fontId="11" fillId="0" borderId="0" xfId="7" applyFont="1" applyFill="1" applyBorder="1" applyAlignment="1">
      <alignment vertical="center"/>
    </xf>
    <xf numFmtId="0" fontId="11" fillId="0" borderId="21" xfId="7" applyFont="1" applyFill="1" applyBorder="1" applyAlignment="1">
      <alignment vertical="center"/>
    </xf>
    <xf numFmtId="0" fontId="8" fillId="6" borderId="126" xfId="7" applyFont="1" applyFill="1" applyBorder="1" applyAlignment="1">
      <alignment horizontal="center" vertical="center"/>
    </xf>
    <xf numFmtId="0" fontId="8" fillId="6" borderId="76" xfId="7" applyFont="1" applyFill="1" applyBorder="1" applyAlignment="1">
      <alignment horizontal="center" vertical="center"/>
    </xf>
    <xf numFmtId="0" fontId="8" fillId="0" borderId="81" xfId="7" applyFont="1" applyFill="1" applyBorder="1" applyAlignment="1">
      <alignment horizontal="center" vertical="center" justifyLastLine="1"/>
    </xf>
    <xf numFmtId="0" fontId="8" fillId="0" borderId="76" xfId="7" applyFont="1" applyFill="1" applyBorder="1" applyAlignment="1">
      <alignment horizontal="center" vertical="center" justifyLastLine="1"/>
    </xf>
    <xf numFmtId="0" fontId="8" fillId="6" borderId="88" xfId="0" applyFont="1" applyFill="1" applyBorder="1" applyAlignment="1">
      <alignment horizontal="center" vertical="center"/>
    </xf>
    <xf numFmtId="0" fontId="8" fillId="6" borderId="20" xfId="0" applyFont="1" applyFill="1" applyBorder="1" applyAlignment="1">
      <alignment horizontal="center" vertical="center"/>
    </xf>
    <xf numFmtId="0" fontId="8" fillId="6" borderId="46" xfId="0" applyFont="1" applyFill="1" applyBorder="1" applyAlignment="1">
      <alignment horizontal="center" vertical="center"/>
    </xf>
    <xf numFmtId="0" fontId="8" fillId="6" borderId="23" xfId="0" applyFont="1" applyFill="1" applyBorder="1" applyAlignment="1">
      <alignment horizontal="center" vertical="center"/>
    </xf>
    <xf numFmtId="0" fontId="8" fillId="6" borderId="24" xfId="0" applyFont="1" applyFill="1" applyBorder="1" applyAlignment="1">
      <alignment horizontal="center" vertical="center"/>
    </xf>
    <xf numFmtId="0" fontId="8" fillId="6" borderId="27" xfId="0" applyFont="1" applyFill="1" applyBorder="1" applyAlignment="1">
      <alignment horizontal="center" vertical="center"/>
    </xf>
    <xf numFmtId="0" fontId="3" fillId="6" borderId="46" xfId="0" applyFont="1" applyFill="1" applyBorder="1" applyAlignment="1">
      <alignment horizontal="center" vertical="center"/>
    </xf>
    <xf numFmtId="0" fontId="3" fillId="6" borderId="24" xfId="0" applyFont="1" applyFill="1" applyBorder="1" applyAlignment="1">
      <alignment horizontal="center" vertical="center"/>
    </xf>
    <xf numFmtId="0" fontId="3" fillId="6" borderId="27" xfId="0" applyFont="1" applyFill="1" applyBorder="1" applyAlignment="1">
      <alignment horizontal="center" vertical="center"/>
    </xf>
    <xf numFmtId="0" fontId="8" fillId="6" borderId="9" xfId="0" applyFont="1" applyFill="1" applyBorder="1" applyAlignment="1">
      <alignment horizontal="center" vertical="center"/>
    </xf>
    <xf numFmtId="0" fontId="3" fillId="6" borderId="7" xfId="0" applyFont="1" applyFill="1" applyBorder="1" applyAlignment="1">
      <alignment horizontal="center" vertical="center"/>
    </xf>
    <xf numFmtId="0" fontId="3" fillId="6" borderId="11" xfId="0" applyFont="1" applyFill="1" applyBorder="1" applyAlignment="1">
      <alignment horizontal="center" vertical="center"/>
    </xf>
    <xf numFmtId="0" fontId="8" fillId="6" borderId="29" xfId="0" applyFont="1" applyFill="1" applyBorder="1" applyAlignment="1">
      <alignment horizontal="center" vertical="center"/>
    </xf>
    <xf numFmtId="0" fontId="8" fillId="6" borderId="30" xfId="0" applyFont="1" applyFill="1" applyBorder="1" applyAlignment="1">
      <alignment horizontal="center" vertical="center"/>
    </xf>
    <xf numFmtId="0" fontId="17" fillId="0" borderId="46" xfId="0" applyFont="1" applyBorder="1" applyAlignment="1">
      <alignment horizontal="right" vertical="center" shrinkToFit="1"/>
    </xf>
    <xf numFmtId="0" fontId="17" fillId="0" borderId="51" xfId="0" applyFont="1" applyBorder="1" applyAlignment="1">
      <alignment horizontal="right" vertical="center" shrinkToFit="1"/>
    </xf>
    <xf numFmtId="0" fontId="8" fillId="5" borderId="39" xfId="7" applyFont="1" applyFill="1" applyBorder="1" applyAlignment="1">
      <alignment horizontal="distributed" vertical="center" justifyLastLine="1"/>
    </xf>
    <xf numFmtId="0" fontId="3" fillId="5" borderId="62" xfId="0" applyFont="1" applyFill="1" applyBorder="1" applyAlignment="1">
      <alignment horizontal="distributed" vertical="center" justifyLastLine="1"/>
    </xf>
    <xf numFmtId="0" fontId="3" fillId="5" borderId="38" xfId="0" applyFont="1" applyFill="1" applyBorder="1" applyAlignment="1">
      <alignment horizontal="distributed" vertical="center" justifyLastLine="1"/>
    </xf>
    <xf numFmtId="0" fontId="8" fillId="6" borderId="62" xfId="7" applyFont="1" applyFill="1" applyBorder="1" applyAlignment="1">
      <alignment horizontal="distributed" vertical="center" shrinkToFit="1"/>
    </xf>
    <xf numFmtId="0" fontId="8" fillId="6" borderId="7" xfId="7" applyFont="1" applyFill="1" applyBorder="1" applyAlignment="1">
      <alignment horizontal="distributed" vertical="center"/>
    </xf>
    <xf numFmtId="0" fontId="8" fillId="6" borderId="62" xfId="7" applyFont="1" applyFill="1" applyBorder="1" applyAlignment="1">
      <alignment horizontal="distributed" vertical="center"/>
    </xf>
    <xf numFmtId="0" fontId="8" fillId="6" borderId="81" xfId="7" applyFont="1" applyFill="1" applyBorder="1" applyAlignment="1">
      <alignment horizontal="distributed" vertical="center" justifyLastLine="1"/>
    </xf>
    <xf numFmtId="0" fontId="4" fillId="6" borderId="54" xfId="7" applyFont="1" applyFill="1" applyBorder="1" applyAlignment="1">
      <alignment horizontal="distributed" vertical="center" justifyLastLine="1"/>
    </xf>
    <xf numFmtId="0" fontId="4" fillId="6" borderId="55" xfId="7" applyFont="1" applyFill="1" applyBorder="1" applyAlignment="1">
      <alignment horizontal="distributed" vertical="center" justifyLastLine="1"/>
    </xf>
    <xf numFmtId="0" fontId="8" fillId="6" borderId="126" xfId="7" applyFont="1" applyFill="1" applyBorder="1" applyAlignment="1">
      <alignment horizontal="distributed" vertical="center" wrapText="1" justifyLastLine="1"/>
    </xf>
    <xf numFmtId="0" fontId="3" fillId="6" borderId="54" xfId="0" applyFont="1" applyFill="1" applyBorder="1" applyAlignment="1">
      <alignment horizontal="distributed" vertical="center" wrapText="1" justifyLastLine="1"/>
    </xf>
    <xf numFmtId="0" fontId="3" fillId="6" borderId="55" xfId="0" applyFont="1" applyFill="1" applyBorder="1" applyAlignment="1">
      <alignment horizontal="distributed" vertical="center" wrapText="1" justifyLastLine="1"/>
    </xf>
    <xf numFmtId="0" fontId="8" fillId="6" borderId="35" xfId="7" applyFont="1" applyFill="1" applyBorder="1" applyAlignment="1">
      <alignment horizontal="center" vertical="distributed" textRotation="255" justifyLastLine="1"/>
    </xf>
    <xf numFmtId="0" fontId="37" fillId="0" borderId="0" xfId="7" applyFont="1" applyAlignment="1">
      <alignment horizontal="left" vertical="top"/>
    </xf>
    <xf numFmtId="0" fontId="41" fillId="0" borderId="0" xfId="0" applyFont="1" applyAlignment="1">
      <alignment horizontal="left" vertical="top"/>
    </xf>
    <xf numFmtId="0" fontId="6" fillId="0" borderId="91" xfId="7" applyFont="1" applyBorder="1" applyAlignment="1">
      <alignment horizontal="left" vertical="top" wrapText="1"/>
    </xf>
    <xf numFmtId="0" fontId="3" fillId="0" borderId="91" xfId="0" applyFont="1" applyBorder="1" applyAlignment="1">
      <alignment horizontal="left" vertical="top"/>
    </xf>
    <xf numFmtId="0" fontId="8" fillId="6" borderId="40" xfId="0" applyFont="1" applyFill="1" applyBorder="1" applyAlignment="1">
      <alignment horizontal="distributed" vertical="center"/>
    </xf>
    <xf numFmtId="0" fontId="8" fillId="6" borderId="62" xfId="0" applyFont="1" applyFill="1" applyBorder="1" applyAlignment="1">
      <alignment horizontal="distributed" vertical="center"/>
    </xf>
    <xf numFmtId="0" fontId="8" fillId="6" borderId="38" xfId="0" applyFont="1" applyFill="1" applyBorder="1" applyAlignment="1">
      <alignment horizontal="distributed" vertical="center"/>
    </xf>
    <xf numFmtId="0" fontId="8" fillId="0" borderId="62" xfId="0" applyFont="1" applyBorder="1" applyAlignment="1">
      <alignment horizontal="center" vertical="center"/>
    </xf>
    <xf numFmtId="0" fontId="3" fillId="0" borderId="62" xfId="0" applyFont="1" applyBorder="1" applyAlignment="1">
      <alignment horizontal="center" vertical="center"/>
    </xf>
    <xf numFmtId="0" fontId="8" fillId="6" borderId="84" xfId="7" applyFont="1" applyFill="1" applyBorder="1" applyAlignment="1">
      <alignment horizontal="center" vertical="center" wrapText="1"/>
    </xf>
    <xf numFmtId="0" fontId="8" fillId="6" borderId="70" xfId="7" applyFont="1" applyFill="1" applyBorder="1" applyAlignment="1">
      <alignment horizontal="center" vertical="center" wrapText="1"/>
    </xf>
    <xf numFmtId="0" fontId="8" fillId="6" borderId="33" xfId="7" applyFont="1" applyFill="1" applyBorder="1" applyAlignment="1">
      <alignment horizontal="center" vertical="center" wrapText="1"/>
    </xf>
    <xf numFmtId="0" fontId="8" fillId="6" borderId="14" xfId="7" applyFont="1" applyFill="1" applyBorder="1" applyAlignment="1">
      <alignment horizontal="center" vertical="center" wrapText="1"/>
    </xf>
    <xf numFmtId="0" fontId="8" fillId="6" borderId="61" xfId="7" applyFont="1" applyFill="1" applyBorder="1" applyAlignment="1">
      <alignment horizontal="center" vertical="center" wrapText="1"/>
    </xf>
    <xf numFmtId="0" fontId="8" fillId="6" borderId="18" xfId="7" applyFont="1" applyFill="1" applyBorder="1" applyAlignment="1">
      <alignment horizontal="center" vertical="center" wrapText="1"/>
    </xf>
    <xf numFmtId="0" fontId="8" fillId="0" borderId="70" xfId="7" applyFont="1" applyBorder="1" applyAlignment="1">
      <alignment horizontal="left" vertical="center" wrapText="1"/>
    </xf>
    <xf numFmtId="0" fontId="8" fillId="0" borderId="14" xfId="7" applyFont="1" applyBorder="1" applyAlignment="1">
      <alignment horizontal="left" vertical="center" wrapText="1"/>
    </xf>
    <xf numFmtId="0" fontId="8" fillId="0" borderId="18" xfId="7" applyFont="1" applyBorder="1" applyAlignment="1">
      <alignment horizontal="left" vertical="center" wrapText="1"/>
    </xf>
    <xf numFmtId="0" fontId="8" fillId="6" borderId="23" xfId="0" applyFont="1" applyFill="1" applyBorder="1" applyAlignment="1">
      <alignment horizontal="distributed" vertical="center"/>
    </xf>
    <xf numFmtId="0" fontId="8" fillId="6" borderId="24" xfId="0" applyFont="1" applyFill="1" applyBorder="1" applyAlignment="1">
      <alignment horizontal="distributed" vertical="center"/>
    </xf>
    <xf numFmtId="0" fontId="8" fillId="6" borderId="27" xfId="0" applyFont="1" applyFill="1" applyBorder="1" applyAlignment="1">
      <alignment horizontal="distributed" vertical="center"/>
    </xf>
    <xf numFmtId="0" fontId="8" fillId="0" borderId="24" xfId="0" applyFont="1" applyBorder="1" applyAlignment="1">
      <alignment horizontal="center" vertical="center"/>
    </xf>
    <xf numFmtId="0" fontId="8" fillId="6" borderId="6" xfId="0" applyFont="1" applyFill="1" applyBorder="1" applyAlignment="1">
      <alignment horizontal="distributed" vertical="center"/>
    </xf>
    <xf numFmtId="0" fontId="8" fillId="6" borderId="7" xfId="0" applyFont="1" applyFill="1" applyBorder="1" applyAlignment="1">
      <alignment horizontal="distributed" vertical="center"/>
    </xf>
    <xf numFmtId="0" fontId="8" fillId="6" borderId="11" xfId="0" applyFont="1" applyFill="1" applyBorder="1" applyAlignment="1">
      <alignment horizontal="distributed" vertical="center"/>
    </xf>
    <xf numFmtId="0" fontId="8" fillId="0" borderId="7" xfId="0" applyFont="1" applyBorder="1" applyAlignment="1">
      <alignment horizontal="center" vertical="center"/>
    </xf>
    <xf numFmtId="0" fontId="3" fillId="0" borderId="7" xfId="0" applyFont="1" applyBorder="1" applyAlignment="1">
      <alignment horizontal="center" vertical="center"/>
    </xf>
    <xf numFmtId="0" fontId="8" fillId="5" borderId="9" xfId="7" applyFont="1" applyFill="1" applyBorder="1" applyAlignment="1">
      <alignment horizontal="center" vertical="center"/>
    </xf>
    <xf numFmtId="0" fontId="8" fillId="5" borderId="7" xfId="7" applyFont="1" applyFill="1" applyBorder="1" applyAlignment="1">
      <alignment horizontal="center" vertical="center"/>
    </xf>
    <xf numFmtId="0" fontId="8" fillId="5" borderId="11" xfId="7" applyFont="1" applyFill="1" applyBorder="1" applyAlignment="1">
      <alignment horizontal="center" vertical="center"/>
    </xf>
    <xf numFmtId="0" fontId="8" fillId="5" borderId="39" xfId="7" applyFont="1" applyFill="1" applyBorder="1" applyAlignment="1">
      <alignment horizontal="center" vertical="center"/>
    </xf>
    <xf numFmtId="0" fontId="8" fillId="5" borderId="62" xfId="7" applyFont="1" applyFill="1" applyBorder="1" applyAlignment="1">
      <alignment horizontal="center" vertical="center"/>
    </xf>
    <xf numFmtId="0" fontId="8" fillId="5" borderId="38" xfId="7" applyFont="1" applyFill="1" applyBorder="1" applyAlignment="1">
      <alignment horizontal="center" vertical="center"/>
    </xf>
    <xf numFmtId="0" fontId="8" fillId="0" borderId="45" xfId="7" applyFont="1" applyBorder="1" applyAlignment="1">
      <alignment horizontal="center" vertical="center" shrinkToFit="1"/>
    </xf>
    <xf numFmtId="0" fontId="8" fillId="0" borderId="4" xfId="7" applyFont="1" applyBorder="1" applyAlignment="1">
      <alignment horizontal="center" vertical="center" shrinkToFit="1"/>
    </xf>
    <xf numFmtId="0" fontId="8" fillId="6" borderId="52" xfId="7" applyFont="1" applyFill="1" applyBorder="1" applyAlignment="1">
      <alignment horizontal="center" vertical="distributed" textRotation="255" justifyLastLine="1"/>
    </xf>
    <xf numFmtId="0" fontId="8" fillId="5" borderId="9" xfId="7" applyFont="1" applyFill="1" applyBorder="1" applyAlignment="1">
      <alignment horizontal="distributed" vertical="center" justifyLastLine="1"/>
    </xf>
    <xf numFmtId="0" fontId="3" fillId="5" borderId="7" xfId="0" applyFont="1" applyFill="1" applyBorder="1" applyAlignment="1">
      <alignment horizontal="distributed" vertical="center" justifyLastLine="1"/>
    </xf>
    <xf numFmtId="0" fontId="3" fillId="5" borderId="11" xfId="0" applyFont="1" applyFill="1" applyBorder="1" applyAlignment="1">
      <alignment horizontal="distributed" vertical="center" justifyLastLine="1"/>
    </xf>
    <xf numFmtId="0" fontId="8" fillId="6" borderId="82" xfId="7" applyFont="1" applyFill="1" applyBorder="1" applyAlignment="1">
      <alignment horizontal="center" vertical="center" justifyLastLine="1" shrinkToFit="1"/>
    </xf>
    <xf numFmtId="0" fontId="8" fillId="6" borderId="56" xfId="7" applyFont="1" applyFill="1" applyBorder="1" applyAlignment="1">
      <alignment horizontal="center" vertical="center" justifyLastLine="1" shrinkToFit="1"/>
    </xf>
    <xf numFmtId="58" fontId="8" fillId="0" borderId="56" xfId="7" applyNumberFormat="1" applyFont="1" applyBorder="1" applyAlignment="1">
      <alignment horizontal="center" vertical="center"/>
    </xf>
    <xf numFmtId="58" fontId="8" fillId="0" borderId="79" xfId="7" applyNumberFormat="1" applyFont="1" applyBorder="1" applyAlignment="1">
      <alignment horizontal="center" vertical="center"/>
    </xf>
    <xf numFmtId="0" fontId="8" fillId="0" borderId="45" xfId="7" applyFont="1" applyBorder="1" applyAlignment="1">
      <alignment horizontal="center" vertical="center"/>
    </xf>
    <xf numFmtId="0" fontId="8" fillId="0" borderId="4" xfId="7" applyFont="1" applyBorder="1" applyAlignment="1">
      <alignment horizontal="center" vertical="center"/>
    </xf>
    <xf numFmtId="0" fontId="8" fillId="5" borderId="57" xfId="7" applyFont="1" applyFill="1" applyBorder="1" applyAlignment="1">
      <alignment horizontal="center" vertical="center"/>
    </xf>
    <xf numFmtId="0" fontId="8" fillId="5" borderId="66" xfId="7" applyFont="1" applyFill="1" applyBorder="1" applyAlignment="1">
      <alignment horizontal="center" vertical="center"/>
    </xf>
    <xf numFmtId="0" fontId="8" fillId="5" borderId="58" xfId="7" applyFont="1" applyFill="1" applyBorder="1" applyAlignment="1">
      <alignment horizontal="center" vertical="center"/>
    </xf>
    <xf numFmtId="0" fontId="8" fillId="5" borderId="55" xfId="7" applyFont="1" applyFill="1" applyBorder="1" applyAlignment="1">
      <alignment horizontal="center" vertical="center"/>
    </xf>
    <xf numFmtId="0" fontId="8" fillId="6" borderId="81" xfId="7" applyFont="1" applyFill="1" applyBorder="1" applyAlignment="1">
      <alignment horizontal="center" vertical="center"/>
    </xf>
    <xf numFmtId="0" fontId="8" fillId="6" borderId="54" xfId="7" applyFont="1" applyFill="1" applyBorder="1" applyAlignment="1">
      <alignment horizontal="center" vertical="center"/>
    </xf>
    <xf numFmtId="0" fontId="8" fillId="5" borderId="126" xfId="7" applyFont="1" applyFill="1" applyBorder="1" applyAlignment="1">
      <alignment horizontal="center" vertical="center"/>
    </xf>
    <xf numFmtId="58" fontId="8" fillId="0" borderId="88" xfId="7" applyNumberFormat="1" applyFont="1" applyBorder="1" applyAlignment="1">
      <alignment horizontal="center" vertical="center"/>
    </xf>
    <xf numFmtId="58" fontId="8" fillId="0" borderId="46" xfId="7" applyNumberFormat="1" applyFont="1" applyBorder="1" applyAlignment="1">
      <alignment horizontal="center" vertical="center"/>
    </xf>
    <xf numFmtId="58" fontId="8" fillId="0" borderId="13" xfId="7" applyNumberFormat="1" applyFont="1" applyBorder="1" applyAlignment="1">
      <alignment horizontal="center" vertical="center"/>
    </xf>
    <xf numFmtId="58" fontId="8" fillId="0" borderId="16" xfId="7" applyNumberFormat="1" applyFont="1" applyBorder="1" applyAlignment="1">
      <alignment horizontal="center" vertical="center"/>
    </xf>
    <xf numFmtId="58" fontId="8" fillId="0" borderId="23" xfId="7" applyNumberFormat="1" applyFont="1" applyBorder="1" applyAlignment="1">
      <alignment horizontal="center" vertical="center"/>
    </xf>
    <xf numFmtId="58" fontId="8" fillId="0" borderId="27" xfId="7" applyNumberFormat="1" applyFont="1" applyBorder="1" applyAlignment="1">
      <alignment horizontal="center" vertical="center"/>
    </xf>
    <xf numFmtId="0" fontId="8" fillId="5" borderId="81" xfId="7" applyFont="1" applyFill="1" applyBorder="1" applyAlignment="1">
      <alignment horizontal="center" vertical="center" justifyLastLine="1"/>
    </xf>
    <xf numFmtId="0" fontId="8" fillId="5" borderId="54" xfId="7" applyFont="1" applyFill="1" applyBorder="1" applyAlignment="1">
      <alignment horizontal="center" vertical="center" justifyLastLine="1"/>
    </xf>
    <xf numFmtId="0" fontId="8" fillId="5" borderId="76" xfId="7" applyFont="1" applyFill="1" applyBorder="1" applyAlignment="1">
      <alignment horizontal="center" vertical="center" justifyLastLine="1"/>
    </xf>
    <xf numFmtId="0" fontId="11" fillId="0" borderId="91" xfId="7" applyFont="1" applyBorder="1" applyAlignment="1">
      <alignment horizontal="center" vertical="center" wrapText="1"/>
    </xf>
    <xf numFmtId="0" fontId="8" fillId="0" borderId="91" xfId="7" applyFont="1" applyBorder="1" applyAlignment="1">
      <alignment horizontal="center" vertical="center" wrapText="1" shrinkToFit="1"/>
    </xf>
    <xf numFmtId="0" fontId="8" fillId="6" borderId="91" xfId="7" applyFont="1" applyFill="1" applyBorder="1" applyAlignment="1">
      <alignment horizontal="center" vertical="center" justifyLastLine="1" shrinkToFit="1"/>
    </xf>
    <xf numFmtId="0" fontId="8" fillId="6" borderId="91" xfId="7" applyFont="1" applyFill="1" applyBorder="1" applyAlignment="1">
      <alignment horizontal="distributed" vertical="center" wrapText="1" indent="1"/>
    </xf>
    <xf numFmtId="0" fontId="8" fillId="6" borderId="91" xfId="7" applyFont="1" applyFill="1" applyBorder="1" applyAlignment="1">
      <alignment horizontal="center" vertical="center" wrapText="1" justifyLastLine="1"/>
    </xf>
    <xf numFmtId="0" fontId="8" fillId="6" borderId="67" xfId="7" applyFont="1" applyFill="1" applyBorder="1" applyAlignment="1">
      <alignment horizontal="center" vertical="center"/>
    </xf>
    <xf numFmtId="0" fontId="4" fillId="6" borderId="66" xfId="7" applyFont="1" applyFill="1" applyBorder="1" applyAlignment="1">
      <alignment horizontal="center" vertical="center"/>
    </xf>
    <xf numFmtId="0" fontId="4" fillId="6" borderId="58" xfId="7" applyFont="1" applyFill="1" applyBorder="1" applyAlignment="1">
      <alignment horizontal="center" vertical="center"/>
    </xf>
    <xf numFmtId="0" fontId="8" fillId="5" borderId="57" xfId="7" applyFont="1" applyFill="1" applyBorder="1" applyAlignment="1">
      <alignment horizontal="distributed" vertical="center" justifyLastLine="1"/>
    </xf>
    <xf numFmtId="0" fontId="3" fillId="5" borderId="66" xfId="0" applyFont="1" applyFill="1" applyBorder="1" applyAlignment="1">
      <alignment horizontal="distributed" vertical="center" justifyLastLine="1"/>
    </xf>
    <xf numFmtId="0" fontId="3" fillId="5" borderId="58" xfId="0" applyFont="1" applyFill="1" applyBorder="1" applyAlignment="1">
      <alignment horizontal="distributed" vertical="center" justifyLastLine="1"/>
    </xf>
    <xf numFmtId="0" fontId="8" fillId="0" borderId="47" xfId="7" applyFont="1" applyBorder="1" applyAlignment="1">
      <alignment horizontal="left" vertical="center" wrapText="1"/>
    </xf>
    <xf numFmtId="0" fontId="8" fillId="0" borderId="17" xfId="7" applyFont="1" applyBorder="1" applyAlignment="1">
      <alignment horizontal="left" vertical="center" wrapText="1"/>
    </xf>
    <xf numFmtId="0" fontId="8" fillId="0" borderId="19" xfId="7" applyFont="1" applyBorder="1" applyAlignment="1">
      <alignment horizontal="left" vertical="center" wrapText="1"/>
    </xf>
    <xf numFmtId="0" fontId="8" fillId="6" borderId="88" xfId="7" applyFont="1" applyFill="1" applyBorder="1" applyAlignment="1">
      <alignment horizontal="distributed" vertical="center" indent="1"/>
    </xf>
    <xf numFmtId="0" fontId="8" fillId="6" borderId="127" xfId="7" applyFont="1" applyFill="1" applyBorder="1" applyAlignment="1">
      <alignment horizontal="distributed" vertical="center" indent="1"/>
    </xf>
    <xf numFmtId="0" fontId="8" fillId="0" borderId="20" xfId="7" applyFont="1" applyBorder="1" applyAlignment="1">
      <alignment horizontal="distributed" vertical="center"/>
    </xf>
    <xf numFmtId="0" fontId="8" fillId="6" borderId="55" xfId="7" applyFont="1" applyFill="1" applyBorder="1" applyAlignment="1">
      <alignment horizontal="distributed" vertical="center" indent="1"/>
    </xf>
    <xf numFmtId="0" fontId="8" fillId="6" borderId="126" xfId="7" applyFont="1" applyFill="1" applyBorder="1" applyAlignment="1">
      <alignment horizontal="distributed" vertical="center" wrapText="1" indent="4"/>
    </xf>
    <xf numFmtId="0" fontId="8" fillId="6" borderId="54" xfId="7" applyFont="1" applyFill="1" applyBorder="1" applyAlignment="1">
      <alignment horizontal="distributed" vertical="center" wrapText="1" indent="4"/>
    </xf>
    <xf numFmtId="0" fontId="8" fillId="6" borderId="76" xfId="7" applyFont="1" applyFill="1" applyBorder="1" applyAlignment="1">
      <alignment horizontal="distributed" vertical="center" wrapText="1" indent="4"/>
    </xf>
    <xf numFmtId="0" fontId="8" fillId="6" borderId="88" xfId="7" applyFont="1" applyFill="1" applyBorder="1" applyAlignment="1">
      <alignment horizontal="center" vertical="center"/>
    </xf>
    <xf numFmtId="0" fontId="8" fillId="6" borderId="20" xfId="7" applyFont="1" applyFill="1" applyBorder="1" applyAlignment="1">
      <alignment horizontal="center" vertical="center"/>
    </xf>
    <xf numFmtId="0" fontId="8" fillId="6" borderId="29" xfId="7" applyFont="1" applyFill="1" applyBorder="1" applyAlignment="1">
      <alignment horizontal="center" vertical="center"/>
    </xf>
    <xf numFmtId="0" fontId="8" fillId="6" borderId="13" xfId="7" applyFont="1" applyFill="1" applyBorder="1" applyAlignment="1">
      <alignment horizontal="center" vertical="center"/>
    </xf>
    <xf numFmtId="0" fontId="8" fillId="6" borderId="21" xfId="7" applyFont="1" applyFill="1" applyBorder="1" applyAlignment="1">
      <alignment horizontal="center" vertical="center"/>
    </xf>
    <xf numFmtId="0" fontId="8" fillId="6" borderId="23" xfId="7" applyFont="1" applyFill="1" applyBorder="1" applyAlignment="1">
      <alignment horizontal="center" vertical="center"/>
    </xf>
    <xf numFmtId="0" fontId="8" fillId="6" borderId="24" xfId="7" applyFont="1" applyFill="1" applyBorder="1" applyAlignment="1">
      <alignment horizontal="center" vertical="center"/>
    </xf>
    <xf numFmtId="0" fontId="8" fillId="6" borderId="30" xfId="7" applyFont="1" applyFill="1" applyBorder="1" applyAlignment="1">
      <alignment horizontal="center" vertical="center"/>
    </xf>
    <xf numFmtId="0" fontId="8" fillId="6" borderId="46" xfId="7" applyFont="1" applyFill="1" applyBorder="1" applyAlignment="1">
      <alignment horizontal="center" vertical="center"/>
    </xf>
    <xf numFmtId="0" fontId="8" fillId="6" borderId="27" xfId="7" applyFont="1" applyFill="1" applyBorder="1" applyAlignment="1">
      <alignment horizontal="center" vertical="center"/>
    </xf>
    <xf numFmtId="0" fontId="8" fillId="0" borderId="81" xfId="7" applyFont="1" applyFill="1" applyBorder="1" applyAlignment="1">
      <alignment horizontal="center" vertical="center"/>
    </xf>
    <xf numFmtId="0" fontId="8" fillId="0" borderId="76" xfId="7" applyFont="1" applyFill="1" applyBorder="1" applyAlignment="1">
      <alignment horizontal="center" vertical="center"/>
    </xf>
    <xf numFmtId="0" fontId="8" fillId="6" borderId="81" xfId="7" applyFont="1" applyFill="1" applyBorder="1" applyAlignment="1">
      <alignment horizontal="distributed" vertical="distributed" wrapText="1" indent="1" shrinkToFit="1"/>
    </xf>
    <xf numFmtId="0" fontId="8" fillId="6" borderId="54" xfId="7" applyFont="1" applyFill="1" applyBorder="1" applyAlignment="1">
      <alignment horizontal="distributed" vertical="distributed" wrapText="1" indent="1" shrinkToFit="1"/>
    </xf>
    <xf numFmtId="0" fontId="8" fillId="6" borderId="55" xfId="7" applyFont="1" applyFill="1" applyBorder="1" applyAlignment="1">
      <alignment horizontal="distributed" vertical="distributed" wrapText="1" indent="1" shrinkToFit="1"/>
    </xf>
    <xf numFmtId="0" fontId="8" fillId="5" borderId="126" xfId="7" applyFont="1" applyFill="1" applyBorder="1" applyAlignment="1">
      <alignment horizontal="center" vertical="center" wrapText="1"/>
    </xf>
    <xf numFmtId="0" fontId="8" fillId="5" borderId="54" xfId="7" applyFont="1" applyFill="1" applyBorder="1" applyAlignment="1">
      <alignment horizontal="center" vertical="center" wrapText="1"/>
    </xf>
    <xf numFmtId="0" fontId="8" fillId="5" borderId="76" xfId="7" applyFont="1" applyFill="1" applyBorder="1" applyAlignment="1">
      <alignment horizontal="center" vertical="center" wrapText="1"/>
    </xf>
    <xf numFmtId="0" fontId="8" fillId="5" borderId="47" xfId="7" applyFont="1" applyFill="1" applyBorder="1" applyAlignment="1">
      <alignment horizontal="center" vertical="center" wrapText="1"/>
    </xf>
    <xf numFmtId="0" fontId="8" fillId="5" borderId="28" xfId="7" applyFont="1" applyFill="1" applyBorder="1" applyAlignment="1">
      <alignment horizontal="center" vertical="center" wrapText="1"/>
    </xf>
    <xf numFmtId="0" fontId="8" fillId="6" borderId="126" xfId="7" applyFont="1" applyFill="1" applyBorder="1" applyAlignment="1">
      <alignment horizontal="center" vertical="center" justifyLastLine="1"/>
    </xf>
    <xf numFmtId="0" fontId="8" fillId="6" borderId="55" xfId="7" applyFont="1" applyFill="1" applyBorder="1" applyAlignment="1">
      <alignment horizontal="center" vertical="center" justifyLastLine="1"/>
    </xf>
    <xf numFmtId="0" fontId="8" fillId="6" borderId="56" xfId="7" applyFont="1" applyFill="1" applyBorder="1" applyAlignment="1">
      <alignment horizontal="center" vertical="center" justifyLastLine="1"/>
    </xf>
    <xf numFmtId="0" fontId="8" fillId="5" borderId="45" xfId="7" applyFont="1" applyFill="1" applyBorder="1" applyAlignment="1">
      <alignment horizontal="center" vertical="center"/>
    </xf>
    <xf numFmtId="0" fontId="8" fillId="5" borderId="4" xfId="7" applyFont="1" applyFill="1" applyBorder="1" applyAlignment="1">
      <alignment horizontal="center" vertical="center"/>
    </xf>
    <xf numFmtId="0" fontId="8" fillId="6" borderId="81" xfId="7" applyFont="1" applyFill="1" applyBorder="1" applyAlignment="1">
      <alignment horizontal="distributed" vertical="distributed" indent="1" shrinkToFit="1"/>
    </xf>
    <xf numFmtId="0" fontId="8" fillId="6" borderId="54" xfId="7" applyFont="1" applyFill="1" applyBorder="1" applyAlignment="1">
      <alignment horizontal="distributed" vertical="distributed" indent="1" shrinkToFit="1"/>
    </xf>
    <xf numFmtId="0" fontId="8" fillId="6" borderId="55" xfId="7" applyFont="1" applyFill="1" applyBorder="1" applyAlignment="1">
      <alignment horizontal="distributed" vertical="distributed" indent="1" shrinkToFit="1"/>
    </xf>
    <xf numFmtId="0" fontId="11" fillId="0" borderId="24" xfId="8" applyFont="1" applyBorder="1" applyAlignment="1">
      <alignment horizontal="right" vertical="center"/>
    </xf>
    <xf numFmtId="0" fontId="12" fillId="0" borderId="24" xfId="3" applyBorder="1" applyAlignment="1">
      <alignment horizontal="right" vertical="center"/>
    </xf>
    <xf numFmtId="0" fontId="11" fillId="6" borderId="126" xfId="8" applyFont="1" applyFill="1" applyBorder="1" applyAlignment="1">
      <alignment horizontal="center" vertical="center"/>
    </xf>
    <xf numFmtId="0" fontId="11" fillId="6" borderId="55" xfId="8" applyFont="1" applyFill="1" applyBorder="1" applyAlignment="1">
      <alignment horizontal="center" vertical="center"/>
    </xf>
    <xf numFmtId="0" fontId="11" fillId="6" borderId="54" xfId="8" applyFont="1" applyFill="1" applyBorder="1" applyAlignment="1">
      <alignment horizontal="center" vertical="center"/>
    </xf>
    <xf numFmtId="0" fontId="11" fillId="6" borderId="76" xfId="8" applyFont="1" applyFill="1" applyBorder="1" applyAlignment="1">
      <alignment horizontal="center" vertical="center"/>
    </xf>
    <xf numFmtId="0" fontId="12" fillId="6" borderId="55" xfId="3" applyFont="1" applyFill="1" applyBorder="1" applyAlignment="1">
      <alignment horizontal="center" vertical="center"/>
    </xf>
    <xf numFmtId="0" fontId="11" fillId="0" borderId="45" xfId="8" applyFont="1" applyBorder="1" applyAlignment="1">
      <alignment vertical="top"/>
    </xf>
    <xf numFmtId="0" fontId="12" fillId="0" borderId="46" xfId="3" applyFont="1" applyBorder="1" applyAlignment="1">
      <alignment vertical="top"/>
    </xf>
    <xf numFmtId="0" fontId="12" fillId="0" borderId="3" xfId="3" applyFont="1" applyBorder="1" applyAlignment="1">
      <alignment vertical="top"/>
    </xf>
    <xf numFmtId="0" fontId="12" fillId="0" borderId="16" xfId="3" applyFont="1" applyBorder="1" applyAlignment="1">
      <alignment vertical="top"/>
    </xf>
    <xf numFmtId="0" fontId="12" fillId="0" borderId="25" xfId="3" applyFont="1" applyBorder="1" applyAlignment="1">
      <alignment vertical="top"/>
    </xf>
    <xf numFmtId="0" fontId="12" fillId="0" borderId="27" xfId="3" applyFont="1" applyBorder="1" applyAlignment="1">
      <alignment vertical="top"/>
    </xf>
    <xf numFmtId="0" fontId="11" fillId="0" borderId="45" xfId="8" applyFont="1" applyBorder="1" applyAlignment="1">
      <alignment horizontal="left" vertical="top" wrapText="1"/>
    </xf>
    <xf numFmtId="0" fontId="11" fillId="0" borderId="20" xfId="8" applyFont="1" applyBorder="1" applyAlignment="1">
      <alignment horizontal="left" vertical="top" wrapText="1"/>
    </xf>
    <xf numFmtId="0" fontId="11" fillId="0" borderId="29" xfId="8" applyFont="1" applyBorder="1" applyAlignment="1">
      <alignment horizontal="left" vertical="top" wrapText="1"/>
    </xf>
    <xf numFmtId="0" fontId="11" fillId="0" borderId="3" xfId="8" applyFont="1" applyBorder="1" applyAlignment="1">
      <alignment horizontal="left" vertical="top" wrapText="1"/>
    </xf>
    <xf numFmtId="0" fontId="11" fillId="0" borderId="0" xfId="8" applyFont="1" applyBorder="1" applyAlignment="1">
      <alignment horizontal="left" vertical="top" wrapText="1"/>
    </xf>
    <xf numFmtId="0" fontId="11" fillId="0" borderId="21" xfId="8" applyFont="1" applyBorder="1" applyAlignment="1">
      <alignment horizontal="left" vertical="top" wrapText="1"/>
    </xf>
    <xf numFmtId="0" fontId="11" fillId="0" borderId="25" xfId="8" applyFont="1" applyBorder="1" applyAlignment="1">
      <alignment horizontal="left" vertical="top" wrapText="1"/>
    </xf>
    <xf numFmtId="0" fontId="11" fillId="0" borderId="24" xfId="8" applyFont="1" applyBorder="1" applyAlignment="1">
      <alignment horizontal="left" vertical="top" wrapText="1"/>
    </xf>
    <xf numFmtId="0" fontId="11" fillId="0" borderId="30" xfId="8" applyFont="1" applyBorder="1" applyAlignment="1">
      <alignment horizontal="left" vertical="top" wrapText="1"/>
    </xf>
    <xf numFmtId="0" fontId="11" fillId="0" borderId="0" xfId="8" applyFont="1" applyAlignment="1">
      <alignment horizontal="center" vertical="center"/>
    </xf>
    <xf numFmtId="196" fontId="11" fillId="0" borderId="0" xfId="8" applyNumberFormat="1" applyFont="1" applyAlignment="1">
      <alignment horizontal="center" vertical="center"/>
    </xf>
    <xf numFmtId="0" fontId="11" fillId="0" borderId="44" xfId="8" applyFont="1" applyBorder="1" applyAlignment="1">
      <alignment horizontal="center" vertical="center"/>
    </xf>
    <xf numFmtId="0" fontId="11" fillId="0" borderId="48" xfId="8" applyFont="1" applyBorder="1" applyAlignment="1">
      <alignment horizontal="center" vertical="center"/>
    </xf>
    <xf numFmtId="0" fontId="11" fillId="0" borderId="28" xfId="8" applyFont="1" applyBorder="1" applyAlignment="1">
      <alignment horizontal="center" vertical="center"/>
    </xf>
    <xf numFmtId="0" fontId="11" fillId="0" borderId="31" xfId="8" applyFont="1" applyBorder="1" applyAlignment="1">
      <alignment horizontal="center" vertical="center"/>
    </xf>
    <xf numFmtId="0" fontId="11" fillId="0" borderId="34" xfId="8" applyFont="1" applyBorder="1" applyAlignment="1">
      <alignment horizontal="center" vertical="center"/>
    </xf>
    <xf numFmtId="0" fontId="11" fillId="0" borderId="32" xfId="8" applyFont="1" applyBorder="1" applyAlignment="1">
      <alignment horizontal="center" vertical="center"/>
    </xf>
    <xf numFmtId="0" fontId="11" fillId="0" borderId="66" xfId="8" applyFont="1" applyBorder="1" applyAlignment="1">
      <alignment vertical="center"/>
    </xf>
    <xf numFmtId="0" fontId="0" fillId="0" borderId="66" xfId="0" applyBorder="1" applyAlignment="1">
      <alignment vertical="center"/>
    </xf>
    <xf numFmtId="0" fontId="0" fillId="0" borderId="87" xfId="0" applyBorder="1" applyAlignment="1">
      <alignment vertical="center"/>
    </xf>
    <xf numFmtId="0" fontId="11" fillId="2" borderId="23" xfId="0" applyFont="1" applyFill="1" applyBorder="1" applyAlignment="1">
      <alignment horizontal="center" vertical="center"/>
    </xf>
    <xf numFmtId="0" fontId="0" fillId="0" borderId="27" xfId="0" applyBorder="1" applyAlignment="1">
      <alignment horizontal="center" vertical="center"/>
    </xf>
    <xf numFmtId="0" fontId="11" fillId="2" borderId="89" xfId="0" applyFont="1" applyFill="1" applyBorder="1" applyAlignment="1">
      <alignment horizontal="center" vertical="center"/>
    </xf>
    <xf numFmtId="0" fontId="12" fillId="0" borderId="50" xfId="0" applyFont="1" applyBorder="1" applyAlignment="1">
      <alignment horizontal="center" vertical="center"/>
    </xf>
    <xf numFmtId="0" fontId="11" fillId="2" borderId="13" xfId="0" applyFont="1" applyFill="1" applyBorder="1" applyAlignment="1">
      <alignment horizontal="center" vertical="center"/>
    </xf>
    <xf numFmtId="0" fontId="12" fillId="0" borderId="16" xfId="0" applyFont="1" applyBorder="1" applyAlignment="1">
      <alignment horizontal="center" vertical="center"/>
    </xf>
    <xf numFmtId="0" fontId="11" fillId="0" borderId="0" xfId="8" applyFont="1" applyBorder="1" applyAlignment="1">
      <alignment vertical="center" wrapText="1"/>
    </xf>
    <xf numFmtId="0" fontId="0" fillId="0" borderId="0" xfId="0" applyBorder="1" applyAlignment="1">
      <alignment vertical="center" wrapText="1"/>
    </xf>
    <xf numFmtId="0" fontId="0" fillId="0" borderId="21" xfId="0" applyBorder="1" applyAlignment="1">
      <alignment vertical="center" wrapText="1"/>
    </xf>
    <xf numFmtId="0" fontId="11" fillId="0" borderId="0" xfId="0" applyFont="1" applyFill="1" applyBorder="1" applyAlignment="1">
      <alignment horizontal="center" vertical="center" wrapText="1"/>
    </xf>
    <xf numFmtId="0" fontId="0" fillId="0" borderId="16" xfId="0" applyBorder="1" applyAlignment="1">
      <alignment vertical="center" wrapText="1"/>
    </xf>
    <xf numFmtId="0" fontId="0" fillId="0" borderId="24" xfId="0" applyBorder="1" applyAlignment="1">
      <alignment vertical="center" wrapText="1"/>
    </xf>
    <xf numFmtId="0" fontId="0" fillId="0" borderId="27" xfId="0" applyBorder="1" applyAlignment="1">
      <alignment vertical="center" wrapText="1"/>
    </xf>
    <xf numFmtId="0" fontId="11" fillId="2" borderId="5" xfId="0" applyFont="1" applyFill="1" applyBorder="1" applyAlignment="1">
      <alignment horizontal="center" vertical="center"/>
    </xf>
    <xf numFmtId="0" fontId="0" fillId="0" borderId="61" xfId="0" applyBorder="1" applyAlignment="1">
      <alignment vertical="center"/>
    </xf>
    <xf numFmtId="0" fontId="0" fillId="0" borderId="91" xfId="0" applyBorder="1" applyAlignment="1">
      <alignment vertical="center"/>
    </xf>
    <xf numFmtId="0" fontId="0" fillId="0" borderId="82" xfId="0" applyBorder="1" applyAlignment="1">
      <alignment vertical="center"/>
    </xf>
    <xf numFmtId="0" fontId="11" fillId="0" borderId="30" xfId="0" applyFont="1" applyFill="1" applyBorder="1" applyAlignment="1">
      <alignment horizontal="left" vertical="center" wrapText="1"/>
    </xf>
    <xf numFmtId="0" fontId="0" fillId="0" borderId="5" xfId="0" applyBorder="1" applyAlignment="1">
      <alignment vertical="center"/>
    </xf>
    <xf numFmtId="0" fontId="0" fillId="0" borderId="76" xfId="0" applyBorder="1" applyAlignment="1">
      <alignment vertical="center"/>
    </xf>
    <xf numFmtId="0" fontId="12" fillId="0" borderId="5" xfId="0" applyFont="1" applyBorder="1" applyAlignment="1">
      <alignment horizontal="left" vertical="center" wrapText="1"/>
    </xf>
    <xf numFmtId="0" fontId="12" fillId="0" borderId="76" xfId="0" applyFont="1" applyBorder="1" applyAlignment="1">
      <alignment horizontal="left" vertical="center" wrapText="1"/>
    </xf>
    <xf numFmtId="0" fontId="12" fillId="0" borderId="91" xfId="0" applyFont="1" applyBorder="1" applyAlignment="1">
      <alignment horizontal="left" vertical="center" wrapText="1"/>
    </xf>
    <xf numFmtId="0" fontId="0" fillId="0" borderId="86" xfId="0" applyBorder="1" applyAlignment="1">
      <alignment vertical="center"/>
    </xf>
    <xf numFmtId="0" fontId="0" fillId="0" borderId="78" xfId="0" applyBorder="1" applyAlignment="1">
      <alignment vertical="center"/>
    </xf>
    <xf numFmtId="0" fontId="11" fillId="2" borderId="5" xfId="0" applyFont="1" applyFill="1" applyBorder="1" applyAlignment="1">
      <alignment horizontal="center" vertical="center" wrapText="1"/>
    </xf>
    <xf numFmtId="0" fontId="0" fillId="0" borderId="37" xfId="0" applyBorder="1" applyAlignment="1">
      <alignment vertical="center"/>
    </xf>
    <xf numFmtId="0" fontId="53" fillId="3" borderId="7" xfId="0" applyFont="1" applyFill="1" applyBorder="1" applyAlignment="1">
      <alignment horizontal="center" vertical="center"/>
    </xf>
    <xf numFmtId="0" fontId="0" fillId="0" borderId="7" xfId="0" applyBorder="1" applyAlignment="1">
      <alignment horizontal="center" vertical="center"/>
    </xf>
    <xf numFmtId="0" fontId="0" fillId="0" borderId="86" xfId="0" applyBorder="1" applyAlignment="1">
      <alignment horizontal="center" vertical="center"/>
    </xf>
    <xf numFmtId="0" fontId="53" fillId="3" borderId="6" xfId="0" applyFont="1" applyFill="1" applyBorder="1" applyAlignment="1">
      <alignment horizontal="center" vertical="center"/>
    </xf>
    <xf numFmtId="0" fontId="0" fillId="0" borderId="11" xfId="0" applyBorder="1" applyAlignment="1">
      <alignment horizontal="center" vertical="center"/>
    </xf>
    <xf numFmtId="0" fontId="11" fillId="0" borderId="24" xfId="0" applyFont="1" applyFill="1" applyBorder="1" applyAlignment="1">
      <alignment horizontal="left" vertical="center"/>
    </xf>
    <xf numFmtId="0" fontId="0" fillId="0" borderId="24" xfId="0" applyBorder="1" applyAlignment="1">
      <alignment horizontal="left" vertical="center"/>
    </xf>
    <xf numFmtId="0" fontId="0" fillId="0" borderId="30" xfId="0" applyBorder="1" applyAlignment="1">
      <alignment horizontal="left" vertical="center"/>
    </xf>
    <xf numFmtId="0" fontId="11" fillId="0" borderId="62" xfId="0" applyFont="1" applyFill="1" applyBorder="1" applyAlignment="1">
      <alignment horizontal="left" vertical="center"/>
    </xf>
    <xf numFmtId="0" fontId="0" fillId="0" borderId="62" xfId="0" applyBorder="1" applyAlignment="1">
      <alignment horizontal="left" vertical="center"/>
    </xf>
    <xf numFmtId="0" fontId="0" fillId="0" borderId="77" xfId="0" applyBorder="1" applyAlignment="1">
      <alignment horizontal="left" vertical="center"/>
    </xf>
    <xf numFmtId="0" fontId="11" fillId="2" borderId="50" xfId="0" applyFont="1" applyFill="1" applyBorder="1" applyAlignment="1">
      <alignment horizontal="center" vertical="center"/>
    </xf>
    <xf numFmtId="0" fontId="11" fillId="2" borderId="16" xfId="0" applyFont="1" applyFill="1" applyBorder="1" applyAlignment="1">
      <alignment horizontal="center" vertical="center"/>
    </xf>
    <xf numFmtId="0" fontId="11" fillId="2" borderId="27" xfId="0" applyFont="1" applyFill="1" applyBorder="1" applyAlignment="1">
      <alignment horizontal="center" vertical="center"/>
    </xf>
    <xf numFmtId="0" fontId="13" fillId="5" borderId="0" xfId="0" applyFont="1" applyFill="1" applyBorder="1" applyAlignment="1">
      <alignment horizontal="center" vertical="center"/>
    </xf>
    <xf numFmtId="0" fontId="0" fillId="5" borderId="0" xfId="0" applyFill="1" applyAlignment="1">
      <alignment vertical="center"/>
    </xf>
    <xf numFmtId="0" fontId="11" fillId="0" borderId="0" xfId="8" applyFont="1" applyBorder="1" applyAlignment="1">
      <alignment wrapText="1"/>
    </xf>
    <xf numFmtId="0" fontId="0" fillId="0" borderId="0" xfId="0" applyBorder="1" applyAlignment="1">
      <alignment wrapText="1"/>
    </xf>
    <xf numFmtId="0" fontId="0" fillId="0" borderId="24" xfId="0" applyBorder="1" applyAlignment="1"/>
    <xf numFmtId="0" fontId="55" fillId="3" borderId="7" xfId="0" applyFont="1" applyFill="1" applyBorder="1" applyAlignment="1">
      <alignment horizontal="center" vertical="center"/>
    </xf>
    <xf numFmtId="0" fontId="55" fillId="3" borderId="6" xfId="0" applyFont="1" applyFill="1" applyBorder="1" applyAlignment="1">
      <alignment horizontal="center" vertical="center"/>
    </xf>
    <xf numFmtId="0" fontId="11" fillId="0" borderId="0" xfId="0" applyFont="1" applyFill="1" applyBorder="1" applyAlignment="1">
      <alignment horizontal="left" vertical="center" wrapText="1"/>
    </xf>
    <xf numFmtId="0" fontId="0" fillId="0" borderId="0" xfId="0" applyBorder="1" applyAlignment="1">
      <alignment horizontal="left" vertical="center" wrapText="1"/>
    </xf>
    <xf numFmtId="0" fontId="0" fillId="0" borderId="21" xfId="0" applyBorder="1" applyAlignment="1">
      <alignment horizontal="left" vertical="center" wrapText="1"/>
    </xf>
    <xf numFmtId="0" fontId="11" fillId="0" borderId="59" xfId="8" applyFont="1" applyBorder="1" applyAlignment="1">
      <alignment vertical="center" wrapText="1"/>
    </xf>
    <xf numFmtId="0" fontId="0" fillId="0" borderId="59" xfId="0" applyBorder="1" applyAlignment="1">
      <alignment vertical="center" wrapText="1"/>
    </xf>
    <xf numFmtId="0" fontId="0" fillId="0" borderId="64" xfId="0" applyBorder="1" applyAlignment="1">
      <alignment vertical="center" wrapText="1"/>
    </xf>
    <xf numFmtId="0" fontId="11" fillId="0" borderId="3" xfId="0" applyFont="1" applyFill="1" applyBorder="1" applyAlignment="1">
      <alignment horizontal="center" vertical="center" wrapText="1"/>
    </xf>
    <xf numFmtId="0" fontId="0" fillId="0" borderId="0" xfId="0" applyBorder="1" applyAlignment="1">
      <alignment horizontal="center" vertical="center" wrapText="1"/>
    </xf>
    <xf numFmtId="0" fontId="0" fillId="0" borderId="16" xfId="0" applyBorder="1" applyAlignment="1">
      <alignment horizontal="center" vertical="center" wrapText="1"/>
    </xf>
    <xf numFmtId="0" fontId="0" fillId="0" borderId="3" xfId="0" applyBorder="1" applyAlignment="1">
      <alignment horizontal="center" vertical="center" wrapText="1"/>
    </xf>
    <xf numFmtId="0" fontId="0" fillId="0" borderId="25" xfId="0" applyBorder="1" applyAlignment="1">
      <alignment horizontal="center" vertical="center" wrapText="1"/>
    </xf>
    <xf numFmtId="0" fontId="0" fillId="0" borderId="24" xfId="0" applyBorder="1" applyAlignment="1">
      <alignment horizontal="center" vertical="center" wrapText="1"/>
    </xf>
    <xf numFmtId="0" fontId="0" fillId="0" borderId="27" xfId="0" applyBorder="1" applyAlignment="1">
      <alignment horizontal="center" vertical="center" wrapText="1"/>
    </xf>
    <xf numFmtId="0" fontId="11" fillId="0" borderId="0" xfId="0" applyFont="1" applyFill="1" applyBorder="1" applyAlignment="1">
      <alignment horizontal="left" vertical="center"/>
    </xf>
    <xf numFmtId="0" fontId="0" fillId="0" borderId="0" xfId="0" applyBorder="1" applyAlignment="1">
      <alignment horizontal="left" vertical="center"/>
    </xf>
    <xf numFmtId="0" fontId="0" fillId="0" borderId="21" xfId="0" applyBorder="1" applyAlignment="1">
      <alignment horizontal="left" vertical="center"/>
    </xf>
    <xf numFmtId="0" fontId="13" fillId="0" borderId="0" xfId="0" applyFont="1" applyFill="1" applyAlignment="1">
      <alignment vertical="center" shrinkToFit="1"/>
    </xf>
    <xf numFmtId="0" fontId="0" fillId="0" borderId="24" xfId="0" applyBorder="1" applyAlignment="1">
      <alignment vertical="center" shrinkToFit="1"/>
    </xf>
    <xf numFmtId="0" fontId="0" fillId="0" borderId="0" xfId="0" applyBorder="1" applyAlignment="1">
      <alignment vertical="center"/>
    </xf>
    <xf numFmtId="0" fontId="0" fillId="0" borderId="21" xfId="0" applyBorder="1" applyAlignment="1">
      <alignment vertical="center"/>
    </xf>
    <xf numFmtId="0" fontId="0" fillId="0" borderId="24" xfId="0" applyBorder="1" applyAlignment="1">
      <alignment vertical="center"/>
    </xf>
    <xf numFmtId="0" fontId="0" fillId="0" borderId="30" xfId="0" applyBorder="1" applyAlignment="1">
      <alignment vertical="center"/>
    </xf>
    <xf numFmtId="0" fontId="12" fillId="0" borderId="11" xfId="0" applyFont="1" applyBorder="1" applyAlignment="1">
      <alignment horizontal="center" vertical="center"/>
    </xf>
    <xf numFmtId="0" fontId="12" fillId="0" borderId="7" xfId="0" applyFont="1" applyBorder="1" applyAlignment="1">
      <alignment horizontal="center" vertical="center"/>
    </xf>
    <xf numFmtId="0" fontId="12" fillId="0" borderId="86" xfId="0" applyFont="1" applyBorder="1" applyAlignment="1">
      <alignment horizontal="center" vertical="center"/>
    </xf>
    <xf numFmtId="0" fontId="0" fillId="0" borderId="50" xfId="0" applyBorder="1" applyAlignment="1">
      <alignment horizontal="center" vertical="center"/>
    </xf>
    <xf numFmtId="0" fontId="0" fillId="0" borderId="23" xfId="0" applyBorder="1" applyAlignment="1">
      <alignment horizontal="center" vertical="center"/>
    </xf>
    <xf numFmtId="0" fontId="13" fillId="0" borderId="24" xfId="0" applyFont="1" applyFill="1" applyBorder="1" applyAlignment="1">
      <alignment horizontal="left" vertical="center" wrapText="1"/>
    </xf>
    <xf numFmtId="0" fontId="13" fillId="0" borderId="0" xfId="8" applyFont="1" applyAlignment="1">
      <alignment vertical="center" wrapText="1"/>
    </xf>
    <xf numFmtId="0" fontId="33" fillId="0" borderId="0" xfId="0" applyFont="1" applyAlignment="1">
      <alignment vertical="center"/>
    </xf>
    <xf numFmtId="0" fontId="11" fillId="0" borderId="59" xfId="0" applyFont="1" applyFill="1" applyBorder="1" applyAlignment="1">
      <alignment horizontal="left" vertical="center" wrapText="1"/>
    </xf>
    <xf numFmtId="0" fontId="0" fillId="0" borderId="59" xfId="0" applyBorder="1" applyAlignment="1">
      <alignment horizontal="left" vertical="center" wrapText="1"/>
    </xf>
    <xf numFmtId="0" fontId="0" fillId="0" borderId="64" xfId="0" applyBorder="1" applyAlignment="1">
      <alignment horizontal="left" vertical="center" wrapText="1"/>
    </xf>
    <xf numFmtId="0" fontId="53" fillId="3" borderId="88" xfId="0" applyFont="1" applyFill="1" applyBorder="1" applyAlignment="1">
      <alignment horizontal="center" vertical="center" wrapText="1"/>
    </xf>
    <xf numFmtId="0" fontId="11" fillId="0" borderId="20" xfId="0" applyFont="1" applyBorder="1" applyAlignment="1">
      <alignment horizontal="center" vertical="center" wrapText="1"/>
    </xf>
    <xf numFmtId="0" fontId="11" fillId="0" borderId="46" xfId="0" applyFont="1" applyBorder="1" applyAlignment="1">
      <alignment horizontal="center" vertical="center" wrapText="1"/>
    </xf>
    <xf numFmtId="0" fontId="11" fillId="0" borderId="127" xfId="0" applyFont="1" applyBorder="1" applyAlignment="1">
      <alignment horizontal="center" vertical="center" wrapText="1"/>
    </xf>
    <xf numFmtId="0" fontId="11" fillId="0" borderId="60" xfId="0" applyFont="1" applyBorder="1" applyAlignment="1">
      <alignment horizontal="center" vertical="center" wrapText="1"/>
    </xf>
    <xf numFmtId="0" fontId="11" fillId="0" borderId="51" xfId="0" applyFont="1" applyBorder="1" applyAlignment="1">
      <alignment horizontal="center" vertical="center" wrapText="1"/>
    </xf>
    <xf numFmtId="0" fontId="55" fillId="3" borderId="45" xfId="0" applyFont="1" applyFill="1" applyBorder="1" applyAlignment="1">
      <alignment horizontal="center" vertical="center" wrapText="1"/>
    </xf>
    <xf numFmtId="0" fontId="55" fillId="3" borderId="20" xfId="0" applyFont="1" applyFill="1" applyBorder="1" applyAlignment="1">
      <alignment horizontal="center" vertical="center" wrapText="1"/>
    </xf>
    <xf numFmtId="0" fontId="55" fillId="3" borderId="46" xfId="0" applyFont="1" applyFill="1" applyBorder="1" applyAlignment="1">
      <alignment horizontal="center" vertical="center" wrapText="1"/>
    </xf>
    <xf numFmtId="0" fontId="55" fillId="3" borderId="4" xfId="0" applyFont="1" applyFill="1" applyBorder="1" applyAlignment="1">
      <alignment horizontal="center" vertical="center" wrapText="1"/>
    </xf>
    <xf numFmtId="0" fontId="55" fillId="3" borderId="60" xfId="0" applyFont="1" applyFill="1" applyBorder="1" applyAlignment="1">
      <alignment horizontal="center" vertical="center" wrapText="1"/>
    </xf>
    <xf numFmtId="0" fontId="55" fillId="3" borderId="51" xfId="0" applyFont="1" applyFill="1" applyBorder="1" applyAlignment="1">
      <alignment horizontal="center" vertical="center" wrapText="1"/>
    </xf>
    <xf numFmtId="0" fontId="55" fillId="3" borderId="29" xfId="0" applyFont="1" applyFill="1" applyBorder="1" applyAlignment="1">
      <alignment horizontal="center" vertical="center" wrapText="1"/>
    </xf>
    <xf numFmtId="0" fontId="55" fillId="3" borderId="65" xfId="0" applyFont="1" applyFill="1" applyBorder="1" applyAlignment="1">
      <alignment horizontal="center" vertical="center" wrapText="1"/>
    </xf>
    <xf numFmtId="0" fontId="55" fillId="3" borderId="9" xfId="0" applyFont="1" applyFill="1" applyBorder="1" applyAlignment="1">
      <alignment horizontal="center" vertical="center" shrinkToFit="1"/>
    </xf>
    <xf numFmtId="0" fontId="0" fillId="0" borderId="7" xfId="0" applyBorder="1" applyAlignment="1">
      <alignment horizontal="center" vertical="center" shrinkToFit="1"/>
    </xf>
    <xf numFmtId="0" fontId="0" fillId="0" borderId="11" xfId="0" applyBorder="1" applyAlignment="1">
      <alignment horizontal="center" vertical="center" shrinkToFit="1"/>
    </xf>
    <xf numFmtId="0" fontId="55" fillId="3" borderId="4" xfId="0" applyFont="1" applyFill="1" applyBorder="1" applyAlignment="1">
      <alignment horizontal="center" vertical="center" shrinkToFit="1"/>
    </xf>
    <xf numFmtId="0" fontId="0" fillId="0" borderId="60" xfId="0" applyBorder="1" applyAlignment="1">
      <alignment horizontal="center" vertical="center" shrinkToFit="1"/>
    </xf>
    <xf numFmtId="0" fontId="0" fillId="0" borderId="51" xfId="0" applyBorder="1" applyAlignment="1">
      <alignment horizontal="center" vertical="center" shrinkToFit="1"/>
    </xf>
    <xf numFmtId="0" fontId="11" fillId="5" borderId="77" xfId="0" applyFont="1" applyFill="1" applyBorder="1" applyAlignment="1">
      <alignment horizontal="center" vertical="center"/>
    </xf>
    <xf numFmtId="0" fontId="11" fillId="5" borderId="42" xfId="0" applyFont="1" applyFill="1" applyBorder="1" applyAlignment="1">
      <alignment horizontal="center" vertical="center"/>
    </xf>
    <xf numFmtId="0" fontId="11" fillId="0" borderId="5" xfId="0" applyFont="1" applyFill="1" applyBorder="1" applyAlignment="1">
      <alignment horizontal="left" vertical="center" shrinkToFit="1"/>
    </xf>
    <xf numFmtId="0" fontId="11" fillId="0" borderId="61" xfId="0" applyFont="1" applyFill="1" applyBorder="1" applyAlignment="1">
      <alignment horizontal="left" vertical="center" shrinkToFit="1"/>
    </xf>
    <xf numFmtId="0" fontId="11" fillId="5" borderId="19" xfId="0" applyFont="1" applyFill="1" applyBorder="1" applyAlignment="1">
      <alignment horizontal="center" vertical="center"/>
    </xf>
    <xf numFmtId="0" fontId="11" fillId="5" borderId="5" xfId="0" applyFont="1" applyFill="1" applyBorder="1" applyAlignment="1">
      <alignment horizontal="center" vertical="center"/>
    </xf>
    <xf numFmtId="0" fontId="11" fillId="5" borderId="61" xfId="0" applyFont="1" applyFill="1" applyBorder="1" applyAlignment="1">
      <alignment horizontal="center" vertical="center"/>
    </xf>
    <xf numFmtId="0" fontId="11" fillId="5" borderId="24" xfId="0" applyFont="1" applyFill="1" applyBorder="1" applyAlignment="1">
      <alignment horizontal="center" vertical="center"/>
    </xf>
    <xf numFmtId="0" fontId="11" fillId="5" borderId="27" xfId="0" applyFont="1" applyFill="1" applyBorder="1" applyAlignment="1">
      <alignment horizontal="center" vertical="center"/>
    </xf>
    <xf numFmtId="0" fontId="11" fillId="5" borderId="30" xfId="0" applyFont="1" applyFill="1" applyBorder="1" applyAlignment="1">
      <alignment horizontal="center" vertical="center"/>
    </xf>
    <xf numFmtId="0" fontId="11" fillId="0" borderId="42" xfId="0" applyFont="1" applyFill="1" applyBorder="1" applyAlignment="1">
      <alignment horizontal="left" vertical="center" shrinkToFit="1"/>
    </xf>
    <xf numFmtId="0" fontId="11" fillId="0" borderId="35" xfId="0" applyFont="1" applyFill="1" applyBorder="1" applyAlignment="1">
      <alignment horizontal="left" vertical="center" shrinkToFit="1"/>
    </xf>
    <xf numFmtId="0" fontId="11" fillId="5" borderId="34" xfId="0" applyFont="1" applyFill="1" applyBorder="1" applyAlignment="1">
      <alignment horizontal="center" vertical="center"/>
    </xf>
    <xf numFmtId="0" fontId="11" fillId="5" borderId="35" xfId="0" applyFont="1" applyFill="1" applyBorder="1" applyAlignment="1">
      <alignment horizontal="center" vertical="center"/>
    </xf>
    <xf numFmtId="0" fontId="11" fillId="5" borderId="62" xfId="0" applyFont="1" applyFill="1" applyBorder="1" applyAlignment="1">
      <alignment horizontal="center" vertical="center"/>
    </xf>
    <xf numFmtId="0" fontId="11" fillId="5" borderId="38" xfId="0" applyFont="1" applyFill="1" applyBorder="1" applyAlignment="1">
      <alignment horizontal="center" vertical="center"/>
    </xf>
    <xf numFmtId="0" fontId="11" fillId="2" borderId="24" xfId="0" applyFont="1" applyFill="1" applyBorder="1" applyAlignment="1">
      <alignment horizontal="left" vertical="center" wrapText="1"/>
    </xf>
    <xf numFmtId="0" fontId="11" fillId="2" borderId="30" xfId="0" applyFont="1" applyFill="1" applyBorder="1" applyAlignment="1">
      <alignment horizontal="left" vertical="center" wrapText="1"/>
    </xf>
    <xf numFmtId="0" fontId="11" fillId="2" borderId="2" xfId="0" applyFont="1" applyFill="1" applyBorder="1" applyAlignment="1">
      <alignment horizontal="center" vertical="center"/>
    </xf>
    <xf numFmtId="0" fontId="11" fillId="2" borderId="33" xfId="0" applyFont="1" applyFill="1" applyBorder="1" applyAlignment="1">
      <alignment horizontal="center" vertical="center"/>
    </xf>
    <xf numFmtId="0" fontId="11" fillId="2" borderId="168" xfId="0" applyFont="1" applyFill="1" applyBorder="1" applyAlignment="1">
      <alignment horizontal="center" vertical="center"/>
    </xf>
    <xf numFmtId="0" fontId="11" fillId="2" borderId="53" xfId="0" applyFont="1" applyFill="1" applyBorder="1" applyAlignment="1">
      <alignment horizontal="center" vertical="center"/>
    </xf>
    <xf numFmtId="0" fontId="11" fillId="2" borderId="42" xfId="0" applyFont="1" applyFill="1" applyBorder="1" applyAlignment="1">
      <alignment horizontal="center" vertical="center"/>
    </xf>
    <xf numFmtId="0" fontId="11" fillId="2" borderId="35" xfId="0" applyFont="1" applyFill="1" applyBorder="1" applyAlignment="1">
      <alignment horizontal="center" vertical="center"/>
    </xf>
    <xf numFmtId="0" fontId="11" fillId="0" borderId="88" xfId="8" applyFont="1" applyBorder="1" applyAlignment="1">
      <alignment horizontal="distributed" vertical="center" wrapText="1"/>
    </xf>
    <xf numFmtId="0" fontId="12" fillId="0" borderId="20" xfId="0" applyFont="1" applyBorder="1" applyAlignment="1">
      <alignment horizontal="distributed" vertical="center" wrapText="1"/>
    </xf>
    <xf numFmtId="0" fontId="12" fillId="0" borderId="46" xfId="0" applyFont="1" applyBorder="1" applyAlignment="1">
      <alignment horizontal="distributed" vertical="center" wrapText="1"/>
    </xf>
    <xf numFmtId="0" fontId="11" fillId="2" borderId="20" xfId="8" applyFont="1" applyFill="1" applyBorder="1" applyAlignment="1">
      <alignment vertical="center" wrapText="1"/>
    </xf>
    <xf numFmtId="0" fontId="0" fillId="2" borderId="20" xfId="0" applyFill="1" applyBorder="1" applyAlignment="1">
      <alignment vertical="center" wrapText="1"/>
    </xf>
    <xf numFmtId="0" fontId="0" fillId="2" borderId="46" xfId="0" applyFill="1" applyBorder="1" applyAlignment="1">
      <alignment vertical="center" wrapText="1"/>
    </xf>
    <xf numFmtId="0" fontId="11" fillId="0" borderId="49" xfId="0" applyFont="1" applyFill="1" applyBorder="1" applyAlignment="1">
      <alignment horizontal="left" vertical="center" wrapText="1"/>
    </xf>
    <xf numFmtId="0" fontId="0" fillId="0" borderId="59" xfId="0" applyBorder="1" applyAlignment="1">
      <alignment horizontal="left" vertical="center"/>
    </xf>
    <xf numFmtId="0" fontId="0" fillId="0" borderId="25" xfId="0" applyBorder="1" applyAlignment="1">
      <alignment horizontal="left" vertical="center"/>
    </xf>
    <xf numFmtId="0" fontId="0" fillId="0" borderId="59" xfId="0" applyBorder="1" applyAlignment="1"/>
    <xf numFmtId="0" fontId="0" fillId="0" borderId="50" xfId="0" applyBorder="1" applyAlignment="1"/>
    <xf numFmtId="0" fontId="0" fillId="0" borderId="127" xfId="0" applyBorder="1" applyAlignment="1"/>
    <xf numFmtId="0" fontId="0" fillId="0" borderId="60" xfId="0" applyBorder="1" applyAlignment="1"/>
    <xf numFmtId="0" fontId="0" fillId="0" borderId="51" xfId="0" applyBorder="1" applyAlignment="1"/>
    <xf numFmtId="0" fontId="0" fillId="0" borderId="0" xfId="0" applyBorder="1" applyAlignment="1"/>
    <xf numFmtId="0" fontId="0" fillId="0" borderId="16" xfId="0" applyBorder="1" applyAlignment="1"/>
    <xf numFmtId="0" fontId="11" fillId="2" borderId="49" xfId="8" applyFont="1" applyFill="1" applyBorder="1" applyAlignment="1">
      <alignment vertical="center"/>
    </xf>
    <xf numFmtId="0" fontId="0" fillId="0" borderId="59" xfId="0" applyBorder="1" applyAlignment="1">
      <alignment vertical="center"/>
    </xf>
    <xf numFmtId="0" fontId="0" fillId="0" borderId="4" xfId="0" applyBorder="1" applyAlignment="1">
      <alignment vertical="center"/>
    </xf>
    <xf numFmtId="0" fontId="0" fillId="0" borderId="60" xfId="0" applyBorder="1" applyAlignment="1">
      <alignment vertical="center"/>
    </xf>
    <xf numFmtId="0" fontId="11" fillId="0" borderId="50" xfId="8" applyFont="1" applyFill="1" applyBorder="1" applyAlignment="1">
      <alignment vertical="center"/>
    </xf>
    <xf numFmtId="0" fontId="0" fillId="0" borderId="51" xfId="0" applyFill="1" applyBorder="1" applyAlignment="1">
      <alignment vertical="center"/>
    </xf>
    <xf numFmtId="0" fontId="11" fillId="0" borderId="64" xfId="8" applyFont="1" applyFill="1" applyBorder="1" applyAlignment="1">
      <alignment vertical="center"/>
    </xf>
    <xf numFmtId="0" fontId="0" fillId="0" borderId="65" xfId="0" applyFill="1" applyBorder="1" applyAlignment="1">
      <alignment vertical="center"/>
    </xf>
    <xf numFmtId="0" fontId="11" fillId="2" borderId="7" xfId="8" applyFont="1" applyFill="1" applyBorder="1" applyAlignment="1">
      <alignment vertical="center" wrapText="1"/>
    </xf>
    <xf numFmtId="0" fontId="0" fillId="2" borderId="7" xfId="0" applyFill="1" applyBorder="1" applyAlignment="1">
      <alignment vertical="center" wrapText="1"/>
    </xf>
    <xf numFmtId="0" fontId="0" fillId="2" borderId="86" xfId="0" applyFill="1" applyBorder="1" applyAlignment="1">
      <alignment vertical="center" wrapText="1"/>
    </xf>
    <xf numFmtId="0" fontId="11" fillId="0" borderId="23" xfId="8" applyFont="1" applyBorder="1" applyAlignment="1">
      <alignment horizontal="distributed" vertical="center"/>
    </xf>
    <xf numFmtId="0" fontId="12" fillId="0" borderId="27" xfId="0" applyFont="1" applyBorder="1" applyAlignment="1">
      <alignment vertical="center"/>
    </xf>
    <xf numFmtId="0" fontId="11" fillId="0" borderId="57" xfId="8" applyFont="1" applyBorder="1" applyAlignment="1">
      <alignment vertical="center"/>
    </xf>
    <xf numFmtId="0" fontId="11" fillId="0" borderId="6" xfId="8" applyFont="1" applyBorder="1" applyAlignment="1">
      <alignment horizontal="distributed" vertical="center" wrapText="1"/>
    </xf>
    <xf numFmtId="0" fontId="12" fillId="0" borderId="7" xfId="0" applyFont="1" applyBorder="1" applyAlignment="1">
      <alignment horizontal="distributed" vertical="center" wrapText="1"/>
    </xf>
    <xf numFmtId="0" fontId="12" fillId="0" borderId="11" xfId="0" applyFont="1" applyBorder="1" applyAlignment="1">
      <alignment horizontal="distributed" vertical="center" wrapText="1"/>
    </xf>
    <xf numFmtId="0" fontId="0" fillId="2" borderId="11" xfId="0" applyFill="1" applyBorder="1" applyAlignment="1">
      <alignment vertical="center" wrapText="1"/>
    </xf>
    <xf numFmtId="0" fontId="11" fillId="0" borderId="39" xfId="8" applyFont="1" applyBorder="1" applyAlignment="1">
      <alignment vertical="center"/>
    </xf>
    <xf numFmtId="0" fontId="0" fillId="0" borderId="62" xfId="0" applyBorder="1" applyAlignment="1">
      <alignment vertical="center"/>
    </xf>
    <xf numFmtId="0" fontId="11" fillId="0" borderId="60" xfId="8" applyFont="1" applyBorder="1" applyAlignment="1">
      <alignment horizontal="center" vertical="center"/>
    </xf>
    <xf numFmtId="0" fontId="0" fillId="0" borderId="60" xfId="0" applyBorder="1" applyAlignment="1">
      <alignment horizontal="center" vertical="center"/>
    </xf>
    <xf numFmtId="0" fontId="0" fillId="0" borderId="51" xfId="0" applyBorder="1" applyAlignment="1">
      <alignment horizontal="center" vertical="center"/>
    </xf>
    <xf numFmtId="0" fontId="11" fillId="0" borderId="30" xfId="8" applyFont="1" applyBorder="1" applyAlignment="1">
      <alignment vertical="center" wrapText="1"/>
    </xf>
    <xf numFmtId="0" fontId="12" fillId="0" borderId="5" xfId="0" applyFont="1" applyBorder="1" applyAlignment="1">
      <alignment vertical="center" wrapText="1"/>
    </xf>
    <xf numFmtId="0" fontId="12" fillId="0" borderId="61" xfId="0" applyFont="1" applyBorder="1" applyAlignment="1">
      <alignment vertical="center" wrapText="1"/>
    </xf>
    <xf numFmtId="0" fontId="12" fillId="0" borderId="86" xfId="0" applyFont="1" applyBorder="1" applyAlignment="1">
      <alignment vertical="center" wrapText="1"/>
    </xf>
    <xf numFmtId="0" fontId="12" fillId="0" borderId="78" xfId="0" applyFont="1" applyBorder="1" applyAlignment="1">
      <alignment vertical="center" wrapText="1"/>
    </xf>
    <xf numFmtId="0" fontId="12" fillId="0" borderId="37" xfId="0" applyFont="1" applyBorder="1" applyAlignment="1">
      <alignment vertical="center" wrapText="1"/>
    </xf>
    <xf numFmtId="0" fontId="11" fillId="2" borderId="39" xfId="8" applyFont="1" applyFill="1" applyBorder="1" applyAlignment="1">
      <alignment vertical="center"/>
    </xf>
    <xf numFmtId="0" fontId="0" fillId="2" borderId="62" xfId="0" applyFill="1" applyBorder="1" applyAlignment="1">
      <alignment vertical="center"/>
    </xf>
    <xf numFmtId="0" fontId="9" fillId="0" borderId="13" xfId="8" applyFont="1" applyBorder="1" applyAlignment="1">
      <alignment horizontal="center" vertical="center" textRotation="255" wrapText="1"/>
    </xf>
    <xf numFmtId="0" fontId="63" fillId="0" borderId="16" xfId="0" applyFont="1" applyBorder="1" applyAlignment="1">
      <alignment vertical="center" textRotation="255" wrapText="1"/>
    </xf>
    <xf numFmtId="0" fontId="63" fillId="0" borderId="13" xfId="0" applyFont="1" applyBorder="1" applyAlignment="1">
      <alignment vertical="center" textRotation="255" wrapText="1"/>
    </xf>
    <xf numFmtId="0" fontId="63" fillId="0" borderId="127" xfId="0" applyFont="1" applyBorder="1" applyAlignment="1">
      <alignment vertical="center" textRotation="255" wrapText="1"/>
    </xf>
    <xf numFmtId="0" fontId="63" fillId="0" borderId="51" xfId="0" applyFont="1" applyBorder="1" applyAlignment="1">
      <alignment vertical="center" textRotation="255" wrapText="1"/>
    </xf>
    <xf numFmtId="0" fontId="11" fillId="0" borderId="0" xfId="0" applyFont="1" applyBorder="1" applyAlignment="1">
      <alignment vertical="top" wrapText="1"/>
    </xf>
    <xf numFmtId="0" fontId="12" fillId="0" borderId="0" xfId="0" applyFont="1" applyBorder="1" applyAlignment="1">
      <alignment wrapText="1"/>
    </xf>
    <xf numFmtId="0" fontId="12" fillId="0" borderId="16" xfId="0" applyFont="1" applyBorder="1" applyAlignment="1">
      <alignment wrapText="1"/>
    </xf>
    <xf numFmtId="0" fontId="12" fillId="0" borderId="60" xfId="0" applyFont="1" applyBorder="1" applyAlignment="1">
      <alignment wrapText="1"/>
    </xf>
    <xf numFmtId="0" fontId="12" fillId="0" borderId="51" xfId="0" applyFont="1" applyBorder="1" applyAlignment="1">
      <alignment wrapText="1"/>
    </xf>
    <xf numFmtId="0" fontId="11" fillId="0" borderId="23" xfId="0" applyFont="1" applyFill="1" applyBorder="1" applyAlignment="1">
      <alignment horizontal="center" vertical="center"/>
    </xf>
    <xf numFmtId="0" fontId="12" fillId="0" borderId="24" xfId="0" applyFont="1" applyBorder="1" applyAlignment="1">
      <alignment horizontal="center" vertical="center"/>
    </xf>
    <xf numFmtId="0" fontId="12" fillId="0" borderId="27" xfId="0" applyFont="1" applyBorder="1" applyAlignment="1">
      <alignment horizontal="center" vertical="center"/>
    </xf>
    <xf numFmtId="0" fontId="8" fillId="0" borderId="0" xfId="0" applyFont="1" applyFill="1" applyAlignment="1">
      <alignment vertical="center" wrapText="1"/>
    </xf>
    <xf numFmtId="0" fontId="0" fillId="0" borderId="0" xfId="0" applyAlignment="1">
      <alignment vertical="center" wrapText="1"/>
    </xf>
    <xf numFmtId="0" fontId="8" fillId="0" borderId="89" xfId="8" applyFont="1" applyBorder="1" applyAlignment="1">
      <alignment vertical="center" textRotation="255" wrapText="1"/>
    </xf>
    <xf numFmtId="0" fontId="17" fillId="0" borderId="50" xfId="0" applyFont="1" applyBorder="1" applyAlignment="1">
      <alignment vertical="center" wrapText="1"/>
    </xf>
    <xf numFmtId="0" fontId="17" fillId="0" borderId="13" xfId="0" applyFont="1" applyBorder="1" applyAlignment="1">
      <alignment vertical="center" wrapText="1"/>
    </xf>
    <xf numFmtId="0" fontId="17" fillId="0" borderId="16" xfId="0" applyFont="1" applyBorder="1" applyAlignment="1">
      <alignment vertical="center" wrapText="1"/>
    </xf>
    <xf numFmtId="0" fontId="17" fillId="0" borderId="127" xfId="0" applyFont="1" applyBorder="1" applyAlignment="1">
      <alignment vertical="center" wrapText="1"/>
    </xf>
    <xf numFmtId="0" fontId="17" fillId="0" borderId="51" xfId="0" applyFont="1" applyBorder="1" applyAlignment="1">
      <alignment vertical="center" wrapText="1"/>
    </xf>
    <xf numFmtId="0" fontId="11" fillId="0" borderId="49" xfId="8" applyFont="1" applyBorder="1" applyAlignment="1">
      <alignment vertical="center" wrapText="1"/>
    </xf>
    <xf numFmtId="0" fontId="0" fillId="0" borderId="50" xfId="0" applyBorder="1" applyAlignment="1">
      <alignment vertical="center" wrapText="1"/>
    </xf>
    <xf numFmtId="0" fontId="0" fillId="0" borderId="4" xfId="0" applyBorder="1" applyAlignment="1">
      <alignment vertical="center" wrapText="1"/>
    </xf>
    <xf numFmtId="0" fontId="0" fillId="0" borderId="60" xfId="0" applyBorder="1" applyAlignment="1">
      <alignment vertical="center" wrapText="1"/>
    </xf>
    <xf numFmtId="0" fontId="0" fillId="0" borderId="51" xfId="0" applyBorder="1" applyAlignment="1">
      <alignment vertical="center" wrapText="1"/>
    </xf>
    <xf numFmtId="0" fontId="11" fillId="0" borderId="65" xfId="8" applyFont="1" applyBorder="1" applyAlignment="1">
      <alignment vertical="center"/>
    </xf>
    <xf numFmtId="0" fontId="12" fillId="0" borderId="41" xfId="0" applyFont="1" applyBorder="1" applyAlignment="1">
      <alignment vertical="center"/>
    </xf>
    <xf numFmtId="0" fontId="12" fillId="0" borderId="52" xfId="0" applyFont="1" applyBorder="1" applyAlignment="1">
      <alignment vertical="center"/>
    </xf>
    <xf numFmtId="0" fontId="12" fillId="0" borderId="0" xfId="0" applyFont="1" applyBorder="1" applyAlignment="1">
      <alignment vertical="center" wrapText="1"/>
    </xf>
    <xf numFmtId="0" fontId="12" fillId="0" borderId="16" xfId="0" applyFont="1" applyBorder="1" applyAlignment="1">
      <alignment vertical="center" wrapText="1"/>
    </xf>
    <xf numFmtId="0" fontId="12" fillId="0" borderId="60" xfId="0" applyFont="1" applyBorder="1" applyAlignment="1">
      <alignment vertical="center" wrapText="1"/>
    </xf>
    <xf numFmtId="0" fontId="12" fillId="0" borderId="51" xfId="0" applyFont="1" applyBorder="1" applyAlignment="1">
      <alignment vertical="center" wrapText="1"/>
    </xf>
    <xf numFmtId="0" fontId="8" fillId="2" borderId="25" xfId="0" applyFont="1" applyFill="1" applyBorder="1" applyAlignment="1">
      <alignment horizontal="center" vertical="center"/>
    </xf>
    <xf numFmtId="0" fontId="8" fillId="2" borderId="27" xfId="0" applyFont="1" applyFill="1" applyBorder="1" applyAlignment="1">
      <alignment vertical="center"/>
    </xf>
    <xf numFmtId="0" fontId="8" fillId="0" borderId="25" xfId="0" applyFont="1" applyFill="1" applyBorder="1" applyAlignment="1">
      <alignment horizontal="left" vertical="center" wrapText="1"/>
    </xf>
    <xf numFmtId="0" fontId="8" fillId="0" borderId="20" xfId="0" applyFont="1" applyFill="1" applyBorder="1" applyAlignment="1">
      <alignment horizontal="left" vertical="center" wrapText="1"/>
    </xf>
    <xf numFmtId="0" fontId="8" fillId="0" borderId="20" xfId="0" applyFont="1" applyBorder="1" applyAlignment="1">
      <alignment vertical="center"/>
    </xf>
    <xf numFmtId="0" fontId="64" fillId="3" borderId="9" xfId="0" applyFont="1" applyFill="1" applyBorder="1" applyAlignment="1">
      <alignment horizontal="center" vertical="center"/>
    </xf>
    <xf numFmtId="0" fontId="9" fillId="0" borderId="11" xfId="0" applyFont="1" applyBorder="1" applyAlignment="1">
      <alignment horizontal="center" vertical="center"/>
    </xf>
    <xf numFmtId="0" fontId="54" fillId="3" borderId="86" xfId="0" applyFont="1" applyFill="1" applyBorder="1" applyAlignment="1">
      <alignment horizontal="center" vertical="center" wrapText="1"/>
    </xf>
    <xf numFmtId="0" fontId="17" fillId="0" borderId="78" xfId="0" applyFont="1" applyBorder="1" applyAlignment="1">
      <alignment vertical="center" wrapText="1"/>
    </xf>
    <xf numFmtId="0" fontId="8" fillId="0" borderId="13" xfId="0" applyFont="1" applyFill="1" applyBorder="1" applyAlignment="1">
      <alignment horizontal="left" vertical="center" wrapText="1"/>
    </xf>
    <xf numFmtId="0" fontId="8" fillId="0" borderId="0" xfId="0" applyFont="1" applyBorder="1" applyAlignment="1">
      <alignment horizontal="left" vertical="center" wrapText="1"/>
    </xf>
    <xf numFmtId="0" fontId="8" fillId="0" borderId="16" xfId="0" applyFont="1" applyBorder="1" applyAlignment="1">
      <alignment horizontal="left" vertical="center" wrapText="1"/>
    </xf>
    <xf numFmtId="0" fontId="8" fillId="0" borderId="13" xfId="0" applyFont="1" applyBorder="1" applyAlignment="1">
      <alignment horizontal="left" vertical="center" wrapText="1"/>
    </xf>
    <xf numFmtId="0" fontId="8" fillId="0" borderId="23" xfId="0" applyFont="1" applyBorder="1" applyAlignment="1">
      <alignment horizontal="left" vertical="center" wrapText="1"/>
    </xf>
    <xf numFmtId="0" fontId="8" fillId="0" borderId="24" xfId="0" applyFont="1" applyBorder="1" applyAlignment="1">
      <alignment horizontal="left" vertical="center" wrapText="1"/>
    </xf>
    <xf numFmtId="0" fontId="8" fillId="0" borderId="27" xfId="0" applyFont="1" applyBorder="1" applyAlignment="1">
      <alignment horizontal="left" vertical="center" wrapText="1"/>
    </xf>
    <xf numFmtId="0" fontId="8" fillId="5" borderId="0" xfId="0" applyFont="1" applyFill="1" applyBorder="1" applyAlignment="1">
      <alignment horizontal="center" vertical="center"/>
    </xf>
    <xf numFmtId="0" fontId="8" fillId="5" borderId="16" xfId="0" applyFont="1" applyFill="1" applyBorder="1" applyAlignment="1">
      <alignment horizontal="center" vertical="center"/>
    </xf>
    <xf numFmtId="0" fontId="8" fillId="5" borderId="24" xfId="0" applyFont="1" applyFill="1" applyBorder="1" applyAlignment="1">
      <alignment horizontal="center" vertical="center"/>
    </xf>
    <xf numFmtId="0" fontId="8" fillId="5" borderId="27" xfId="0" applyFont="1" applyFill="1" applyBorder="1" applyAlignment="1">
      <alignment horizontal="center" vertical="center"/>
    </xf>
    <xf numFmtId="0" fontId="8" fillId="2" borderId="4" xfId="0" applyFont="1" applyFill="1" applyBorder="1" applyAlignment="1">
      <alignment horizontal="center" vertical="center"/>
    </xf>
    <xf numFmtId="0" fontId="8" fillId="2" borderId="51" xfId="0" applyFont="1" applyFill="1" applyBorder="1" applyAlignment="1">
      <alignment vertical="center"/>
    </xf>
    <xf numFmtId="0" fontId="8" fillId="0" borderId="4" xfId="0" applyFont="1" applyFill="1" applyBorder="1" applyAlignment="1">
      <alignment horizontal="left" vertical="center" wrapText="1"/>
    </xf>
    <xf numFmtId="0" fontId="17" fillId="0" borderId="60" xfId="0" applyFont="1" applyBorder="1" applyAlignment="1">
      <alignment horizontal="left" vertical="center" wrapText="1"/>
    </xf>
    <xf numFmtId="0" fontId="17" fillId="0" borderId="51" xfId="0" applyFont="1" applyBorder="1" applyAlignment="1">
      <alignment horizontal="left" vertical="center" wrapText="1"/>
    </xf>
    <xf numFmtId="0" fontId="8" fillId="0" borderId="3" xfId="0" applyFont="1" applyFill="1" applyBorder="1" applyAlignment="1">
      <alignment horizontal="center" vertical="center" wrapText="1" shrinkToFit="1"/>
    </xf>
    <xf numFmtId="0" fontId="0" fillId="0" borderId="0" xfId="0" applyBorder="1" applyAlignment="1">
      <alignment horizontal="center" vertical="center" wrapText="1" shrinkToFit="1"/>
    </xf>
    <xf numFmtId="0" fontId="0" fillId="0" borderId="16" xfId="0" applyBorder="1" applyAlignment="1">
      <alignment horizontal="center" vertical="center" wrapText="1" shrinkToFit="1"/>
    </xf>
    <xf numFmtId="0" fontId="0" fillId="0" borderId="3" xfId="0" applyBorder="1" applyAlignment="1">
      <alignment horizontal="center" vertical="center" wrapText="1" shrinkToFit="1"/>
    </xf>
    <xf numFmtId="0" fontId="0" fillId="0" borderId="25" xfId="0" applyBorder="1" applyAlignment="1">
      <alignment horizontal="center" vertical="center" wrapText="1" shrinkToFit="1"/>
    </xf>
    <xf numFmtId="0" fontId="0" fillId="0" borderId="24" xfId="0" applyBorder="1" applyAlignment="1">
      <alignment horizontal="center" vertical="center" wrapText="1" shrinkToFit="1"/>
    </xf>
    <xf numFmtId="0" fontId="0" fillId="0" borderId="27" xfId="0" applyBorder="1" applyAlignment="1">
      <alignment horizontal="center" vertical="center" wrapText="1" shrinkToFit="1"/>
    </xf>
    <xf numFmtId="0" fontId="0" fillId="5" borderId="0" xfId="0" applyFill="1" applyBorder="1" applyAlignment="1">
      <alignment horizontal="center" vertical="center"/>
    </xf>
    <xf numFmtId="0" fontId="0" fillId="5" borderId="21" xfId="0" applyFill="1" applyBorder="1" applyAlignment="1">
      <alignment horizontal="center" vertical="center"/>
    </xf>
    <xf numFmtId="0" fontId="0" fillId="5" borderId="0" xfId="0" applyFill="1" applyAlignment="1">
      <alignment horizontal="center" vertical="center"/>
    </xf>
    <xf numFmtId="0" fontId="0" fillId="5" borderId="24" xfId="0" applyFill="1" applyBorder="1" applyAlignment="1">
      <alignment horizontal="center" vertical="center"/>
    </xf>
    <xf numFmtId="0" fontId="0" fillId="5" borderId="30" xfId="0" applyFill="1" applyBorder="1" applyAlignment="1">
      <alignment horizontal="center" vertical="center"/>
    </xf>
    <xf numFmtId="0" fontId="8" fillId="2" borderId="39" xfId="0" applyFont="1" applyFill="1" applyBorder="1" applyAlignment="1">
      <alignment horizontal="center" vertical="center"/>
    </xf>
    <xf numFmtId="0" fontId="8" fillId="2" borderId="38" xfId="0" applyFont="1" applyFill="1" applyBorder="1" applyAlignment="1">
      <alignment vertical="center"/>
    </xf>
    <xf numFmtId="0" fontId="8" fillId="0" borderId="39" xfId="0" applyFont="1" applyFill="1" applyBorder="1" applyAlignment="1">
      <alignment horizontal="left" vertical="center" wrapText="1"/>
    </xf>
    <xf numFmtId="0" fontId="0" fillId="0" borderId="62" xfId="0" applyBorder="1" applyAlignment="1">
      <alignment horizontal="left" vertical="center" wrapText="1"/>
    </xf>
    <xf numFmtId="0" fontId="0" fillId="0" borderId="38" xfId="0" applyBorder="1" applyAlignment="1">
      <alignment horizontal="left" vertical="center" wrapText="1"/>
    </xf>
    <xf numFmtId="190" fontId="8" fillId="0" borderId="18" xfId="7" applyNumberFormat="1" applyFont="1" applyBorder="1" applyAlignment="1">
      <alignment horizontal="center" vertical="center"/>
    </xf>
    <xf numFmtId="190" fontId="8" fillId="0" borderId="3" xfId="7" applyNumberFormat="1" applyFont="1" applyBorder="1" applyAlignment="1">
      <alignment horizontal="right" vertical="center"/>
    </xf>
    <xf numFmtId="190" fontId="8" fillId="0" borderId="16" xfId="7" applyNumberFormat="1" applyFont="1" applyBorder="1" applyAlignment="1">
      <alignment horizontal="right" vertical="center"/>
    </xf>
    <xf numFmtId="0" fontId="8" fillId="6" borderId="8" xfId="7" applyFont="1" applyFill="1" applyBorder="1" applyAlignment="1">
      <alignment horizontal="distributed" vertical="center" justifyLastLine="1"/>
    </xf>
    <xf numFmtId="0" fontId="11" fillId="0" borderId="59" xfId="7" applyFont="1" applyBorder="1" applyAlignment="1">
      <alignment horizontal="left" vertical="center" indent="1"/>
    </xf>
    <xf numFmtId="0" fontId="11" fillId="0" borderId="50" xfId="7" applyFont="1" applyBorder="1" applyAlignment="1">
      <alignment horizontal="left" vertical="center" indent="1"/>
    </xf>
    <xf numFmtId="0" fontId="0" fillId="0" borderId="50" xfId="0" applyBorder="1" applyAlignment="1">
      <alignment vertical="center"/>
    </xf>
    <xf numFmtId="0" fontId="8" fillId="0" borderId="20" xfId="7" applyFont="1" applyBorder="1" applyAlignment="1">
      <alignment vertical="top" wrapText="1"/>
    </xf>
    <xf numFmtId="0" fontId="3" fillId="0" borderId="20" xfId="0" applyFont="1" applyBorder="1" applyAlignment="1">
      <alignment vertical="top"/>
    </xf>
    <xf numFmtId="190" fontId="11" fillId="0" borderId="14" xfId="7" applyNumberFormat="1" applyFont="1" applyBorder="1" applyAlignment="1">
      <alignment horizontal="center" vertical="center"/>
    </xf>
    <xf numFmtId="190" fontId="11" fillId="0" borderId="18" xfId="7" applyNumberFormat="1" applyFont="1" applyBorder="1" applyAlignment="1">
      <alignment horizontal="center" vertical="center"/>
    </xf>
    <xf numFmtId="0" fontId="8" fillId="6" borderId="9" xfId="7" applyFont="1" applyFill="1" applyBorder="1" applyAlignment="1">
      <alignment horizontal="distributed" vertical="center" justifyLastLine="1"/>
    </xf>
    <xf numFmtId="0" fontId="8" fillId="6" borderId="7" xfId="7" applyFont="1" applyFill="1" applyBorder="1" applyAlignment="1">
      <alignment horizontal="distributed" vertical="center" justifyLastLine="1"/>
    </xf>
    <xf numFmtId="0" fontId="0" fillId="6" borderId="11" xfId="0" applyFill="1" applyBorder="1" applyAlignment="1">
      <alignment horizontal="distributed" vertical="center" justifyLastLine="1"/>
    </xf>
    <xf numFmtId="0" fontId="11" fillId="0" borderId="14" xfId="7" applyFont="1" applyBorder="1" applyAlignment="1">
      <alignment horizontal="center" vertical="center"/>
    </xf>
    <xf numFmtId="0" fontId="11" fillId="0" borderId="3" xfId="7" applyFont="1" applyBorder="1" applyAlignment="1">
      <alignment horizontal="left" vertical="center"/>
    </xf>
    <xf numFmtId="0" fontId="11" fillId="0" borderId="18" xfId="7" applyFont="1" applyBorder="1" applyAlignment="1">
      <alignment horizontal="center" vertical="center"/>
    </xf>
    <xf numFmtId="0" fontId="11" fillId="0" borderId="25" xfId="7" applyFont="1" applyBorder="1" applyAlignment="1">
      <alignment horizontal="left" vertical="center"/>
    </xf>
    <xf numFmtId="0" fontId="11" fillId="0" borderId="24" xfId="7" applyFont="1" applyBorder="1" applyAlignment="1">
      <alignment horizontal="left" vertical="center"/>
    </xf>
    <xf numFmtId="0" fontId="34" fillId="0" borderId="0" xfId="7" applyFont="1" applyAlignment="1">
      <alignment horizontal="left" vertical="center"/>
    </xf>
    <xf numFmtId="0" fontId="8" fillId="0" borderId="20" xfId="7" applyFont="1" applyBorder="1" applyAlignment="1">
      <alignment horizontal="left" vertical="center" wrapText="1"/>
    </xf>
    <xf numFmtId="0" fontId="8" fillId="0" borderId="0" xfId="7" applyFont="1" applyAlignment="1">
      <alignment horizontal="left" vertical="center" wrapText="1"/>
    </xf>
    <xf numFmtId="0" fontId="33" fillId="0" borderId="0" xfId="0" applyFont="1" applyAlignment="1">
      <alignment horizontal="left" vertical="center"/>
    </xf>
    <xf numFmtId="0" fontId="22" fillId="0" borderId="0" xfId="7" applyFont="1" applyAlignment="1">
      <alignment vertical="center" shrinkToFit="1"/>
    </xf>
    <xf numFmtId="0" fontId="0" fillId="0" borderId="21" xfId="0" applyBorder="1" applyAlignment="1">
      <alignment vertical="center" shrinkToFit="1"/>
    </xf>
    <xf numFmtId="0" fontId="8" fillId="6" borderId="88" xfId="7" applyFont="1" applyFill="1" applyBorder="1" applyAlignment="1">
      <alignment horizontal="distributed" vertical="center" justifyLastLine="1"/>
    </xf>
    <xf numFmtId="0" fontId="8" fillId="6" borderId="20" xfId="7" applyFont="1" applyFill="1" applyBorder="1" applyAlignment="1">
      <alignment horizontal="distributed" vertical="center" justifyLastLine="1"/>
    </xf>
    <xf numFmtId="0" fontId="8" fillId="6" borderId="46" xfId="7" applyFont="1" applyFill="1" applyBorder="1" applyAlignment="1">
      <alignment horizontal="distributed" vertical="center" justifyLastLine="1"/>
    </xf>
    <xf numFmtId="0" fontId="8" fillId="6" borderId="23" xfId="7" applyFont="1" applyFill="1" applyBorder="1" applyAlignment="1">
      <alignment horizontal="distributed" vertical="center" justifyLastLine="1"/>
    </xf>
    <xf numFmtId="0" fontId="8" fillId="6" borderId="24" xfId="7" applyFont="1" applyFill="1" applyBorder="1" applyAlignment="1">
      <alignment horizontal="distributed" vertical="center" justifyLastLine="1"/>
    </xf>
    <xf numFmtId="0" fontId="8" fillId="6" borderId="27" xfId="7" applyFont="1" applyFill="1" applyBorder="1" applyAlignment="1">
      <alignment horizontal="distributed" vertical="center" justifyLastLine="1"/>
    </xf>
    <xf numFmtId="0" fontId="8" fillId="0" borderId="45" xfId="7" applyFont="1" applyBorder="1" applyAlignment="1">
      <alignment horizontal="left" vertical="center" indent="1"/>
    </xf>
    <xf numFmtId="0" fontId="8" fillId="0" borderId="20" xfId="7" applyFont="1" applyBorder="1" applyAlignment="1">
      <alignment horizontal="left" vertical="center" indent="1"/>
    </xf>
    <xf numFmtId="0" fontId="8" fillId="0" borderId="29" xfId="7" applyFont="1" applyBorder="1" applyAlignment="1">
      <alignment horizontal="left" vertical="center" indent="1"/>
    </xf>
    <xf numFmtId="0" fontId="8" fillId="0" borderId="25" xfId="7" applyFont="1" applyBorder="1" applyAlignment="1">
      <alignment horizontal="left" vertical="center" indent="1"/>
    </xf>
    <xf numFmtId="0" fontId="8" fillId="0" borderId="24" xfId="7" applyFont="1" applyBorder="1" applyAlignment="1">
      <alignment horizontal="left" vertical="center" indent="1"/>
    </xf>
    <xf numFmtId="0" fontId="8" fillId="0" borderId="30" xfId="7" applyFont="1" applyBorder="1" applyAlignment="1">
      <alignment horizontal="left" vertical="center" indent="1"/>
    </xf>
    <xf numFmtId="0" fontId="8" fillId="6" borderId="6" xfId="7" applyFont="1" applyFill="1" applyBorder="1" applyAlignment="1">
      <alignment horizontal="center" vertical="center"/>
    </xf>
    <xf numFmtId="0" fontId="8" fillId="6" borderId="11" xfId="7" applyFont="1" applyFill="1" applyBorder="1" applyAlignment="1">
      <alignment horizontal="center" vertical="center"/>
    </xf>
    <xf numFmtId="0" fontId="8" fillId="6" borderId="12" xfId="7" applyFont="1" applyFill="1" applyBorder="1" applyAlignment="1">
      <alignment horizontal="distributed" vertical="center" justifyLastLine="1"/>
    </xf>
    <xf numFmtId="194" fontId="8" fillId="6" borderId="40" xfId="7" applyNumberFormat="1" applyFont="1" applyFill="1" applyBorder="1" applyAlignment="1">
      <alignment horizontal="center" vertical="center" shrinkToFit="1"/>
    </xf>
    <xf numFmtId="194" fontId="8" fillId="6" borderId="38" xfId="7" applyNumberFormat="1" applyFont="1" applyFill="1" applyBorder="1" applyAlignment="1">
      <alignment horizontal="center" vertical="center" shrinkToFit="1"/>
    </xf>
    <xf numFmtId="0" fontId="8" fillId="0" borderId="62" xfId="7" applyFont="1" applyBorder="1" applyAlignment="1">
      <alignment horizontal="center" vertical="center"/>
    </xf>
    <xf numFmtId="0" fontId="8" fillId="0" borderId="38" xfId="7" applyFont="1" applyBorder="1" applyAlignment="1">
      <alignment horizontal="center" vertical="center"/>
    </xf>
    <xf numFmtId="0" fontId="8" fillId="6" borderId="58" xfId="7" applyFont="1" applyFill="1" applyBorder="1" applyAlignment="1">
      <alignment horizontal="center" vertical="center"/>
    </xf>
    <xf numFmtId="0" fontId="8" fillId="0" borderId="57" xfId="7" applyFont="1" applyBorder="1" applyAlignment="1">
      <alignment horizontal="left" vertical="center" indent="1"/>
    </xf>
    <xf numFmtId="0" fontId="8" fillId="0" borderId="66" xfId="7" applyFont="1" applyBorder="1" applyAlignment="1">
      <alignment horizontal="left" vertical="center" indent="1"/>
    </xf>
    <xf numFmtId="0" fontId="8" fillId="0" borderId="58" xfId="7" applyFont="1" applyBorder="1" applyAlignment="1">
      <alignment horizontal="left" vertical="center" indent="1"/>
    </xf>
    <xf numFmtId="0" fontId="8" fillId="0" borderId="87" xfId="7" applyFont="1" applyBorder="1" applyAlignment="1">
      <alignment horizontal="left" vertical="center" indent="1"/>
    </xf>
    <xf numFmtId="0" fontId="8" fillId="0" borderId="0" xfId="7" applyFont="1" applyAlignment="1">
      <alignment horizontal="left" vertical="center"/>
    </xf>
    <xf numFmtId="0" fontId="8" fillId="6" borderId="37" xfId="7" applyFont="1" applyFill="1" applyBorder="1" applyAlignment="1">
      <alignment horizontal="center" vertical="center"/>
    </xf>
    <xf numFmtId="0" fontId="8" fillId="6" borderId="35" xfId="7" applyFont="1" applyFill="1" applyBorder="1" applyAlignment="1">
      <alignment horizontal="center" vertical="center"/>
    </xf>
    <xf numFmtId="0" fontId="8" fillId="6" borderId="88" xfId="7" applyFont="1" applyFill="1" applyBorder="1" applyAlignment="1">
      <alignment horizontal="left" vertical="center" wrapText="1"/>
    </xf>
    <xf numFmtId="0" fontId="8" fillId="6" borderId="46" xfId="7" applyFont="1" applyFill="1" applyBorder="1" applyAlignment="1">
      <alignment horizontal="left" vertical="center" wrapText="1"/>
    </xf>
    <xf numFmtId="0" fontId="8" fillId="6" borderId="13" xfId="7" applyFont="1" applyFill="1" applyBorder="1" applyAlignment="1">
      <alignment horizontal="left" vertical="center" wrapText="1"/>
    </xf>
    <xf numFmtId="0" fontId="8" fillId="6" borderId="16" xfId="7" applyFont="1" applyFill="1" applyBorder="1" applyAlignment="1">
      <alignment horizontal="left" vertical="center" wrapText="1"/>
    </xf>
    <xf numFmtId="0" fontId="8" fillId="6" borderId="23" xfId="7" applyFont="1" applyFill="1" applyBorder="1" applyAlignment="1">
      <alignment horizontal="left" vertical="center" wrapText="1"/>
    </xf>
    <xf numFmtId="0" fontId="8" fillId="6" borderId="27" xfId="7" applyFont="1" applyFill="1" applyBorder="1" applyAlignment="1">
      <alignment horizontal="left" vertical="center" wrapText="1"/>
    </xf>
    <xf numFmtId="0" fontId="8" fillId="6" borderId="8" xfId="7" applyFont="1" applyFill="1" applyBorder="1" applyAlignment="1">
      <alignment horizontal="center" vertical="center"/>
    </xf>
    <xf numFmtId="0" fontId="8" fillId="6" borderId="31" xfId="7" applyFont="1" applyFill="1" applyBorder="1" applyAlignment="1">
      <alignment horizontal="center" vertical="center"/>
    </xf>
    <xf numFmtId="0" fontId="8" fillId="6" borderId="70" xfId="7" applyFont="1" applyFill="1" applyBorder="1" applyAlignment="1">
      <alignment horizontal="distributed" vertical="center" wrapText="1" justifyLastLine="1"/>
    </xf>
    <xf numFmtId="0" fontId="8" fillId="6" borderId="48" xfId="7" applyFont="1" applyFill="1" applyBorder="1"/>
    <xf numFmtId="0" fontId="9" fillId="6" borderId="8" xfId="7" applyFont="1" applyFill="1" applyBorder="1" applyAlignment="1">
      <alignment horizontal="distributed" vertical="center" wrapText="1" justifyLastLine="1"/>
    </xf>
    <xf numFmtId="0" fontId="9" fillId="6" borderId="31" xfId="7" applyFont="1" applyFill="1" applyBorder="1" applyAlignment="1">
      <alignment horizontal="distributed" vertical="center" justifyLastLine="1"/>
    </xf>
    <xf numFmtId="0" fontId="11" fillId="6" borderId="12" xfId="7" applyFont="1" applyFill="1" applyBorder="1" applyAlignment="1">
      <alignment horizontal="distributed" vertical="center" justifyLastLine="1"/>
    </xf>
    <xf numFmtId="0" fontId="11" fillId="6" borderId="34" xfId="7" applyFont="1" applyFill="1" applyBorder="1" applyAlignment="1">
      <alignment horizontal="distributed" vertical="center" justifyLastLine="1"/>
    </xf>
    <xf numFmtId="0" fontId="9" fillId="6" borderId="31" xfId="7" applyFont="1" applyFill="1" applyBorder="1" applyAlignment="1">
      <alignment horizontal="distributed" vertical="center" wrapText="1" justifyLastLine="1"/>
    </xf>
    <xf numFmtId="0" fontId="11" fillId="6" borderId="31" xfId="7" applyFont="1" applyFill="1" applyBorder="1" applyAlignment="1">
      <alignment horizontal="distributed" vertical="center" wrapText="1" justifyLastLine="1"/>
    </xf>
    <xf numFmtId="0" fontId="11" fillId="6" borderId="31" xfId="7" applyFont="1" applyFill="1" applyBorder="1" applyAlignment="1">
      <alignment horizontal="distributed" vertical="center" justifyLastLine="1"/>
    </xf>
    <xf numFmtId="0" fontId="9" fillId="6" borderId="131" xfId="7" applyFont="1" applyFill="1" applyBorder="1" applyAlignment="1">
      <alignment horizontal="left" vertical="center" wrapText="1"/>
    </xf>
    <xf numFmtId="0" fontId="9" fillId="6" borderId="132" xfId="7" applyFont="1" applyFill="1" applyBorder="1" applyAlignment="1">
      <alignment horizontal="left" vertical="center"/>
    </xf>
    <xf numFmtId="0" fontId="9" fillId="6" borderId="167" xfId="7" applyFont="1" applyFill="1" applyBorder="1" applyAlignment="1">
      <alignment horizontal="left" vertical="center"/>
    </xf>
    <xf numFmtId="0" fontId="11" fillId="6" borderId="8" xfId="7" applyFont="1" applyFill="1" applyBorder="1" applyAlignment="1">
      <alignment horizontal="distributed" vertical="center" wrapText="1" justifyLastLine="1"/>
    </xf>
    <xf numFmtId="0" fontId="11" fillId="6" borderId="8" xfId="7" applyFont="1" applyFill="1" applyBorder="1" applyAlignment="1">
      <alignment horizontal="distributed" vertical="center" justifyLastLine="1"/>
    </xf>
    <xf numFmtId="0" fontId="11" fillId="0" borderId="53" xfId="7" applyFont="1" applyBorder="1" applyAlignment="1">
      <alignment horizontal="center" vertical="center"/>
    </xf>
    <xf numFmtId="0" fontId="11" fillId="0" borderId="33" xfId="7" applyFont="1" applyBorder="1" applyAlignment="1">
      <alignment horizontal="center" vertical="center"/>
    </xf>
    <xf numFmtId="0" fontId="11" fillId="0" borderId="34" xfId="7" applyFont="1" applyBorder="1" applyAlignment="1">
      <alignment horizontal="center" vertical="center"/>
    </xf>
    <xf numFmtId="0" fontId="11" fillId="0" borderId="14" xfId="7" applyFont="1" applyBorder="1" applyAlignment="1">
      <alignment horizontal="right" vertical="center"/>
    </xf>
    <xf numFmtId="0" fontId="11" fillId="0" borderId="48" xfId="7" applyFont="1" applyBorder="1" applyAlignment="1">
      <alignment horizontal="right" vertical="center"/>
    </xf>
    <xf numFmtId="0" fontId="11" fillId="0" borderId="31" xfId="7" applyFont="1" applyBorder="1" applyAlignment="1">
      <alignment horizontal="right" vertical="center"/>
    </xf>
    <xf numFmtId="0" fontId="11" fillId="0" borderId="163" xfId="7" applyFont="1" applyBorder="1" applyAlignment="1">
      <alignment horizontal="center" vertical="center"/>
    </xf>
    <xf numFmtId="0" fontId="11" fillId="0" borderId="164" xfId="7" applyFont="1" applyBorder="1" applyAlignment="1">
      <alignment horizontal="center" vertical="center"/>
    </xf>
    <xf numFmtId="0" fontId="11" fillId="0" borderId="165" xfId="7" applyFont="1" applyBorder="1" applyAlignment="1">
      <alignment horizontal="center" vertical="center"/>
    </xf>
    <xf numFmtId="0" fontId="11" fillId="0" borderId="166" xfId="7" applyFont="1" applyBorder="1" applyAlignment="1">
      <alignment horizontal="center" vertical="center"/>
    </xf>
    <xf numFmtId="0" fontId="9" fillId="0" borderId="20" xfId="7" applyFont="1" applyBorder="1" applyAlignment="1">
      <alignment vertical="top"/>
    </xf>
    <xf numFmtId="0" fontId="9" fillId="0" borderId="0" xfId="7" applyFont="1" applyAlignment="1">
      <alignment vertical="top"/>
    </xf>
    <xf numFmtId="0" fontId="11" fillId="0" borderId="35" xfId="7" applyFont="1" applyBorder="1" applyAlignment="1">
      <alignment horizontal="center" vertical="center"/>
    </xf>
    <xf numFmtId="0" fontId="11" fillId="0" borderId="36" xfId="7" applyFont="1" applyBorder="1" applyAlignment="1">
      <alignment horizontal="center" vertical="center"/>
    </xf>
    <xf numFmtId="0" fontId="11" fillId="0" borderId="44" xfId="7" applyFont="1" applyBorder="1" applyAlignment="1">
      <alignment horizontal="right" vertical="center"/>
    </xf>
    <xf numFmtId="0" fontId="11" fillId="9" borderId="1" xfId="7" applyFont="1" applyFill="1" applyBorder="1" applyAlignment="1">
      <alignment horizontal="center" vertical="center" wrapText="1" justifyLastLine="1"/>
    </xf>
    <xf numFmtId="0" fontId="11" fillId="9" borderId="5" xfId="7" applyFont="1" applyFill="1" applyBorder="1" applyAlignment="1">
      <alignment horizontal="center" vertical="center" wrapText="1" justifyLastLine="1"/>
    </xf>
    <xf numFmtId="0" fontId="11" fillId="9" borderId="91" xfId="0" applyFont="1" applyFill="1" applyBorder="1" applyAlignment="1">
      <alignment horizontal="center" vertical="center" wrapText="1"/>
    </xf>
    <xf numFmtId="0" fontId="4" fillId="6" borderId="11" xfId="7" applyFill="1" applyBorder="1" applyAlignment="1">
      <alignment vertical="center"/>
    </xf>
    <xf numFmtId="0" fontId="8" fillId="6" borderId="7" xfId="7" applyFont="1" applyFill="1" applyBorder="1" applyAlignment="1">
      <alignment horizontal="center" vertical="center"/>
    </xf>
    <xf numFmtId="0" fontId="8" fillId="6" borderId="86" xfId="7" applyFont="1" applyFill="1" applyBorder="1" applyAlignment="1">
      <alignment horizontal="center" vertical="center"/>
    </xf>
    <xf numFmtId="0" fontId="65" fillId="0" borderId="0" xfId="7" applyFont="1" applyBorder="1" applyAlignment="1">
      <alignment vertical="top" wrapText="1"/>
    </xf>
    <xf numFmtId="0" fontId="11" fillId="6" borderId="37" xfId="7" applyFont="1" applyFill="1" applyBorder="1" applyAlignment="1">
      <alignment horizontal="center" vertical="center"/>
    </xf>
    <xf numFmtId="0" fontId="11" fillId="6" borderId="8" xfId="7" applyFont="1" applyFill="1" applyBorder="1" applyAlignment="1">
      <alignment horizontal="center" vertical="center"/>
    </xf>
    <xf numFmtId="0" fontId="11" fillId="6" borderId="35" xfId="7" applyFont="1" applyFill="1" applyBorder="1" applyAlignment="1">
      <alignment horizontal="center" vertical="center"/>
    </xf>
    <xf numFmtId="0" fontId="11" fillId="6" borderId="31" xfId="7" applyFont="1" applyFill="1" applyBorder="1" applyAlignment="1">
      <alignment horizontal="center" vertical="center"/>
    </xf>
    <xf numFmtId="0" fontId="11" fillId="6" borderId="12" xfId="7" applyFont="1" applyFill="1" applyBorder="1" applyAlignment="1">
      <alignment horizontal="center" vertical="center"/>
    </xf>
    <xf numFmtId="0" fontId="8" fillId="6" borderId="31" xfId="6" applyFont="1" applyFill="1" applyBorder="1" applyAlignment="1">
      <alignment horizontal="center" vertical="center" wrapText="1"/>
    </xf>
    <xf numFmtId="0" fontId="17" fillId="6" borderId="31" xfId="6" applyFont="1" applyFill="1" applyBorder="1" applyAlignment="1">
      <alignment horizontal="center" vertical="center" wrapText="1"/>
    </xf>
    <xf numFmtId="0" fontId="8" fillId="6" borderId="34" xfId="7" applyFont="1" applyFill="1" applyBorder="1" applyAlignment="1">
      <alignment horizontal="center" vertical="center"/>
    </xf>
    <xf numFmtId="0" fontId="11" fillId="6" borderId="35" xfId="7" applyFont="1" applyFill="1" applyBorder="1" applyAlignment="1">
      <alignment horizontal="center" vertical="center" textRotation="255"/>
    </xf>
    <xf numFmtId="181" fontId="11" fillId="0" borderId="31" xfId="7" applyNumberFormat="1" applyFont="1" applyBorder="1" applyAlignment="1">
      <alignment horizontal="right" vertical="center" textRotation="255"/>
    </xf>
    <xf numFmtId="200" fontId="11" fillId="0" borderId="31" xfId="7" applyNumberFormat="1" applyFont="1" applyBorder="1" applyAlignment="1">
      <alignment horizontal="right" vertical="distributed" textRotation="255"/>
    </xf>
    <xf numFmtId="181" fontId="11" fillId="0" borderId="31" xfId="7" applyNumberFormat="1" applyFont="1" applyBorder="1" applyAlignment="1">
      <alignment horizontal="right" vertical="center"/>
    </xf>
    <xf numFmtId="200" fontId="11" fillId="0" borderId="31" xfId="7" applyNumberFormat="1" applyFont="1" applyBorder="1" applyAlignment="1">
      <alignment horizontal="right" vertical="center"/>
    </xf>
    <xf numFmtId="0" fontId="11" fillId="6" borderId="36" xfId="7" applyFont="1" applyFill="1" applyBorder="1" applyAlignment="1">
      <alignment horizontal="center" vertical="center" textRotation="255"/>
    </xf>
    <xf numFmtId="199" fontId="11" fillId="6" borderId="31" xfId="7" applyNumberFormat="1" applyFont="1" applyFill="1" applyBorder="1" applyAlignment="1">
      <alignment horizontal="center" vertical="center"/>
    </xf>
    <xf numFmtId="0" fontId="11" fillId="6" borderId="44" xfId="7" applyFont="1" applyFill="1" applyBorder="1" applyAlignment="1">
      <alignment horizontal="center" vertical="center"/>
    </xf>
    <xf numFmtId="181" fontId="11" fillId="0" borderId="44" xfId="7" applyNumberFormat="1" applyFont="1" applyBorder="1" applyAlignment="1">
      <alignment horizontal="right" vertical="center"/>
    </xf>
    <xf numFmtId="200" fontId="11" fillId="0" borderId="44" xfId="7" applyNumberFormat="1" applyFont="1" applyBorder="1" applyAlignment="1">
      <alignment horizontal="right" vertical="center"/>
    </xf>
    <xf numFmtId="0" fontId="8" fillId="0" borderId="45" xfId="7" applyFont="1" applyBorder="1" applyAlignment="1">
      <alignment horizontal="left" vertical="top"/>
    </xf>
    <xf numFmtId="0" fontId="8" fillId="0" borderId="20" xfId="7" applyFont="1" applyBorder="1" applyAlignment="1">
      <alignment horizontal="left" vertical="top"/>
    </xf>
    <xf numFmtId="0" fontId="8" fillId="0" borderId="29" xfId="7" applyFont="1" applyBorder="1" applyAlignment="1">
      <alignment horizontal="left" vertical="top"/>
    </xf>
    <xf numFmtId="0" fontId="8" fillId="0" borderId="3" xfId="7" applyFont="1" applyBorder="1" applyAlignment="1">
      <alignment horizontal="left" vertical="top"/>
    </xf>
    <xf numFmtId="0" fontId="8" fillId="0" borderId="0" xfId="7" applyFont="1" applyBorder="1" applyAlignment="1">
      <alignment horizontal="left" vertical="top"/>
    </xf>
    <xf numFmtId="0" fontId="8" fillId="0" borderId="21" xfId="7" applyFont="1" applyBorder="1" applyAlignment="1">
      <alignment horizontal="left" vertical="top"/>
    </xf>
    <xf numFmtId="0" fontId="8" fillId="0" borderId="4" xfId="7" applyFont="1" applyBorder="1" applyAlignment="1">
      <alignment horizontal="left" vertical="top"/>
    </xf>
    <xf numFmtId="0" fontId="8" fillId="0" borderId="60" xfId="7" applyFont="1" applyBorder="1" applyAlignment="1">
      <alignment horizontal="left" vertical="top"/>
    </xf>
    <xf numFmtId="0" fontId="8" fillId="0" borderId="65" xfId="7" applyFont="1" applyBorder="1" applyAlignment="1">
      <alignment horizontal="left" vertical="top"/>
    </xf>
    <xf numFmtId="0" fontId="8" fillId="9" borderId="52" xfId="7" applyFont="1" applyFill="1" applyBorder="1" applyAlignment="1">
      <alignment horizontal="center" vertical="center" justifyLastLine="1"/>
    </xf>
    <xf numFmtId="0" fontId="8" fillId="9" borderId="47" xfId="7" applyFont="1" applyFill="1" applyBorder="1" applyAlignment="1">
      <alignment horizontal="center" vertical="center" textRotation="255" wrapText="1"/>
    </xf>
    <xf numFmtId="0" fontId="8" fillId="9" borderId="17" xfId="7" applyFont="1" applyFill="1" applyBorder="1" applyAlignment="1">
      <alignment horizontal="center" vertical="center" textRotation="255"/>
    </xf>
    <xf numFmtId="0" fontId="8" fillId="9" borderId="28" xfId="7" applyFont="1" applyFill="1" applyBorder="1" applyAlignment="1">
      <alignment horizontal="center" vertical="center" textRotation="255"/>
    </xf>
    <xf numFmtId="0" fontId="8" fillId="9" borderId="54" xfId="7" applyFont="1" applyFill="1" applyBorder="1" applyAlignment="1">
      <alignment horizontal="center" vertical="center" justifyLastLine="1"/>
    </xf>
    <xf numFmtId="0" fontId="8" fillId="9" borderId="76" xfId="7" applyFont="1" applyFill="1" applyBorder="1" applyAlignment="1">
      <alignment horizontal="center" vertical="center" justifyLastLine="1"/>
    </xf>
    <xf numFmtId="0" fontId="8" fillId="9" borderId="6" xfId="7" applyFont="1" applyFill="1" applyBorder="1" applyAlignment="1">
      <alignment horizontal="center" vertical="center" justifyLastLine="1"/>
    </xf>
    <xf numFmtId="0" fontId="8" fillId="9" borderId="7" xfId="7" applyFont="1" applyFill="1" applyBorder="1" applyAlignment="1">
      <alignment horizontal="center" vertical="center" justifyLastLine="1"/>
    </xf>
    <xf numFmtId="0" fontId="8" fillId="9" borderId="11" xfId="7" applyFont="1" applyFill="1" applyBorder="1" applyAlignment="1">
      <alignment horizontal="center" vertical="center" justifyLastLine="1"/>
    </xf>
    <xf numFmtId="0" fontId="8" fillId="9" borderId="127" xfId="7" applyFont="1" applyFill="1" applyBorder="1" applyAlignment="1">
      <alignment horizontal="center" vertical="center" justifyLastLine="1"/>
    </xf>
    <xf numFmtId="0" fontId="8" fillId="9" borderId="65" xfId="7" applyFont="1" applyFill="1" applyBorder="1" applyAlignment="1">
      <alignment horizontal="center" vertical="center" justifyLastLine="1"/>
    </xf>
    <xf numFmtId="0" fontId="8" fillId="9" borderId="60" xfId="7" applyFont="1" applyFill="1" applyBorder="1" applyAlignment="1">
      <alignment horizontal="center" vertical="center" justifyLastLine="1"/>
    </xf>
    <xf numFmtId="0" fontId="8" fillId="0" borderId="40" xfId="7" applyFont="1" applyBorder="1" applyAlignment="1">
      <alignment horizontal="left" vertical="center"/>
    </xf>
    <xf numFmtId="0" fontId="8" fillId="0" borderId="62" xfId="7" applyFont="1" applyBorder="1" applyAlignment="1">
      <alignment horizontal="left" vertical="center"/>
    </xf>
    <xf numFmtId="0" fontId="8" fillId="0" borderId="38" xfId="7" applyFont="1" applyBorder="1" applyAlignment="1">
      <alignment horizontal="left" vertical="center"/>
    </xf>
    <xf numFmtId="0" fontId="26" fillId="0" borderId="0" xfId="7" applyFont="1" applyBorder="1" applyAlignment="1">
      <alignment horizontal="left" vertical="top" wrapText="1"/>
    </xf>
    <xf numFmtId="0" fontId="8" fillId="0" borderId="67" xfId="7" applyFont="1" applyBorder="1" applyAlignment="1">
      <alignment vertical="center"/>
    </xf>
    <xf numFmtId="0" fontId="8" fillId="0" borderId="66" xfId="7" applyFont="1" applyBorder="1" applyAlignment="1">
      <alignment vertical="center"/>
    </xf>
    <xf numFmtId="0" fontId="8" fillId="0" borderId="58" xfId="7" applyFont="1" applyBorder="1" applyAlignment="1">
      <alignment vertical="center"/>
    </xf>
    <xf numFmtId="0" fontId="8" fillId="9" borderId="89" xfId="7" applyFont="1" applyFill="1" applyBorder="1" applyAlignment="1">
      <alignment horizontal="left" vertical="center"/>
    </xf>
    <xf numFmtId="0" fontId="8" fillId="9" borderId="59" xfId="7" applyFont="1" applyFill="1" applyBorder="1" applyAlignment="1">
      <alignment horizontal="left" vertical="center"/>
    </xf>
    <xf numFmtId="0" fontId="8" fillId="9" borderId="50" xfId="7" applyFont="1" applyFill="1" applyBorder="1" applyAlignment="1">
      <alignment horizontal="left" vertical="center"/>
    </xf>
    <xf numFmtId="0" fontId="8" fillId="9" borderId="13" xfId="7" applyFont="1" applyFill="1" applyBorder="1" applyAlignment="1">
      <alignment horizontal="left" vertical="center"/>
    </xf>
    <xf numFmtId="0" fontId="8" fillId="9" borderId="0" xfId="7" applyFont="1" applyFill="1" applyBorder="1" applyAlignment="1">
      <alignment horizontal="left" vertical="center"/>
    </xf>
    <xf numFmtId="0" fontId="8" fillId="9" borderId="16" xfId="7" applyFont="1" applyFill="1" applyBorder="1" applyAlignment="1">
      <alignment horizontal="left" vertical="center"/>
    </xf>
    <xf numFmtId="0" fontId="8" fillId="9" borderId="23" xfId="7" applyFont="1" applyFill="1" applyBorder="1" applyAlignment="1">
      <alignment horizontal="left" vertical="center"/>
    </xf>
    <xf numFmtId="0" fontId="8" fillId="9" borderId="24" xfId="7" applyFont="1" applyFill="1" applyBorder="1" applyAlignment="1">
      <alignment horizontal="left" vertical="center"/>
    </xf>
    <xf numFmtId="0" fontId="8" fillId="9" borderId="27" xfId="7" applyFont="1" applyFill="1" applyBorder="1" applyAlignment="1">
      <alignment horizontal="left" vertical="center"/>
    </xf>
    <xf numFmtId="0" fontId="8" fillId="0" borderId="49" xfId="7" applyFont="1" applyBorder="1" applyAlignment="1">
      <alignment horizontal="left" vertical="top"/>
    </xf>
    <xf numFmtId="0" fontId="8" fillId="0" borderId="59" xfId="7" applyFont="1" applyBorder="1" applyAlignment="1">
      <alignment horizontal="left" vertical="top"/>
    </xf>
    <xf numFmtId="0" fontId="8" fillId="0" borderId="64" xfId="7" applyFont="1" applyBorder="1" applyAlignment="1">
      <alignment horizontal="left" vertical="top"/>
    </xf>
    <xf numFmtId="0" fontId="8" fillId="0" borderId="25" xfId="7" applyFont="1" applyBorder="1" applyAlignment="1">
      <alignment horizontal="left" vertical="top"/>
    </xf>
    <xf numFmtId="0" fontId="8" fillId="0" borderId="24" xfId="7" applyFont="1" applyBorder="1" applyAlignment="1">
      <alignment horizontal="left" vertical="top"/>
    </xf>
    <xf numFmtId="0" fontId="8" fillId="0" borderId="30" xfId="7" applyFont="1" applyBorder="1" applyAlignment="1">
      <alignment horizontal="left" vertical="top"/>
    </xf>
    <xf numFmtId="0" fontId="8" fillId="0" borderId="13" xfId="7" applyFont="1" applyBorder="1" applyAlignment="1">
      <alignment horizontal="left" vertical="center"/>
    </xf>
    <xf numFmtId="0" fontId="8" fillId="0" borderId="20" xfId="7" applyFont="1" applyBorder="1" applyAlignment="1">
      <alignment horizontal="right" vertical="center"/>
    </xf>
    <xf numFmtId="0" fontId="8" fillId="0" borderId="169" xfId="7" applyFont="1" applyBorder="1" applyAlignment="1">
      <alignment horizontal="right" vertical="center"/>
    </xf>
    <xf numFmtId="0" fontId="11" fillId="9" borderId="81" xfId="7" applyFont="1" applyFill="1" applyBorder="1" applyAlignment="1">
      <alignment horizontal="center" vertical="center"/>
    </xf>
    <xf numFmtId="0" fontId="11" fillId="9" borderId="171" xfId="7" applyFont="1" applyFill="1" applyBorder="1" applyAlignment="1">
      <alignment horizontal="center" vertical="center"/>
    </xf>
    <xf numFmtId="205" fontId="11" fillId="0" borderId="172" xfId="7" applyNumberFormat="1" applyFont="1" applyBorder="1" applyAlignment="1">
      <alignment horizontal="right" vertical="center"/>
    </xf>
    <xf numFmtId="205" fontId="11" fillId="0" borderId="173" xfId="7" applyNumberFormat="1" applyFont="1" applyBorder="1" applyAlignment="1">
      <alignment horizontal="right" vertical="center"/>
    </xf>
    <xf numFmtId="0" fontId="8" fillId="9" borderId="89" xfId="7" applyFont="1" applyFill="1" applyBorder="1" applyAlignment="1">
      <alignment horizontal="left" vertical="center" wrapText="1"/>
    </xf>
    <xf numFmtId="0" fontId="8" fillId="9" borderId="59" xfId="7" applyFont="1" applyFill="1" applyBorder="1" applyAlignment="1">
      <alignment horizontal="left" vertical="center" wrapText="1"/>
    </xf>
    <xf numFmtId="0" fontId="8" fillId="9" borderId="50" xfId="7" applyFont="1" applyFill="1" applyBorder="1" applyAlignment="1">
      <alignment horizontal="left" vertical="center" wrapText="1"/>
    </xf>
    <xf numFmtId="0" fontId="8" fillId="9" borderId="13" xfId="7" applyFont="1" applyFill="1" applyBorder="1" applyAlignment="1">
      <alignment horizontal="left" vertical="center" wrapText="1"/>
    </xf>
    <xf numFmtId="0" fontId="8" fillId="9" borderId="0" xfId="7" applyFont="1" applyFill="1" applyBorder="1" applyAlignment="1">
      <alignment horizontal="left" vertical="center" wrapText="1"/>
    </xf>
    <xf numFmtId="0" fontId="8" fillId="9" borderId="16" xfId="7" applyFont="1" applyFill="1" applyBorder="1" applyAlignment="1">
      <alignment horizontal="left" vertical="center" wrapText="1"/>
    </xf>
    <xf numFmtId="0" fontId="8" fillId="9" borderId="127" xfId="7" applyFont="1" applyFill="1" applyBorder="1" applyAlignment="1">
      <alignment horizontal="left" vertical="center" wrapText="1"/>
    </xf>
    <xf numFmtId="0" fontId="8" fillId="9" borderId="60" xfId="7" applyFont="1" applyFill="1" applyBorder="1" applyAlignment="1">
      <alignment horizontal="left" vertical="center" wrapText="1"/>
    </xf>
    <xf numFmtId="0" fontId="8" fillId="9" borderId="51" xfId="7" applyFont="1" applyFill="1" applyBorder="1" applyAlignment="1">
      <alignment horizontal="left" vertical="center" wrapText="1"/>
    </xf>
    <xf numFmtId="0" fontId="8" fillId="0" borderId="0" xfId="7" applyFont="1" applyBorder="1" applyAlignment="1">
      <alignment horizontal="left" vertical="center" wrapText="1"/>
    </xf>
    <xf numFmtId="0" fontId="8" fillId="9" borderId="88" xfId="7" applyFont="1" applyFill="1" applyBorder="1" applyAlignment="1">
      <alignment horizontal="left" vertical="center" wrapText="1"/>
    </xf>
    <xf numFmtId="0" fontId="8" fillId="9" borderId="20" xfId="7" applyFont="1" applyFill="1" applyBorder="1" applyAlignment="1">
      <alignment horizontal="left" vertical="center" wrapText="1"/>
    </xf>
    <xf numFmtId="0" fontId="8" fillId="9" borderId="46" xfId="7" applyFont="1" applyFill="1" applyBorder="1" applyAlignment="1">
      <alignment horizontal="left" vertical="center" wrapText="1"/>
    </xf>
    <xf numFmtId="0" fontId="11" fillId="0" borderId="13" xfId="7" applyFont="1" applyBorder="1" applyAlignment="1">
      <alignment horizontal="left" vertical="center"/>
    </xf>
    <xf numFmtId="0" fontId="11" fillId="0" borderId="21" xfId="7" applyFont="1" applyBorder="1" applyAlignment="1">
      <alignment horizontal="left" vertical="center"/>
    </xf>
    <xf numFmtId="0" fontId="11" fillId="0" borderId="23" xfId="7" applyFont="1" applyBorder="1" applyAlignment="1">
      <alignment horizontal="left" vertical="center"/>
    </xf>
    <xf numFmtId="0" fontId="11" fillId="0" borderId="30" xfId="7" applyFont="1" applyBorder="1" applyAlignment="1">
      <alignment horizontal="left" vertical="center"/>
    </xf>
    <xf numFmtId="0" fontId="9" fillId="0" borderId="0" xfId="7" applyFont="1" applyAlignment="1">
      <alignment horizontal="left" vertical="center" wrapText="1"/>
    </xf>
    <xf numFmtId="0" fontId="11" fillId="0" borderId="127" xfId="7" applyFont="1" applyBorder="1" applyAlignment="1">
      <alignment horizontal="left" vertical="center"/>
    </xf>
    <xf numFmtId="0" fontId="11" fillId="0" borderId="60" xfId="7" applyFont="1" applyBorder="1" applyAlignment="1">
      <alignment horizontal="left" vertical="center"/>
    </xf>
    <xf numFmtId="0" fontId="11" fillId="0" borderId="65" xfId="7" applyFont="1" applyBorder="1" applyAlignment="1">
      <alignment horizontal="left" vertical="center"/>
    </xf>
    <xf numFmtId="0" fontId="11" fillId="9" borderId="88" xfId="7" applyFont="1" applyFill="1" applyBorder="1" applyAlignment="1">
      <alignment horizontal="center" vertical="center"/>
    </xf>
    <xf numFmtId="0" fontId="11" fillId="9" borderId="20" xfId="7" applyFont="1" applyFill="1" applyBorder="1" applyAlignment="1">
      <alignment horizontal="center" vertical="center"/>
    </xf>
    <xf numFmtId="0" fontId="11" fillId="9" borderId="29" xfId="7" applyFont="1" applyFill="1" applyBorder="1" applyAlignment="1">
      <alignment horizontal="center" vertical="center"/>
    </xf>
    <xf numFmtId="0" fontId="11" fillId="9" borderId="127" xfId="7" applyFont="1" applyFill="1" applyBorder="1" applyAlignment="1">
      <alignment horizontal="center" vertical="center"/>
    </xf>
    <xf numFmtId="0" fontId="11" fillId="9" borderId="60" xfId="7" applyFont="1" applyFill="1" applyBorder="1" applyAlignment="1">
      <alignment horizontal="center" vertical="center"/>
    </xf>
    <xf numFmtId="0" fontId="11" fillId="9" borderId="65" xfId="7" applyFont="1" applyFill="1" applyBorder="1" applyAlignment="1">
      <alignment horizontal="center" vertical="center"/>
    </xf>
    <xf numFmtId="0" fontId="11" fillId="0" borderId="88" xfId="7" applyFont="1" applyBorder="1" applyAlignment="1">
      <alignment horizontal="left" vertical="center"/>
    </xf>
    <xf numFmtId="0" fontId="11" fillId="0" borderId="20" xfId="7" applyFont="1" applyBorder="1" applyAlignment="1">
      <alignment horizontal="left" vertical="center"/>
    </xf>
    <xf numFmtId="0" fontId="11" fillId="0" borderId="29" xfId="7" applyFont="1" applyBorder="1" applyAlignment="1">
      <alignment horizontal="left" vertical="center"/>
    </xf>
    <xf numFmtId="0" fontId="11" fillId="0" borderId="89" xfId="7" applyFont="1" applyBorder="1" applyAlignment="1">
      <alignment horizontal="left" vertical="center"/>
    </xf>
    <xf numFmtId="0" fontId="11" fillId="0" borderId="20" xfId="7" applyFont="1" applyBorder="1" applyAlignment="1">
      <alignment vertical="top"/>
    </xf>
    <xf numFmtId="0" fontId="0" fillId="0" borderId="20" xfId="0" applyBorder="1" applyAlignment="1">
      <alignment vertical="top"/>
    </xf>
    <xf numFmtId="0" fontId="11" fillId="0" borderId="13" xfId="7" applyFont="1" applyBorder="1" applyAlignment="1">
      <alignment horizontal="left" vertical="center" shrinkToFit="1"/>
    </xf>
    <xf numFmtId="0" fontId="11" fillId="0" borderId="0" xfId="7" applyFont="1" applyBorder="1" applyAlignment="1">
      <alignment horizontal="left" vertical="center" shrinkToFit="1"/>
    </xf>
    <xf numFmtId="0" fontId="11" fillId="0" borderId="21" xfId="7" applyFont="1" applyBorder="1" applyAlignment="1">
      <alignment horizontal="left" vertical="center" shrinkToFit="1"/>
    </xf>
    <xf numFmtId="0" fontId="11" fillId="0" borderId="88" xfId="7" applyFont="1" applyBorder="1" applyAlignment="1">
      <alignment horizontal="left" vertical="center" shrinkToFit="1"/>
    </xf>
    <xf numFmtId="0" fontId="11" fillId="0" borderId="20" xfId="7" applyFont="1" applyBorder="1" applyAlignment="1">
      <alignment horizontal="left" vertical="center" shrinkToFit="1"/>
    </xf>
    <xf numFmtId="0" fontId="11" fillId="0" borderId="29" xfId="7" applyFont="1" applyBorder="1" applyAlignment="1">
      <alignment horizontal="left" vertical="center" shrinkToFit="1"/>
    </xf>
    <xf numFmtId="0" fontId="11" fillId="9" borderId="8" xfId="7" applyFont="1" applyFill="1" applyBorder="1" applyAlignment="1">
      <alignment horizontal="center" vertical="center" wrapText="1"/>
    </xf>
    <xf numFmtId="0" fontId="11" fillId="9" borderId="31" xfId="7" applyFont="1" applyFill="1" applyBorder="1" applyAlignment="1">
      <alignment horizontal="center" vertical="center" wrapText="1"/>
    </xf>
    <xf numFmtId="0" fontId="11" fillId="9" borderId="70" xfId="7" applyFont="1" applyFill="1" applyBorder="1" applyAlignment="1">
      <alignment horizontal="center" vertical="center" wrapText="1"/>
    </xf>
    <xf numFmtId="0" fontId="11" fillId="0" borderId="35" xfId="7" applyFont="1" applyFill="1" applyBorder="1" applyAlignment="1">
      <alignment horizontal="center" vertical="distributed" textRotation="255" justifyLastLine="1"/>
    </xf>
    <xf numFmtId="0" fontId="11" fillId="0" borderId="35" xfId="7" applyFont="1" applyFill="1" applyBorder="1" applyAlignment="1">
      <alignment horizontal="distributed" vertical="center" justifyLastLine="1"/>
    </xf>
    <xf numFmtId="0" fontId="11" fillId="0" borderId="31" xfId="7" applyFont="1" applyFill="1" applyBorder="1" applyAlignment="1">
      <alignment horizontal="distributed" vertical="center" justifyLastLine="1"/>
    </xf>
    <xf numFmtId="0" fontId="9" fillId="0" borderId="20" xfId="7" applyFont="1" applyBorder="1" applyAlignment="1">
      <alignment horizontal="left" vertical="top" wrapText="1"/>
    </xf>
    <xf numFmtId="0" fontId="11" fillId="0" borderId="20" xfId="7" applyFont="1" applyBorder="1" applyAlignment="1">
      <alignment horizontal="left" vertical="top" wrapText="1"/>
    </xf>
    <xf numFmtId="0" fontId="11" fillId="0" borderId="0" xfId="7" applyFont="1" applyBorder="1" applyAlignment="1">
      <alignment horizontal="left" vertical="top" wrapText="1"/>
    </xf>
    <xf numFmtId="0" fontId="0" fillId="0" borderId="0" xfId="0" applyAlignment="1">
      <alignment horizontal="left" vertical="top" wrapText="1"/>
    </xf>
    <xf numFmtId="0" fontId="11" fillId="9" borderId="48" xfId="7" applyFont="1" applyFill="1" applyBorder="1" applyAlignment="1">
      <alignment horizontal="center" vertical="center"/>
    </xf>
    <xf numFmtId="0" fontId="11" fillId="9" borderId="14" xfId="7" applyFont="1" applyFill="1" applyBorder="1" applyAlignment="1">
      <alignment horizontal="center" vertical="center"/>
    </xf>
    <xf numFmtId="0" fontId="11" fillId="9" borderId="38" xfId="7" applyFont="1" applyFill="1" applyBorder="1" applyAlignment="1">
      <alignment horizontal="center" vertical="center"/>
    </xf>
    <xf numFmtId="0" fontId="11" fillId="9" borderId="49" xfId="7" applyFont="1" applyFill="1" applyBorder="1" applyAlignment="1">
      <alignment horizontal="center" vertical="center" wrapText="1"/>
    </xf>
    <xf numFmtId="0" fontId="11" fillId="9" borderId="50" xfId="7" applyFont="1" applyFill="1" applyBorder="1" applyAlignment="1">
      <alignment horizontal="center" vertical="center" wrapText="1"/>
    </xf>
    <xf numFmtId="0" fontId="11" fillId="9" borderId="4" xfId="7" applyFont="1" applyFill="1" applyBorder="1" applyAlignment="1">
      <alignment horizontal="center" vertical="center" wrapText="1"/>
    </xf>
    <xf numFmtId="0" fontId="11" fillId="9" borderId="51" xfId="7" applyFont="1" applyFill="1" applyBorder="1" applyAlignment="1">
      <alignment horizontal="center" vertical="center" wrapText="1"/>
    </xf>
    <xf numFmtId="0" fontId="11" fillId="9" borderId="37" xfId="7" applyFont="1" applyFill="1" applyBorder="1" applyAlignment="1">
      <alignment horizontal="center" vertical="center"/>
    </xf>
    <xf numFmtId="207" fontId="8" fillId="0" borderId="20" xfId="7" applyNumberFormat="1" applyFont="1" applyBorder="1" applyAlignment="1">
      <alignment horizontal="left"/>
    </xf>
    <xf numFmtId="181" fontId="8" fillId="0" borderId="39" xfId="7" applyNumberFormat="1" applyFont="1" applyBorder="1" applyAlignment="1">
      <alignment horizontal="right" vertical="center"/>
    </xf>
    <xf numFmtId="181" fontId="8" fillId="0" borderId="38" xfId="7" applyNumberFormat="1" applyFont="1" applyBorder="1" applyAlignment="1">
      <alignment horizontal="right" vertical="center"/>
    </xf>
    <xf numFmtId="0" fontId="11" fillId="9" borderId="66" xfId="7" applyFont="1" applyFill="1" applyBorder="1" applyAlignment="1">
      <alignment horizontal="distributed" vertical="center"/>
    </xf>
    <xf numFmtId="181" fontId="8" fillId="0" borderId="57" xfId="7" applyNumberFormat="1" applyFont="1" applyBorder="1" applyAlignment="1">
      <alignment horizontal="right" vertical="center"/>
    </xf>
    <xf numFmtId="181" fontId="8" fillId="0" borderId="66" xfId="7" applyNumberFormat="1" applyFont="1" applyBorder="1" applyAlignment="1">
      <alignment horizontal="right" vertical="center"/>
    </xf>
    <xf numFmtId="181" fontId="8" fillId="0" borderId="58" xfId="7" applyNumberFormat="1" applyFont="1" applyBorder="1" applyAlignment="1">
      <alignment horizontal="right" vertical="center"/>
    </xf>
    <xf numFmtId="206" fontId="8" fillId="0" borderId="57" xfId="7" applyNumberFormat="1" applyFont="1" applyBorder="1" applyAlignment="1">
      <alignment horizontal="right" vertical="center"/>
    </xf>
    <xf numFmtId="0" fontId="8" fillId="0" borderId="66" xfId="7" applyFont="1" applyBorder="1" applyAlignment="1">
      <alignment horizontal="right" vertical="center"/>
    </xf>
    <xf numFmtId="0" fontId="8" fillId="0" borderId="58" xfId="7" applyFont="1" applyBorder="1" applyAlignment="1">
      <alignment horizontal="right" vertical="center"/>
    </xf>
    <xf numFmtId="0" fontId="11" fillId="9" borderId="62" xfId="7" applyFont="1" applyFill="1" applyBorder="1" applyAlignment="1">
      <alignment horizontal="distributed" vertical="center" wrapText="1"/>
    </xf>
    <xf numFmtId="0" fontId="11" fillId="9" borderId="62" xfId="7" applyFont="1" applyFill="1" applyBorder="1" applyAlignment="1">
      <alignment horizontal="distributed" vertical="center"/>
    </xf>
    <xf numFmtId="181" fontId="8" fillId="0" borderId="62" xfId="7" applyNumberFormat="1" applyFont="1" applyBorder="1" applyAlignment="1">
      <alignment horizontal="right" vertical="center"/>
    </xf>
    <xf numFmtId="0" fontId="8" fillId="0" borderId="39" xfId="7" applyFont="1" applyBorder="1" applyAlignment="1">
      <alignment horizontal="right" vertical="center"/>
    </xf>
    <xf numFmtId="0" fontId="8" fillId="0" borderId="38" xfId="7" applyFont="1" applyBorder="1" applyAlignment="1">
      <alignment horizontal="right" vertical="center"/>
    </xf>
    <xf numFmtId="0" fontId="8" fillId="0" borderId="62" xfId="7" applyFont="1" applyBorder="1" applyAlignment="1">
      <alignment horizontal="right" vertical="center"/>
    </xf>
    <xf numFmtId="0" fontId="11" fillId="9" borderId="53" xfId="7" applyFont="1" applyFill="1" applyBorder="1" applyAlignment="1">
      <alignment horizontal="center" vertical="distributed" textRotation="255" justifyLastLine="1"/>
    </xf>
    <xf numFmtId="0" fontId="11" fillId="9" borderId="33" xfId="7" applyFont="1" applyFill="1" applyBorder="1" applyAlignment="1">
      <alignment horizontal="center" vertical="distributed" textRotation="255" justifyLastLine="1"/>
    </xf>
    <xf numFmtId="0" fontId="11" fillId="9" borderId="61" xfId="7" applyFont="1" applyFill="1" applyBorder="1" applyAlignment="1">
      <alignment horizontal="center" vertical="distributed" textRotation="255" justifyLastLine="1"/>
    </xf>
    <xf numFmtId="181" fontId="8" fillId="0" borderId="39" xfId="7" applyNumberFormat="1" applyFont="1" applyBorder="1" applyAlignment="1">
      <alignment horizontal="right"/>
    </xf>
    <xf numFmtId="181" fontId="8" fillId="0" borderId="62" xfId="7" applyNumberFormat="1" applyFont="1" applyBorder="1" applyAlignment="1">
      <alignment horizontal="right"/>
    </xf>
    <xf numFmtId="181" fontId="8" fillId="0" borderId="38" xfId="7" applyNumberFormat="1" applyFont="1" applyBorder="1" applyAlignment="1">
      <alignment horizontal="right"/>
    </xf>
    <xf numFmtId="0" fontId="8" fillId="0" borderId="39" xfId="7" applyFont="1" applyBorder="1" applyAlignment="1">
      <alignment horizontal="right"/>
    </xf>
    <xf numFmtId="0" fontId="8" fillId="0" borderId="62" xfId="7" applyFont="1" applyBorder="1" applyAlignment="1">
      <alignment horizontal="right"/>
    </xf>
    <xf numFmtId="0" fontId="8" fillId="0" borderId="38" xfId="7" applyFont="1" applyBorder="1" applyAlignment="1">
      <alignment horizontal="right"/>
    </xf>
    <xf numFmtId="0" fontId="8" fillId="0" borderId="18" xfId="7" applyFont="1" applyBorder="1" applyAlignment="1">
      <alignment horizontal="center" vertical="center"/>
    </xf>
    <xf numFmtId="0" fontId="8" fillId="0" borderId="25" xfId="7" applyFont="1" applyBorder="1" applyAlignment="1">
      <alignment horizontal="center" vertical="center"/>
    </xf>
    <xf numFmtId="0" fontId="11" fillId="0" borderId="20" xfId="7" applyFont="1" applyBorder="1" applyAlignment="1">
      <alignment vertical="center" wrapText="1"/>
    </xf>
    <xf numFmtId="0" fontId="3" fillId="0" borderId="24" xfId="0" applyFont="1" applyBorder="1" applyAlignment="1">
      <alignment wrapText="1"/>
    </xf>
    <xf numFmtId="0" fontId="8" fillId="9" borderId="174" xfId="7" applyFont="1" applyFill="1" applyBorder="1" applyAlignment="1">
      <alignment horizontal="center" vertical="center"/>
    </xf>
    <xf numFmtId="0" fontId="4" fillId="9" borderId="175" xfId="7" applyFont="1" applyFill="1" applyBorder="1" applyAlignment="1">
      <alignment horizontal="center" vertical="center"/>
    </xf>
    <xf numFmtId="0" fontId="4" fillId="9" borderId="176" xfId="7" applyFont="1" applyFill="1" applyBorder="1" applyAlignment="1">
      <alignment horizontal="center" vertical="center"/>
    </xf>
    <xf numFmtId="0" fontId="4" fillId="9" borderId="177" xfId="7" applyFont="1" applyFill="1" applyBorder="1" applyAlignment="1">
      <alignment horizontal="center" vertical="center"/>
    </xf>
    <xf numFmtId="0" fontId="4" fillId="9" borderId="178" xfId="7" applyFont="1" applyFill="1" applyBorder="1" applyAlignment="1">
      <alignment horizontal="center" vertical="center"/>
    </xf>
    <xf numFmtId="0" fontId="4" fillId="9" borderId="179" xfId="7" applyFont="1" applyFill="1" applyBorder="1" applyAlignment="1">
      <alignment horizontal="center" vertical="center"/>
    </xf>
    <xf numFmtId="0" fontId="11" fillId="9" borderId="9" xfId="7" applyFont="1" applyFill="1" applyBorder="1" applyAlignment="1">
      <alignment horizontal="center" vertical="center" justifyLastLine="1"/>
    </xf>
    <xf numFmtId="0" fontId="11" fillId="9" borderId="7" xfId="7" applyFont="1" applyFill="1" applyBorder="1" applyAlignment="1">
      <alignment horizontal="center" vertical="center" justifyLastLine="1"/>
    </xf>
    <xf numFmtId="0" fontId="11" fillId="9" borderId="11" xfId="7" applyFont="1" applyFill="1" applyBorder="1" applyAlignment="1">
      <alignment horizontal="center" vertical="center" justifyLastLine="1"/>
    </xf>
    <xf numFmtId="0" fontId="11" fillId="9" borderId="86" xfId="7" applyFont="1" applyFill="1" applyBorder="1" applyAlignment="1">
      <alignment horizontal="center" vertical="center" justifyLastLine="1"/>
    </xf>
    <xf numFmtId="0" fontId="11" fillId="9" borderId="59" xfId="7" applyFont="1" applyFill="1" applyBorder="1" applyAlignment="1">
      <alignment horizontal="distributed" vertical="center" justifyLastLine="1"/>
    </xf>
    <xf numFmtId="0" fontId="11" fillId="9" borderId="4" xfId="7" applyFont="1" applyFill="1" applyBorder="1" applyAlignment="1">
      <alignment horizontal="distributed" vertical="center" justifyLastLine="1"/>
    </xf>
    <xf numFmtId="0" fontId="11" fillId="9" borderId="60" xfId="7" applyFont="1" applyFill="1" applyBorder="1" applyAlignment="1">
      <alignment horizontal="distributed" vertical="center" justifyLastLine="1"/>
    </xf>
    <xf numFmtId="0" fontId="11" fillId="9" borderId="51" xfId="7" applyFont="1" applyFill="1" applyBorder="1" applyAlignment="1">
      <alignment horizontal="distributed" vertical="center" justifyLastLine="1"/>
    </xf>
    <xf numFmtId="0" fontId="11" fillId="9" borderId="49" xfId="7" applyFont="1" applyFill="1" applyBorder="1" applyAlignment="1">
      <alignment horizontal="left" vertical="center" wrapText="1"/>
    </xf>
    <xf numFmtId="0" fontId="11" fillId="9" borderId="59" xfId="7" applyFont="1" applyFill="1" applyBorder="1" applyAlignment="1">
      <alignment horizontal="left" vertical="center"/>
    </xf>
    <xf numFmtId="0" fontId="11" fillId="9" borderId="50" xfId="7" applyFont="1" applyFill="1" applyBorder="1" applyAlignment="1">
      <alignment horizontal="left" vertical="center"/>
    </xf>
    <xf numFmtId="0" fontId="11" fillId="9" borderId="4" xfId="7" applyFont="1" applyFill="1" applyBorder="1" applyAlignment="1">
      <alignment horizontal="left" vertical="center"/>
    </xf>
    <xf numFmtId="0" fontId="11" fillId="9" borderId="60" xfId="7" applyFont="1" applyFill="1" applyBorder="1" applyAlignment="1">
      <alignment horizontal="left" vertical="center"/>
    </xf>
    <xf numFmtId="0" fontId="11" fillId="9" borderId="51" xfId="7" applyFont="1" applyFill="1" applyBorder="1" applyAlignment="1">
      <alignment horizontal="left" vertical="center"/>
    </xf>
    <xf numFmtId="0" fontId="11" fillId="9" borderId="64" xfId="7" applyFont="1" applyFill="1" applyBorder="1" applyAlignment="1">
      <alignment horizontal="distributed" vertical="center" justifyLastLine="1"/>
    </xf>
    <xf numFmtId="0" fontId="11" fillId="9" borderId="65" xfId="7" applyFont="1" applyFill="1" applyBorder="1" applyAlignment="1">
      <alignment horizontal="distributed" vertical="center" justifyLastLine="1"/>
    </xf>
    <xf numFmtId="0" fontId="11" fillId="9" borderId="39" xfId="7" applyFont="1" applyFill="1" applyBorder="1" applyAlignment="1">
      <alignment horizontal="center" vertical="center" justifyLastLine="1"/>
    </xf>
    <xf numFmtId="0" fontId="11" fillId="9" borderId="62" xfId="7" applyFont="1" applyFill="1" applyBorder="1" applyAlignment="1">
      <alignment horizontal="center" vertical="center" justifyLastLine="1"/>
    </xf>
    <xf numFmtId="0" fontId="11" fillId="9" borderId="38" xfId="7" applyFont="1" applyFill="1" applyBorder="1" applyAlignment="1">
      <alignment horizontal="center" vertical="center" justifyLastLine="1"/>
    </xf>
    <xf numFmtId="0" fontId="8" fillId="0" borderId="14" xfId="7" applyFont="1" applyBorder="1" applyAlignment="1">
      <alignment horizontal="center" vertical="center"/>
    </xf>
    <xf numFmtId="0" fontId="8" fillId="0" borderId="3" xfId="7" applyFont="1" applyBorder="1" applyAlignment="1">
      <alignment horizontal="center" vertical="center"/>
    </xf>
    <xf numFmtId="0" fontId="11" fillId="9" borderId="40" xfId="7" applyFont="1" applyFill="1" applyBorder="1" applyAlignment="1">
      <alignment horizontal="left" vertical="center" wrapText="1"/>
    </xf>
    <xf numFmtId="0" fontId="11" fillId="9" borderId="62" xfId="7" applyFont="1" applyFill="1" applyBorder="1" applyAlignment="1">
      <alignment horizontal="left" vertical="center" wrapText="1"/>
    </xf>
    <xf numFmtId="0" fontId="11" fillId="9" borderId="198" xfId="7" applyFont="1" applyFill="1" applyBorder="1" applyAlignment="1">
      <alignment horizontal="left" vertical="center" wrapText="1"/>
    </xf>
    <xf numFmtId="0" fontId="9" fillId="0" borderId="200" xfId="7" applyFont="1" applyBorder="1" applyAlignment="1">
      <alignment horizontal="center" vertical="top"/>
    </xf>
    <xf numFmtId="0" fontId="9" fillId="0" borderId="38" xfId="7" applyFont="1" applyBorder="1" applyAlignment="1">
      <alignment horizontal="center" vertical="top"/>
    </xf>
    <xf numFmtId="0" fontId="9" fillId="0" borderId="39" xfId="7" applyFont="1" applyBorder="1" applyAlignment="1">
      <alignment horizontal="center" vertical="top"/>
    </xf>
    <xf numFmtId="0" fontId="9" fillId="0" borderId="77" xfId="7" applyFont="1" applyBorder="1" applyAlignment="1">
      <alignment horizontal="center" vertical="top"/>
    </xf>
    <xf numFmtId="0" fontId="11" fillId="9" borderId="67" xfId="7" applyFont="1" applyFill="1" applyBorder="1" applyAlignment="1">
      <alignment horizontal="left" vertical="center" wrapText="1"/>
    </xf>
    <xf numFmtId="0" fontId="11" fillId="9" borderId="66" xfId="7" applyFont="1" applyFill="1" applyBorder="1" applyAlignment="1">
      <alignment horizontal="left" vertical="center" wrapText="1"/>
    </xf>
    <xf numFmtId="0" fontId="11" fillId="9" borderId="201" xfId="7" applyFont="1" applyFill="1" applyBorder="1" applyAlignment="1">
      <alignment horizontal="left" vertical="center" wrapText="1"/>
    </xf>
    <xf numFmtId="0" fontId="9" fillId="0" borderId="202" xfId="7" applyFont="1" applyBorder="1" applyAlignment="1">
      <alignment horizontal="center" vertical="top"/>
    </xf>
    <xf numFmtId="0" fontId="9" fillId="0" borderId="58" xfId="7" applyFont="1" applyBorder="1" applyAlignment="1">
      <alignment horizontal="center" vertical="top"/>
    </xf>
    <xf numFmtId="0" fontId="9" fillId="0" borderId="57" xfId="7" applyFont="1" applyBorder="1" applyAlignment="1">
      <alignment horizontal="center" vertical="top"/>
    </xf>
    <xf numFmtId="0" fontId="9" fillId="0" borderId="87" xfId="7" applyFont="1" applyBorder="1" applyAlignment="1">
      <alignment horizontal="center" vertical="top"/>
    </xf>
    <xf numFmtId="0" fontId="11" fillId="0" borderId="39" xfId="7" applyFont="1" applyBorder="1" applyAlignment="1">
      <alignment horizontal="center" vertical="center"/>
    </xf>
    <xf numFmtId="0" fontId="11" fillId="0" borderId="38" xfId="7" applyFont="1" applyBorder="1" applyAlignment="1">
      <alignment horizontal="center" vertical="center"/>
    </xf>
    <xf numFmtId="0" fontId="11" fillId="0" borderId="62" xfId="7" applyFont="1" applyFill="1" applyBorder="1" applyAlignment="1">
      <alignment horizontal="center" vertical="center"/>
    </xf>
    <xf numFmtId="0" fontId="11" fillId="0" borderId="39" xfId="7" applyFont="1" applyFill="1" applyBorder="1" applyAlignment="1">
      <alignment horizontal="center" vertical="center"/>
    </xf>
    <xf numFmtId="0" fontId="11" fillId="0" borderId="38" xfId="7" applyFont="1" applyFill="1" applyBorder="1" applyAlignment="1">
      <alignment horizontal="center" vertical="center"/>
    </xf>
    <xf numFmtId="0" fontId="11" fillId="0" borderId="77" xfId="7" applyFont="1" applyFill="1" applyBorder="1" applyAlignment="1">
      <alignment horizontal="center" vertical="center"/>
    </xf>
    <xf numFmtId="0" fontId="8" fillId="0" borderId="199" xfId="7" applyFont="1" applyFill="1" applyBorder="1" applyAlignment="1">
      <alignment horizontal="distributed" vertical="center" indent="1"/>
    </xf>
    <xf numFmtId="0" fontId="8" fillId="0" borderId="31" xfId="7" applyFont="1" applyFill="1" applyBorder="1" applyAlignment="1">
      <alignment horizontal="distributed" vertical="center" indent="1"/>
    </xf>
    <xf numFmtId="0" fontId="8" fillId="0" borderId="34" xfId="7" applyFont="1" applyFill="1" applyBorder="1" applyAlignment="1">
      <alignment horizontal="distributed" vertical="center" indent="1"/>
    </xf>
    <xf numFmtId="0" fontId="8" fillId="0" borderId="7" xfId="7" applyFont="1" applyBorder="1" applyAlignment="1">
      <alignment horizontal="distributed" vertical="center" justifyLastLine="1"/>
    </xf>
    <xf numFmtId="0" fontId="8" fillId="0" borderId="86" xfId="7" applyFont="1" applyBorder="1" applyAlignment="1">
      <alignment horizontal="distributed" vertical="center" justifyLastLine="1"/>
    </xf>
    <xf numFmtId="0" fontId="8" fillId="0" borderId="38" xfId="7" applyFont="1" applyFill="1" applyBorder="1" applyAlignment="1">
      <alignment horizontal="distributed" vertical="center" indent="1"/>
    </xf>
    <xf numFmtId="0" fontId="8" fillId="0" borderId="39" xfId="7" applyFont="1" applyFill="1" applyBorder="1" applyAlignment="1">
      <alignment horizontal="distributed" vertical="center" indent="1"/>
    </xf>
    <xf numFmtId="0" fontId="8" fillId="0" borderId="34" xfId="7" applyFont="1" applyBorder="1" applyAlignment="1">
      <alignment horizontal="center" vertical="center"/>
    </xf>
    <xf numFmtId="0" fontId="11" fillId="0" borderId="24" xfId="7" applyFont="1" applyBorder="1" applyAlignment="1">
      <alignment horizontal="right"/>
    </xf>
    <xf numFmtId="0" fontId="3" fillId="0" borderId="24" xfId="0" applyFont="1" applyBorder="1" applyAlignment="1">
      <alignment horizontal="right"/>
    </xf>
    <xf numFmtId="0" fontId="13" fillId="0" borderId="24" xfId="7" applyFont="1" applyBorder="1" applyAlignment="1">
      <alignment horizontal="left" vertical="center"/>
    </xf>
    <xf numFmtId="0" fontId="3" fillId="0" borderId="24" xfId="0" applyFont="1" applyBorder="1" applyAlignment="1">
      <alignment vertical="center"/>
    </xf>
    <xf numFmtId="0" fontId="11" fillId="9" borderId="6" xfId="7" applyFont="1" applyFill="1" applyBorder="1" applyAlignment="1">
      <alignment horizontal="center" vertical="center" justifyLastLine="1"/>
    </xf>
    <xf numFmtId="0" fontId="12" fillId="0" borderId="7" xfId="0" applyFont="1" applyBorder="1" applyAlignment="1">
      <alignment horizontal="center" vertical="center" justifyLastLine="1"/>
    </xf>
    <xf numFmtId="0" fontId="11" fillId="9" borderId="9" xfId="7" applyFont="1" applyFill="1" applyBorder="1" applyAlignment="1">
      <alignment horizontal="center" vertical="center"/>
    </xf>
    <xf numFmtId="0" fontId="11" fillId="9" borderId="8" xfId="7" applyFont="1" applyFill="1" applyBorder="1" applyAlignment="1">
      <alignment horizontal="center" vertical="center" justifyLastLine="1"/>
    </xf>
    <xf numFmtId="0" fontId="4" fillId="9" borderId="6" xfId="7" applyFont="1" applyFill="1" applyBorder="1" applyAlignment="1">
      <alignment horizontal="left" vertical="center" justifyLastLine="1"/>
    </xf>
    <xf numFmtId="0" fontId="4" fillId="9" borderId="7" xfId="7" applyFont="1" applyFill="1" applyBorder="1" applyAlignment="1">
      <alignment horizontal="left" vertical="center" justifyLastLine="1"/>
    </xf>
    <xf numFmtId="0" fontId="4" fillId="9" borderId="197" xfId="7" applyFont="1" applyFill="1" applyBorder="1" applyAlignment="1">
      <alignment horizontal="left" vertical="center" justifyLastLine="1"/>
    </xf>
    <xf numFmtId="0" fontId="8" fillId="0" borderId="7" xfId="7" applyFont="1" applyFill="1" applyBorder="1" applyAlignment="1">
      <alignment horizontal="distributed" vertical="center" justifyLastLine="1"/>
    </xf>
    <xf numFmtId="0" fontId="8" fillId="0" borderId="9" xfId="7" applyFont="1" applyBorder="1" applyAlignment="1">
      <alignment horizontal="distributed" vertical="center" justifyLastLine="1"/>
    </xf>
    <xf numFmtId="0" fontId="8" fillId="0" borderId="11" xfId="7" applyFont="1" applyBorder="1" applyAlignment="1">
      <alignment horizontal="distributed" vertical="center" justifyLastLine="1"/>
    </xf>
    <xf numFmtId="0" fontId="82" fillId="0" borderId="0" xfId="7" applyFont="1" applyAlignment="1">
      <alignment horizontal="left" vertical="center"/>
    </xf>
    <xf numFmtId="0" fontId="11" fillId="0" borderId="20" xfId="7" applyFont="1" applyBorder="1" applyAlignment="1">
      <alignment horizontal="left" wrapText="1"/>
    </xf>
    <xf numFmtId="0" fontId="11" fillId="0" borderId="9" xfId="7" applyFont="1" applyBorder="1" applyAlignment="1">
      <alignment horizontal="center" vertical="center"/>
    </xf>
    <xf numFmtId="0" fontId="11" fillId="0" borderId="11" xfId="7" applyFont="1" applyBorder="1" applyAlignment="1">
      <alignment horizontal="center" vertical="center"/>
    </xf>
    <xf numFmtId="209" fontId="11" fillId="0" borderId="39" xfId="7" applyNumberFormat="1" applyFont="1" applyBorder="1" applyAlignment="1">
      <alignment horizontal="center" vertical="center"/>
    </xf>
    <xf numFmtId="209" fontId="11" fillId="0" borderId="38" xfId="7" applyNumberFormat="1" applyFont="1" applyBorder="1" applyAlignment="1">
      <alignment horizontal="center" vertical="center"/>
    </xf>
    <xf numFmtId="209" fontId="11" fillId="0" borderId="62" xfId="7" applyNumberFormat="1" applyFont="1" applyBorder="1" applyAlignment="1">
      <alignment horizontal="center" vertical="center"/>
    </xf>
    <xf numFmtId="209" fontId="11" fillId="0" borderId="77" xfId="7" applyNumberFormat="1" applyFont="1" applyBorder="1" applyAlignment="1">
      <alignment horizontal="center" vertical="center"/>
    </xf>
    <xf numFmtId="209" fontId="11" fillId="0" borderId="49" xfId="7" applyNumberFormat="1" applyFont="1" applyBorder="1" applyAlignment="1">
      <alignment horizontal="center" vertical="center"/>
    </xf>
    <xf numFmtId="209" fontId="11" fillId="0" borderId="50" xfId="7" applyNumberFormat="1" applyFont="1" applyBorder="1" applyAlignment="1">
      <alignment horizontal="center" vertical="center"/>
    </xf>
    <xf numFmtId="209" fontId="11" fillId="0" borderId="4" xfId="7" applyNumberFormat="1" applyFont="1" applyBorder="1" applyAlignment="1">
      <alignment horizontal="center" vertical="center"/>
    </xf>
    <xf numFmtId="209" fontId="11" fillId="0" borderId="51" xfId="7" applyNumberFormat="1" applyFont="1" applyBorder="1" applyAlignment="1">
      <alignment horizontal="center" vertical="center"/>
    </xf>
    <xf numFmtId="209" fontId="11" fillId="0" borderId="59" xfId="7" applyNumberFormat="1" applyFont="1" applyBorder="1" applyAlignment="1">
      <alignment horizontal="center" vertical="center"/>
    </xf>
    <xf numFmtId="209" fontId="11" fillId="0" borderId="64" xfId="7" applyNumberFormat="1" applyFont="1" applyBorder="1" applyAlignment="1">
      <alignment horizontal="center" vertical="center"/>
    </xf>
    <xf numFmtId="209" fontId="11" fillId="0" borderId="60" xfId="7" applyNumberFormat="1" applyFont="1" applyBorder="1" applyAlignment="1">
      <alignment horizontal="center" vertical="center"/>
    </xf>
    <xf numFmtId="209" fontId="11" fillId="0" borderId="65" xfId="7" applyNumberFormat="1" applyFont="1" applyBorder="1" applyAlignment="1">
      <alignment horizontal="center" vertical="center"/>
    </xf>
    <xf numFmtId="209" fontId="11" fillId="0" borderId="57" xfId="7" applyNumberFormat="1" applyFont="1" applyBorder="1" applyAlignment="1">
      <alignment horizontal="center" vertical="center"/>
    </xf>
    <xf numFmtId="209" fontId="11" fillId="0" borderId="58" xfId="7" applyNumberFormat="1" applyFont="1" applyBorder="1" applyAlignment="1">
      <alignment horizontal="center" vertical="center"/>
    </xf>
    <xf numFmtId="209" fontId="11" fillId="0" borderId="66" xfId="7" applyNumberFormat="1" applyFont="1" applyBorder="1" applyAlignment="1">
      <alignment horizontal="center" vertical="center"/>
    </xf>
    <xf numFmtId="209" fontId="11" fillId="0" borderId="87" xfId="7" applyNumberFormat="1" applyFont="1" applyBorder="1" applyAlignment="1">
      <alignment horizontal="center" vertical="center"/>
    </xf>
    <xf numFmtId="38" fontId="11" fillId="0" borderId="22" xfId="14" applyFont="1" applyBorder="1" applyAlignment="1">
      <alignment horizontal="right" vertical="center"/>
    </xf>
    <xf numFmtId="38" fontId="11" fillId="0" borderId="19" xfId="14" applyFont="1" applyBorder="1" applyAlignment="1">
      <alignment horizontal="right" vertical="center"/>
    </xf>
    <xf numFmtId="38" fontId="11" fillId="0" borderId="96" xfId="14" applyFont="1" applyBorder="1" applyAlignment="1">
      <alignment horizontal="right" vertical="center"/>
    </xf>
    <xf numFmtId="38" fontId="11" fillId="0" borderId="68" xfId="14" applyFont="1" applyBorder="1" applyAlignment="1">
      <alignment horizontal="right" vertical="center"/>
    </xf>
    <xf numFmtId="0" fontId="11" fillId="9" borderId="82" xfId="7" applyFont="1" applyFill="1" applyBorder="1" applyAlignment="1">
      <alignment horizontal="center" vertical="center"/>
    </xf>
    <xf numFmtId="0" fontId="11" fillId="9" borderId="78" xfId="7" applyFont="1" applyFill="1" applyBorder="1" applyAlignment="1">
      <alignment horizontal="center" vertical="center"/>
    </xf>
    <xf numFmtId="0" fontId="8" fillId="9" borderId="76" xfId="7" applyFont="1" applyFill="1" applyBorder="1" applyAlignment="1">
      <alignment horizontal="center" vertical="center"/>
    </xf>
    <xf numFmtId="0" fontId="8" fillId="9" borderId="86" xfId="7" applyFont="1" applyFill="1" applyBorder="1" applyAlignment="1">
      <alignment horizontal="center" vertical="center"/>
    </xf>
    <xf numFmtId="0" fontId="8" fillId="9" borderId="78" xfId="7" applyFont="1" applyFill="1" applyBorder="1" applyAlignment="1">
      <alignment horizontal="center" vertical="center"/>
    </xf>
    <xf numFmtId="0" fontId="11" fillId="0" borderId="49" xfId="7" applyFont="1" applyBorder="1" applyAlignment="1">
      <alignment horizontal="left" vertical="top"/>
    </xf>
    <xf numFmtId="0" fontId="11" fillId="0" borderId="64" xfId="7" applyFont="1" applyBorder="1" applyAlignment="1">
      <alignment horizontal="left" vertical="top"/>
    </xf>
    <xf numFmtId="0" fontId="11" fillId="0" borderId="3" xfId="7" applyFont="1" applyBorder="1" applyAlignment="1">
      <alignment horizontal="left" vertical="top"/>
    </xf>
    <xf numFmtId="0" fontId="11" fillId="0" borderId="21" xfId="7" applyFont="1" applyBorder="1" applyAlignment="1">
      <alignment horizontal="left" vertical="top"/>
    </xf>
    <xf numFmtId="0" fontId="11" fillId="0" borderId="13" xfId="7" applyFont="1" applyBorder="1" applyAlignment="1">
      <alignment horizontal="left" vertical="top"/>
    </xf>
    <xf numFmtId="0" fontId="11" fillId="0" borderId="16" xfId="7" applyFont="1" applyBorder="1" applyAlignment="1">
      <alignment horizontal="left" vertical="top"/>
    </xf>
    <xf numFmtId="0" fontId="11" fillId="9" borderId="37" xfId="7" applyFont="1" applyFill="1" applyBorder="1" applyAlignment="1">
      <alignment horizontal="distributed" vertical="center" indent="2"/>
    </xf>
    <xf numFmtId="0" fontId="11" fillId="9" borderId="35" xfId="7" applyFont="1" applyFill="1" applyBorder="1" applyAlignment="1">
      <alignment horizontal="distributed" vertical="center" indent="2"/>
    </xf>
    <xf numFmtId="0" fontId="11" fillId="0" borderId="45" xfId="7" applyFont="1" applyBorder="1" applyAlignment="1">
      <alignment horizontal="center" vertical="center"/>
    </xf>
    <xf numFmtId="0" fontId="11" fillId="0" borderId="46" xfId="7" applyFont="1" applyBorder="1" applyAlignment="1">
      <alignment horizontal="center" vertical="center"/>
    </xf>
    <xf numFmtId="0" fontId="11" fillId="0" borderId="16" xfId="7" applyFont="1" applyBorder="1" applyAlignment="1">
      <alignment horizontal="center" vertical="center"/>
    </xf>
    <xf numFmtId="0" fontId="11" fillId="0" borderId="20" xfId="7" applyFont="1" applyBorder="1" applyAlignment="1">
      <alignment horizontal="center" vertical="center"/>
    </xf>
    <xf numFmtId="0" fontId="11" fillId="0" borderId="29" xfId="7" applyFont="1" applyBorder="1" applyAlignment="1">
      <alignment horizontal="center" vertical="center"/>
    </xf>
    <xf numFmtId="0" fontId="11" fillId="0" borderId="23" xfId="7" applyFont="1" applyBorder="1" applyAlignment="1">
      <alignment horizontal="left" vertical="top"/>
    </xf>
    <xf numFmtId="0" fontId="11" fillId="0" borderId="27" xfId="7" applyFont="1" applyBorder="1" applyAlignment="1">
      <alignment horizontal="left" vertical="top"/>
    </xf>
    <xf numFmtId="0" fontId="11" fillId="9" borderId="35" xfId="7" applyFont="1" applyFill="1" applyBorder="1" applyAlignment="1">
      <alignment horizontal="distributed" vertical="center" indent="1"/>
    </xf>
    <xf numFmtId="211" fontId="11" fillId="0" borderId="53" xfId="7" applyNumberFormat="1" applyFont="1" applyBorder="1" applyAlignment="1">
      <alignment horizontal="center" vertical="center"/>
    </xf>
    <xf numFmtId="211" fontId="11" fillId="0" borderId="61" xfId="7" applyNumberFormat="1" applyFont="1" applyBorder="1" applyAlignment="1">
      <alignment horizontal="center" vertical="center"/>
    </xf>
    <xf numFmtId="38" fontId="11" fillId="0" borderId="43" xfId="14" applyFont="1" applyBorder="1" applyAlignment="1">
      <alignment horizontal="right" vertical="center"/>
    </xf>
    <xf numFmtId="38" fontId="11" fillId="0" borderId="18" xfId="14" applyFont="1" applyBorder="1" applyAlignment="1">
      <alignment horizontal="right" vertical="center"/>
    </xf>
    <xf numFmtId="38" fontId="11" fillId="0" borderId="181" xfId="14" applyFont="1" applyBorder="1" applyAlignment="1">
      <alignment horizontal="right" vertical="center"/>
    </xf>
    <xf numFmtId="211" fontId="11" fillId="0" borderId="50" xfId="7" applyNumberFormat="1" applyFont="1" applyBorder="1" applyAlignment="1">
      <alignment horizontal="right" vertical="center" indent="1"/>
    </xf>
    <xf numFmtId="211" fontId="11" fillId="0" borderId="27" xfId="7" applyNumberFormat="1" applyFont="1" applyBorder="1" applyAlignment="1">
      <alignment horizontal="right" vertical="center" indent="1"/>
    </xf>
    <xf numFmtId="211" fontId="11" fillId="0" borderId="52" xfId="7" applyNumberFormat="1" applyFont="1" applyBorder="1" applyAlignment="1">
      <alignment horizontal="center" vertical="center"/>
    </xf>
    <xf numFmtId="38" fontId="11" fillId="0" borderId="48" xfId="14" applyFont="1" applyBorder="1" applyAlignment="1">
      <alignment horizontal="right" vertical="center"/>
    </xf>
    <xf numFmtId="211" fontId="11" fillId="0" borderId="51" xfId="7" applyNumberFormat="1" applyFont="1" applyBorder="1" applyAlignment="1">
      <alignment horizontal="right" vertical="center" indent="1"/>
    </xf>
    <xf numFmtId="38" fontId="11" fillId="0" borderId="28" xfId="14" applyFont="1" applyBorder="1" applyAlignment="1">
      <alignment horizontal="right" vertical="center"/>
    </xf>
    <xf numFmtId="0" fontId="11" fillId="9" borderId="70" xfId="7" applyFont="1" applyFill="1" applyBorder="1" applyAlignment="1">
      <alignment horizontal="center" vertical="center" justifyLastLine="1"/>
    </xf>
    <xf numFmtId="0" fontId="11" fillId="9" borderId="14" xfId="7" applyFont="1" applyFill="1" applyBorder="1" applyAlignment="1">
      <alignment horizontal="center" vertical="center" justifyLastLine="1"/>
    </xf>
    <xf numFmtId="0" fontId="11" fillId="9" borderId="47" xfId="7" applyFont="1" applyFill="1" applyBorder="1" applyAlignment="1">
      <alignment horizontal="center" vertical="center" justifyLastLine="1"/>
    </xf>
    <xf numFmtId="0" fontId="11" fillId="9" borderId="17" xfId="7" applyFont="1" applyFill="1" applyBorder="1" applyAlignment="1">
      <alignment horizontal="center" vertical="center" justifyLastLine="1"/>
    </xf>
    <xf numFmtId="0" fontId="11" fillId="9" borderId="40" xfId="7" applyFont="1" applyFill="1" applyBorder="1" applyAlignment="1">
      <alignment horizontal="distributed" vertical="center" indent="1"/>
    </xf>
    <xf numFmtId="0" fontId="11" fillId="9" borderId="38" xfId="7" applyFont="1" applyFill="1" applyBorder="1" applyAlignment="1">
      <alignment horizontal="distributed" vertical="center" indent="1"/>
    </xf>
    <xf numFmtId="0" fontId="11" fillId="9" borderId="23" xfId="7" applyFont="1" applyFill="1" applyBorder="1" applyAlignment="1">
      <alignment horizontal="distributed" vertical="center" indent="1"/>
    </xf>
    <xf numFmtId="0" fontId="11" fillId="9" borderId="27" xfId="7" applyFont="1" applyFill="1" applyBorder="1" applyAlignment="1">
      <alignment horizontal="distributed" vertical="center" indent="1"/>
    </xf>
    <xf numFmtId="0" fontId="11" fillId="9" borderId="88" xfId="7" applyFont="1" applyFill="1" applyBorder="1" applyAlignment="1">
      <alignment horizontal="distributed" vertical="center" indent="1"/>
    </xf>
    <xf numFmtId="0" fontId="3" fillId="9" borderId="46" xfId="0" applyFont="1" applyFill="1" applyBorder="1" applyAlignment="1">
      <alignment horizontal="distributed" vertical="center" indent="1"/>
    </xf>
    <xf numFmtId="0" fontId="3" fillId="9" borderId="127" xfId="0" applyFont="1" applyFill="1" applyBorder="1" applyAlignment="1">
      <alignment horizontal="distributed" vertical="center" indent="1"/>
    </xf>
    <xf numFmtId="0" fontId="3" fillId="9" borderId="51" xfId="0" applyFont="1" applyFill="1" applyBorder="1" applyAlignment="1">
      <alignment horizontal="distributed" vertical="center" indent="1"/>
    </xf>
    <xf numFmtId="0" fontId="11" fillId="9" borderId="84" xfId="7" applyFont="1" applyFill="1" applyBorder="1" applyAlignment="1">
      <alignment horizontal="center" vertical="center" justifyLastLine="1"/>
    </xf>
    <xf numFmtId="0" fontId="11" fillId="9" borderId="33" xfId="7" applyFont="1" applyFill="1" applyBorder="1" applyAlignment="1">
      <alignment horizontal="center" vertical="center" justifyLastLine="1"/>
    </xf>
    <xf numFmtId="0" fontId="11" fillId="9" borderId="180" xfId="7" applyFont="1" applyFill="1" applyBorder="1" applyAlignment="1">
      <alignment horizontal="center" vertical="center" justifyLastLine="1"/>
    </xf>
    <xf numFmtId="0" fontId="11" fillId="9" borderId="189" xfId="7" applyFont="1" applyFill="1" applyBorder="1" applyAlignment="1">
      <alignment horizontal="center" vertical="center" justifyLastLine="1"/>
    </xf>
    <xf numFmtId="0" fontId="11" fillId="9" borderId="46" xfId="7" applyFont="1" applyFill="1" applyBorder="1" applyAlignment="1">
      <alignment horizontal="center" vertical="center" justifyLastLine="1"/>
    </xf>
    <xf numFmtId="0" fontId="11" fillId="9" borderId="16" xfId="7" applyFont="1" applyFill="1" applyBorder="1" applyAlignment="1">
      <alignment horizontal="center" vertical="center" justifyLastLine="1"/>
    </xf>
    <xf numFmtId="0" fontId="21" fillId="0" borderId="81" xfId="0" applyFont="1" applyBorder="1" applyAlignment="1">
      <alignment horizontal="right" vertical="center"/>
    </xf>
    <xf numFmtId="0" fontId="21" fillId="0" borderId="54" xfId="0" applyFont="1" applyBorder="1" applyAlignment="1">
      <alignment horizontal="right" vertical="center"/>
    </xf>
    <xf numFmtId="0" fontId="21" fillId="0" borderId="76" xfId="0" applyFont="1" applyBorder="1" applyAlignment="1">
      <alignment horizontal="right" vertical="center"/>
    </xf>
    <xf numFmtId="0" fontId="36" fillId="0" borderId="0" xfId="0" applyFont="1" applyAlignment="1">
      <alignment horizontal="left" vertical="top"/>
    </xf>
    <xf numFmtId="0" fontId="33" fillId="0" borderId="0" xfId="0" applyFont="1" applyAlignment="1">
      <alignment horizontal="left"/>
    </xf>
    <xf numFmtId="0" fontId="21" fillId="0" borderId="24" xfId="0" applyFont="1" applyBorder="1" applyAlignment="1">
      <alignment horizontal="right"/>
    </xf>
    <xf numFmtId="0" fontId="21" fillId="9" borderId="81" xfId="0" applyFont="1" applyFill="1" applyBorder="1" applyAlignment="1">
      <alignment horizontal="left" vertical="center"/>
    </xf>
    <xf numFmtId="0" fontId="21" fillId="9" borderId="76" xfId="0" applyFont="1" applyFill="1" applyBorder="1" applyAlignment="1">
      <alignment horizontal="left" vertical="center"/>
    </xf>
    <xf numFmtId="0" fontId="21" fillId="9" borderId="81" xfId="0" applyFont="1" applyFill="1" applyBorder="1" applyAlignment="1">
      <alignment horizontal="center" vertical="center"/>
    </xf>
    <xf numFmtId="0" fontId="21" fillId="9" borderId="76" xfId="0" applyFont="1" applyFill="1" applyBorder="1" applyAlignment="1">
      <alignment horizontal="center" vertical="center"/>
    </xf>
    <xf numFmtId="0" fontId="21" fillId="0" borderId="0" xfId="0" applyFont="1" applyAlignment="1">
      <alignment horizontal="center"/>
    </xf>
    <xf numFmtId="0" fontId="0" fillId="0" borderId="76" xfId="0" applyBorder="1" applyAlignment="1">
      <alignment horizontal="right" vertical="center"/>
    </xf>
    <xf numFmtId="0" fontId="21" fillId="0" borderId="0" xfId="0" applyFont="1" applyBorder="1" applyAlignment="1">
      <alignment horizontal="center" vertical="center"/>
    </xf>
    <xf numFmtId="0" fontId="21" fillId="0" borderId="0" xfId="0" applyFont="1" applyBorder="1" applyAlignment="1">
      <alignment horizontal="right"/>
    </xf>
    <xf numFmtId="0" fontId="0" fillId="0" borderId="0" xfId="0" applyBorder="1" applyAlignment="1">
      <alignment horizontal="right"/>
    </xf>
    <xf numFmtId="0" fontId="21" fillId="0" borderId="0" xfId="0" applyFont="1" applyBorder="1" applyAlignment="1">
      <alignment horizontal="center"/>
    </xf>
    <xf numFmtId="0" fontId="0" fillId="0" borderId="0" xfId="0" applyBorder="1" applyAlignment="1">
      <alignment horizontal="center"/>
    </xf>
    <xf numFmtId="0" fontId="21" fillId="5" borderId="0" xfId="0" applyFont="1" applyFill="1" applyAlignment="1">
      <alignment horizontal="center" vertical="center"/>
    </xf>
    <xf numFmtId="0" fontId="21" fillId="9" borderId="88" xfId="0" applyFont="1" applyFill="1" applyBorder="1" applyAlignment="1">
      <alignment horizontal="center" vertical="top" wrapText="1"/>
    </xf>
    <xf numFmtId="0" fontId="21" fillId="9" borderId="29" xfId="0" applyFont="1" applyFill="1" applyBorder="1" applyAlignment="1">
      <alignment horizontal="center" vertical="top" wrapText="1"/>
    </xf>
    <xf numFmtId="0" fontId="21" fillId="9" borderId="13" xfId="0" applyFont="1" applyFill="1" applyBorder="1" applyAlignment="1">
      <alignment horizontal="center" vertical="top" wrapText="1"/>
    </xf>
    <xf numFmtId="0" fontId="21" fillId="9" borderId="21" xfId="0" applyFont="1" applyFill="1" applyBorder="1" applyAlignment="1">
      <alignment horizontal="center" vertical="top" wrapText="1"/>
    </xf>
    <xf numFmtId="0" fontId="21" fillId="9" borderId="23" xfId="0" applyFont="1" applyFill="1" applyBorder="1" applyAlignment="1">
      <alignment horizontal="center" vertical="top" wrapText="1"/>
    </xf>
    <xf numFmtId="0" fontId="21" fillId="9" borderId="30" xfId="0" applyFont="1" applyFill="1" applyBorder="1" applyAlignment="1">
      <alignment horizontal="center" vertical="top" wrapText="1"/>
    </xf>
    <xf numFmtId="0" fontId="21" fillId="0" borderId="81" xfId="0" applyFont="1" applyBorder="1" applyAlignment="1">
      <alignment horizontal="left" vertical="center" indent="1"/>
    </xf>
    <xf numFmtId="0" fontId="21" fillId="0" borderId="54" xfId="0" applyFont="1" applyBorder="1" applyAlignment="1">
      <alignment horizontal="left" vertical="center" indent="1"/>
    </xf>
    <xf numFmtId="0" fontId="21" fillId="0" borderId="76" xfId="0" applyFont="1" applyBorder="1" applyAlignment="1">
      <alignment horizontal="left" vertical="center" indent="1"/>
    </xf>
    <xf numFmtId="0" fontId="21" fillId="9" borderId="54" xfId="0" applyFont="1" applyFill="1" applyBorder="1" applyAlignment="1">
      <alignment horizontal="center" vertical="center"/>
    </xf>
    <xf numFmtId="0" fontId="11" fillId="0" borderId="30" xfId="7" applyFont="1" applyBorder="1" applyAlignment="1">
      <alignment horizontal="center" vertical="center"/>
    </xf>
    <xf numFmtId="0" fontId="9" fillId="0" borderId="14" xfId="7" applyFont="1" applyBorder="1" applyAlignment="1">
      <alignment horizontal="right" vertical="center"/>
    </xf>
    <xf numFmtId="0" fontId="9" fillId="0" borderId="49" xfId="7" applyFont="1" applyBorder="1" applyAlignment="1">
      <alignment horizontal="right" vertical="center"/>
    </xf>
    <xf numFmtId="0" fontId="9" fillId="0" borderId="50" xfId="7" applyFont="1" applyBorder="1" applyAlignment="1">
      <alignment horizontal="right" vertical="center"/>
    </xf>
    <xf numFmtId="0" fontId="8" fillId="0" borderId="0" xfId="7" applyFont="1" applyAlignment="1">
      <alignment vertical="top"/>
    </xf>
    <xf numFmtId="0" fontId="11" fillId="9" borderId="8" xfId="7" applyFont="1" applyFill="1" applyBorder="1" applyAlignment="1">
      <alignment horizontal="distributed" vertical="center" wrapText="1" justifyLastLine="1"/>
    </xf>
    <xf numFmtId="0" fontId="11" fillId="9" borderId="7" xfId="7" applyFont="1" applyFill="1" applyBorder="1" applyAlignment="1">
      <alignment horizontal="distributed" vertical="center" justifyLastLine="1"/>
    </xf>
    <xf numFmtId="0" fontId="11" fillId="9" borderId="86" xfId="7" applyFont="1" applyFill="1" applyBorder="1" applyAlignment="1">
      <alignment horizontal="distributed" vertical="center" justifyLastLine="1"/>
    </xf>
    <xf numFmtId="0" fontId="11" fillId="0" borderId="25" xfId="7" applyFont="1" applyBorder="1" applyAlignment="1">
      <alignment horizontal="center" vertical="center"/>
    </xf>
    <xf numFmtId="0" fontId="11" fillId="0" borderId="13" xfId="7" applyFont="1" applyBorder="1" applyAlignment="1">
      <alignment horizontal="center" vertical="center"/>
    </xf>
    <xf numFmtId="0" fontId="11" fillId="9" borderId="49" xfId="7" applyFont="1" applyFill="1" applyBorder="1" applyAlignment="1">
      <alignment horizontal="center" vertical="center"/>
    </xf>
    <xf numFmtId="0" fontId="11" fillId="9" borderId="50" xfId="7" applyFont="1" applyFill="1" applyBorder="1" applyAlignment="1">
      <alignment horizontal="center" vertical="center"/>
    </xf>
    <xf numFmtId="0" fontId="11" fillId="9" borderId="4" xfId="7" applyFont="1" applyFill="1" applyBorder="1" applyAlignment="1">
      <alignment horizontal="center" vertical="center"/>
    </xf>
    <xf numFmtId="0" fontId="11" fillId="9" borderId="51" xfId="7" applyFont="1" applyFill="1" applyBorder="1" applyAlignment="1">
      <alignment horizontal="center" vertical="center"/>
    </xf>
    <xf numFmtId="0" fontId="11" fillId="0" borderId="4" xfId="7" applyFont="1" applyBorder="1" applyAlignment="1">
      <alignment horizontal="left" vertical="center" shrinkToFit="1"/>
    </xf>
    <xf numFmtId="0" fontId="11" fillId="0" borderId="65" xfId="7" applyFont="1" applyBorder="1" applyAlignment="1">
      <alignment horizontal="left" vertical="center" shrinkToFit="1"/>
    </xf>
    <xf numFmtId="0" fontId="11" fillId="5" borderId="39" xfId="7" applyFont="1" applyFill="1" applyBorder="1" applyAlignment="1">
      <alignment horizontal="center" vertical="center"/>
    </xf>
    <xf numFmtId="0" fontId="11" fillId="5" borderId="77" xfId="7" applyFont="1" applyFill="1" applyBorder="1" applyAlignment="1">
      <alignment horizontal="center" vertical="center"/>
    </xf>
    <xf numFmtId="0" fontId="11" fillId="5" borderId="22" xfId="7" applyFont="1" applyFill="1" applyBorder="1" applyAlignment="1">
      <alignment horizontal="distributed" vertical="center" justifyLastLine="1"/>
    </xf>
    <xf numFmtId="0" fontId="11" fillId="5" borderId="28" xfId="7" applyFont="1" applyFill="1" applyBorder="1" applyAlignment="1">
      <alignment horizontal="distributed" vertical="center" justifyLastLine="1"/>
    </xf>
    <xf numFmtId="0" fontId="0" fillId="9" borderId="51" xfId="0" applyFill="1" applyBorder="1" applyAlignment="1">
      <alignment horizontal="distributed" vertical="center" justifyLastLine="1"/>
    </xf>
    <xf numFmtId="0" fontId="32" fillId="0" borderId="0" xfId="7" applyFont="1" applyAlignment="1">
      <alignment horizontal="left" vertical="center"/>
    </xf>
    <xf numFmtId="0" fontId="11" fillId="9" borderId="37" xfId="7" applyFont="1" applyFill="1" applyBorder="1" applyAlignment="1">
      <alignment horizontal="distributed" vertical="center" justifyLastLine="1"/>
    </xf>
    <xf numFmtId="0" fontId="11" fillId="9" borderId="35" xfId="7" applyFont="1" applyFill="1" applyBorder="1" applyAlignment="1">
      <alignment horizontal="distributed" vertical="center" justifyLastLine="1"/>
    </xf>
    <xf numFmtId="195" fontId="8" fillId="9" borderId="45" xfId="7" applyNumberFormat="1" applyFont="1" applyFill="1" applyBorder="1" applyAlignment="1">
      <alignment horizontal="center" vertical="center"/>
    </xf>
    <xf numFmtId="0" fontId="17" fillId="9" borderId="46" xfId="0" applyFont="1" applyFill="1" applyBorder="1" applyAlignment="1">
      <alignment horizontal="center" vertical="center"/>
    </xf>
  </cellXfs>
  <cellStyles count="17">
    <cellStyle name="パーセント 2" xfId="10" xr:uid="{00000000-0005-0000-0000-000000000000}"/>
    <cellStyle name="桁区切り" xfId="1" builtinId="6"/>
    <cellStyle name="桁区切り 2" xfId="2" xr:uid="{00000000-0005-0000-0000-000002000000}"/>
    <cellStyle name="桁区切り 2 2" xfId="14" xr:uid="{00000000-0005-0000-0000-000003000000}"/>
    <cellStyle name="通貨 2" xfId="11" xr:uid="{00000000-0005-0000-0000-000004000000}"/>
    <cellStyle name="標準" xfId="0" builtinId="0"/>
    <cellStyle name="標準 2" xfId="3" xr:uid="{00000000-0005-0000-0000-000006000000}"/>
    <cellStyle name="標準 2 2" xfId="12" xr:uid="{00000000-0005-0000-0000-000007000000}"/>
    <cellStyle name="標準 3" xfId="4" xr:uid="{00000000-0005-0000-0000-000008000000}"/>
    <cellStyle name="標準 3 2" xfId="13" xr:uid="{00000000-0005-0000-0000-000009000000}"/>
    <cellStyle name="標準 4" xfId="15" xr:uid="{00000000-0005-0000-0000-00000A000000}"/>
    <cellStyle name="標準 4 2" xfId="16" xr:uid="{00000000-0005-0000-0000-00000B000000}"/>
    <cellStyle name="標準_Book1" xfId="5" xr:uid="{00000000-0005-0000-0000-00000C000000}"/>
    <cellStyle name="標準_検査資料（施設）" xfId="6" xr:uid="{00000000-0005-0000-0000-00000D000000}"/>
    <cellStyle name="標準_実地検査資料(施設)" xfId="7" xr:uid="{00000000-0005-0000-0000-00000E000000}"/>
    <cellStyle name="標準_実地検査資料(法人)" xfId="8" xr:uid="{00000000-0005-0000-0000-00000F000000}"/>
    <cellStyle name="標準_臨海措置児童名簿" xfId="9" xr:uid="{00000000-0005-0000-0000-000010000000}"/>
  </cellStyles>
  <dxfs count="0"/>
  <tableStyles count="0" defaultTableStyle="TableStyleMedium2" defaultPivotStyle="PivotStyleLight16"/>
  <colors>
    <mruColors>
      <color rgb="FF99FFCC"/>
      <color rgb="FFCCFFCC"/>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sharedStrings" Target="sharedStrings.xml"/><Relationship Id="rId8" Type="http://schemas.openxmlformats.org/officeDocument/2006/relationships/worksheet" Target="worksheets/sheet8.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3.xml.rels><?xml version="1.0" encoding="UTF-8" standalone="yes"?>
<Relationships xmlns="http://schemas.openxmlformats.org/package/2006/relationships"><Relationship Id="rId1" Type="http://schemas.openxmlformats.org/officeDocument/2006/relationships/image" Target="../media/image1.emf"/></Relationships>
</file>

<file path=xl/drawings/_rels/drawing14.x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xdr:from>
      <xdr:col>1</xdr:col>
      <xdr:colOff>209550</xdr:colOff>
      <xdr:row>25</xdr:row>
      <xdr:rowOff>28575</xdr:rowOff>
    </xdr:from>
    <xdr:to>
      <xdr:col>1</xdr:col>
      <xdr:colOff>276225</xdr:colOff>
      <xdr:row>28</xdr:row>
      <xdr:rowOff>0</xdr:rowOff>
    </xdr:to>
    <xdr:sp macro="" textlink="">
      <xdr:nvSpPr>
        <xdr:cNvPr id="100471" name="AutoShape 2">
          <a:extLst>
            <a:ext uri="{FF2B5EF4-FFF2-40B4-BE49-F238E27FC236}">
              <a16:creationId xmlns:a16="http://schemas.microsoft.com/office/drawing/2014/main" id="{00000000-0008-0000-0000-000077880100}"/>
            </a:ext>
          </a:extLst>
        </xdr:cNvPr>
        <xdr:cNvSpPr>
          <a:spLocks/>
        </xdr:cNvSpPr>
      </xdr:nvSpPr>
      <xdr:spPr bwMode="auto">
        <a:xfrm>
          <a:off x="1257300" y="5591175"/>
          <a:ext cx="66675" cy="657225"/>
        </a:xfrm>
        <a:prstGeom prst="leftBracket">
          <a:avLst>
            <a:gd name="adj" fmla="val 53571"/>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xdr:col>
      <xdr:colOff>790575</xdr:colOff>
      <xdr:row>25</xdr:row>
      <xdr:rowOff>28575</xdr:rowOff>
    </xdr:from>
    <xdr:to>
      <xdr:col>4</xdr:col>
      <xdr:colOff>866775</xdr:colOff>
      <xdr:row>28</xdr:row>
      <xdr:rowOff>0</xdr:rowOff>
    </xdr:to>
    <xdr:sp macro="" textlink="">
      <xdr:nvSpPr>
        <xdr:cNvPr id="100472" name="AutoShape 3">
          <a:extLst>
            <a:ext uri="{FF2B5EF4-FFF2-40B4-BE49-F238E27FC236}">
              <a16:creationId xmlns:a16="http://schemas.microsoft.com/office/drawing/2014/main" id="{00000000-0008-0000-0000-000078880100}"/>
            </a:ext>
          </a:extLst>
        </xdr:cNvPr>
        <xdr:cNvSpPr>
          <a:spLocks/>
        </xdr:cNvSpPr>
      </xdr:nvSpPr>
      <xdr:spPr bwMode="auto">
        <a:xfrm>
          <a:off x="4048125" y="5591175"/>
          <a:ext cx="76200" cy="428625"/>
        </a:xfrm>
        <a:prstGeom prst="rightBracket">
          <a:avLst>
            <a:gd name="adj" fmla="val 46875"/>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9525</xdr:colOff>
      <xdr:row>3</xdr:row>
      <xdr:rowOff>28575</xdr:rowOff>
    </xdr:from>
    <xdr:to>
      <xdr:col>2</xdr:col>
      <xdr:colOff>676275</xdr:colOff>
      <xdr:row>6</xdr:row>
      <xdr:rowOff>0</xdr:rowOff>
    </xdr:to>
    <xdr:cxnSp macro="">
      <xdr:nvCxnSpPr>
        <xdr:cNvPr id="4" name="直線コネクタ 3">
          <a:extLst>
            <a:ext uri="{FF2B5EF4-FFF2-40B4-BE49-F238E27FC236}">
              <a16:creationId xmlns:a16="http://schemas.microsoft.com/office/drawing/2014/main" id="{00000000-0008-0000-1100-000004000000}"/>
            </a:ext>
          </a:extLst>
        </xdr:cNvPr>
        <xdr:cNvCxnSpPr/>
      </xdr:nvCxnSpPr>
      <xdr:spPr>
        <a:xfrm>
          <a:off x="9525" y="561975"/>
          <a:ext cx="2619375" cy="485775"/>
        </a:xfrm>
        <a:prstGeom prst="line">
          <a:avLst/>
        </a:prstGeom>
        <a:ln w="9525"/>
      </xdr:spPr>
      <xdr:style>
        <a:lnRef idx="1">
          <a:schemeClr val="dk1"/>
        </a:lnRef>
        <a:fillRef idx="0">
          <a:schemeClr val="dk1"/>
        </a:fillRef>
        <a:effectRef idx="0">
          <a:schemeClr val="dk1"/>
        </a:effectRef>
        <a:fontRef idx="minor">
          <a:schemeClr val="tx1"/>
        </a:fontRef>
      </xdr:style>
    </xdr:cxnSp>
    <xdr:clientData/>
  </xdr:twoCellAnchor>
</xdr:wsDr>
</file>

<file path=xl/drawings/drawing11.xml><?xml version="1.0" encoding="utf-8"?>
<xdr:wsDr xmlns:xdr="http://schemas.openxmlformats.org/drawingml/2006/spreadsheetDrawing" xmlns:a="http://schemas.openxmlformats.org/drawingml/2006/main">
  <xdr:twoCellAnchor>
    <xdr:from>
      <xdr:col>11</xdr:col>
      <xdr:colOff>74085</xdr:colOff>
      <xdr:row>10</xdr:row>
      <xdr:rowOff>243418</xdr:rowOff>
    </xdr:from>
    <xdr:to>
      <xdr:col>41</xdr:col>
      <xdr:colOff>137585</xdr:colOff>
      <xdr:row>12</xdr:row>
      <xdr:rowOff>105834</xdr:rowOff>
    </xdr:to>
    <xdr:sp macro="" textlink="">
      <xdr:nvSpPr>
        <xdr:cNvPr id="2" name="テキスト ボックス 1">
          <a:extLst>
            <a:ext uri="{FF2B5EF4-FFF2-40B4-BE49-F238E27FC236}">
              <a16:creationId xmlns:a16="http://schemas.microsoft.com/office/drawing/2014/main" id="{00000000-0008-0000-1500-000002000000}"/>
            </a:ext>
          </a:extLst>
        </xdr:cNvPr>
        <xdr:cNvSpPr txBox="1"/>
      </xdr:nvSpPr>
      <xdr:spPr>
        <a:xfrm>
          <a:off x="2815168" y="2254251"/>
          <a:ext cx="7016750" cy="41275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a:t>検査日の前々月分の勤務割表の写しを添付すれば，記入は不要です。</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15</xdr:col>
      <xdr:colOff>419100</xdr:colOff>
      <xdr:row>17</xdr:row>
      <xdr:rowOff>4394</xdr:rowOff>
    </xdr:from>
    <xdr:to>
      <xdr:col>15</xdr:col>
      <xdr:colOff>800100</xdr:colOff>
      <xdr:row>17</xdr:row>
      <xdr:rowOff>287580</xdr:rowOff>
    </xdr:to>
    <xdr:sp macro="" textlink="">
      <xdr:nvSpPr>
        <xdr:cNvPr id="2" name="Rectangle 24">
          <a:extLst>
            <a:ext uri="{FF2B5EF4-FFF2-40B4-BE49-F238E27FC236}">
              <a16:creationId xmlns:a16="http://schemas.microsoft.com/office/drawing/2014/main" id="{00000000-0008-0000-1F00-000019000000}"/>
            </a:ext>
          </a:extLst>
        </xdr:cNvPr>
        <xdr:cNvSpPr>
          <a:spLocks noChangeArrowheads="1"/>
        </xdr:cNvSpPr>
      </xdr:nvSpPr>
      <xdr:spPr bwMode="auto">
        <a:xfrm>
          <a:off x="12249150" y="5309819"/>
          <a:ext cx="381000" cy="283186"/>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0" rIns="27432" bIns="18288" anchor="b" upright="1"/>
        <a:lstStyle/>
        <a:p>
          <a:pPr algn="ctr" rtl="0">
            <a:defRPr sz="1000"/>
          </a:pPr>
          <a:r>
            <a:rPr lang="en-US" altLang="ja-JP" sz="800" b="0" i="0" u="none" strike="noStrike" baseline="0">
              <a:solidFill>
                <a:srgbClr val="000000"/>
              </a:solidFill>
              <a:latin typeface="ＭＳ Ｐゴシック"/>
              <a:ea typeface="ＭＳ Ｐゴシック"/>
            </a:rPr>
            <a:t>(</a:t>
          </a:r>
          <a:r>
            <a:rPr lang="ja-JP" altLang="en-US" sz="800" b="0" i="0" u="none" strike="noStrike" baseline="0">
              <a:solidFill>
                <a:srgbClr val="000000"/>
              </a:solidFill>
              <a:latin typeface="ＭＳ Ｐゴシック"/>
              <a:ea typeface="ＭＳ Ｐゴシック"/>
            </a:rPr>
            <a:t>承認</a:t>
          </a:r>
          <a:r>
            <a:rPr lang="en-US" altLang="ja-JP" sz="800" b="0" i="0" u="none" strike="noStrike" baseline="0">
              <a:solidFill>
                <a:srgbClr val="000000"/>
              </a:solidFill>
              <a:latin typeface="ＭＳ Ｐゴシック"/>
              <a:ea typeface="ＭＳ Ｐゴシック"/>
            </a:rPr>
            <a:t>)</a:t>
          </a:r>
        </a:p>
      </xdr:txBody>
    </xdr:sp>
    <xdr:clientData/>
  </xdr:twoCellAnchor>
  <xdr:twoCellAnchor>
    <xdr:from>
      <xdr:col>11</xdr:col>
      <xdr:colOff>390525</xdr:colOff>
      <xdr:row>17</xdr:row>
      <xdr:rowOff>4392</xdr:rowOff>
    </xdr:from>
    <xdr:to>
      <xdr:col>11</xdr:col>
      <xdr:colOff>771525</xdr:colOff>
      <xdr:row>17</xdr:row>
      <xdr:rowOff>287578</xdr:rowOff>
    </xdr:to>
    <xdr:sp macro="" textlink="">
      <xdr:nvSpPr>
        <xdr:cNvPr id="3" name="Rectangle 20">
          <a:extLst>
            <a:ext uri="{FF2B5EF4-FFF2-40B4-BE49-F238E27FC236}">
              <a16:creationId xmlns:a16="http://schemas.microsoft.com/office/drawing/2014/main" id="{00000000-0008-0000-1F00-000015000000}"/>
            </a:ext>
          </a:extLst>
        </xdr:cNvPr>
        <xdr:cNvSpPr>
          <a:spLocks noChangeArrowheads="1"/>
        </xdr:cNvSpPr>
      </xdr:nvSpPr>
      <xdr:spPr bwMode="auto">
        <a:xfrm>
          <a:off x="8705850" y="5309817"/>
          <a:ext cx="381000" cy="283186"/>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0" rIns="27432" bIns="18288" anchor="b" upright="1"/>
        <a:lstStyle/>
        <a:p>
          <a:pPr algn="ctr" rtl="0">
            <a:defRPr sz="1000"/>
          </a:pPr>
          <a:r>
            <a:rPr lang="ja-JP" altLang="en-US" sz="800" b="0" i="0" u="none" strike="noStrike" baseline="0">
              <a:solidFill>
                <a:srgbClr val="000000"/>
              </a:solidFill>
              <a:latin typeface="ＭＳ Ｐゴシック"/>
              <a:ea typeface="ＭＳ Ｐゴシック"/>
            </a:rPr>
            <a:t>引渡し</a:t>
          </a:r>
        </a:p>
      </xdr:txBody>
    </xdr:sp>
    <xdr:clientData/>
  </xdr:twoCellAnchor>
  <xdr:twoCellAnchor>
    <xdr:from>
      <xdr:col>13</xdr:col>
      <xdr:colOff>552450</xdr:colOff>
      <xdr:row>17</xdr:row>
      <xdr:rowOff>13188</xdr:rowOff>
    </xdr:from>
    <xdr:to>
      <xdr:col>14</xdr:col>
      <xdr:colOff>152400</xdr:colOff>
      <xdr:row>17</xdr:row>
      <xdr:rowOff>296374</xdr:rowOff>
    </xdr:to>
    <xdr:sp macro="" textlink="">
      <xdr:nvSpPr>
        <xdr:cNvPr id="4" name="Rectangle 21">
          <a:extLst>
            <a:ext uri="{FF2B5EF4-FFF2-40B4-BE49-F238E27FC236}">
              <a16:creationId xmlns:a16="http://schemas.microsoft.com/office/drawing/2014/main" id="{00000000-0008-0000-1F00-000016000000}"/>
            </a:ext>
          </a:extLst>
        </xdr:cNvPr>
        <xdr:cNvSpPr>
          <a:spLocks noChangeArrowheads="1"/>
        </xdr:cNvSpPr>
      </xdr:nvSpPr>
      <xdr:spPr bwMode="auto">
        <a:xfrm>
          <a:off x="10753725" y="5318613"/>
          <a:ext cx="381000" cy="283186"/>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0" rIns="27432" bIns="18288" anchor="b" upright="1"/>
        <a:lstStyle/>
        <a:p>
          <a:pPr algn="ctr" rtl="0">
            <a:defRPr sz="1000"/>
          </a:pPr>
          <a:r>
            <a:rPr lang="ja-JP" altLang="en-US" sz="800" b="0" i="0" u="none" strike="noStrike" baseline="0">
              <a:solidFill>
                <a:srgbClr val="000000"/>
              </a:solidFill>
              <a:latin typeface="ＭＳ Ｐゴシック"/>
              <a:ea typeface="ＭＳ Ｐゴシック"/>
            </a:rPr>
            <a:t>引渡し</a:t>
          </a:r>
        </a:p>
      </xdr:txBody>
    </xdr:sp>
    <xdr:clientData/>
  </xdr:twoCellAnchor>
  <xdr:twoCellAnchor>
    <xdr:from>
      <xdr:col>9</xdr:col>
      <xdr:colOff>9525</xdr:colOff>
      <xdr:row>15</xdr:row>
      <xdr:rowOff>0</xdr:rowOff>
    </xdr:from>
    <xdr:to>
      <xdr:col>10</xdr:col>
      <xdr:colOff>228600</xdr:colOff>
      <xdr:row>17</xdr:row>
      <xdr:rowOff>85725</xdr:rowOff>
    </xdr:to>
    <xdr:sp macro="" textlink="">
      <xdr:nvSpPr>
        <xdr:cNvPr id="8" name="Rectangle 4">
          <a:extLst>
            <a:ext uri="{FF2B5EF4-FFF2-40B4-BE49-F238E27FC236}">
              <a16:creationId xmlns:a16="http://schemas.microsoft.com/office/drawing/2014/main" id="{00000000-0008-0000-1F00-000005000000}"/>
            </a:ext>
          </a:extLst>
        </xdr:cNvPr>
        <xdr:cNvSpPr>
          <a:spLocks noChangeArrowheads="1"/>
        </xdr:cNvSpPr>
      </xdr:nvSpPr>
      <xdr:spPr bwMode="auto">
        <a:xfrm>
          <a:off x="7410450" y="4676775"/>
          <a:ext cx="600075" cy="7143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Ｐゴシック"/>
              <a:ea typeface="ＭＳ Ｐゴシック"/>
            </a:rPr>
            <a:t>入所者</a:t>
          </a:r>
        </a:p>
      </xdr:txBody>
    </xdr:sp>
    <xdr:clientData/>
  </xdr:twoCellAnchor>
  <xdr:twoCellAnchor>
    <xdr:from>
      <xdr:col>11</xdr:col>
      <xdr:colOff>295275</xdr:colOff>
      <xdr:row>15</xdr:row>
      <xdr:rowOff>0</xdr:rowOff>
    </xdr:from>
    <xdr:to>
      <xdr:col>12</xdr:col>
      <xdr:colOff>9525</xdr:colOff>
      <xdr:row>15</xdr:row>
      <xdr:rowOff>247650</xdr:rowOff>
    </xdr:to>
    <xdr:sp macro="" textlink="">
      <xdr:nvSpPr>
        <xdr:cNvPr id="9" name="Rectangle 5">
          <a:extLst>
            <a:ext uri="{FF2B5EF4-FFF2-40B4-BE49-F238E27FC236}">
              <a16:creationId xmlns:a16="http://schemas.microsoft.com/office/drawing/2014/main" id="{00000000-0008-0000-1F00-000006000000}"/>
            </a:ext>
          </a:extLst>
        </xdr:cNvPr>
        <xdr:cNvSpPr>
          <a:spLocks noChangeArrowheads="1"/>
        </xdr:cNvSpPr>
      </xdr:nvSpPr>
      <xdr:spPr bwMode="auto">
        <a:xfrm>
          <a:off x="8610600" y="4676775"/>
          <a:ext cx="561975" cy="2476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Ｐゴシック"/>
              <a:ea typeface="ＭＳ Ｐゴシック"/>
            </a:rPr>
            <a:t>介護士</a:t>
          </a:r>
        </a:p>
      </xdr:txBody>
    </xdr:sp>
    <xdr:clientData/>
  </xdr:twoCellAnchor>
  <xdr:twoCellAnchor>
    <xdr:from>
      <xdr:col>12</xdr:col>
      <xdr:colOff>466725</xdr:colOff>
      <xdr:row>15</xdr:row>
      <xdr:rowOff>0</xdr:rowOff>
    </xdr:from>
    <xdr:to>
      <xdr:col>13</xdr:col>
      <xdr:colOff>342900</xdr:colOff>
      <xdr:row>17</xdr:row>
      <xdr:rowOff>76200</xdr:rowOff>
    </xdr:to>
    <xdr:sp macro="" textlink="">
      <xdr:nvSpPr>
        <xdr:cNvPr id="10" name="Rectangle 6">
          <a:extLst>
            <a:ext uri="{FF2B5EF4-FFF2-40B4-BE49-F238E27FC236}">
              <a16:creationId xmlns:a16="http://schemas.microsoft.com/office/drawing/2014/main" id="{00000000-0008-0000-1F00-000007000000}"/>
            </a:ext>
          </a:extLst>
        </xdr:cNvPr>
        <xdr:cNvSpPr>
          <a:spLocks noChangeArrowheads="1"/>
        </xdr:cNvSpPr>
      </xdr:nvSpPr>
      <xdr:spPr bwMode="auto">
        <a:xfrm>
          <a:off x="9629775" y="4676775"/>
          <a:ext cx="914400" cy="7048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Ｐゴシック"/>
              <a:ea typeface="ＭＳ Ｐゴシック"/>
            </a:rPr>
            <a:t>指導員等</a:t>
          </a:r>
        </a:p>
      </xdr:txBody>
    </xdr:sp>
    <xdr:clientData/>
  </xdr:twoCellAnchor>
  <xdr:twoCellAnchor>
    <xdr:from>
      <xdr:col>14</xdr:col>
      <xdr:colOff>276225</xdr:colOff>
      <xdr:row>15</xdr:row>
      <xdr:rowOff>9525</xdr:rowOff>
    </xdr:from>
    <xdr:to>
      <xdr:col>15</xdr:col>
      <xdr:colOff>342900</xdr:colOff>
      <xdr:row>17</xdr:row>
      <xdr:rowOff>85725</xdr:rowOff>
    </xdr:to>
    <xdr:sp macro="" textlink="">
      <xdr:nvSpPr>
        <xdr:cNvPr id="11" name="Rectangle 7">
          <a:extLst>
            <a:ext uri="{FF2B5EF4-FFF2-40B4-BE49-F238E27FC236}">
              <a16:creationId xmlns:a16="http://schemas.microsoft.com/office/drawing/2014/main" id="{00000000-0008-0000-1F00-000008000000}"/>
            </a:ext>
          </a:extLst>
        </xdr:cNvPr>
        <xdr:cNvSpPr>
          <a:spLocks noChangeArrowheads="1"/>
        </xdr:cNvSpPr>
      </xdr:nvSpPr>
      <xdr:spPr bwMode="auto">
        <a:xfrm>
          <a:off x="11258550" y="4686300"/>
          <a:ext cx="914400" cy="7048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Ｐゴシック"/>
              <a:ea typeface="ＭＳ Ｐゴシック"/>
            </a:rPr>
            <a:t>事務員</a:t>
          </a:r>
        </a:p>
      </xdr:txBody>
    </xdr:sp>
    <xdr:clientData/>
  </xdr:twoCellAnchor>
  <xdr:twoCellAnchor>
    <xdr:from>
      <xdr:col>15</xdr:col>
      <xdr:colOff>809625</xdr:colOff>
      <xdr:row>15</xdr:row>
      <xdr:rowOff>0</xdr:rowOff>
    </xdr:from>
    <xdr:to>
      <xdr:col>16</xdr:col>
      <xdr:colOff>561975</xdr:colOff>
      <xdr:row>17</xdr:row>
      <xdr:rowOff>85725</xdr:rowOff>
    </xdr:to>
    <xdr:sp macro="" textlink="">
      <xdr:nvSpPr>
        <xdr:cNvPr id="12" name="Rectangle 8">
          <a:extLst>
            <a:ext uri="{FF2B5EF4-FFF2-40B4-BE49-F238E27FC236}">
              <a16:creationId xmlns:a16="http://schemas.microsoft.com/office/drawing/2014/main" id="{00000000-0008-0000-1F00-000009000000}"/>
            </a:ext>
          </a:extLst>
        </xdr:cNvPr>
        <xdr:cNvSpPr>
          <a:spLocks noChangeArrowheads="1"/>
        </xdr:cNvSpPr>
      </xdr:nvSpPr>
      <xdr:spPr bwMode="auto">
        <a:xfrm>
          <a:off x="12639675" y="4676775"/>
          <a:ext cx="600075" cy="7143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Ｐゴシック"/>
              <a:ea typeface="ＭＳ Ｐゴシック"/>
            </a:rPr>
            <a:t>入所者</a:t>
          </a:r>
        </a:p>
      </xdr:txBody>
    </xdr:sp>
    <xdr:clientData/>
  </xdr:twoCellAnchor>
  <xdr:twoCellAnchor>
    <xdr:from>
      <xdr:col>10</xdr:col>
      <xdr:colOff>266700</xdr:colOff>
      <xdr:row>15</xdr:row>
      <xdr:rowOff>0</xdr:rowOff>
    </xdr:from>
    <xdr:to>
      <xdr:col>11</xdr:col>
      <xdr:colOff>266700</xdr:colOff>
      <xdr:row>15</xdr:row>
      <xdr:rowOff>0</xdr:rowOff>
    </xdr:to>
    <xdr:sp macro="" textlink="">
      <xdr:nvSpPr>
        <xdr:cNvPr id="13" name="Line 9">
          <a:extLst>
            <a:ext uri="{FF2B5EF4-FFF2-40B4-BE49-F238E27FC236}">
              <a16:creationId xmlns:a16="http://schemas.microsoft.com/office/drawing/2014/main" id="{00000000-0008-0000-1F00-0000099A0100}"/>
            </a:ext>
          </a:extLst>
        </xdr:cNvPr>
        <xdr:cNvSpPr>
          <a:spLocks noChangeShapeType="1"/>
        </xdr:cNvSpPr>
      </xdr:nvSpPr>
      <xdr:spPr bwMode="auto">
        <a:xfrm>
          <a:off x="8048625" y="4676775"/>
          <a:ext cx="5334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12</xdr:col>
      <xdr:colOff>57150</xdr:colOff>
      <xdr:row>15</xdr:row>
      <xdr:rowOff>0</xdr:rowOff>
    </xdr:from>
    <xdr:to>
      <xdr:col>12</xdr:col>
      <xdr:colOff>438150</xdr:colOff>
      <xdr:row>15</xdr:row>
      <xdr:rowOff>0</xdr:rowOff>
    </xdr:to>
    <xdr:sp macro="" textlink="">
      <xdr:nvSpPr>
        <xdr:cNvPr id="14" name="Line 10">
          <a:extLst>
            <a:ext uri="{FF2B5EF4-FFF2-40B4-BE49-F238E27FC236}">
              <a16:creationId xmlns:a16="http://schemas.microsoft.com/office/drawing/2014/main" id="{00000000-0008-0000-1F00-00000A9A0100}"/>
            </a:ext>
          </a:extLst>
        </xdr:cNvPr>
        <xdr:cNvSpPr>
          <a:spLocks noChangeShapeType="1"/>
        </xdr:cNvSpPr>
      </xdr:nvSpPr>
      <xdr:spPr bwMode="auto">
        <a:xfrm>
          <a:off x="9220200" y="4676775"/>
          <a:ext cx="3810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15</xdr:col>
      <xdr:colOff>390525</xdr:colOff>
      <xdr:row>15</xdr:row>
      <xdr:rowOff>9525</xdr:rowOff>
    </xdr:from>
    <xdr:to>
      <xdr:col>15</xdr:col>
      <xdr:colOff>771525</xdr:colOff>
      <xdr:row>15</xdr:row>
      <xdr:rowOff>9525</xdr:rowOff>
    </xdr:to>
    <xdr:sp macro="" textlink="">
      <xdr:nvSpPr>
        <xdr:cNvPr id="15" name="Line 11">
          <a:extLst>
            <a:ext uri="{FF2B5EF4-FFF2-40B4-BE49-F238E27FC236}">
              <a16:creationId xmlns:a16="http://schemas.microsoft.com/office/drawing/2014/main" id="{00000000-0008-0000-1F00-00000B9A0100}"/>
            </a:ext>
          </a:extLst>
        </xdr:cNvPr>
        <xdr:cNvSpPr>
          <a:spLocks noChangeShapeType="1"/>
        </xdr:cNvSpPr>
      </xdr:nvSpPr>
      <xdr:spPr bwMode="auto">
        <a:xfrm>
          <a:off x="12220575" y="4686300"/>
          <a:ext cx="3810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15</xdr:col>
      <xdr:colOff>409575</xdr:colOff>
      <xdr:row>17</xdr:row>
      <xdr:rowOff>76200</xdr:rowOff>
    </xdr:from>
    <xdr:to>
      <xdr:col>15</xdr:col>
      <xdr:colOff>790575</xdr:colOff>
      <xdr:row>17</xdr:row>
      <xdr:rowOff>76200</xdr:rowOff>
    </xdr:to>
    <xdr:sp macro="" textlink="">
      <xdr:nvSpPr>
        <xdr:cNvPr id="16" name="Line 12">
          <a:extLst>
            <a:ext uri="{FF2B5EF4-FFF2-40B4-BE49-F238E27FC236}">
              <a16:creationId xmlns:a16="http://schemas.microsoft.com/office/drawing/2014/main" id="{00000000-0008-0000-1F00-00000C9A0100}"/>
            </a:ext>
          </a:extLst>
        </xdr:cNvPr>
        <xdr:cNvSpPr>
          <a:spLocks noChangeShapeType="1"/>
        </xdr:cNvSpPr>
      </xdr:nvSpPr>
      <xdr:spPr bwMode="auto">
        <a:xfrm>
          <a:off x="12239625" y="5381625"/>
          <a:ext cx="3810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type="triangle" w="med" len="med"/>
          <a:tailEnd/>
        </a:ln>
        <a:extLst>
          <a:ext uri="{909E8E84-426E-40DD-AFC4-6F175D3DCCD1}">
            <a14:hiddenFill xmlns:a14="http://schemas.microsoft.com/office/drawing/2010/main">
              <a:noFill/>
            </a14:hiddenFill>
          </a:ext>
        </a:extLst>
      </xdr:spPr>
    </xdr:sp>
    <xdr:clientData/>
  </xdr:twoCellAnchor>
  <xdr:twoCellAnchor>
    <xdr:from>
      <xdr:col>13</xdr:col>
      <xdr:colOff>371475</xdr:colOff>
      <xdr:row>15</xdr:row>
      <xdr:rowOff>0</xdr:rowOff>
    </xdr:from>
    <xdr:to>
      <xdr:col>14</xdr:col>
      <xdr:colOff>257175</xdr:colOff>
      <xdr:row>15</xdr:row>
      <xdr:rowOff>0</xdr:rowOff>
    </xdr:to>
    <xdr:sp macro="" textlink="">
      <xdr:nvSpPr>
        <xdr:cNvPr id="17" name="Line 13">
          <a:extLst>
            <a:ext uri="{FF2B5EF4-FFF2-40B4-BE49-F238E27FC236}">
              <a16:creationId xmlns:a16="http://schemas.microsoft.com/office/drawing/2014/main" id="{00000000-0008-0000-1F00-00000D9A0100}"/>
            </a:ext>
          </a:extLst>
        </xdr:cNvPr>
        <xdr:cNvSpPr>
          <a:spLocks noChangeShapeType="1"/>
        </xdr:cNvSpPr>
      </xdr:nvSpPr>
      <xdr:spPr bwMode="auto">
        <a:xfrm>
          <a:off x="10572750" y="4676775"/>
          <a:ext cx="666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13</xdr:col>
      <xdr:colOff>381000</xdr:colOff>
      <xdr:row>17</xdr:row>
      <xdr:rowOff>66675</xdr:rowOff>
    </xdr:from>
    <xdr:to>
      <xdr:col>14</xdr:col>
      <xdr:colOff>266700</xdr:colOff>
      <xdr:row>17</xdr:row>
      <xdr:rowOff>66675</xdr:rowOff>
    </xdr:to>
    <xdr:sp macro="" textlink="">
      <xdr:nvSpPr>
        <xdr:cNvPr id="18" name="Line 14">
          <a:extLst>
            <a:ext uri="{FF2B5EF4-FFF2-40B4-BE49-F238E27FC236}">
              <a16:creationId xmlns:a16="http://schemas.microsoft.com/office/drawing/2014/main" id="{00000000-0008-0000-1F00-00000E9A0100}"/>
            </a:ext>
          </a:extLst>
        </xdr:cNvPr>
        <xdr:cNvSpPr>
          <a:spLocks noChangeShapeType="1"/>
        </xdr:cNvSpPr>
      </xdr:nvSpPr>
      <xdr:spPr bwMode="auto">
        <a:xfrm>
          <a:off x="10582275" y="5372100"/>
          <a:ext cx="666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type="triangle" w="med" len="med"/>
          <a:tailEnd/>
        </a:ln>
        <a:extLst>
          <a:ext uri="{909E8E84-426E-40DD-AFC4-6F175D3DCCD1}">
            <a14:hiddenFill xmlns:a14="http://schemas.microsoft.com/office/drawing/2010/main">
              <a:noFill/>
            </a14:hiddenFill>
          </a:ext>
        </a:extLst>
      </xdr:spPr>
    </xdr:sp>
    <xdr:clientData/>
  </xdr:twoCellAnchor>
  <xdr:twoCellAnchor>
    <xdr:from>
      <xdr:col>10</xdr:col>
      <xdr:colOff>257175</xdr:colOff>
      <xdr:row>17</xdr:row>
      <xdr:rowOff>76200</xdr:rowOff>
    </xdr:from>
    <xdr:to>
      <xdr:col>12</xdr:col>
      <xdr:colOff>447675</xdr:colOff>
      <xdr:row>17</xdr:row>
      <xdr:rowOff>76200</xdr:rowOff>
    </xdr:to>
    <xdr:sp macro="" textlink="">
      <xdr:nvSpPr>
        <xdr:cNvPr id="19" name="Line 15">
          <a:extLst>
            <a:ext uri="{FF2B5EF4-FFF2-40B4-BE49-F238E27FC236}">
              <a16:creationId xmlns:a16="http://schemas.microsoft.com/office/drawing/2014/main" id="{00000000-0008-0000-1F00-00000F9A0100}"/>
            </a:ext>
          </a:extLst>
        </xdr:cNvPr>
        <xdr:cNvSpPr>
          <a:spLocks noChangeShapeType="1"/>
        </xdr:cNvSpPr>
      </xdr:nvSpPr>
      <xdr:spPr bwMode="auto">
        <a:xfrm flipH="1">
          <a:off x="8039100" y="5381625"/>
          <a:ext cx="15716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11</xdr:col>
      <xdr:colOff>561975</xdr:colOff>
      <xdr:row>15</xdr:row>
      <xdr:rowOff>285750</xdr:rowOff>
    </xdr:from>
    <xdr:to>
      <xdr:col>11</xdr:col>
      <xdr:colOff>561975</xdr:colOff>
      <xdr:row>17</xdr:row>
      <xdr:rowOff>57150</xdr:rowOff>
    </xdr:to>
    <xdr:sp macro="" textlink="">
      <xdr:nvSpPr>
        <xdr:cNvPr id="20" name="Line 16">
          <a:extLst>
            <a:ext uri="{FF2B5EF4-FFF2-40B4-BE49-F238E27FC236}">
              <a16:creationId xmlns:a16="http://schemas.microsoft.com/office/drawing/2014/main" id="{00000000-0008-0000-1F00-0000109A0100}"/>
            </a:ext>
          </a:extLst>
        </xdr:cNvPr>
        <xdr:cNvSpPr>
          <a:spLocks noChangeShapeType="1"/>
        </xdr:cNvSpPr>
      </xdr:nvSpPr>
      <xdr:spPr bwMode="auto">
        <a:xfrm>
          <a:off x="8877300" y="4962525"/>
          <a:ext cx="0" cy="4000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95250</xdr:colOff>
      <xdr:row>14</xdr:row>
      <xdr:rowOff>114300</xdr:rowOff>
    </xdr:from>
    <xdr:to>
      <xdr:col>11</xdr:col>
      <xdr:colOff>390525</xdr:colOff>
      <xdr:row>14</xdr:row>
      <xdr:rowOff>285750</xdr:rowOff>
    </xdr:to>
    <xdr:sp macro="" textlink="">
      <xdr:nvSpPr>
        <xdr:cNvPr id="21" name="Rectangle 17">
          <a:extLst>
            <a:ext uri="{FF2B5EF4-FFF2-40B4-BE49-F238E27FC236}">
              <a16:creationId xmlns:a16="http://schemas.microsoft.com/office/drawing/2014/main" id="{00000000-0008-0000-1F00-000012000000}"/>
            </a:ext>
          </a:extLst>
        </xdr:cNvPr>
        <xdr:cNvSpPr>
          <a:spLocks noChangeArrowheads="1"/>
        </xdr:cNvSpPr>
      </xdr:nvSpPr>
      <xdr:spPr bwMode="auto">
        <a:xfrm>
          <a:off x="7877175" y="4467225"/>
          <a:ext cx="828675" cy="17145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0" rIns="27432" bIns="18288" anchor="b" upright="1"/>
        <a:lstStyle/>
        <a:p>
          <a:pPr algn="ctr" rtl="0">
            <a:defRPr sz="1000"/>
          </a:pPr>
          <a:r>
            <a:rPr lang="ja-JP" altLang="en-US" sz="800" b="0" i="0" u="none" strike="noStrike" baseline="0">
              <a:solidFill>
                <a:srgbClr val="000000"/>
              </a:solidFill>
              <a:latin typeface="ＭＳ Ｐゴシック"/>
              <a:ea typeface="ＭＳ Ｐゴシック"/>
            </a:rPr>
            <a:t>口頭の申し出</a:t>
          </a:r>
        </a:p>
      </xdr:txBody>
    </xdr:sp>
    <xdr:clientData/>
  </xdr:twoCellAnchor>
  <xdr:twoCellAnchor>
    <xdr:from>
      <xdr:col>11</xdr:col>
      <xdr:colOff>762000</xdr:colOff>
      <xdr:row>14</xdr:row>
      <xdr:rowOff>123825</xdr:rowOff>
    </xdr:from>
    <xdr:to>
      <xdr:col>12</xdr:col>
      <xdr:colOff>590550</xdr:colOff>
      <xdr:row>14</xdr:row>
      <xdr:rowOff>295275</xdr:rowOff>
    </xdr:to>
    <xdr:sp macro="" textlink="">
      <xdr:nvSpPr>
        <xdr:cNvPr id="22" name="Rectangle 18">
          <a:extLst>
            <a:ext uri="{FF2B5EF4-FFF2-40B4-BE49-F238E27FC236}">
              <a16:creationId xmlns:a16="http://schemas.microsoft.com/office/drawing/2014/main" id="{00000000-0008-0000-1F00-000013000000}"/>
            </a:ext>
          </a:extLst>
        </xdr:cNvPr>
        <xdr:cNvSpPr>
          <a:spLocks noChangeArrowheads="1"/>
        </xdr:cNvSpPr>
      </xdr:nvSpPr>
      <xdr:spPr bwMode="auto">
        <a:xfrm>
          <a:off x="9077325" y="4476750"/>
          <a:ext cx="676275" cy="17145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0" rIns="27432" bIns="18288" anchor="b" upright="1"/>
        <a:lstStyle/>
        <a:p>
          <a:pPr algn="ctr" rtl="0">
            <a:defRPr sz="1000"/>
          </a:pPr>
          <a:r>
            <a:rPr lang="ja-JP" altLang="en-US" sz="800" b="0" i="0" u="none" strike="noStrike" baseline="0">
              <a:solidFill>
                <a:srgbClr val="000000"/>
              </a:solidFill>
              <a:latin typeface="ＭＳ Ｐゴシック"/>
              <a:ea typeface="ＭＳ Ｐゴシック"/>
            </a:rPr>
            <a:t>報　告</a:t>
          </a:r>
        </a:p>
      </xdr:txBody>
    </xdr:sp>
    <xdr:clientData/>
  </xdr:twoCellAnchor>
  <xdr:twoCellAnchor>
    <xdr:from>
      <xdr:col>11</xdr:col>
      <xdr:colOff>647700</xdr:colOff>
      <xdr:row>16</xdr:row>
      <xdr:rowOff>9525</xdr:rowOff>
    </xdr:from>
    <xdr:to>
      <xdr:col>12</xdr:col>
      <xdr:colOff>180975</xdr:colOff>
      <xdr:row>16</xdr:row>
      <xdr:rowOff>180975</xdr:rowOff>
    </xdr:to>
    <xdr:sp macro="" textlink="">
      <xdr:nvSpPr>
        <xdr:cNvPr id="23" name="Rectangle 19">
          <a:extLst>
            <a:ext uri="{FF2B5EF4-FFF2-40B4-BE49-F238E27FC236}">
              <a16:creationId xmlns:a16="http://schemas.microsoft.com/office/drawing/2014/main" id="{00000000-0008-0000-1F00-000014000000}"/>
            </a:ext>
          </a:extLst>
        </xdr:cNvPr>
        <xdr:cNvSpPr>
          <a:spLocks noChangeArrowheads="1"/>
        </xdr:cNvSpPr>
      </xdr:nvSpPr>
      <xdr:spPr bwMode="auto">
        <a:xfrm>
          <a:off x="8963025" y="5010150"/>
          <a:ext cx="381000" cy="17145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0" rIns="27432" bIns="18288" anchor="b" upright="1"/>
        <a:lstStyle/>
        <a:p>
          <a:pPr algn="ctr" rtl="0">
            <a:defRPr sz="1000"/>
          </a:pPr>
          <a:r>
            <a:rPr lang="ja-JP" altLang="en-US" sz="800" b="0" i="0" u="none" strike="noStrike" baseline="0">
              <a:solidFill>
                <a:srgbClr val="000000"/>
              </a:solidFill>
              <a:latin typeface="ＭＳ Ｐゴシック"/>
              <a:ea typeface="ＭＳ Ｐゴシック"/>
            </a:rPr>
            <a:t>立会い</a:t>
          </a:r>
        </a:p>
      </xdr:txBody>
    </xdr:sp>
    <xdr:clientData/>
  </xdr:twoCellAnchor>
  <xdr:twoCellAnchor>
    <xdr:from>
      <xdr:col>13</xdr:col>
      <xdr:colOff>381000</xdr:colOff>
      <xdr:row>14</xdr:row>
      <xdr:rowOff>0</xdr:rowOff>
    </xdr:from>
    <xdr:to>
      <xdr:col>14</xdr:col>
      <xdr:colOff>323850</xdr:colOff>
      <xdr:row>14</xdr:row>
      <xdr:rowOff>304800</xdr:rowOff>
    </xdr:to>
    <xdr:sp macro="" textlink="">
      <xdr:nvSpPr>
        <xdr:cNvPr id="24" name="Rectangle 22">
          <a:extLst>
            <a:ext uri="{FF2B5EF4-FFF2-40B4-BE49-F238E27FC236}">
              <a16:creationId xmlns:a16="http://schemas.microsoft.com/office/drawing/2014/main" id="{00000000-0008-0000-1F00-000017000000}"/>
            </a:ext>
          </a:extLst>
        </xdr:cNvPr>
        <xdr:cNvSpPr>
          <a:spLocks noChangeArrowheads="1"/>
        </xdr:cNvSpPr>
      </xdr:nvSpPr>
      <xdr:spPr bwMode="auto">
        <a:xfrm>
          <a:off x="10582275" y="4352925"/>
          <a:ext cx="723900" cy="3048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0" rIns="27432" bIns="18288" anchor="b" upright="1"/>
        <a:lstStyle/>
        <a:p>
          <a:pPr algn="ctr" rtl="0">
            <a:defRPr sz="1000"/>
          </a:pPr>
          <a:r>
            <a:rPr lang="ja-JP" altLang="en-US" sz="800" b="0" i="0" u="none" strike="noStrike" baseline="0">
              <a:solidFill>
                <a:srgbClr val="000000"/>
              </a:solidFill>
              <a:latin typeface="ＭＳ Ｐゴシック"/>
              <a:ea typeface="ＭＳ Ｐゴシック"/>
            </a:rPr>
            <a:t>払出，預入</a:t>
          </a:r>
        </a:p>
        <a:p>
          <a:pPr algn="ctr" rtl="0">
            <a:lnSpc>
              <a:spcPts val="900"/>
            </a:lnSpc>
            <a:defRPr sz="1000"/>
          </a:pPr>
          <a:r>
            <a:rPr lang="ja-JP" altLang="en-US" sz="800" b="0" i="0" u="none" strike="noStrike" baseline="0">
              <a:solidFill>
                <a:srgbClr val="000000"/>
              </a:solidFill>
              <a:latin typeface="ＭＳ Ｐゴシック"/>
              <a:ea typeface="ＭＳ Ｐゴシック"/>
            </a:rPr>
            <a:t>依頼書作成</a:t>
          </a:r>
        </a:p>
      </xdr:txBody>
    </xdr:sp>
    <xdr:clientData/>
  </xdr:twoCellAnchor>
  <xdr:twoCellAnchor>
    <xdr:from>
      <xdr:col>15</xdr:col>
      <xdr:colOff>400050</xdr:colOff>
      <xdr:row>14</xdr:row>
      <xdr:rowOff>133350</xdr:rowOff>
    </xdr:from>
    <xdr:to>
      <xdr:col>15</xdr:col>
      <xdr:colOff>781050</xdr:colOff>
      <xdr:row>14</xdr:row>
      <xdr:rowOff>304800</xdr:rowOff>
    </xdr:to>
    <xdr:sp macro="" textlink="">
      <xdr:nvSpPr>
        <xdr:cNvPr id="25" name="Rectangle 23">
          <a:extLst>
            <a:ext uri="{FF2B5EF4-FFF2-40B4-BE49-F238E27FC236}">
              <a16:creationId xmlns:a16="http://schemas.microsoft.com/office/drawing/2014/main" id="{00000000-0008-0000-1F00-000018000000}"/>
            </a:ext>
          </a:extLst>
        </xdr:cNvPr>
        <xdr:cNvSpPr>
          <a:spLocks noChangeArrowheads="1"/>
        </xdr:cNvSpPr>
      </xdr:nvSpPr>
      <xdr:spPr bwMode="auto">
        <a:xfrm>
          <a:off x="12230100" y="4486275"/>
          <a:ext cx="381000" cy="17145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0" rIns="27432" bIns="18288" anchor="b" upright="1"/>
        <a:lstStyle/>
        <a:p>
          <a:pPr algn="ctr" rtl="0">
            <a:defRPr sz="1000"/>
          </a:pPr>
          <a:r>
            <a:rPr lang="en-US" altLang="ja-JP" sz="800" b="0" i="0" u="none" strike="noStrike" baseline="0">
              <a:solidFill>
                <a:srgbClr val="000000"/>
              </a:solidFill>
              <a:latin typeface="ＭＳ Ｐゴシック"/>
              <a:ea typeface="ＭＳ Ｐゴシック"/>
            </a:rPr>
            <a:t>(</a:t>
          </a:r>
          <a:r>
            <a:rPr lang="ja-JP" altLang="en-US" sz="800" b="0" i="0" u="none" strike="noStrike" baseline="0">
              <a:solidFill>
                <a:srgbClr val="000000"/>
              </a:solidFill>
              <a:latin typeface="ＭＳ Ｐゴシック"/>
              <a:ea typeface="ＭＳ Ｐゴシック"/>
            </a:rPr>
            <a:t>決裁</a:t>
          </a:r>
          <a:r>
            <a:rPr lang="en-US" altLang="ja-JP" sz="800" b="0" i="0" u="none" strike="noStrike" baseline="0">
              <a:solidFill>
                <a:srgbClr val="000000"/>
              </a:solidFill>
              <a:latin typeface="ＭＳ Ｐゴシック"/>
              <a:ea typeface="ＭＳ Ｐゴシック"/>
            </a:rPr>
            <a:t>)</a:t>
          </a:r>
        </a:p>
      </xdr:txBody>
    </xdr:sp>
    <xdr:clientData/>
  </xdr:twoCellAnchor>
  <xdr:twoCellAnchor>
    <xdr:from>
      <xdr:col>14</xdr:col>
      <xdr:colOff>381000</xdr:colOff>
      <xdr:row>19</xdr:row>
      <xdr:rowOff>14655</xdr:rowOff>
    </xdr:from>
    <xdr:to>
      <xdr:col>15</xdr:col>
      <xdr:colOff>247650</xdr:colOff>
      <xdr:row>20</xdr:row>
      <xdr:rowOff>9160</xdr:rowOff>
    </xdr:to>
    <xdr:sp macro="" textlink="">
      <xdr:nvSpPr>
        <xdr:cNvPr id="26" name="Rectangle 25">
          <a:extLst>
            <a:ext uri="{FF2B5EF4-FFF2-40B4-BE49-F238E27FC236}">
              <a16:creationId xmlns:a16="http://schemas.microsoft.com/office/drawing/2014/main" id="{00000000-0008-0000-1F00-00001A000000}"/>
            </a:ext>
          </a:extLst>
        </xdr:cNvPr>
        <xdr:cNvSpPr>
          <a:spLocks noChangeArrowheads="1"/>
        </xdr:cNvSpPr>
      </xdr:nvSpPr>
      <xdr:spPr bwMode="auto">
        <a:xfrm>
          <a:off x="11363325" y="5929680"/>
          <a:ext cx="714375" cy="29930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Ｐゴシック"/>
              <a:ea typeface="ＭＳ Ｐゴシック"/>
            </a:rPr>
            <a:t>金融機関</a:t>
          </a:r>
        </a:p>
      </xdr:txBody>
    </xdr:sp>
    <xdr:clientData/>
  </xdr:twoCellAnchor>
  <xdr:twoCellAnchor>
    <xdr:from>
      <xdr:col>14</xdr:col>
      <xdr:colOff>380999</xdr:colOff>
      <xdr:row>17</xdr:row>
      <xdr:rowOff>142876</xdr:rowOff>
    </xdr:from>
    <xdr:to>
      <xdr:col>14</xdr:col>
      <xdr:colOff>384662</xdr:colOff>
      <xdr:row>18</xdr:row>
      <xdr:rowOff>293078</xdr:rowOff>
    </xdr:to>
    <xdr:sp macro="" textlink="">
      <xdr:nvSpPr>
        <xdr:cNvPr id="27" name="Line 26">
          <a:extLst>
            <a:ext uri="{FF2B5EF4-FFF2-40B4-BE49-F238E27FC236}">
              <a16:creationId xmlns:a16="http://schemas.microsoft.com/office/drawing/2014/main" id="{00000000-0008-0000-1F00-00001A9A0100}"/>
            </a:ext>
          </a:extLst>
        </xdr:cNvPr>
        <xdr:cNvSpPr>
          <a:spLocks noChangeShapeType="1"/>
        </xdr:cNvSpPr>
      </xdr:nvSpPr>
      <xdr:spPr bwMode="auto">
        <a:xfrm>
          <a:off x="11363324" y="5448301"/>
          <a:ext cx="3663" cy="455002"/>
        </a:xfrm>
        <a:prstGeom prst="line">
          <a:avLst/>
        </a:prstGeom>
        <a:noFill/>
        <a:ln w="9525">
          <a:solidFill>
            <a:srgbClr xmlns:mc="http://schemas.openxmlformats.org/markup-compatibility/2006" xmlns:a14="http://schemas.microsoft.com/office/drawing/2010/main" val="000000" mc:Ignorable="a14" a14:legacySpreadsheetColorIndex="64"/>
          </a:solidFill>
          <a:round/>
          <a:headEnd type="triangle" w="med" len="med"/>
          <a:tailEnd/>
        </a:ln>
        <a:extLst>
          <a:ext uri="{909E8E84-426E-40DD-AFC4-6F175D3DCCD1}">
            <a14:hiddenFill xmlns:a14="http://schemas.microsoft.com/office/drawing/2010/main">
              <a:noFill/>
            </a14:hiddenFill>
          </a:ext>
        </a:extLst>
      </xdr:spPr>
    </xdr:sp>
    <xdr:clientData/>
  </xdr:twoCellAnchor>
  <xdr:twoCellAnchor>
    <xdr:from>
      <xdr:col>15</xdr:col>
      <xdr:colOff>228967</xdr:colOff>
      <xdr:row>17</xdr:row>
      <xdr:rowOff>183173</xdr:rowOff>
    </xdr:from>
    <xdr:to>
      <xdr:col>15</xdr:col>
      <xdr:colOff>228967</xdr:colOff>
      <xdr:row>19</xdr:row>
      <xdr:rowOff>1</xdr:rowOff>
    </xdr:to>
    <xdr:sp macro="" textlink="">
      <xdr:nvSpPr>
        <xdr:cNvPr id="28" name="Line 27">
          <a:extLst>
            <a:ext uri="{FF2B5EF4-FFF2-40B4-BE49-F238E27FC236}">
              <a16:creationId xmlns:a16="http://schemas.microsoft.com/office/drawing/2014/main" id="{00000000-0008-0000-1F00-00001B9A0100}"/>
            </a:ext>
          </a:extLst>
        </xdr:cNvPr>
        <xdr:cNvSpPr>
          <a:spLocks noChangeShapeType="1"/>
        </xdr:cNvSpPr>
      </xdr:nvSpPr>
      <xdr:spPr bwMode="auto">
        <a:xfrm flipH="1">
          <a:off x="12059017" y="5488598"/>
          <a:ext cx="0" cy="426428"/>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14</xdr:col>
      <xdr:colOff>447675</xdr:colOff>
      <xdr:row>17</xdr:row>
      <xdr:rowOff>250215</xdr:rowOff>
    </xdr:from>
    <xdr:to>
      <xdr:col>15</xdr:col>
      <xdr:colOff>219075</xdr:colOff>
      <xdr:row>18</xdr:row>
      <xdr:rowOff>202589</xdr:rowOff>
    </xdr:to>
    <xdr:sp macro="" textlink="">
      <xdr:nvSpPr>
        <xdr:cNvPr id="29" name="Rectangle 28">
          <a:extLst>
            <a:ext uri="{FF2B5EF4-FFF2-40B4-BE49-F238E27FC236}">
              <a16:creationId xmlns:a16="http://schemas.microsoft.com/office/drawing/2014/main" id="{00000000-0008-0000-1F00-00001D000000}"/>
            </a:ext>
          </a:extLst>
        </xdr:cNvPr>
        <xdr:cNvSpPr>
          <a:spLocks noChangeArrowheads="1"/>
        </xdr:cNvSpPr>
      </xdr:nvSpPr>
      <xdr:spPr bwMode="auto">
        <a:xfrm>
          <a:off x="11430000" y="5555640"/>
          <a:ext cx="619125" cy="257174"/>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0" rIns="27432" bIns="18288" anchor="b" upright="1"/>
        <a:lstStyle/>
        <a:p>
          <a:pPr algn="ctr" rtl="0">
            <a:defRPr sz="1000"/>
          </a:pPr>
          <a:r>
            <a:rPr lang="ja-JP" altLang="en-US" sz="800" b="0" i="0" u="none" strike="noStrike" baseline="0">
              <a:solidFill>
                <a:srgbClr val="000000"/>
              </a:solidFill>
              <a:latin typeface="ＭＳ Ｐゴシック"/>
              <a:ea typeface="ＭＳ Ｐゴシック"/>
            </a:rPr>
            <a:t>払出，預金</a:t>
          </a:r>
        </a:p>
      </xdr:txBody>
    </xdr:sp>
    <xdr:clientData/>
  </xdr:twoCellAnchor>
</xdr:wsDr>
</file>

<file path=xl/drawings/drawing13.xml><?xml version="1.0" encoding="utf-8"?>
<xdr:wsDr xmlns:xdr="http://schemas.openxmlformats.org/drawingml/2006/spreadsheetDrawing" xmlns:a="http://schemas.openxmlformats.org/drawingml/2006/main">
  <xdr:twoCellAnchor editAs="oneCell">
    <xdr:from>
      <xdr:col>7</xdr:col>
      <xdr:colOff>381000</xdr:colOff>
      <xdr:row>4</xdr:row>
      <xdr:rowOff>9525</xdr:rowOff>
    </xdr:from>
    <xdr:to>
      <xdr:col>7</xdr:col>
      <xdr:colOff>561975</xdr:colOff>
      <xdr:row>4</xdr:row>
      <xdr:rowOff>161925</xdr:rowOff>
    </xdr:to>
    <xdr:pic>
      <xdr:nvPicPr>
        <xdr:cNvPr id="2" name="Picture 6">
          <a:extLst>
            <a:ext uri="{FF2B5EF4-FFF2-40B4-BE49-F238E27FC236}">
              <a16:creationId xmlns:a16="http://schemas.microsoft.com/office/drawing/2014/main" id="{00000000-0008-0000-24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286250" y="1143000"/>
          <a:ext cx="1809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361950</xdr:colOff>
      <xdr:row>4</xdr:row>
      <xdr:rowOff>0</xdr:rowOff>
    </xdr:from>
    <xdr:to>
      <xdr:col>9</xdr:col>
      <xdr:colOff>542925</xdr:colOff>
      <xdr:row>4</xdr:row>
      <xdr:rowOff>152400</xdr:rowOff>
    </xdr:to>
    <xdr:pic>
      <xdr:nvPicPr>
        <xdr:cNvPr id="3" name="Picture 7">
          <a:extLst>
            <a:ext uri="{FF2B5EF4-FFF2-40B4-BE49-F238E27FC236}">
              <a16:creationId xmlns:a16="http://schemas.microsoft.com/office/drawing/2014/main" id="{00000000-0008-0000-24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34050" y="1133475"/>
          <a:ext cx="1809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381000</xdr:colOff>
      <xdr:row>4</xdr:row>
      <xdr:rowOff>9525</xdr:rowOff>
    </xdr:from>
    <xdr:to>
      <xdr:col>7</xdr:col>
      <xdr:colOff>561975</xdr:colOff>
      <xdr:row>4</xdr:row>
      <xdr:rowOff>161925</xdr:rowOff>
    </xdr:to>
    <xdr:pic>
      <xdr:nvPicPr>
        <xdr:cNvPr id="4" name="Picture 6">
          <a:extLst>
            <a:ext uri="{FF2B5EF4-FFF2-40B4-BE49-F238E27FC236}">
              <a16:creationId xmlns:a16="http://schemas.microsoft.com/office/drawing/2014/main" id="{00000000-0008-0000-24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286250" y="1143000"/>
          <a:ext cx="1809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361950</xdr:colOff>
      <xdr:row>4</xdr:row>
      <xdr:rowOff>0</xdr:rowOff>
    </xdr:from>
    <xdr:to>
      <xdr:col>9</xdr:col>
      <xdr:colOff>542925</xdr:colOff>
      <xdr:row>4</xdr:row>
      <xdr:rowOff>152400</xdr:rowOff>
    </xdr:to>
    <xdr:pic>
      <xdr:nvPicPr>
        <xdr:cNvPr id="5" name="Picture 7">
          <a:extLst>
            <a:ext uri="{FF2B5EF4-FFF2-40B4-BE49-F238E27FC236}">
              <a16:creationId xmlns:a16="http://schemas.microsoft.com/office/drawing/2014/main" id="{00000000-0008-0000-2400-00000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34050" y="1133475"/>
          <a:ext cx="1809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533400</xdr:colOff>
      <xdr:row>5</xdr:row>
      <xdr:rowOff>9525</xdr:rowOff>
    </xdr:from>
    <xdr:to>
      <xdr:col>10</xdr:col>
      <xdr:colOff>723900</xdr:colOff>
      <xdr:row>5</xdr:row>
      <xdr:rowOff>161925</xdr:rowOff>
    </xdr:to>
    <xdr:pic>
      <xdr:nvPicPr>
        <xdr:cNvPr id="6" name="Picture 4">
          <a:extLst>
            <a:ext uri="{FF2B5EF4-FFF2-40B4-BE49-F238E27FC236}">
              <a16:creationId xmlns:a16="http://schemas.microsoft.com/office/drawing/2014/main" id="{00000000-0008-0000-2400-00000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38925" y="1447800"/>
          <a:ext cx="1905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552450</xdr:colOff>
      <xdr:row>4</xdr:row>
      <xdr:rowOff>333375</xdr:rowOff>
    </xdr:from>
    <xdr:to>
      <xdr:col>4</xdr:col>
      <xdr:colOff>0</xdr:colOff>
      <xdr:row>5</xdr:row>
      <xdr:rowOff>152400</xdr:rowOff>
    </xdr:to>
    <xdr:pic>
      <xdr:nvPicPr>
        <xdr:cNvPr id="7" name="Picture 2">
          <a:extLst>
            <a:ext uri="{FF2B5EF4-FFF2-40B4-BE49-F238E27FC236}">
              <a16:creationId xmlns:a16="http://schemas.microsoft.com/office/drawing/2014/main" id="{00000000-0008-0000-2400-000007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4000" y="1438275"/>
          <a:ext cx="1809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781050</xdr:colOff>
      <xdr:row>4</xdr:row>
      <xdr:rowOff>333375</xdr:rowOff>
    </xdr:from>
    <xdr:to>
      <xdr:col>12</xdr:col>
      <xdr:colOff>0</xdr:colOff>
      <xdr:row>5</xdr:row>
      <xdr:rowOff>152400</xdr:rowOff>
    </xdr:to>
    <xdr:pic>
      <xdr:nvPicPr>
        <xdr:cNvPr id="8" name="Picture 7">
          <a:extLst>
            <a:ext uri="{FF2B5EF4-FFF2-40B4-BE49-F238E27FC236}">
              <a16:creationId xmlns:a16="http://schemas.microsoft.com/office/drawing/2014/main" id="{00000000-0008-0000-2400-000008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00" y="1438275"/>
          <a:ext cx="1809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533400</xdr:colOff>
      <xdr:row>5</xdr:row>
      <xdr:rowOff>9525</xdr:rowOff>
    </xdr:from>
    <xdr:to>
      <xdr:col>4</xdr:col>
      <xdr:colOff>723900</xdr:colOff>
      <xdr:row>5</xdr:row>
      <xdr:rowOff>161925</xdr:rowOff>
    </xdr:to>
    <xdr:pic>
      <xdr:nvPicPr>
        <xdr:cNvPr id="9" name="Picture 4">
          <a:extLst>
            <a:ext uri="{FF2B5EF4-FFF2-40B4-BE49-F238E27FC236}">
              <a16:creationId xmlns:a16="http://schemas.microsoft.com/office/drawing/2014/main" id="{00000000-0008-0000-2400-000009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38375" y="1447800"/>
          <a:ext cx="1905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552450</xdr:colOff>
      <xdr:row>4</xdr:row>
      <xdr:rowOff>333375</xdr:rowOff>
    </xdr:from>
    <xdr:to>
      <xdr:col>6</xdr:col>
      <xdr:colOff>0</xdr:colOff>
      <xdr:row>5</xdr:row>
      <xdr:rowOff>152400</xdr:rowOff>
    </xdr:to>
    <xdr:pic>
      <xdr:nvPicPr>
        <xdr:cNvPr id="10" name="Picture 2">
          <a:extLst>
            <a:ext uri="{FF2B5EF4-FFF2-40B4-BE49-F238E27FC236}">
              <a16:creationId xmlns:a16="http://schemas.microsoft.com/office/drawing/2014/main" id="{00000000-0008-0000-2400-00000A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90850" y="1438275"/>
          <a:ext cx="1809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533400</xdr:colOff>
      <xdr:row>5</xdr:row>
      <xdr:rowOff>9525</xdr:rowOff>
    </xdr:from>
    <xdr:to>
      <xdr:col>6</xdr:col>
      <xdr:colOff>723900</xdr:colOff>
      <xdr:row>5</xdr:row>
      <xdr:rowOff>161925</xdr:rowOff>
    </xdr:to>
    <xdr:pic>
      <xdr:nvPicPr>
        <xdr:cNvPr id="11" name="Picture 4">
          <a:extLst>
            <a:ext uri="{FF2B5EF4-FFF2-40B4-BE49-F238E27FC236}">
              <a16:creationId xmlns:a16="http://schemas.microsoft.com/office/drawing/2014/main" id="{00000000-0008-0000-2400-00000B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705225" y="1447800"/>
          <a:ext cx="1905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552450</xdr:colOff>
      <xdr:row>4</xdr:row>
      <xdr:rowOff>333375</xdr:rowOff>
    </xdr:from>
    <xdr:to>
      <xdr:col>8</xdr:col>
      <xdr:colOff>0</xdr:colOff>
      <xdr:row>5</xdr:row>
      <xdr:rowOff>152400</xdr:rowOff>
    </xdr:to>
    <xdr:pic>
      <xdr:nvPicPr>
        <xdr:cNvPr id="12" name="Picture 2">
          <a:extLst>
            <a:ext uri="{FF2B5EF4-FFF2-40B4-BE49-F238E27FC236}">
              <a16:creationId xmlns:a16="http://schemas.microsoft.com/office/drawing/2014/main" id="{00000000-0008-0000-2400-00000C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57700" y="1438275"/>
          <a:ext cx="1809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533400</xdr:colOff>
      <xdr:row>5</xdr:row>
      <xdr:rowOff>9525</xdr:rowOff>
    </xdr:from>
    <xdr:to>
      <xdr:col>8</xdr:col>
      <xdr:colOff>723900</xdr:colOff>
      <xdr:row>5</xdr:row>
      <xdr:rowOff>161925</xdr:rowOff>
    </xdr:to>
    <xdr:pic>
      <xdr:nvPicPr>
        <xdr:cNvPr id="13" name="Picture 4">
          <a:extLst>
            <a:ext uri="{FF2B5EF4-FFF2-40B4-BE49-F238E27FC236}">
              <a16:creationId xmlns:a16="http://schemas.microsoft.com/office/drawing/2014/main" id="{00000000-0008-0000-2400-00000D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172075" y="1447800"/>
          <a:ext cx="1905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552450</xdr:colOff>
      <xdr:row>4</xdr:row>
      <xdr:rowOff>333375</xdr:rowOff>
    </xdr:from>
    <xdr:to>
      <xdr:col>10</xdr:col>
      <xdr:colOff>0</xdr:colOff>
      <xdr:row>5</xdr:row>
      <xdr:rowOff>152400</xdr:rowOff>
    </xdr:to>
    <xdr:pic>
      <xdr:nvPicPr>
        <xdr:cNvPr id="14" name="Picture 2">
          <a:extLst>
            <a:ext uri="{FF2B5EF4-FFF2-40B4-BE49-F238E27FC236}">
              <a16:creationId xmlns:a16="http://schemas.microsoft.com/office/drawing/2014/main" id="{00000000-0008-0000-2400-00000E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24550" y="1438275"/>
          <a:ext cx="1809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533400</xdr:colOff>
      <xdr:row>5</xdr:row>
      <xdr:rowOff>9525</xdr:rowOff>
    </xdr:from>
    <xdr:to>
      <xdr:col>10</xdr:col>
      <xdr:colOff>723900</xdr:colOff>
      <xdr:row>5</xdr:row>
      <xdr:rowOff>161925</xdr:rowOff>
    </xdr:to>
    <xdr:pic>
      <xdr:nvPicPr>
        <xdr:cNvPr id="15" name="Picture 4">
          <a:extLst>
            <a:ext uri="{FF2B5EF4-FFF2-40B4-BE49-F238E27FC236}">
              <a16:creationId xmlns:a16="http://schemas.microsoft.com/office/drawing/2014/main" id="{00000000-0008-0000-2400-00000F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38925" y="1447800"/>
          <a:ext cx="1905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8</xdr:col>
      <xdr:colOff>781050</xdr:colOff>
      <xdr:row>18</xdr:row>
      <xdr:rowOff>28575</xdr:rowOff>
    </xdr:from>
    <xdr:to>
      <xdr:col>9</xdr:col>
      <xdr:colOff>1</xdr:colOff>
      <xdr:row>18</xdr:row>
      <xdr:rowOff>180975</xdr:rowOff>
    </xdr:to>
    <xdr:pic>
      <xdr:nvPicPr>
        <xdr:cNvPr id="2" name="Picture 3">
          <a:extLst>
            <a:ext uri="{FF2B5EF4-FFF2-40B4-BE49-F238E27FC236}">
              <a16:creationId xmlns:a16="http://schemas.microsoft.com/office/drawing/2014/main" id="{00000000-0008-0000-28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743325" y="6696075"/>
          <a:ext cx="180976"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1238250</xdr:colOff>
      <xdr:row>18</xdr:row>
      <xdr:rowOff>0</xdr:rowOff>
    </xdr:from>
    <xdr:to>
      <xdr:col>9</xdr:col>
      <xdr:colOff>1423398</xdr:colOff>
      <xdr:row>18</xdr:row>
      <xdr:rowOff>152400</xdr:rowOff>
    </xdr:to>
    <xdr:pic>
      <xdr:nvPicPr>
        <xdr:cNvPr id="3" name="Picture 4">
          <a:extLst>
            <a:ext uri="{FF2B5EF4-FFF2-40B4-BE49-F238E27FC236}">
              <a16:creationId xmlns:a16="http://schemas.microsoft.com/office/drawing/2014/main" id="{00000000-0008-0000-2800-00000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162550" y="6667500"/>
          <a:ext cx="185148"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971550</xdr:colOff>
      <xdr:row>18</xdr:row>
      <xdr:rowOff>9525</xdr:rowOff>
    </xdr:from>
    <xdr:to>
      <xdr:col>16</xdr:col>
      <xdr:colOff>65069</xdr:colOff>
      <xdr:row>18</xdr:row>
      <xdr:rowOff>161925</xdr:rowOff>
    </xdr:to>
    <xdr:pic>
      <xdr:nvPicPr>
        <xdr:cNvPr id="4" name="Picture 5">
          <a:extLst>
            <a:ext uri="{FF2B5EF4-FFF2-40B4-BE49-F238E27FC236}">
              <a16:creationId xmlns:a16="http://schemas.microsoft.com/office/drawing/2014/main" id="{00000000-0008-0000-28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629650" y="6677025"/>
          <a:ext cx="188894"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19</xdr:col>
      <xdr:colOff>466725</xdr:colOff>
      <xdr:row>18</xdr:row>
      <xdr:rowOff>9525</xdr:rowOff>
    </xdr:from>
    <xdr:to>
      <xdr:col>19</xdr:col>
      <xdr:colOff>652837</xdr:colOff>
      <xdr:row>18</xdr:row>
      <xdr:rowOff>161925</xdr:rowOff>
    </xdr:to>
    <xdr:pic>
      <xdr:nvPicPr>
        <xdr:cNvPr id="5" name="Picture 6">
          <a:extLst>
            <a:ext uri="{FF2B5EF4-FFF2-40B4-BE49-F238E27FC236}">
              <a16:creationId xmlns:a16="http://schemas.microsoft.com/office/drawing/2014/main" id="{00000000-0008-0000-28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1525250" y="6677025"/>
          <a:ext cx="186112"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22</xdr:col>
      <xdr:colOff>1228725</xdr:colOff>
      <xdr:row>18</xdr:row>
      <xdr:rowOff>9525</xdr:rowOff>
    </xdr:from>
    <xdr:to>
      <xdr:col>22</xdr:col>
      <xdr:colOff>1423399</xdr:colOff>
      <xdr:row>18</xdr:row>
      <xdr:rowOff>161925</xdr:rowOff>
    </xdr:to>
    <xdr:pic>
      <xdr:nvPicPr>
        <xdr:cNvPr id="6" name="Picture 7">
          <a:extLst>
            <a:ext uri="{FF2B5EF4-FFF2-40B4-BE49-F238E27FC236}">
              <a16:creationId xmlns:a16="http://schemas.microsoft.com/office/drawing/2014/main" id="{00000000-0008-0000-2800-00000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4678025" y="6677025"/>
          <a:ext cx="194674"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133350</xdr:colOff>
      <xdr:row>18</xdr:row>
      <xdr:rowOff>28575</xdr:rowOff>
    </xdr:from>
    <xdr:to>
      <xdr:col>22</xdr:col>
      <xdr:colOff>9525</xdr:colOff>
      <xdr:row>18</xdr:row>
      <xdr:rowOff>180975</xdr:rowOff>
    </xdr:to>
    <xdr:pic>
      <xdr:nvPicPr>
        <xdr:cNvPr id="7" name="Picture 10">
          <a:extLst>
            <a:ext uri="{FF2B5EF4-FFF2-40B4-BE49-F238E27FC236}">
              <a16:creationId xmlns:a16="http://schemas.microsoft.com/office/drawing/2014/main" id="{00000000-0008-0000-2800-000007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68325" y="6696075"/>
          <a:ext cx="1905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1095375</xdr:colOff>
      <xdr:row>18</xdr:row>
      <xdr:rowOff>28575</xdr:rowOff>
    </xdr:from>
    <xdr:to>
      <xdr:col>11</xdr:col>
      <xdr:colOff>1257300</xdr:colOff>
      <xdr:row>18</xdr:row>
      <xdr:rowOff>180975</xdr:rowOff>
    </xdr:to>
    <xdr:pic>
      <xdr:nvPicPr>
        <xdr:cNvPr id="8" name="Picture 10">
          <a:extLst>
            <a:ext uri="{FF2B5EF4-FFF2-40B4-BE49-F238E27FC236}">
              <a16:creationId xmlns:a16="http://schemas.microsoft.com/office/drawing/2014/main" id="{00000000-0008-0000-2800-000008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038975" y="6696075"/>
          <a:ext cx="1619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17</xdr:col>
      <xdr:colOff>321817</xdr:colOff>
      <xdr:row>18</xdr:row>
      <xdr:rowOff>17873</xdr:rowOff>
    </xdr:from>
    <xdr:to>
      <xdr:col>17</xdr:col>
      <xdr:colOff>513494</xdr:colOff>
      <xdr:row>18</xdr:row>
      <xdr:rowOff>170273</xdr:rowOff>
    </xdr:to>
    <xdr:pic>
      <xdr:nvPicPr>
        <xdr:cNvPr id="9" name="Picture 10">
          <a:extLst>
            <a:ext uri="{FF2B5EF4-FFF2-40B4-BE49-F238E27FC236}">
              <a16:creationId xmlns:a16="http://schemas.microsoft.com/office/drawing/2014/main" id="{00000000-0008-0000-2800-000009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494392" y="6685373"/>
          <a:ext cx="191677"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304800</xdr:colOff>
          <xdr:row>25</xdr:row>
          <xdr:rowOff>107950</xdr:rowOff>
        </xdr:from>
        <xdr:to>
          <xdr:col>3</xdr:col>
          <xdr:colOff>565150</xdr:colOff>
          <xdr:row>25</xdr:row>
          <xdr:rowOff>457200</xdr:rowOff>
        </xdr:to>
        <xdr:sp macro="" textlink="">
          <xdr:nvSpPr>
            <xdr:cNvPr id="19457" name="Check Box 1" hidden="1">
              <a:extLst>
                <a:ext uri="{63B3BB69-23CF-44E3-9099-C40C66FF867C}">
                  <a14:compatExt spid="_x0000_s19457"/>
                </a:ext>
                <a:ext uri="{FF2B5EF4-FFF2-40B4-BE49-F238E27FC236}">
                  <a16:creationId xmlns:a16="http://schemas.microsoft.com/office/drawing/2014/main" id="{00000000-0008-0000-2900-00000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25</xdr:row>
          <xdr:rowOff>146050</xdr:rowOff>
        </xdr:from>
        <xdr:to>
          <xdr:col>4</xdr:col>
          <xdr:colOff>495300</xdr:colOff>
          <xdr:row>25</xdr:row>
          <xdr:rowOff>431800</xdr:rowOff>
        </xdr:to>
        <xdr:sp macro="" textlink="">
          <xdr:nvSpPr>
            <xdr:cNvPr id="19458" name="Check Box 2" hidden="1">
              <a:extLst>
                <a:ext uri="{63B3BB69-23CF-44E3-9099-C40C66FF867C}">
                  <a14:compatExt spid="_x0000_s19458"/>
                </a:ext>
                <a:ext uri="{FF2B5EF4-FFF2-40B4-BE49-F238E27FC236}">
                  <a16:creationId xmlns:a16="http://schemas.microsoft.com/office/drawing/2014/main" id="{00000000-0008-0000-2900-00000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298450</xdr:colOff>
          <xdr:row>26</xdr:row>
          <xdr:rowOff>12700</xdr:rowOff>
        </xdr:from>
        <xdr:to>
          <xdr:col>3</xdr:col>
          <xdr:colOff>584200</xdr:colOff>
          <xdr:row>26</xdr:row>
          <xdr:rowOff>279400</xdr:rowOff>
        </xdr:to>
        <xdr:sp macro="" textlink="">
          <xdr:nvSpPr>
            <xdr:cNvPr id="19459" name="Check Box 3" hidden="1">
              <a:extLst>
                <a:ext uri="{63B3BB69-23CF-44E3-9099-C40C66FF867C}">
                  <a14:compatExt spid="_x0000_s19459"/>
                </a:ext>
                <a:ext uri="{FF2B5EF4-FFF2-40B4-BE49-F238E27FC236}">
                  <a16:creationId xmlns:a16="http://schemas.microsoft.com/office/drawing/2014/main" id="{00000000-0008-0000-2900-00000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26</xdr:row>
          <xdr:rowOff>69850</xdr:rowOff>
        </xdr:from>
        <xdr:to>
          <xdr:col>4</xdr:col>
          <xdr:colOff>488950</xdr:colOff>
          <xdr:row>26</xdr:row>
          <xdr:rowOff>304800</xdr:rowOff>
        </xdr:to>
        <xdr:sp macro="" textlink="">
          <xdr:nvSpPr>
            <xdr:cNvPr id="19460" name="Check Box 4" hidden="1">
              <a:extLst>
                <a:ext uri="{63B3BB69-23CF-44E3-9099-C40C66FF867C}">
                  <a14:compatExt spid="_x0000_s19460"/>
                </a:ext>
                <a:ext uri="{FF2B5EF4-FFF2-40B4-BE49-F238E27FC236}">
                  <a16:creationId xmlns:a16="http://schemas.microsoft.com/office/drawing/2014/main" id="{00000000-0008-0000-2900-00000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5</xdr:row>
          <xdr:rowOff>31750</xdr:rowOff>
        </xdr:from>
        <xdr:to>
          <xdr:col>2</xdr:col>
          <xdr:colOff>228600</xdr:colOff>
          <xdr:row>5</xdr:row>
          <xdr:rowOff>247650</xdr:rowOff>
        </xdr:to>
        <xdr:sp macro="" textlink="">
          <xdr:nvSpPr>
            <xdr:cNvPr id="21505" name="Check Box 1" hidden="1">
              <a:extLst>
                <a:ext uri="{63B3BB69-23CF-44E3-9099-C40C66FF867C}">
                  <a14:compatExt spid="_x0000_s21505"/>
                </a:ext>
                <a:ext uri="{FF2B5EF4-FFF2-40B4-BE49-F238E27FC236}">
                  <a16:creationId xmlns:a16="http://schemas.microsoft.com/office/drawing/2014/main" id="{00000000-0008-0000-2A00-000001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xdr:row>
          <xdr:rowOff>0</xdr:rowOff>
        </xdr:from>
        <xdr:to>
          <xdr:col>4</xdr:col>
          <xdr:colOff>209550</xdr:colOff>
          <xdr:row>6</xdr:row>
          <xdr:rowOff>0</xdr:rowOff>
        </xdr:to>
        <xdr:sp macro="" textlink="">
          <xdr:nvSpPr>
            <xdr:cNvPr id="21506" name="Check Box 2" hidden="1">
              <a:extLst>
                <a:ext uri="{63B3BB69-23CF-44E3-9099-C40C66FF867C}">
                  <a14:compatExt spid="_x0000_s21506"/>
                </a:ext>
                <a:ext uri="{FF2B5EF4-FFF2-40B4-BE49-F238E27FC236}">
                  <a16:creationId xmlns:a16="http://schemas.microsoft.com/office/drawing/2014/main" id="{00000000-0008-0000-2A00-00000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xdr:row>
          <xdr:rowOff>19050</xdr:rowOff>
        </xdr:from>
        <xdr:to>
          <xdr:col>2</xdr:col>
          <xdr:colOff>209550</xdr:colOff>
          <xdr:row>6</xdr:row>
          <xdr:rowOff>247650</xdr:rowOff>
        </xdr:to>
        <xdr:sp macro="" textlink="">
          <xdr:nvSpPr>
            <xdr:cNvPr id="21507" name="Check Box 3" hidden="1">
              <a:extLst>
                <a:ext uri="{63B3BB69-23CF-44E3-9099-C40C66FF867C}">
                  <a14:compatExt spid="_x0000_s21507"/>
                </a:ext>
                <a:ext uri="{FF2B5EF4-FFF2-40B4-BE49-F238E27FC236}">
                  <a16:creationId xmlns:a16="http://schemas.microsoft.com/office/drawing/2014/main" id="{00000000-0008-0000-2A00-000003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xdr:row>
          <xdr:rowOff>31750</xdr:rowOff>
        </xdr:from>
        <xdr:to>
          <xdr:col>4</xdr:col>
          <xdr:colOff>209550</xdr:colOff>
          <xdr:row>6</xdr:row>
          <xdr:rowOff>260350</xdr:rowOff>
        </xdr:to>
        <xdr:sp macro="" textlink="">
          <xdr:nvSpPr>
            <xdr:cNvPr id="21508" name="Check Box 4" hidden="1">
              <a:extLst>
                <a:ext uri="{63B3BB69-23CF-44E3-9099-C40C66FF867C}">
                  <a14:compatExt spid="_x0000_s21508"/>
                </a:ext>
                <a:ext uri="{FF2B5EF4-FFF2-40B4-BE49-F238E27FC236}">
                  <a16:creationId xmlns:a16="http://schemas.microsoft.com/office/drawing/2014/main" id="{00000000-0008-0000-2A00-000004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xdr:row>
          <xdr:rowOff>0</xdr:rowOff>
        </xdr:from>
        <xdr:to>
          <xdr:col>2</xdr:col>
          <xdr:colOff>209550</xdr:colOff>
          <xdr:row>10</xdr:row>
          <xdr:rowOff>228600</xdr:rowOff>
        </xdr:to>
        <xdr:sp macro="" textlink="">
          <xdr:nvSpPr>
            <xdr:cNvPr id="21509" name="Check Box 5" hidden="1">
              <a:extLst>
                <a:ext uri="{63B3BB69-23CF-44E3-9099-C40C66FF867C}">
                  <a14:compatExt spid="_x0000_s21509"/>
                </a:ext>
                <a:ext uri="{FF2B5EF4-FFF2-40B4-BE49-F238E27FC236}">
                  <a16:creationId xmlns:a16="http://schemas.microsoft.com/office/drawing/2014/main" id="{00000000-0008-0000-2A00-000005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10</xdr:row>
          <xdr:rowOff>0</xdr:rowOff>
        </xdr:from>
        <xdr:to>
          <xdr:col>5</xdr:col>
          <xdr:colOff>209550</xdr:colOff>
          <xdr:row>10</xdr:row>
          <xdr:rowOff>228600</xdr:rowOff>
        </xdr:to>
        <xdr:sp macro="" textlink="">
          <xdr:nvSpPr>
            <xdr:cNvPr id="21510" name="Check Box 6" hidden="1">
              <a:extLst>
                <a:ext uri="{63B3BB69-23CF-44E3-9099-C40C66FF867C}">
                  <a14:compatExt spid="_x0000_s21510"/>
                </a:ext>
                <a:ext uri="{FF2B5EF4-FFF2-40B4-BE49-F238E27FC236}">
                  <a16:creationId xmlns:a16="http://schemas.microsoft.com/office/drawing/2014/main" id="{00000000-0008-0000-2A00-000006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13</xdr:row>
          <xdr:rowOff>57150</xdr:rowOff>
        </xdr:from>
        <xdr:to>
          <xdr:col>2</xdr:col>
          <xdr:colOff>285750</xdr:colOff>
          <xdr:row>14</xdr:row>
          <xdr:rowOff>0</xdr:rowOff>
        </xdr:to>
        <xdr:sp macro="" textlink="">
          <xdr:nvSpPr>
            <xdr:cNvPr id="21511" name="Check Box 7" hidden="1">
              <a:extLst>
                <a:ext uri="{63B3BB69-23CF-44E3-9099-C40C66FF867C}">
                  <a14:compatExt spid="_x0000_s21511"/>
                </a:ext>
                <a:ext uri="{FF2B5EF4-FFF2-40B4-BE49-F238E27FC236}">
                  <a16:creationId xmlns:a16="http://schemas.microsoft.com/office/drawing/2014/main" id="{00000000-0008-0000-2A00-000007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13</xdr:row>
          <xdr:rowOff>50800</xdr:rowOff>
        </xdr:from>
        <xdr:to>
          <xdr:col>5</xdr:col>
          <xdr:colOff>228600</xdr:colOff>
          <xdr:row>14</xdr:row>
          <xdr:rowOff>12700</xdr:rowOff>
        </xdr:to>
        <xdr:sp macro="" textlink="">
          <xdr:nvSpPr>
            <xdr:cNvPr id="21512" name="Check Box 8" hidden="1">
              <a:extLst>
                <a:ext uri="{63B3BB69-23CF-44E3-9099-C40C66FF867C}">
                  <a14:compatExt spid="_x0000_s21512"/>
                </a:ext>
                <a:ext uri="{FF2B5EF4-FFF2-40B4-BE49-F238E27FC236}">
                  <a16:creationId xmlns:a16="http://schemas.microsoft.com/office/drawing/2014/main" id="{00000000-0008-0000-2A00-000008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16</xdr:row>
          <xdr:rowOff>31750</xdr:rowOff>
        </xdr:from>
        <xdr:to>
          <xdr:col>2</xdr:col>
          <xdr:colOff>222250</xdr:colOff>
          <xdr:row>16</xdr:row>
          <xdr:rowOff>209550</xdr:rowOff>
        </xdr:to>
        <xdr:sp macro="" textlink="">
          <xdr:nvSpPr>
            <xdr:cNvPr id="21513" name="Check Box 9" hidden="1">
              <a:extLst>
                <a:ext uri="{63B3BB69-23CF-44E3-9099-C40C66FF867C}">
                  <a14:compatExt spid="_x0000_s21513"/>
                </a:ext>
                <a:ext uri="{FF2B5EF4-FFF2-40B4-BE49-F238E27FC236}">
                  <a16:creationId xmlns:a16="http://schemas.microsoft.com/office/drawing/2014/main" id="{00000000-0008-0000-2A00-000009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17</xdr:row>
          <xdr:rowOff>0</xdr:rowOff>
        </xdr:from>
        <xdr:to>
          <xdr:col>2</xdr:col>
          <xdr:colOff>209550</xdr:colOff>
          <xdr:row>17</xdr:row>
          <xdr:rowOff>228600</xdr:rowOff>
        </xdr:to>
        <xdr:sp macro="" textlink="">
          <xdr:nvSpPr>
            <xdr:cNvPr id="21514" name="Check Box 10" hidden="1">
              <a:extLst>
                <a:ext uri="{63B3BB69-23CF-44E3-9099-C40C66FF867C}">
                  <a14:compatExt spid="_x0000_s21514"/>
                </a:ext>
                <a:ext uri="{FF2B5EF4-FFF2-40B4-BE49-F238E27FC236}">
                  <a16:creationId xmlns:a16="http://schemas.microsoft.com/office/drawing/2014/main" id="{00000000-0008-0000-2A00-00000A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2</xdr:col>
      <xdr:colOff>1419225</xdr:colOff>
      <xdr:row>25</xdr:row>
      <xdr:rowOff>142875</xdr:rowOff>
    </xdr:from>
    <xdr:to>
      <xdr:col>2</xdr:col>
      <xdr:colOff>847725</xdr:colOff>
      <xdr:row>25</xdr:row>
      <xdr:rowOff>142875</xdr:rowOff>
    </xdr:to>
    <xdr:sp macro="" textlink="">
      <xdr:nvSpPr>
        <xdr:cNvPr id="108563" name="Line 3">
          <a:extLst>
            <a:ext uri="{FF2B5EF4-FFF2-40B4-BE49-F238E27FC236}">
              <a16:creationId xmlns:a16="http://schemas.microsoft.com/office/drawing/2014/main" id="{00000000-0008-0000-0400-000013A80100}"/>
            </a:ext>
          </a:extLst>
        </xdr:cNvPr>
        <xdr:cNvSpPr>
          <a:spLocks noChangeShapeType="1"/>
        </xdr:cNvSpPr>
      </xdr:nvSpPr>
      <xdr:spPr bwMode="auto">
        <a:xfrm>
          <a:off x="2543175" y="80391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1219200</xdr:colOff>
      <xdr:row>23</xdr:row>
      <xdr:rowOff>142875</xdr:rowOff>
    </xdr:from>
    <xdr:to>
      <xdr:col>3</xdr:col>
      <xdr:colOff>0</xdr:colOff>
      <xdr:row>23</xdr:row>
      <xdr:rowOff>142875</xdr:rowOff>
    </xdr:to>
    <xdr:sp macro="" textlink="">
      <xdr:nvSpPr>
        <xdr:cNvPr id="108564" name="Line 5">
          <a:extLst>
            <a:ext uri="{FF2B5EF4-FFF2-40B4-BE49-F238E27FC236}">
              <a16:creationId xmlns:a16="http://schemas.microsoft.com/office/drawing/2014/main" id="{00000000-0008-0000-0400-000014A80100}"/>
            </a:ext>
          </a:extLst>
        </xdr:cNvPr>
        <xdr:cNvSpPr>
          <a:spLocks noChangeShapeType="1"/>
        </xdr:cNvSpPr>
      </xdr:nvSpPr>
      <xdr:spPr bwMode="auto">
        <a:xfrm>
          <a:off x="2543175" y="8305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649111</xdr:colOff>
      <xdr:row>23</xdr:row>
      <xdr:rowOff>59618</xdr:rowOff>
    </xdr:from>
    <xdr:to>
      <xdr:col>3</xdr:col>
      <xdr:colOff>134761</xdr:colOff>
      <xdr:row>25</xdr:row>
      <xdr:rowOff>231068</xdr:rowOff>
    </xdr:to>
    <xdr:sp macro="" textlink="">
      <xdr:nvSpPr>
        <xdr:cNvPr id="108566" name="AutoShape 8">
          <a:extLst>
            <a:ext uri="{FF2B5EF4-FFF2-40B4-BE49-F238E27FC236}">
              <a16:creationId xmlns:a16="http://schemas.microsoft.com/office/drawing/2014/main" id="{00000000-0008-0000-0400-000016A80100}"/>
            </a:ext>
          </a:extLst>
        </xdr:cNvPr>
        <xdr:cNvSpPr>
          <a:spLocks noChangeArrowheads="1"/>
        </xdr:cNvSpPr>
      </xdr:nvSpPr>
      <xdr:spPr bwMode="auto">
        <a:xfrm>
          <a:off x="762000" y="5986285"/>
          <a:ext cx="2187928" cy="707672"/>
        </a:xfrm>
        <a:prstGeom prst="bracketPair">
          <a:avLst>
            <a:gd name="adj" fmla="val 1428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xdr:col>
      <xdr:colOff>620888</xdr:colOff>
      <xdr:row>26</xdr:row>
      <xdr:rowOff>49390</xdr:rowOff>
    </xdr:from>
    <xdr:to>
      <xdr:col>3</xdr:col>
      <xdr:colOff>127000</xdr:colOff>
      <xdr:row>28</xdr:row>
      <xdr:rowOff>49390</xdr:rowOff>
    </xdr:to>
    <xdr:sp macro="" textlink="">
      <xdr:nvSpPr>
        <xdr:cNvPr id="3" name="AutoShape 8">
          <a:extLst>
            <a:ext uri="{FF2B5EF4-FFF2-40B4-BE49-F238E27FC236}">
              <a16:creationId xmlns:a16="http://schemas.microsoft.com/office/drawing/2014/main" id="{DADD56CC-70B2-454B-8E08-06F4892E6D45}"/>
            </a:ext>
          </a:extLst>
        </xdr:cNvPr>
        <xdr:cNvSpPr>
          <a:spLocks noChangeArrowheads="1"/>
        </xdr:cNvSpPr>
      </xdr:nvSpPr>
      <xdr:spPr bwMode="auto">
        <a:xfrm>
          <a:off x="733777" y="6780390"/>
          <a:ext cx="2208390" cy="536222"/>
        </a:xfrm>
        <a:prstGeom prst="bracketPair">
          <a:avLst>
            <a:gd name="adj" fmla="val 1428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xdr:col>
      <xdr:colOff>352777</xdr:colOff>
      <xdr:row>23</xdr:row>
      <xdr:rowOff>38450</xdr:rowOff>
    </xdr:from>
    <xdr:to>
      <xdr:col>6</xdr:col>
      <xdr:colOff>211667</xdr:colOff>
      <xdr:row>25</xdr:row>
      <xdr:rowOff>209900</xdr:rowOff>
    </xdr:to>
    <xdr:sp macro="" textlink="">
      <xdr:nvSpPr>
        <xdr:cNvPr id="2" name="AutoShape 8">
          <a:extLst>
            <a:ext uri="{FF2B5EF4-FFF2-40B4-BE49-F238E27FC236}">
              <a16:creationId xmlns:a16="http://schemas.microsoft.com/office/drawing/2014/main" id="{0DD4E0CA-2D54-273B-3E8B-5BA514B66413}"/>
            </a:ext>
          </a:extLst>
        </xdr:cNvPr>
        <xdr:cNvSpPr>
          <a:spLocks noChangeArrowheads="1"/>
        </xdr:cNvSpPr>
      </xdr:nvSpPr>
      <xdr:spPr bwMode="auto">
        <a:xfrm>
          <a:off x="3167944" y="5965117"/>
          <a:ext cx="2427112" cy="707672"/>
        </a:xfrm>
        <a:prstGeom prst="bracketPair">
          <a:avLst>
            <a:gd name="adj" fmla="val 1428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xdr:col>
      <xdr:colOff>373942</xdr:colOff>
      <xdr:row>26</xdr:row>
      <xdr:rowOff>63500</xdr:rowOff>
    </xdr:from>
    <xdr:to>
      <xdr:col>6</xdr:col>
      <xdr:colOff>190499</xdr:colOff>
      <xdr:row>29</xdr:row>
      <xdr:rowOff>28222</xdr:rowOff>
    </xdr:to>
    <xdr:sp macro="" textlink="">
      <xdr:nvSpPr>
        <xdr:cNvPr id="4" name="AutoShape 8">
          <a:extLst>
            <a:ext uri="{FF2B5EF4-FFF2-40B4-BE49-F238E27FC236}">
              <a16:creationId xmlns:a16="http://schemas.microsoft.com/office/drawing/2014/main" id="{21899514-D1D6-3170-1FA5-F0AD4503794E}"/>
            </a:ext>
          </a:extLst>
        </xdr:cNvPr>
        <xdr:cNvSpPr>
          <a:spLocks noChangeArrowheads="1"/>
        </xdr:cNvSpPr>
      </xdr:nvSpPr>
      <xdr:spPr bwMode="auto">
        <a:xfrm>
          <a:off x="3189109" y="6794500"/>
          <a:ext cx="2384779" cy="769055"/>
        </a:xfrm>
        <a:prstGeom prst="bracketPair">
          <a:avLst>
            <a:gd name="adj" fmla="val 1428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xdr:col>
      <xdr:colOff>190500</xdr:colOff>
      <xdr:row>24</xdr:row>
      <xdr:rowOff>77611</xdr:rowOff>
    </xdr:from>
    <xdr:to>
      <xdr:col>3</xdr:col>
      <xdr:colOff>317500</xdr:colOff>
      <xdr:row>24</xdr:row>
      <xdr:rowOff>246944</xdr:rowOff>
    </xdr:to>
    <xdr:sp macro="" textlink="">
      <xdr:nvSpPr>
        <xdr:cNvPr id="5" name="矢印: 右 4">
          <a:extLst>
            <a:ext uri="{FF2B5EF4-FFF2-40B4-BE49-F238E27FC236}">
              <a16:creationId xmlns:a16="http://schemas.microsoft.com/office/drawing/2014/main" id="{3FBB7C65-1BF4-7A87-246D-B7C9BBF1268A}"/>
            </a:ext>
          </a:extLst>
        </xdr:cNvPr>
        <xdr:cNvSpPr/>
      </xdr:nvSpPr>
      <xdr:spPr>
        <a:xfrm>
          <a:off x="3005667" y="6272389"/>
          <a:ext cx="127000" cy="169333"/>
        </a:xfrm>
        <a:prstGeom prst="righ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190500</xdr:colOff>
      <xdr:row>26</xdr:row>
      <xdr:rowOff>190500</xdr:rowOff>
    </xdr:from>
    <xdr:to>
      <xdr:col>3</xdr:col>
      <xdr:colOff>317500</xdr:colOff>
      <xdr:row>27</xdr:row>
      <xdr:rowOff>91722</xdr:rowOff>
    </xdr:to>
    <xdr:sp macro="" textlink="">
      <xdr:nvSpPr>
        <xdr:cNvPr id="6" name="矢印: 右 5">
          <a:extLst>
            <a:ext uri="{FF2B5EF4-FFF2-40B4-BE49-F238E27FC236}">
              <a16:creationId xmlns:a16="http://schemas.microsoft.com/office/drawing/2014/main" id="{CCC60AD8-2BEF-2BC6-A9AC-C3AAE5BA641F}"/>
            </a:ext>
          </a:extLst>
        </xdr:cNvPr>
        <xdr:cNvSpPr/>
      </xdr:nvSpPr>
      <xdr:spPr>
        <a:xfrm>
          <a:off x="3005667" y="6921500"/>
          <a:ext cx="127000" cy="169333"/>
        </a:xfrm>
        <a:prstGeom prst="righ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58342</xdr:colOff>
      <xdr:row>20</xdr:row>
      <xdr:rowOff>53975</xdr:rowOff>
    </xdr:from>
    <xdr:to>
      <xdr:col>5</xdr:col>
      <xdr:colOff>1396604</xdr:colOff>
      <xdr:row>20</xdr:row>
      <xdr:rowOff>273050</xdr:rowOff>
    </xdr:to>
    <xdr:sp macro="" textlink="">
      <xdr:nvSpPr>
        <xdr:cNvPr id="40412" name="AutoShape 3">
          <a:extLst>
            <a:ext uri="{FF2B5EF4-FFF2-40B4-BE49-F238E27FC236}">
              <a16:creationId xmlns:a16="http://schemas.microsoft.com/office/drawing/2014/main" id="{00000000-0008-0000-0500-0000DC9D0000}"/>
            </a:ext>
          </a:extLst>
        </xdr:cNvPr>
        <xdr:cNvSpPr>
          <a:spLocks noChangeArrowheads="1"/>
        </xdr:cNvSpPr>
      </xdr:nvSpPr>
      <xdr:spPr bwMode="auto">
        <a:xfrm>
          <a:off x="1377951" y="4637881"/>
          <a:ext cx="1338262" cy="2190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557499</xdr:colOff>
      <xdr:row>4</xdr:row>
      <xdr:rowOff>183174</xdr:rowOff>
    </xdr:from>
    <xdr:to>
      <xdr:col>2</xdr:col>
      <xdr:colOff>29308</xdr:colOff>
      <xdr:row>6</xdr:row>
      <xdr:rowOff>7327</xdr:rowOff>
    </xdr:to>
    <xdr:sp macro="" textlink="">
      <xdr:nvSpPr>
        <xdr:cNvPr id="2" name="Oval 1">
          <a:extLst>
            <a:ext uri="{FF2B5EF4-FFF2-40B4-BE49-F238E27FC236}">
              <a16:creationId xmlns:a16="http://schemas.microsoft.com/office/drawing/2014/main" id="{00000000-0008-0000-0B00-000002000000}"/>
            </a:ext>
          </a:extLst>
        </xdr:cNvPr>
        <xdr:cNvSpPr>
          <a:spLocks noChangeArrowheads="1"/>
        </xdr:cNvSpPr>
      </xdr:nvSpPr>
      <xdr:spPr bwMode="auto">
        <a:xfrm>
          <a:off x="879884" y="1018443"/>
          <a:ext cx="160539" cy="153865"/>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47625</xdr:colOff>
      <xdr:row>3</xdr:row>
      <xdr:rowOff>19050</xdr:rowOff>
    </xdr:from>
    <xdr:to>
      <xdr:col>3</xdr:col>
      <xdr:colOff>0</xdr:colOff>
      <xdr:row>5</xdr:row>
      <xdr:rowOff>0</xdr:rowOff>
    </xdr:to>
    <xdr:cxnSp macro="">
      <xdr:nvCxnSpPr>
        <xdr:cNvPr id="5" name="直線コネクタ 4">
          <a:extLst>
            <a:ext uri="{FF2B5EF4-FFF2-40B4-BE49-F238E27FC236}">
              <a16:creationId xmlns:a16="http://schemas.microsoft.com/office/drawing/2014/main" id="{00000000-0008-0000-0C00-000005000000}"/>
            </a:ext>
          </a:extLst>
        </xdr:cNvPr>
        <xdr:cNvCxnSpPr/>
      </xdr:nvCxnSpPr>
      <xdr:spPr>
        <a:xfrm>
          <a:off x="47625" y="552450"/>
          <a:ext cx="2914650" cy="49530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3</xdr:row>
      <xdr:rowOff>0</xdr:rowOff>
    </xdr:from>
    <xdr:to>
      <xdr:col>3</xdr:col>
      <xdr:colOff>28575</xdr:colOff>
      <xdr:row>6</xdr:row>
      <xdr:rowOff>0</xdr:rowOff>
    </xdr:to>
    <xdr:cxnSp macro="">
      <xdr:nvCxnSpPr>
        <xdr:cNvPr id="4" name="直線コネクタ 3">
          <a:extLst>
            <a:ext uri="{FF2B5EF4-FFF2-40B4-BE49-F238E27FC236}">
              <a16:creationId xmlns:a16="http://schemas.microsoft.com/office/drawing/2014/main" id="{00000000-0008-0000-0D00-000004000000}"/>
            </a:ext>
          </a:extLst>
        </xdr:cNvPr>
        <xdr:cNvCxnSpPr/>
      </xdr:nvCxnSpPr>
      <xdr:spPr>
        <a:xfrm>
          <a:off x="0" y="533400"/>
          <a:ext cx="2990850" cy="5143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4</xdr:row>
      <xdr:rowOff>0</xdr:rowOff>
    </xdr:from>
    <xdr:to>
      <xdr:col>3</xdr:col>
      <xdr:colOff>9525</xdr:colOff>
      <xdr:row>7</xdr:row>
      <xdr:rowOff>0</xdr:rowOff>
    </xdr:to>
    <xdr:cxnSp macro="">
      <xdr:nvCxnSpPr>
        <xdr:cNvPr id="5" name="直線コネクタ 4">
          <a:extLst>
            <a:ext uri="{FF2B5EF4-FFF2-40B4-BE49-F238E27FC236}">
              <a16:creationId xmlns:a16="http://schemas.microsoft.com/office/drawing/2014/main" id="{00000000-0008-0000-0E00-000005000000}"/>
            </a:ext>
          </a:extLst>
        </xdr:cNvPr>
        <xdr:cNvCxnSpPr/>
      </xdr:nvCxnSpPr>
      <xdr:spPr>
        <a:xfrm>
          <a:off x="0" y="704850"/>
          <a:ext cx="2924175" cy="51435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28575</xdr:colOff>
      <xdr:row>3</xdr:row>
      <xdr:rowOff>171450</xdr:rowOff>
    </xdr:from>
    <xdr:to>
      <xdr:col>3</xdr:col>
      <xdr:colOff>0</xdr:colOff>
      <xdr:row>6</xdr:row>
      <xdr:rowOff>9525</xdr:rowOff>
    </xdr:to>
    <xdr:cxnSp macro="">
      <xdr:nvCxnSpPr>
        <xdr:cNvPr id="7" name="直線コネクタ 6">
          <a:extLst>
            <a:ext uri="{FF2B5EF4-FFF2-40B4-BE49-F238E27FC236}">
              <a16:creationId xmlns:a16="http://schemas.microsoft.com/office/drawing/2014/main" id="{00000000-0008-0000-0F00-000007000000}"/>
            </a:ext>
          </a:extLst>
        </xdr:cNvPr>
        <xdr:cNvCxnSpPr/>
      </xdr:nvCxnSpPr>
      <xdr:spPr>
        <a:xfrm>
          <a:off x="28575" y="800100"/>
          <a:ext cx="4086225" cy="447675"/>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9525</xdr:colOff>
      <xdr:row>14</xdr:row>
      <xdr:rowOff>19050</xdr:rowOff>
    </xdr:from>
    <xdr:to>
      <xdr:col>3</xdr:col>
      <xdr:colOff>9525</xdr:colOff>
      <xdr:row>16</xdr:row>
      <xdr:rowOff>9525</xdr:rowOff>
    </xdr:to>
    <xdr:cxnSp macro="">
      <xdr:nvCxnSpPr>
        <xdr:cNvPr id="9" name="直線コネクタ 8">
          <a:extLst>
            <a:ext uri="{FF2B5EF4-FFF2-40B4-BE49-F238E27FC236}">
              <a16:creationId xmlns:a16="http://schemas.microsoft.com/office/drawing/2014/main" id="{00000000-0008-0000-0F00-000009000000}"/>
            </a:ext>
          </a:extLst>
        </xdr:cNvPr>
        <xdr:cNvCxnSpPr/>
      </xdr:nvCxnSpPr>
      <xdr:spPr>
        <a:xfrm>
          <a:off x="9525" y="3590925"/>
          <a:ext cx="4114800" cy="619125"/>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47625</xdr:colOff>
      <xdr:row>4</xdr:row>
      <xdr:rowOff>19050</xdr:rowOff>
    </xdr:from>
    <xdr:to>
      <xdr:col>3</xdr:col>
      <xdr:colOff>0</xdr:colOff>
      <xdr:row>6</xdr:row>
      <xdr:rowOff>0</xdr:rowOff>
    </xdr:to>
    <xdr:cxnSp macro="">
      <xdr:nvCxnSpPr>
        <xdr:cNvPr id="5" name="直線コネクタ 4">
          <a:extLst>
            <a:ext uri="{FF2B5EF4-FFF2-40B4-BE49-F238E27FC236}">
              <a16:creationId xmlns:a16="http://schemas.microsoft.com/office/drawing/2014/main" id="{00000000-0008-0000-1000-000005000000}"/>
            </a:ext>
          </a:extLst>
        </xdr:cNvPr>
        <xdr:cNvCxnSpPr/>
      </xdr:nvCxnSpPr>
      <xdr:spPr>
        <a:xfrm>
          <a:off x="47625" y="723900"/>
          <a:ext cx="2867025" cy="4762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47625</xdr:colOff>
      <xdr:row>14</xdr:row>
      <xdr:rowOff>19050</xdr:rowOff>
    </xdr:from>
    <xdr:to>
      <xdr:col>3</xdr:col>
      <xdr:colOff>0</xdr:colOff>
      <xdr:row>16</xdr:row>
      <xdr:rowOff>0</xdr:rowOff>
    </xdr:to>
    <xdr:cxnSp macro="">
      <xdr:nvCxnSpPr>
        <xdr:cNvPr id="6" name="直線コネクタ 5">
          <a:extLst>
            <a:ext uri="{FF2B5EF4-FFF2-40B4-BE49-F238E27FC236}">
              <a16:creationId xmlns:a16="http://schemas.microsoft.com/office/drawing/2014/main" id="{00000000-0008-0000-1000-000006000000}"/>
            </a:ext>
          </a:extLst>
        </xdr:cNvPr>
        <xdr:cNvCxnSpPr/>
      </xdr:nvCxnSpPr>
      <xdr:spPr>
        <a:xfrm>
          <a:off x="47625" y="3867150"/>
          <a:ext cx="2867025" cy="4762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47625</xdr:colOff>
      <xdr:row>14</xdr:row>
      <xdr:rowOff>19050</xdr:rowOff>
    </xdr:from>
    <xdr:to>
      <xdr:col>3</xdr:col>
      <xdr:colOff>0</xdr:colOff>
      <xdr:row>16</xdr:row>
      <xdr:rowOff>0</xdr:rowOff>
    </xdr:to>
    <xdr:cxnSp macro="">
      <xdr:nvCxnSpPr>
        <xdr:cNvPr id="7" name="直線コネクタ 6">
          <a:extLst>
            <a:ext uri="{FF2B5EF4-FFF2-40B4-BE49-F238E27FC236}">
              <a16:creationId xmlns:a16="http://schemas.microsoft.com/office/drawing/2014/main" id="{00000000-0008-0000-1000-000007000000}"/>
            </a:ext>
          </a:extLst>
        </xdr:cNvPr>
        <xdr:cNvCxnSpPr/>
      </xdr:nvCxnSpPr>
      <xdr:spPr>
        <a:xfrm>
          <a:off x="47625" y="3867150"/>
          <a:ext cx="2867025" cy="4762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R0203xxxx\Desktop\02_&#31038;&#20250;&#31119;&#31049;&#26045;&#35373;&#26908;&#26619;&#38306;&#20418;&#65288;&#20445;&#32946;&#25152;&#20197;&#22806;&#65289;\04%20&#20196;&#21644;&#65302;&#24180;&#24230;&#31038;&#20250;&#31119;&#31049;&#26045;&#35373;&#19968;&#33324;&#26908;&#26619;&#36039;&#2600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sheetName val="目次"/>
      <sheetName val="(P1)１運営方針①～⑤"/>
      <sheetName val="(P2)１運営方針⑥～⑧"/>
      <sheetName val="(P3)２(1)～(4) 建物設備"/>
      <sheetName val="(P4)２(5)上下水道"/>
      <sheetName val="(P５)３（１）入所者状況（措置施設用）"/>
      <sheetName val="(P５)３（２）入所者状況（特養用）"/>
      <sheetName val="(P５)３（３）入所者状況(障支用）"/>
      <sheetName val="(P５)３（４)入所者状況（特養・障支以外用）"/>
      <sheetName val="(P６)３（５)入所者個人別表"/>
      <sheetName val="(P7)記入要領"/>
      <sheetName val="(P８)４(1)－①職員（特養等）"/>
      <sheetName val="(P８)４(1)－②職員（児童養護等）"/>
      <sheetName val="(P8)４(1)－③職員（母子支援等）"/>
      <sheetName val="(P8)４(1)－④職員（障害児等）"/>
      <sheetName val="(P８)４(1)－⑤職員(障害者支援施設）"/>
      <sheetName val="(P8)４(1)－⑥職員（救護等）"/>
      <sheetName val="(P９)４ (2)職員個別表"/>
      <sheetName val="(P10)４ (3)正職員以外"/>
      <sheetName val="(P11)４ (4) ①勤務割"/>
      <sheetName val="(P1２)４ (4) ② 勤務割"/>
      <sheetName val="(P13)４ (5) 施設長"/>
      <sheetName val="(P14)５ 健康診断"/>
      <sheetName val="(P15) ６労務管理"/>
      <sheetName val="(P16)７ (1)職員研修，８ 管理宿直"/>
      <sheetName val="(P17)９災害対策"/>
      <sheetName val="(P18)１０官公署立入検査"/>
      <sheetName val="(P19)１１会計"/>
      <sheetName val="(P20)１２契約"/>
      <sheetName val="(P21)１３寄附金 "/>
      <sheetName val="(P22)１４預り金"/>
      <sheetName val="(P23)１５遺留品"/>
      <sheetName val="(P24)１６ 処遇 （1）委員会"/>
      <sheetName val="(P25)（2）個別処遇方針"/>
      <sheetName val="(P26)(3)おむつ"/>
      <sheetName val="(P27)(4)入浴"/>
      <sheetName val="(P28)(5)離床対策"/>
      <sheetName val="(P29)(7)おむつ外し"/>
      <sheetName val="(P30)(9)リハビリ"/>
      <sheetName val="(P31)１７健康管理"/>
      <sheetName val="(P32)１８衛生管理"/>
      <sheetName val="(P33)１９給食"/>
      <sheetName val="(P34)２０就労支援"/>
    </sheetNames>
    <sheetDataSet>
      <sheetData sheetId="0" refreshError="1">
        <row r="36">
          <cell r="D36" t="str">
            <v>＿＿年度</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5.xml"/><Relationship Id="rId1" Type="http://schemas.openxmlformats.org/officeDocument/2006/relationships/printerSettings" Target="../printerSettings/printerSettings4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3.xml.rels><?xml version="1.0" encoding="UTF-8" standalone="yes"?>
<Relationships xmlns="http://schemas.openxmlformats.org/package/2006/relationships"><Relationship Id="rId8" Type="http://schemas.openxmlformats.org/officeDocument/2006/relationships/ctrlProp" Target="../ctrlProps/ctrlProp9.xml"/><Relationship Id="rId13" Type="http://schemas.openxmlformats.org/officeDocument/2006/relationships/ctrlProp" Target="../ctrlProps/ctrlProp14.xml"/><Relationship Id="rId3" Type="http://schemas.openxmlformats.org/officeDocument/2006/relationships/vmlDrawing" Target="../drawings/vmlDrawing2.vml"/><Relationship Id="rId7" Type="http://schemas.openxmlformats.org/officeDocument/2006/relationships/ctrlProp" Target="../ctrlProps/ctrlProp8.xml"/><Relationship Id="rId12" Type="http://schemas.openxmlformats.org/officeDocument/2006/relationships/ctrlProp" Target="../ctrlProps/ctrlProp13.xml"/><Relationship Id="rId2" Type="http://schemas.openxmlformats.org/officeDocument/2006/relationships/drawing" Target="../drawings/drawing16.xml"/><Relationship Id="rId1" Type="http://schemas.openxmlformats.org/officeDocument/2006/relationships/printerSettings" Target="../printerSettings/printerSettings43.bin"/><Relationship Id="rId6" Type="http://schemas.openxmlformats.org/officeDocument/2006/relationships/ctrlProp" Target="../ctrlProps/ctrlProp7.xml"/><Relationship Id="rId11" Type="http://schemas.openxmlformats.org/officeDocument/2006/relationships/ctrlProp" Target="../ctrlProps/ctrlProp12.xml"/><Relationship Id="rId5" Type="http://schemas.openxmlformats.org/officeDocument/2006/relationships/ctrlProp" Target="../ctrlProps/ctrlProp6.xml"/><Relationship Id="rId10" Type="http://schemas.openxmlformats.org/officeDocument/2006/relationships/ctrlProp" Target="../ctrlProps/ctrlProp11.xml"/><Relationship Id="rId4" Type="http://schemas.openxmlformats.org/officeDocument/2006/relationships/ctrlProp" Target="../ctrlProps/ctrlProp5.xml"/><Relationship Id="rId9" Type="http://schemas.openxmlformats.org/officeDocument/2006/relationships/ctrlProp" Target="../ctrlProps/ctrlProp10.xml"/></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H40"/>
  <sheetViews>
    <sheetView showGridLines="0" showZeros="0" tabSelected="1" view="pageBreakPreview" zoomScaleNormal="100" zoomScaleSheetLayoutView="100" workbookViewId="0"/>
  </sheetViews>
  <sheetFormatPr defaultColWidth="9" defaultRowHeight="13" outlineLevelRow="1"/>
  <cols>
    <col min="1" max="1" width="13.7265625" style="1" customWidth="1"/>
    <col min="2" max="2" width="11.08984375" style="1" customWidth="1"/>
    <col min="3" max="3" width="3.26953125" style="1" customWidth="1"/>
    <col min="4" max="4" width="14.6328125" style="1" customWidth="1"/>
    <col min="5" max="5" width="13.7265625" style="1" customWidth="1"/>
    <col min="6" max="6" width="3.08984375" style="1" customWidth="1"/>
    <col min="7" max="7" width="72.6328125" style="1" customWidth="1"/>
    <col min="8" max="16384" width="9" style="1"/>
  </cols>
  <sheetData>
    <row r="1" spans="1:8" ht="12" customHeight="1">
      <c r="G1" s="2"/>
    </row>
    <row r="2" spans="1:8" ht="18" customHeight="1">
      <c r="A2" s="1540" t="s">
        <v>37</v>
      </c>
      <c r="B2" s="1540"/>
      <c r="C2" s="1540"/>
      <c r="D2" s="1540"/>
      <c r="E2" s="1540"/>
      <c r="G2" s="191" t="s">
        <v>1333</v>
      </c>
    </row>
    <row r="3" spans="1:8" ht="12" customHeight="1">
      <c r="A3" s="1540"/>
      <c r="B3" s="1540"/>
      <c r="C3" s="1540"/>
      <c r="D3" s="1540"/>
      <c r="E3" s="1540"/>
      <c r="G3" s="4"/>
    </row>
    <row r="4" spans="1:8" ht="18" customHeight="1">
      <c r="G4" s="191" t="str">
        <f>+"　１.事業計画書、予算書（"&amp;F37&amp;"分）及び事業報告書、決算書（"&amp;F36&amp;"分）"</f>
        <v>　１.事業計画書、予算書（当年度分）及び事業報告書、決算書（前年度分）</v>
      </c>
    </row>
    <row r="5" spans="1:8" ht="18" customHeight="1">
      <c r="C5" s="138"/>
      <c r="D5" s="138"/>
      <c r="G5" s="191" t="s">
        <v>83</v>
      </c>
    </row>
    <row r="6" spans="1:8" ht="18" customHeight="1">
      <c r="B6" s="1550" t="str">
        <f>+D37</f>
        <v>＿＿年度</v>
      </c>
      <c r="C6" s="1551"/>
      <c r="D6" s="1551"/>
      <c r="G6" s="1518" t="s">
        <v>1521</v>
      </c>
    </row>
    <row r="7" spans="1:8" ht="18" customHeight="1">
      <c r="G7" s="191" t="s">
        <v>1507</v>
      </c>
      <c r="H7" s="192"/>
    </row>
    <row r="8" spans="1:8" ht="18" customHeight="1">
      <c r="G8" s="191" t="s">
        <v>82</v>
      </c>
    </row>
    <row r="9" spans="1:8" ht="18" customHeight="1">
      <c r="G9" s="4"/>
    </row>
    <row r="10" spans="1:8" ht="18" customHeight="1">
      <c r="A10" s="1544" t="s">
        <v>179</v>
      </c>
      <c r="B10" s="1546"/>
      <c r="C10" s="1546"/>
      <c r="D10" s="1546"/>
      <c r="E10" s="1547"/>
      <c r="G10" s="4"/>
    </row>
    <row r="11" spans="1:8" ht="18" customHeight="1">
      <c r="A11" s="1545"/>
      <c r="B11" s="1548"/>
      <c r="C11" s="1548"/>
      <c r="D11" s="1548"/>
      <c r="E11" s="1549"/>
      <c r="G11" s="4"/>
    </row>
    <row r="12" spans="1:8" ht="18" customHeight="1">
      <c r="A12" s="1545" t="s">
        <v>180</v>
      </c>
      <c r="B12" s="1541"/>
      <c r="C12" s="1542"/>
      <c r="D12" s="1542"/>
      <c r="E12" s="1543"/>
      <c r="G12" s="4"/>
    </row>
    <row r="13" spans="1:8" ht="18" customHeight="1">
      <c r="A13" s="1545"/>
      <c r="B13" s="1541"/>
      <c r="C13" s="1542"/>
      <c r="D13" s="1542"/>
      <c r="E13" s="1543"/>
      <c r="G13" s="5"/>
    </row>
    <row r="14" spans="1:8" ht="18" customHeight="1">
      <c r="A14" s="1555" t="s">
        <v>140</v>
      </c>
      <c r="B14" s="1552"/>
      <c r="C14" s="1553"/>
      <c r="D14" s="1553"/>
      <c r="E14" s="1554"/>
      <c r="G14" s="191" t="s">
        <v>274</v>
      </c>
    </row>
    <row r="15" spans="1:8" ht="18" customHeight="1">
      <c r="A15" s="1545"/>
      <c r="B15" s="1556"/>
      <c r="C15" s="1557"/>
      <c r="D15" s="1557"/>
      <c r="E15" s="1558"/>
      <c r="G15" s="191"/>
    </row>
    <row r="16" spans="1:8" ht="18" customHeight="1">
      <c r="A16" s="1565" t="s">
        <v>200</v>
      </c>
      <c r="B16" s="1559"/>
      <c r="C16" s="1560"/>
      <c r="D16" s="1560"/>
      <c r="E16" s="1561"/>
      <c r="G16" s="191" t="s">
        <v>1306</v>
      </c>
    </row>
    <row r="17" spans="1:8" ht="18" customHeight="1">
      <c r="A17" s="1566"/>
      <c r="B17" s="1562"/>
      <c r="C17" s="1563"/>
      <c r="D17" s="1563"/>
      <c r="E17" s="1564"/>
      <c r="G17" s="1338" t="s">
        <v>1305</v>
      </c>
    </row>
    <row r="18" spans="1:8" ht="18" customHeight="1">
      <c r="A18" s="1565" t="s">
        <v>201</v>
      </c>
      <c r="B18" s="1559"/>
      <c r="C18" s="1560"/>
      <c r="D18" s="1560"/>
      <c r="E18" s="1561"/>
      <c r="G18" s="1281" t="s">
        <v>1307</v>
      </c>
    </row>
    <row r="19" spans="1:8" ht="18" customHeight="1">
      <c r="A19" s="1566"/>
      <c r="B19" s="1562"/>
      <c r="C19" s="1563"/>
      <c r="D19" s="1563"/>
      <c r="E19" s="1564"/>
      <c r="G19" s="191" t="s">
        <v>1334</v>
      </c>
    </row>
    <row r="20" spans="1:8" ht="18" customHeight="1">
      <c r="A20" s="1555" t="s">
        <v>141</v>
      </c>
      <c r="B20" s="1552"/>
      <c r="C20" s="1553"/>
      <c r="D20" s="1553"/>
      <c r="E20" s="1554"/>
      <c r="G20" s="3"/>
      <c r="H20" s="192"/>
    </row>
    <row r="21" spans="1:8" ht="18" customHeight="1">
      <c r="A21" s="1545"/>
      <c r="B21" s="1556"/>
      <c r="C21" s="1557"/>
      <c r="D21" s="1557"/>
      <c r="E21" s="1558"/>
      <c r="G21" s="3"/>
    </row>
    <row r="22" spans="1:8" ht="18" customHeight="1">
      <c r="A22" s="1545" t="s">
        <v>142</v>
      </c>
      <c r="B22" s="151"/>
      <c r="C22" s="153" t="s">
        <v>355</v>
      </c>
      <c r="D22" s="1574" t="s">
        <v>171</v>
      </c>
      <c r="E22" s="154" t="s">
        <v>355</v>
      </c>
      <c r="G22" s="189"/>
    </row>
    <row r="23" spans="1:8" ht="18" customHeight="1">
      <c r="A23" s="1545"/>
      <c r="B23" s="1576"/>
      <c r="C23" s="1577"/>
      <c r="D23" s="1575"/>
      <c r="E23" s="152"/>
      <c r="G23" s="5"/>
    </row>
    <row r="24" spans="1:8" ht="18" customHeight="1">
      <c r="A24" s="1568" t="s">
        <v>143</v>
      </c>
      <c r="B24" s="1584" t="s">
        <v>365</v>
      </c>
      <c r="C24" s="1585"/>
      <c r="D24" s="1585"/>
      <c r="E24" s="1586"/>
      <c r="G24" s="5"/>
    </row>
    <row r="25" spans="1:8" ht="18" customHeight="1">
      <c r="A25" s="1569"/>
      <c r="B25" s="1571"/>
      <c r="C25" s="1572"/>
      <c r="D25" s="1572"/>
      <c r="E25" s="1573"/>
      <c r="G25" s="5"/>
    </row>
    <row r="26" spans="1:8" ht="18" customHeight="1">
      <c r="A26" s="1569"/>
      <c r="B26" s="1326" t="s">
        <v>144</v>
      </c>
      <c r="C26" s="1587"/>
      <c r="D26" s="1587"/>
      <c r="E26" s="1588"/>
      <c r="G26" s="189"/>
    </row>
    <row r="27" spans="1:8" ht="18" customHeight="1">
      <c r="A27" s="1569"/>
      <c r="B27" s="49" t="s">
        <v>145</v>
      </c>
      <c r="C27" s="1324"/>
      <c r="D27" s="1324"/>
      <c r="E27" s="1325"/>
      <c r="G27" s="189"/>
    </row>
    <row r="28" spans="1:8" ht="18" customHeight="1">
      <c r="A28" s="1570"/>
      <c r="B28" s="1329" t="s">
        <v>1328</v>
      </c>
      <c r="C28" s="1589"/>
      <c r="D28" s="1589"/>
      <c r="E28" s="1590"/>
      <c r="G28" s="6"/>
    </row>
    <row r="29" spans="1:8" ht="18" customHeight="1">
      <c r="A29" s="1545" t="s">
        <v>172</v>
      </c>
      <c r="B29" s="1578"/>
      <c r="C29" s="1579"/>
      <c r="D29" s="1579"/>
      <c r="E29" s="1580"/>
      <c r="G29" s="4"/>
    </row>
    <row r="30" spans="1:8" ht="18" customHeight="1">
      <c r="A30" s="1567"/>
      <c r="B30" s="1581"/>
      <c r="C30" s="1582"/>
      <c r="D30" s="1582"/>
      <c r="E30" s="1583"/>
      <c r="G30" s="7"/>
    </row>
    <row r="31" spans="1:8" ht="8.25" customHeight="1">
      <c r="G31" s="190"/>
    </row>
    <row r="32" spans="1:8" ht="18" customHeight="1"/>
    <row r="33" spans="4:6" ht="18" customHeight="1"/>
    <row r="34" spans="4:6" ht="18" customHeight="1"/>
    <row r="35" spans="4:6" ht="18" hidden="1" customHeight="1" outlineLevel="1">
      <c r="D35" s="885" t="str">
        <f>+IF(ISBLANK(B29),"検査日の前々月の1日",TEXT(B29,"ggge年m月d日"))</f>
        <v>検査日の前々月の1日</v>
      </c>
      <c r="E35" s="885" t="str">
        <f>+IF(ISBLANK(B29),"検査日の前々月",TEXT(B29,"ggge年m月"))</f>
        <v>検査日の前々月</v>
      </c>
    </row>
    <row r="36" spans="4:6" ht="18" hidden="1" customHeight="1" outlineLevel="1">
      <c r="D36" s="1" t="str">
        <f>IF(ISERROR(EDATE(表紙!$B$29,-15)),"＿＿年度",TEXT(EDATE(表紙!$B$29,-15),"ggge"&amp;"年度"))</f>
        <v>＿＿年度</v>
      </c>
      <c r="E36" s="1" t="str">
        <f>IF(ISERROR(EDATE(表紙!$B$29,-15)),"＿＿年",TEXT(EDATE(表紙!$B$29,-15),"ggge"&amp;"年"))</f>
        <v>＿＿年</v>
      </c>
      <c r="F36" s="1" t="str">
        <f>IF(ISERROR(EDATE(表紙!$B$29,-15)),"前年度",TEXT(EDATE(表紙!$B$29,-15),"ggge"&amp;"年度"))</f>
        <v>前年度</v>
      </c>
    </row>
    <row r="37" spans="4:6" ht="17.25" hidden="1" customHeight="1" outlineLevel="1">
      <c r="D37" s="1" t="str">
        <f>IF(ISERROR(EDATE(表紙!$B$29,-3)),"＿＿年度",TEXT(EDATE(表紙!$B$29,-3),"ggge"&amp;"年度"))</f>
        <v>＿＿年度</v>
      </c>
      <c r="E37" s="1" t="str">
        <f>IF(ISERROR(EDATE(表紙!$B$29,-3)),"＿＿年",TEXT(EDATE(表紙!$B$29,-3),"ggge"&amp;"年"))</f>
        <v>＿＿年</v>
      </c>
      <c r="F37" s="1" t="str">
        <f>IF(ISERROR(EDATE(表紙!$B$29,-3)),"当年度",TEXT(EDATE(表紙!$B$29,-3),"ggge"&amp;"年度"))</f>
        <v>当年度</v>
      </c>
    </row>
    <row r="38" spans="4:6" ht="17.25" hidden="1" customHeight="1" outlineLevel="1">
      <c r="D38" s="1" t="str">
        <f>IF(ISERROR(EDATE(表紙!$B$29,-27)),"＿＿年度",TEXT(EDATE(表紙!$B$29,-27),"ggge"&amp;"年度"))</f>
        <v>＿＿年度</v>
      </c>
      <c r="F38" s="1" t="str">
        <f>IF(ISERROR(EDATE(表紙!$B$29,-27)),"前々年度",TEXT(EDATE(表紙!$B$29,-27),"ggge"&amp;"年度"))</f>
        <v>前々年度</v>
      </c>
    </row>
    <row r="39" spans="4:6" hidden="1" outlineLevel="1"/>
    <row r="40" spans="4:6" collapsed="1"/>
  </sheetData>
  <mergeCells count="26">
    <mergeCell ref="A29:A30"/>
    <mergeCell ref="A24:A28"/>
    <mergeCell ref="B25:E25"/>
    <mergeCell ref="D22:D23"/>
    <mergeCell ref="B23:C23"/>
    <mergeCell ref="B29:E30"/>
    <mergeCell ref="B24:E24"/>
    <mergeCell ref="C26:E26"/>
    <mergeCell ref="C28:E28"/>
    <mergeCell ref="A22:A23"/>
    <mergeCell ref="B14:E14"/>
    <mergeCell ref="B20:E20"/>
    <mergeCell ref="A14:A15"/>
    <mergeCell ref="B15:E15"/>
    <mergeCell ref="A20:A21"/>
    <mergeCell ref="B21:E21"/>
    <mergeCell ref="B16:E17"/>
    <mergeCell ref="A16:A17"/>
    <mergeCell ref="A18:A19"/>
    <mergeCell ref="B18:E19"/>
    <mergeCell ref="A2:E3"/>
    <mergeCell ref="B12:E13"/>
    <mergeCell ref="A10:A11"/>
    <mergeCell ref="B10:E11"/>
    <mergeCell ref="A12:A13"/>
    <mergeCell ref="B6:D6"/>
  </mergeCells>
  <phoneticPr fontId="5"/>
  <dataValidations count="2">
    <dataValidation type="date" allowBlank="1" showInputMessage="1" showErrorMessage="1" error="記入例）2021/4/1　又は R3.4.1" sqref="B16:E19" xr:uid="{00000000-0002-0000-0000-000000000000}">
      <formula1>92</formula1>
      <formula2>116970</formula2>
    </dataValidation>
    <dataValidation type="date" allowBlank="1" showInputMessage="1" showErrorMessage="1" errorTitle="日付形式で入力してください" error="記入例）2021/4/1　又は R3.4.1" sqref="B29:E30" xr:uid="{00000000-0002-0000-0000-000001000000}">
      <formula1>92</formula1>
      <formula2>116970</formula2>
    </dataValidation>
  </dataValidations>
  <printOptions horizontalCentered="1"/>
  <pageMargins left="0.70866141732283472" right="0.43" top="0.70866141732283472" bottom="0.70866141732283472" header="0.51181102362204722" footer="0.51181102362204722"/>
  <pageSetup paperSize="9" scale="97"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92D050"/>
    <pageSetUpPr fitToPage="1"/>
  </sheetPr>
  <dimension ref="A1:O23"/>
  <sheetViews>
    <sheetView zoomScaleNormal="100" workbookViewId="0">
      <selection sqref="A1:XFD1"/>
    </sheetView>
  </sheetViews>
  <sheetFormatPr defaultColWidth="9" defaultRowHeight="13"/>
  <cols>
    <col min="1" max="1" width="6.7265625" style="294" customWidth="1"/>
    <col min="2" max="2" width="20.90625" style="294" customWidth="1"/>
    <col min="3" max="16" width="9" style="294"/>
    <col min="17" max="17" width="8.36328125" style="294" customWidth="1"/>
    <col min="18" max="16384" width="9" style="294"/>
  </cols>
  <sheetData>
    <row r="1" spans="1:15" ht="23.25" customHeight="1">
      <c r="A1" s="1675" t="s">
        <v>841</v>
      </c>
      <c r="B1" s="1675"/>
      <c r="C1" s="1675"/>
      <c r="D1" s="1675"/>
      <c r="E1" s="9" t="s">
        <v>1508</v>
      </c>
      <c r="F1" s="1534"/>
    </row>
    <row r="2" spans="1:15" ht="17.149999999999999" customHeight="1">
      <c r="A2" s="1770" t="s">
        <v>686</v>
      </c>
      <c r="B2" s="1771"/>
      <c r="C2" s="1771"/>
      <c r="D2" s="1771"/>
      <c r="E2" s="1772"/>
      <c r="F2" s="1772"/>
      <c r="I2" s="295"/>
    </row>
    <row r="3" spans="1:15" ht="17.149999999999999" customHeight="1">
      <c r="I3" s="295"/>
    </row>
    <row r="4" spans="1:15" ht="17.149999999999999" customHeight="1">
      <c r="A4" s="301" t="s">
        <v>597</v>
      </c>
      <c r="B4" s="301"/>
      <c r="C4" s="301"/>
      <c r="D4" s="301"/>
      <c r="E4" s="301"/>
      <c r="F4" s="302" t="s">
        <v>517</v>
      </c>
      <c r="G4" s="302"/>
      <c r="H4" s="302"/>
      <c r="I4" s="303"/>
      <c r="J4" s="302"/>
      <c r="K4" s="302"/>
      <c r="L4" s="302" t="s">
        <v>518</v>
      </c>
      <c r="M4" s="302"/>
      <c r="N4" s="302"/>
      <c r="O4" s="302"/>
    </row>
    <row r="5" spans="1:15" ht="27" customHeight="1">
      <c r="A5" s="1768" t="s">
        <v>519</v>
      </c>
      <c r="B5" s="1768"/>
      <c r="C5" s="1759" t="str">
        <f>+表紙!E36</f>
        <v>＿＿年</v>
      </c>
      <c r="D5" s="1760"/>
      <c r="E5" s="1760"/>
      <c r="F5" s="1760"/>
      <c r="G5" s="1760"/>
      <c r="H5" s="1760"/>
      <c r="I5" s="1760"/>
      <c r="J5" s="1760"/>
      <c r="K5" s="1761"/>
      <c r="L5" s="1759" t="str">
        <f>+表紙!E37</f>
        <v>＿＿年</v>
      </c>
      <c r="M5" s="1760"/>
      <c r="N5" s="1761"/>
      <c r="O5" s="1769" t="s">
        <v>520</v>
      </c>
    </row>
    <row r="6" spans="1:15" ht="27.75" customHeight="1">
      <c r="A6" s="1768"/>
      <c r="B6" s="1768"/>
      <c r="C6" s="1173" t="s">
        <v>521</v>
      </c>
      <c r="D6" s="1173" t="s">
        <v>522</v>
      </c>
      <c r="E6" s="1173" t="s">
        <v>523</v>
      </c>
      <c r="F6" s="1173" t="s">
        <v>524</v>
      </c>
      <c r="G6" s="1173" t="s">
        <v>525</v>
      </c>
      <c r="H6" s="1173" t="s">
        <v>526</v>
      </c>
      <c r="I6" s="1173" t="s">
        <v>527</v>
      </c>
      <c r="J6" s="1173" t="s">
        <v>528</v>
      </c>
      <c r="K6" s="1173" t="s">
        <v>529</v>
      </c>
      <c r="L6" s="1173" t="s">
        <v>530</v>
      </c>
      <c r="M6" s="1173" t="s">
        <v>531</v>
      </c>
      <c r="N6" s="1173" t="s">
        <v>532</v>
      </c>
      <c r="O6" s="1768"/>
    </row>
    <row r="7" spans="1:15" ht="30.75" customHeight="1">
      <c r="A7" s="305" t="s">
        <v>533</v>
      </c>
      <c r="B7" s="306" t="s">
        <v>559</v>
      </c>
      <c r="C7" s="307" t="s">
        <v>517</v>
      </c>
      <c r="D7" s="307" t="s">
        <v>517</v>
      </c>
      <c r="E7" s="307" t="s">
        <v>517</v>
      </c>
      <c r="F7" s="307" t="s">
        <v>517</v>
      </c>
      <c r="G7" s="307" t="s">
        <v>517</v>
      </c>
      <c r="H7" s="307" t="s">
        <v>517</v>
      </c>
      <c r="I7" s="307" t="s">
        <v>517</v>
      </c>
      <c r="J7" s="307" t="s">
        <v>517</v>
      </c>
      <c r="K7" s="307" t="s">
        <v>517</v>
      </c>
      <c r="L7" s="307" t="s">
        <v>517</v>
      </c>
      <c r="M7" s="307" t="s">
        <v>517</v>
      </c>
      <c r="N7" s="307" t="s">
        <v>517</v>
      </c>
      <c r="O7" s="308"/>
    </row>
    <row r="8" spans="1:15" ht="30.75" customHeight="1">
      <c r="A8" s="304" t="s">
        <v>534</v>
      </c>
      <c r="B8" s="304" t="s">
        <v>560</v>
      </c>
      <c r="C8" s="309" t="s">
        <v>517</v>
      </c>
      <c r="D8" s="309" t="s">
        <v>517</v>
      </c>
      <c r="E8" s="309" t="s">
        <v>517</v>
      </c>
      <c r="F8" s="309" t="s">
        <v>517</v>
      </c>
      <c r="G8" s="309" t="s">
        <v>517</v>
      </c>
      <c r="H8" s="309" t="s">
        <v>517</v>
      </c>
      <c r="I8" s="309" t="s">
        <v>517</v>
      </c>
      <c r="J8" s="309" t="s">
        <v>517</v>
      </c>
      <c r="K8" s="309" t="s">
        <v>517</v>
      </c>
      <c r="L8" s="309" t="s">
        <v>517</v>
      </c>
      <c r="M8" s="309" t="s">
        <v>517</v>
      </c>
      <c r="N8" s="309" t="s">
        <v>517</v>
      </c>
      <c r="O8" s="310"/>
    </row>
    <row r="9" spans="1:15" ht="27" customHeight="1">
      <c r="A9" s="311"/>
      <c r="B9" s="312"/>
      <c r="C9" s="313"/>
      <c r="D9" s="313"/>
      <c r="E9" s="313"/>
      <c r="F9" s="313"/>
      <c r="G9" s="313"/>
      <c r="H9" s="313"/>
      <c r="I9" s="313"/>
      <c r="J9" s="313"/>
      <c r="K9" s="313"/>
      <c r="L9" s="313"/>
      <c r="M9" s="313"/>
      <c r="N9" s="313"/>
      <c r="O9" s="310"/>
    </row>
    <row r="10" spans="1:15" ht="27" customHeight="1">
      <c r="A10" s="312"/>
      <c r="B10" s="312"/>
      <c r="C10" s="337"/>
      <c r="D10" s="337"/>
      <c r="E10" s="337"/>
      <c r="F10" s="337"/>
      <c r="G10" s="337"/>
      <c r="H10" s="337"/>
      <c r="I10" s="337"/>
      <c r="J10" s="337"/>
      <c r="K10" s="337"/>
      <c r="L10" s="337"/>
      <c r="M10" s="337"/>
      <c r="N10" s="337"/>
      <c r="O10" s="311"/>
    </row>
    <row r="11" spans="1:15" ht="27" customHeight="1">
      <c r="A11" s="353" t="s">
        <v>831</v>
      </c>
      <c r="B11" s="311"/>
      <c r="C11" s="313"/>
      <c r="D11" s="313"/>
      <c r="E11" s="313"/>
      <c r="F11" s="313"/>
      <c r="G11" s="313"/>
      <c r="H11" s="313"/>
      <c r="I11" s="313"/>
      <c r="J11" s="313"/>
      <c r="K11" s="313"/>
      <c r="L11" s="313"/>
      <c r="M11" s="313"/>
      <c r="N11" s="313"/>
      <c r="O11" s="310"/>
    </row>
    <row r="12" spans="1:15" ht="27" customHeight="1">
      <c r="A12" s="353" t="s">
        <v>535</v>
      </c>
      <c r="B12" s="298"/>
      <c r="C12" s="300"/>
      <c r="D12" s="300"/>
      <c r="E12" s="300"/>
      <c r="F12" s="300"/>
      <c r="G12" s="300"/>
      <c r="H12" s="300"/>
      <c r="I12" s="300"/>
      <c r="J12" s="300"/>
      <c r="K12" s="300"/>
      <c r="L12" s="300"/>
      <c r="M12" s="300"/>
      <c r="N12" s="300"/>
      <c r="O12" s="299"/>
    </row>
    <row r="13" spans="1:15">
      <c r="A13" s="299"/>
      <c r="B13" s="300"/>
      <c r="C13" s="299"/>
      <c r="D13" s="299"/>
      <c r="E13" s="299"/>
      <c r="F13" s="299"/>
      <c r="G13" s="299"/>
      <c r="H13" s="299"/>
      <c r="I13" s="299"/>
      <c r="J13" s="299"/>
      <c r="K13" s="299"/>
      <c r="L13" s="299"/>
      <c r="M13" s="299"/>
      <c r="N13" s="299"/>
      <c r="O13" s="299"/>
    </row>
    <row r="14" spans="1:15">
      <c r="A14" s="314"/>
      <c r="B14" s="315"/>
      <c r="C14" s="314"/>
      <c r="D14" s="314"/>
      <c r="E14" s="314"/>
      <c r="F14" s="314"/>
      <c r="G14" s="314"/>
      <c r="H14" s="314"/>
      <c r="I14" s="314"/>
      <c r="J14" s="314"/>
      <c r="K14" s="314"/>
      <c r="L14" s="314"/>
      <c r="M14" s="314"/>
      <c r="N14" s="314"/>
      <c r="O14" s="299"/>
    </row>
    <row r="15" spans="1:15">
      <c r="A15" s="1767"/>
      <c r="B15" s="1767"/>
      <c r="C15" s="1767"/>
      <c r="D15" s="1767"/>
      <c r="E15" s="1767"/>
      <c r="F15" s="1767"/>
      <c r="G15" s="1767"/>
      <c r="H15" s="1767"/>
      <c r="I15" s="1767"/>
      <c r="J15" s="1767"/>
      <c r="K15" s="1767"/>
      <c r="L15" s="1767"/>
      <c r="M15" s="1767"/>
      <c r="N15" s="1767"/>
      <c r="O15" s="299"/>
    </row>
    <row r="16" spans="1:15">
      <c r="A16" s="1767"/>
      <c r="B16" s="1767"/>
      <c r="C16" s="1767"/>
      <c r="D16" s="1767"/>
      <c r="E16" s="1767"/>
      <c r="F16" s="1767"/>
      <c r="G16" s="1767"/>
      <c r="H16" s="1767"/>
      <c r="I16" s="1767"/>
      <c r="J16" s="1767"/>
      <c r="K16" s="1767"/>
      <c r="L16" s="1767"/>
      <c r="M16" s="1767"/>
      <c r="N16" s="1767"/>
      <c r="O16" s="299"/>
    </row>
    <row r="17" spans="1:15">
      <c r="A17" s="314"/>
      <c r="B17" s="314"/>
      <c r="C17" s="314"/>
      <c r="D17" s="314"/>
      <c r="E17" s="314"/>
      <c r="F17" s="314"/>
      <c r="G17" s="314"/>
      <c r="H17" s="314"/>
      <c r="I17" s="314"/>
      <c r="J17" s="314"/>
      <c r="K17" s="314"/>
      <c r="L17" s="314"/>
      <c r="M17" s="314"/>
      <c r="N17" s="314"/>
      <c r="O17" s="299"/>
    </row>
    <row r="18" spans="1:15">
      <c r="A18" s="314"/>
      <c r="B18" s="314"/>
      <c r="C18" s="314"/>
      <c r="D18" s="314"/>
      <c r="E18" s="314"/>
      <c r="F18" s="314"/>
      <c r="G18" s="347"/>
      <c r="H18" s="314"/>
      <c r="I18" s="314"/>
      <c r="J18" s="314"/>
      <c r="K18" s="314"/>
      <c r="L18" s="314"/>
      <c r="M18" s="314"/>
      <c r="N18" s="314"/>
      <c r="O18" s="299"/>
    </row>
    <row r="23" spans="1:15">
      <c r="H23" s="355"/>
    </row>
  </sheetData>
  <mergeCells count="8">
    <mergeCell ref="A1:D1"/>
    <mergeCell ref="A16:N16"/>
    <mergeCell ref="A5:B6"/>
    <mergeCell ref="O5:O6"/>
    <mergeCell ref="A15:N15"/>
    <mergeCell ref="A2:F2"/>
    <mergeCell ref="L5:N5"/>
    <mergeCell ref="C5:K5"/>
  </mergeCells>
  <phoneticPr fontId="16"/>
  <pageMargins left="0.74803149606299213" right="0.74803149606299213" top="0.98425196850393704" bottom="0.98425196850393704" header="0.51181102362204722" footer="0.51181102362204722"/>
  <pageSetup paperSize="9" scale="92" orientation="landscape" r:id="rId1"/>
  <headerFooter alignWithMargins="0">
    <oddFooter>&amp;C- 5 -</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B050"/>
  </sheetPr>
  <dimension ref="A1:BR210"/>
  <sheetViews>
    <sheetView showGridLines="0" showZeros="0" view="pageBreakPreview" zoomScale="96" zoomScaleNormal="90" zoomScaleSheetLayoutView="96" zoomScalePageLayoutView="90" workbookViewId="0">
      <pane xSplit="4" ySplit="6" topLeftCell="E7" activePane="bottomRight" state="frozen"/>
      <selection activeCell="I15" sqref="I15"/>
      <selection pane="topRight" activeCell="I15" sqref="I15"/>
      <selection pane="bottomLeft" activeCell="I15" sqref="I15"/>
      <selection pane="bottomRight" sqref="A1:XFD1"/>
    </sheetView>
  </sheetViews>
  <sheetFormatPr defaultColWidth="9" defaultRowHeight="13" outlineLevelRow="1"/>
  <cols>
    <col min="1" max="1" width="4.7265625" style="9" customWidth="1"/>
    <col min="2" max="2" width="21" style="9" customWidth="1"/>
    <col min="3" max="4" width="3.90625" style="9" customWidth="1"/>
    <col min="5" max="5" width="10.453125" style="9" customWidth="1"/>
    <col min="6" max="6" width="4.6328125" style="9" customWidth="1"/>
    <col min="7" max="7" width="10.6328125" style="9" customWidth="1"/>
    <col min="8" max="8" width="13.26953125" style="9" customWidth="1"/>
    <col min="9" max="11" width="5.6328125" style="9" customWidth="1"/>
    <col min="12" max="21" width="3.7265625" style="9" customWidth="1"/>
    <col min="22" max="26" width="11.453125" style="9" customWidth="1"/>
    <col min="27" max="32" width="3.90625" style="9" customWidth="1"/>
    <col min="33" max="63" width="3.7265625" style="9" customWidth="1"/>
    <col min="64" max="64" width="19.453125" style="9" customWidth="1"/>
    <col min="71" max="16384" width="9" style="9"/>
  </cols>
  <sheetData>
    <row r="1" spans="1:70" ht="18.75" customHeight="1">
      <c r="A1" s="1675" t="s">
        <v>841</v>
      </c>
      <c r="B1" s="1675"/>
      <c r="C1" s="1675"/>
      <c r="D1" s="1675"/>
      <c r="E1" s="1342" t="s">
        <v>1244</v>
      </c>
      <c r="F1" s="352"/>
      <c r="BM1" s="1535"/>
      <c r="BN1" s="1535"/>
      <c r="BO1" s="1535"/>
      <c r="BP1" s="1535"/>
      <c r="BQ1" s="1535"/>
      <c r="BR1" s="1535"/>
    </row>
    <row r="2" spans="1:70" ht="24" customHeight="1">
      <c r="A2" s="8"/>
      <c r="B2" s="351" t="s">
        <v>594</v>
      </c>
      <c r="R2" s="1245"/>
      <c r="S2" s="1245"/>
      <c r="T2" s="1245"/>
      <c r="U2" s="1245"/>
      <c r="V2" s="1782"/>
      <c r="W2" s="1782"/>
      <c r="X2" s="1782"/>
      <c r="Y2" s="1782"/>
      <c r="Z2" s="884"/>
      <c r="AA2" s="182"/>
      <c r="AB2" s="182"/>
      <c r="AC2" s="182"/>
      <c r="AD2" s="182"/>
      <c r="AE2" s="182"/>
      <c r="AF2" s="182"/>
      <c r="AG2" s="886"/>
      <c r="AH2" s="886"/>
      <c r="AI2" s="886"/>
      <c r="AJ2" s="886"/>
      <c r="AK2" s="886"/>
      <c r="AL2" s="886"/>
      <c r="AM2" s="886"/>
      <c r="AN2" s="886"/>
      <c r="AO2" s="886"/>
      <c r="AP2" s="886"/>
      <c r="AQ2" s="886"/>
      <c r="AR2" s="886"/>
      <c r="AS2" s="886"/>
      <c r="AT2" s="886"/>
      <c r="AU2" s="886"/>
      <c r="AV2" s="886"/>
      <c r="AW2" s="886"/>
      <c r="AX2" s="886"/>
      <c r="AY2" s="886"/>
      <c r="AZ2" s="886"/>
      <c r="BA2" s="886"/>
      <c r="BB2" s="886"/>
      <c r="BC2" s="886"/>
      <c r="BD2" s="886"/>
      <c r="BE2" s="886"/>
      <c r="BF2" s="886"/>
      <c r="BG2" s="886"/>
      <c r="BH2" s="886"/>
      <c r="BI2" s="886"/>
      <c r="BJ2" s="886"/>
      <c r="BK2" s="886"/>
      <c r="BL2" s="954" t="str">
        <f>+表紙!D35&amp;"現在"</f>
        <v>検査日の前々月の1日現在</v>
      </c>
    </row>
    <row r="3" spans="1:70" ht="24" hidden="1" customHeight="1">
      <c r="A3" s="8"/>
      <c r="B3" s="351"/>
      <c r="E3" s="887" t="str">
        <f>+表紙!D35</f>
        <v>検査日の前々月の1日</v>
      </c>
      <c r="R3" s="886"/>
      <c r="S3" s="886"/>
      <c r="T3" s="886"/>
      <c r="U3" s="886"/>
      <c r="V3" s="868"/>
      <c r="W3" s="868"/>
      <c r="X3" s="868"/>
      <c r="Y3" s="868"/>
      <c r="Z3" s="884"/>
      <c r="AA3" s="886"/>
      <c r="AB3" s="886"/>
      <c r="AC3" s="886"/>
      <c r="AD3" s="886"/>
      <c r="AE3" s="886"/>
      <c r="AF3" s="886"/>
      <c r="AG3" s="886"/>
      <c r="AH3" s="886"/>
      <c r="AI3" s="886"/>
      <c r="AJ3" s="886"/>
      <c r="AK3" s="886"/>
      <c r="AL3" s="886"/>
      <c r="AM3" s="886"/>
      <c r="AN3" s="886"/>
      <c r="AO3" s="886"/>
      <c r="AP3" s="886"/>
      <c r="AQ3" s="886"/>
      <c r="AR3" s="886"/>
      <c r="AS3" s="886"/>
      <c r="AT3" s="886"/>
      <c r="AU3" s="886"/>
      <c r="AV3" s="886"/>
      <c r="AW3" s="886"/>
      <c r="AX3" s="886"/>
      <c r="AY3" s="886"/>
      <c r="AZ3" s="886"/>
      <c r="BA3" s="886"/>
      <c r="BB3" s="886"/>
      <c r="BC3" s="886"/>
      <c r="BD3" s="886"/>
      <c r="BE3" s="886"/>
      <c r="BF3" s="886"/>
      <c r="BG3" s="886"/>
      <c r="BH3" s="886"/>
      <c r="BI3" s="886"/>
      <c r="BJ3" s="886"/>
      <c r="BK3" s="886"/>
      <c r="BL3" s="886"/>
    </row>
    <row r="4" spans="1:70" ht="24" customHeight="1">
      <c r="A4" s="1667" t="s">
        <v>321</v>
      </c>
      <c r="B4" s="1667" t="s">
        <v>322</v>
      </c>
      <c r="C4" s="1667" t="s">
        <v>323</v>
      </c>
      <c r="D4" s="1667"/>
      <c r="E4" s="1696" t="s">
        <v>1164</v>
      </c>
      <c r="F4" s="1667" t="s">
        <v>324</v>
      </c>
      <c r="G4" s="1705" t="s">
        <v>325</v>
      </c>
      <c r="H4" s="1705" t="s">
        <v>346</v>
      </c>
      <c r="I4" s="1775" t="s">
        <v>165</v>
      </c>
      <c r="J4" s="1775" t="s">
        <v>850</v>
      </c>
      <c r="K4" s="1775" t="s">
        <v>166</v>
      </c>
      <c r="L4" s="1708" t="s">
        <v>326</v>
      </c>
      <c r="M4" s="1708"/>
      <c r="N4" s="1708"/>
      <c r="O4" s="1708" t="s">
        <v>327</v>
      </c>
      <c r="P4" s="1708"/>
      <c r="Q4" s="1708"/>
      <c r="R4" s="1708" t="s">
        <v>168</v>
      </c>
      <c r="S4" s="1708"/>
      <c r="T4" s="1708"/>
      <c r="U4" s="1708"/>
      <c r="V4" s="1777" t="s">
        <v>1350</v>
      </c>
      <c r="W4" s="1777"/>
      <c r="X4" s="1777"/>
      <c r="Y4" s="1777"/>
      <c r="Z4" s="1777"/>
      <c r="AA4" s="1775" t="s">
        <v>1167</v>
      </c>
      <c r="AB4" s="1773" t="s">
        <v>1168</v>
      </c>
      <c r="AC4" s="1775" t="s">
        <v>1170</v>
      </c>
      <c r="AD4" s="1773" t="s">
        <v>1171</v>
      </c>
      <c r="AE4" s="1773" t="s">
        <v>1217</v>
      </c>
      <c r="AF4" s="1773" t="s">
        <v>1218</v>
      </c>
      <c r="AG4" s="1708" t="s">
        <v>1248</v>
      </c>
      <c r="AH4" s="1708"/>
      <c r="AI4" s="1708"/>
      <c r="AJ4" s="1708"/>
      <c r="AK4" s="1708"/>
      <c r="AL4" s="1708"/>
      <c r="AM4" s="1708"/>
      <c r="AN4" s="1708"/>
      <c r="AO4" s="1708"/>
      <c r="AP4" s="1708"/>
      <c r="AQ4" s="1708"/>
      <c r="AR4" s="1708"/>
      <c r="AS4" s="1708"/>
      <c r="AT4" s="1708"/>
      <c r="AU4" s="1708"/>
      <c r="AV4" s="1708"/>
      <c r="AW4" s="1708"/>
      <c r="AX4" s="1708"/>
      <c r="AY4" s="1708"/>
      <c r="AZ4" s="1708"/>
      <c r="BA4" s="1708"/>
      <c r="BB4" s="1708"/>
      <c r="BC4" s="1708"/>
      <c r="BD4" s="1708"/>
      <c r="BE4" s="1708"/>
      <c r="BF4" s="1708"/>
      <c r="BG4" s="1708"/>
      <c r="BH4" s="1708"/>
      <c r="BI4" s="1708"/>
      <c r="BJ4" s="1708"/>
      <c r="BK4" s="1708"/>
      <c r="BL4" s="1705" t="s">
        <v>1169</v>
      </c>
    </row>
    <row r="5" spans="1:70" ht="24" customHeight="1">
      <c r="A5" s="1667"/>
      <c r="B5" s="1667"/>
      <c r="C5" s="1667" t="s">
        <v>328</v>
      </c>
      <c r="D5" s="1667" t="s">
        <v>329</v>
      </c>
      <c r="E5" s="1696"/>
      <c r="F5" s="1667"/>
      <c r="G5" s="1708"/>
      <c r="H5" s="1783"/>
      <c r="I5" s="1774"/>
      <c r="J5" s="1774"/>
      <c r="K5" s="1774"/>
      <c r="L5" s="1775" t="s">
        <v>330</v>
      </c>
      <c r="M5" s="1775" t="s">
        <v>331</v>
      </c>
      <c r="N5" s="1775" t="s">
        <v>332</v>
      </c>
      <c r="O5" s="1775" t="s">
        <v>334</v>
      </c>
      <c r="P5" s="1775" t="s">
        <v>335</v>
      </c>
      <c r="Q5" s="1775" t="s">
        <v>336</v>
      </c>
      <c r="R5" s="1778" t="s">
        <v>1283</v>
      </c>
      <c r="S5" s="1779"/>
      <c r="T5" s="1780"/>
      <c r="U5" s="1775" t="s">
        <v>333</v>
      </c>
      <c r="V5" s="1343" t="s">
        <v>469</v>
      </c>
      <c r="W5" s="1344" t="s">
        <v>470</v>
      </c>
      <c r="X5" s="1776" t="s">
        <v>471</v>
      </c>
      <c r="Y5" s="1776"/>
      <c r="Z5" s="1776"/>
      <c r="AA5" s="1774"/>
      <c r="AB5" s="1774"/>
      <c r="AC5" s="1774"/>
      <c r="AD5" s="1774"/>
      <c r="AE5" s="1773"/>
      <c r="AF5" s="1773"/>
      <c r="AG5" s="1667" t="s">
        <v>895</v>
      </c>
      <c r="AH5" s="1667"/>
      <c r="AI5" s="1667"/>
      <c r="AJ5" s="1708" t="s">
        <v>167</v>
      </c>
      <c r="AK5" s="1708"/>
      <c r="AL5" s="1708"/>
      <c r="AM5" s="1708"/>
      <c r="AN5" s="1667" t="s">
        <v>896</v>
      </c>
      <c r="AO5" s="1667"/>
      <c r="AP5" s="1667"/>
      <c r="AQ5" s="1667" t="s">
        <v>897</v>
      </c>
      <c r="AR5" s="1667"/>
      <c r="AS5" s="1667"/>
      <c r="AT5" s="1667" t="s">
        <v>898</v>
      </c>
      <c r="AU5" s="1667"/>
      <c r="AV5" s="1667"/>
      <c r="AW5" s="1667" t="s">
        <v>899</v>
      </c>
      <c r="AX5" s="1667"/>
      <c r="AY5" s="1667"/>
      <c r="AZ5" s="1667" t="s">
        <v>900</v>
      </c>
      <c r="BA5" s="1667"/>
      <c r="BB5" s="1667"/>
      <c r="BC5" s="1667" t="s">
        <v>901</v>
      </c>
      <c r="BD5" s="1667"/>
      <c r="BE5" s="1667"/>
      <c r="BF5" s="1667" t="s">
        <v>902</v>
      </c>
      <c r="BG5" s="1667"/>
      <c r="BH5" s="1667"/>
      <c r="BI5" s="1667" t="s">
        <v>903</v>
      </c>
      <c r="BJ5" s="1667"/>
      <c r="BK5" s="1667"/>
      <c r="BL5" s="1705"/>
    </row>
    <row r="6" spans="1:70" ht="62.25" customHeight="1">
      <c r="A6" s="1667"/>
      <c r="B6" s="1667"/>
      <c r="C6" s="1667"/>
      <c r="D6" s="1667"/>
      <c r="E6" s="1696"/>
      <c r="F6" s="1667"/>
      <c r="G6" s="1708"/>
      <c r="H6" s="1783"/>
      <c r="I6" s="1774"/>
      <c r="J6" s="1774"/>
      <c r="K6" s="1774"/>
      <c r="L6" s="1775"/>
      <c r="M6" s="1775"/>
      <c r="N6" s="1775"/>
      <c r="O6" s="1775"/>
      <c r="P6" s="1775"/>
      <c r="Q6" s="1775"/>
      <c r="R6" s="1174" t="s">
        <v>339</v>
      </c>
      <c r="S6" s="1174" t="s">
        <v>340</v>
      </c>
      <c r="T6" s="1174" t="s">
        <v>30</v>
      </c>
      <c r="U6" s="1775"/>
      <c r="V6" s="1345"/>
      <c r="W6" s="1344" t="s">
        <v>472</v>
      </c>
      <c r="X6" s="1346" t="s">
        <v>473</v>
      </c>
      <c r="Y6" s="1346" t="s">
        <v>474</v>
      </c>
      <c r="Z6" s="1346" t="s">
        <v>475</v>
      </c>
      <c r="AA6" s="1774"/>
      <c r="AB6" s="1774"/>
      <c r="AC6" s="1774"/>
      <c r="AD6" s="1774"/>
      <c r="AE6" s="1773"/>
      <c r="AF6" s="1773"/>
      <c r="AG6" s="1341" t="s">
        <v>904</v>
      </c>
      <c r="AH6" s="1341" t="s">
        <v>905</v>
      </c>
      <c r="AI6" s="1341" t="s">
        <v>906</v>
      </c>
      <c r="AJ6" s="1174" t="s">
        <v>337</v>
      </c>
      <c r="AK6" s="1174" t="s">
        <v>1308</v>
      </c>
      <c r="AL6" s="1174" t="s">
        <v>1166</v>
      </c>
      <c r="AM6" s="1174" t="s">
        <v>338</v>
      </c>
      <c r="AN6" s="1341" t="s">
        <v>904</v>
      </c>
      <c r="AO6" s="1341" t="s">
        <v>905</v>
      </c>
      <c r="AP6" s="1341" t="s">
        <v>906</v>
      </c>
      <c r="AQ6" s="1341" t="s">
        <v>904</v>
      </c>
      <c r="AR6" s="1341" t="s">
        <v>905</v>
      </c>
      <c r="AS6" s="1341" t="s">
        <v>906</v>
      </c>
      <c r="AT6" s="1341" t="s">
        <v>904</v>
      </c>
      <c r="AU6" s="1341" t="s">
        <v>905</v>
      </c>
      <c r="AV6" s="1341" t="s">
        <v>906</v>
      </c>
      <c r="AW6" s="1341" t="s">
        <v>904</v>
      </c>
      <c r="AX6" s="1341" t="s">
        <v>905</v>
      </c>
      <c r="AY6" s="1341" t="s">
        <v>906</v>
      </c>
      <c r="AZ6" s="1341" t="s">
        <v>904</v>
      </c>
      <c r="BA6" s="1341" t="s">
        <v>905</v>
      </c>
      <c r="BB6" s="1341" t="s">
        <v>906</v>
      </c>
      <c r="BC6" s="1341" t="s">
        <v>904</v>
      </c>
      <c r="BD6" s="1341" t="s">
        <v>905</v>
      </c>
      <c r="BE6" s="1341" t="s">
        <v>906</v>
      </c>
      <c r="BF6" s="1341" t="s">
        <v>904</v>
      </c>
      <c r="BG6" s="1341" t="s">
        <v>905</v>
      </c>
      <c r="BH6" s="1341" t="s">
        <v>906</v>
      </c>
      <c r="BI6" s="1341" t="s">
        <v>904</v>
      </c>
      <c r="BJ6" s="1341" t="s">
        <v>905</v>
      </c>
      <c r="BK6" s="1341" t="s">
        <v>906</v>
      </c>
      <c r="BL6" s="1705"/>
    </row>
    <row r="7" spans="1:70" ht="20.25" customHeight="1">
      <c r="A7" s="1000">
        <f>+ROW()-6</f>
        <v>1</v>
      </c>
      <c r="B7" s="1001"/>
      <c r="C7" s="968"/>
      <c r="D7" s="1000"/>
      <c r="E7" s="1002"/>
      <c r="F7" s="1003" t="str">
        <f>IF(OR(ISBLANK(E7),ISERROR(DATEDIF(E7,$E$3,"Y"))),"",DATEDIF(E7,$E$3,"Y"))</f>
        <v/>
      </c>
      <c r="G7" s="1002"/>
      <c r="H7" s="1004" t="str">
        <f t="shared" ref="H7:H38" si="0">IF(OR(ISBLANK(G7),ISERROR(YEARFRAC(G7,$E$3,1))),"・",ROUNDDOWN(YEARFRAC(G7,$E$3,1),0)&amp;"・"&amp;ROUNDDOWN((YEARFRAC(G7,$E$3,1)-ROUNDDOWN(YEARFRAC(G7,$E$3,1),0))*12,0))</f>
        <v>・</v>
      </c>
      <c r="I7" s="1005"/>
      <c r="J7" s="1005"/>
      <c r="K7" s="1006"/>
      <c r="L7" s="1005" t="s">
        <v>1216</v>
      </c>
      <c r="M7" s="1005" t="s">
        <v>1216</v>
      </c>
      <c r="N7" s="1005" t="s">
        <v>1216</v>
      </c>
      <c r="O7" s="1005" t="s">
        <v>1216</v>
      </c>
      <c r="P7" s="1005" t="s">
        <v>1216</v>
      </c>
      <c r="Q7" s="1005" t="s">
        <v>1216</v>
      </c>
      <c r="R7" s="1005" t="s">
        <v>1216</v>
      </c>
      <c r="S7" s="1005" t="s">
        <v>1216</v>
      </c>
      <c r="T7" s="1005"/>
      <c r="U7" s="1005" t="s">
        <v>1216</v>
      </c>
      <c r="V7" s="968"/>
      <c r="W7" s="968"/>
      <c r="X7" s="968"/>
      <c r="Y7" s="1006"/>
      <c r="Z7" s="1006"/>
      <c r="AA7" s="1005" t="s">
        <v>1216</v>
      </c>
      <c r="AB7" s="1005" t="s">
        <v>1216</v>
      </c>
      <c r="AC7" s="1005" t="s">
        <v>1216</v>
      </c>
      <c r="AD7" s="1005" t="s">
        <v>1216</v>
      </c>
      <c r="AE7" s="1005" t="s">
        <v>1216</v>
      </c>
      <c r="AF7" s="1005" t="s">
        <v>1216</v>
      </c>
      <c r="AG7" s="1005"/>
      <c r="AH7" s="1005" t="s">
        <v>1216</v>
      </c>
      <c r="AI7" s="1005" t="s">
        <v>1216</v>
      </c>
      <c r="AJ7" s="1005"/>
      <c r="AK7" s="1005"/>
      <c r="AL7" s="1005"/>
      <c r="AM7" s="1005"/>
      <c r="AN7" s="1005" t="s">
        <v>1216</v>
      </c>
      <c r="AO7" s="1005" t="s">
        <v>1216</v>
      </c>
      <c r="AP7" s="1005" t="s">
        <v>1216</v>
      </c>
      <c r="AQ7" s="1005" t="s">
        <v>1216</v>
      </c>
      <c r="AR7" s="1005" t="s">
        <v>1216</v>
      </c>
      <c r="AS7" s="1005" t="s">
        <v>1216</v>
      </c>
      <c r="AT7" s="1005" t="s">
        <v>1216</v>
      </c>
      <c r="AU7" s="1005" t="s">
        <v>1216</v>
      </c>
      <c r="AV7" s="1005" t="s">
        <v>1216</v>
      </c>
      <c r="AW7" s="1005" t="s">
        <v>1216</v>
      </c>
      <c r="AX7" s="1005" t="s">
        <v>1216</v>
      </c>
      <c r="AY7" s="1005" t="s">
        <v>1216</v>
      </c>
      <c r="AZ7" s="1005" t="s">
        <v>1216</v>
      </c>
      <c r="BA7" s="1005" t="s">
        <v>1216</v>
      </c>
      <c r="BB7" s="1005" t="s">
        <v>1216</v>
      </c>
      <c r="BC7" s="1005" t="s">
        <v>1216</v>
      </c>
      <c r="BD7" s="1005" t="s">
        <v>1216</v>
      </c>
      <c r="BE7" s="1005" t="s">
        <v>1216</v>
      </c>
      <c r="BF7" s="1005" t="s">
        <v>1216</v>
      </c>
      <c r="BG7" s="1005" t="s">
        <v>1216</v>
      </c>
      <c r="BH7" s="1005" t="s">
        <v>1216</v>
      </c>
      <c r="BI7" s="1005" t="s">
        <v>1216</v>
      </c>
      <c r="BJ7" s="1005" t="s">
        <v>1216</v>
      </c>
      <c r="BK7" s="1005" t="s">
        <v>1216</v>
      </c>
      <c r="BL7" s="1006"/>
    </row>
    <row r="8" spans="1:70" ht="20.25" customHeight="1">
      <c r="A8" s="1000">
        <f t="shared" ref="A8:A207" si="1">+ROW()-6</f>
        <v>2</v>
      </c>
      <c r="B8" s="1001"/>
      <c r="C8" s="968"/>
      <c r="D8" s="968"/>
      <c r="E8" s="1002"/>
      <c r="F8" s="1003" t="str">
        <f t="shared" ref="F8:F31" si="2">IF(OR(ISBLANK(E8),ISERROR(DATEDIF(E8,$E$3,"Y"))),"",DATEDIF(E8,$E$3,"Y"))</f>
        <v/>
      </c>
      <c r="G8" s="1002"/>
      <c r="H8" s="1004" t="str">
        <f t="shared" si="0"/>
        <v>・</v>
      </c>
      <c r="I8" s="1005"/>
      <c r="J8" s="1005"/>
      <c r="K8" s="1006"/>
      <c r="L8" s="1005" t="s">
        <v>1216</v>
      </c>
      <c r="M8" s="1005" t="s">
        <v>1216</v>
      </c>
      <c r="N8" s="1005" t="s">
        <v>1216</v>
      </c>
      <c r="O8" s="1005" t="s">
        <v>1216</v>
      </c>
      <c r="P8" s="1005" t="s">
        <v>1216</v>
      </c>
      <c r="Q8" s="1005" t="s">
        <v>1216</v>
      </c>
      <c r="R8" s="1005" t="s">
        <v>1216</v>
      </c>
      <c r="S8" s="1005" t="s">
        <v>1216</v>
      </c>
      <c r="T8" s="1005"/>
      <c r="U8" s="1005" t="s">
        <v>1216</v>
      </c>
      <c r="V8" s="968"/>
      <c r="W8" s="968"/>
      <c r="X8" s="968"/>
      <c r="Y8" s="1006"/>
      <c r="Z8" s="1006"/>
      <c r="AA8" s="1005" t="s">
        <v>1216</v>
      </c>
      <c r="AB8" s="1005" t="s">
        <v>1216</v>
      </c>
      <c r="AC8" s="1005" t="s">
        <v>1216</v>
      </c>
      <c r="AD8" s="1005" t="s">
        <v>1216</v>
      </c>
      <c r="AE8" s="1005" t="s">
        <v>1216</v>
      </c>
      <c r="AF8" s="1005" t="s">
        <v>1216</v>
      </c>
      <c r="AG8" s="1005" t="s">
        <v>1216</v>
      </c>
      <c r="AH8" s="1005" t="s">
        <v>1216</v>
      </c>
      <c r="AI8" s="1005" t="s">
        <v>1216</v>
      </c>
      <c r="AJ8" s="1005"/>
      <c r="AK8" s="1005"/>
      <c r="AL8" s="1005"/>
      <c r="AM8" s="1005"/>
      <c r="AN8" s="1005" t="s">
        <v>1216</v>
      </c>
      <c r="AO8" s="1005" t="s">
        <v>1216</v>
      </c>
      <c r="AP8" s="1005" t="s">
        <v>1216</v>
      </c>
      <c r="AQ8" s="1005" t="s">
        <v>1216</v>
      </c>
      <c r="AR8" s="1005" t="s">
        <v>1216</v>
      </c>
      <c r="AS8" s="1005" t="s">
        <v>1216</v>
      </c>
      <c r="AT8" s="1005" t="s">
        <v>1216</v>
      </c>
      <c r="AU8" s="1005" t="s">
        <v>1216</v>
      </c>
      <c r="AV8" s="1005" t="s">
        <v>1216</v>
      </c>
      <c r="AW8" s="1005" t="s">
        <v>1216</v>
      </c>
      <c r="AX8" s="1005" t="s">
        <v>1216</v>
      </c>
      <c r="AY8" s="1005" t="s">
        <v>1216</v>
      </c>
      <c r="AZ8" s="1005" t="s">
        <v>1216</v>
      </c>
      <c r="BA8" s="1005" t="s">
        <v>1216</v>
      </c>
      <c r="BB8" s="1005" t="s">
        <v>1216</v>
      </c>
      <c r="BC8" s="1005" t="s">
        <v>1216</v>
      </c>
      <c r="BD8" s="1005" t="s">
        <v>1216</v>
      </c>
      <c r="BE8" s="1005" t="s">
        <v>1216</v>
      </c>
      <c r="BF8" s="1005" t="s">
        <v>1216</v>
      </c>
      <c r="BG8" s="1005" t="s">
        <v>1216</v>
      </c>
      <c r="BH8" s="1005" t="s">
        <v>1216</v>
      </c>
      <c r="BI8" s="1005" t="s">
        <v>1216</v>
      </c>
      <c r="BJ8" s="1005" t="s">
        <v>1216</v>
      </c>
      <c r="BK8" s="1005" t="s">
        <v>1216</v>
      </c>
      <c r="BL8" s="1006"/>
    </row>
    <row r="9" spans="1:70" ht="20.25" customHeight="1">
      <c r="A9" s="1000">
        <f t="shared" si="1"/>
        <v>3</v>
      </c>
      <c r="B9" s="1007"/>
      <c r="C9" s="968"/>
      <c r="D9" s="968"/>
      <c r="E9" s="1002"/>
      <c r="F9" s="1003" t="str">
        <f t="shared" si="2"/>
        <v/>
      </c>
      <c r="G9" s="1002"/>
      <c r="H9" s="1004" t="str">
        <f t="shared" si="0"/>
        <v>・</v>
      </c>
      <c r="I9" s="1005"/>
      <c r="J9" s="1005"/>
      <c r="K9" s="1006"/>
      <c r="L9" s="1005" t="s">
        <v>1216</v>
      </c>
      <c r="M9" s="1005" t="s">
        <v>1216</v>
      </c>
      <c r="N9" s="1005" t="s">
        <v>1216</v>
      </c>
      <c r="O9" s="1005" t="s">
        <v>1216</v>
      </c>
      <c r="P9" s="1005" t="s">
        <v>1216</v>
      </c>
      <c r="Q9" s="1005" t="s">
        <v>1216</v>
      </c>
      <c r="R9" s="1005" t="s">
        <v>1216</v>
      </c>
      <c r="S9" s="1005" t="s">
        <v>1216</v>
      </c>
      <c r="T9" s="1005"/>
      <c r="U9" s="1005" t="s">
        <v>1216</v>
      </c>
      <c r="V9" s="968"/>
      <c r="W9" s="968"/>
      <c r="X9" s="968"/>
      <c r="Y9" s="1006"/>
      <c r="Z9" s="1006"/>
      <c r="AA9" s="1005" t="s">
        <v>1216</v>
      </c>
      <c r="AB9" s="1005" t="s">
        <v>1216</v>
      </c>
      <c r="AC9" s="1005" t="s">
        <v>1216</v>
      </c>
      <c r="AD9" s="1005" t="s">
        <v>1216</v>
      </c>
      <c r="AE9" s="1005" t="s">
        <v>1216</v>
      </c>
      <c r="AF9" s="1005" t="s">
        <v>1216</v>
      </c>
      <c r="AG9" s="1005" t="s">
        <v>1216</v>
      </c>
      <c r="AH9" s="1005" t="s">
        <v>1216</v>
      </c>
      <c r="AI9" s="1005" t="s">
        <v>1216</v>
      </c>
      <c r="AJ9" s="1005"/>
      <c r="AK9" s="1005"/>
      <c r="AL9" s="1005"/>
      <c r="AM9" s="1005"/>
      <c r="AN9" s="1005" t="s">
        <v>1216</v>
      </c>
      <c r="AO9" s="1005" t="s">
        <v>1216</v>
      </c>
      <c r="AP9" s="1005" t="s">
        <v>1216</v>
      </c>
      <c r="AQ9" s="1005" t="s">
        <v>1216</v>
      </c>
      <c r="AR9" s="1005" t="s">
        <v>1216</v>
      </c>
      <c r="AS9" s="1005" t="s">
        <v>1216</v>
      </c>
      <c r="AT9" s="1005" t="s">
        <v>1216</v>
      </c>
      <c r="AU9" s="1005" t="s">
        <v>1216</v>
      </c>
      <c r="AV9" s="1005" t="s">
        <v>1216</v>
      </c>
      <c r="AW9" s="1005" t="s">
        <v>1216</v>
      </c>
      <c r="AX9" s="1005" t="s">
        <v>1216</v>
      </c>
      <c r="AY9" s="1005" t="s">
        <v>1216</v>
      </c>
      <c r="AZ9" s="1005" t="s">
        <v>1216</v>
      </c>
      <c r="BA9" s="1005" t="s">
        <v>1216</v>
      </c>
      <c r="BB9" s="1005" t="s">
        <v>1216</v>
      </c>
      <c r="BC9" s="1005" t="s">
        <v>1216</v>
      </c>
      <c r="BD9" s="1005" t="s">
        <v>1216</v>
      </c>
      <c r="BE9" s="1005" t="s">
        <v>1216</v>
      </c>
      <c r="BF9" s="1005" t="s">
        <v>1216</v>
      </c>
      <c r="BG9" s="1005" t="s">
        <v>1216</v>
      </c>
      <c r="BH9" s="1005" t="s">
        <v>1216</v>
      </c>
      <c r="BI9" s="1005" t="s">
        <v>1216</v>
      </c>
      <c r="BJ9" s="1005" t="s">
        <v>1216</v>
      </c>
      <c r="BK9" s="1005" t="s">
        <v>1216</v>
      </c>
      <c r="BL9" s="1006"/>
    </row>
    <row r="10" spans="1:70" ht="20.25" customHeight="1">
      <c r="A10" s="1000">
        <f t="shared" si="1"/>
        <v>4</v>
      </c>
      <c r="B10" s="1007"/>
      <c r="C10" s="968"/>
      <c r="D10" s="968"/>
      <c r="E10" s="1002"/>
      <c r="F10" s="1003" t="str">
        <f t="shared" si="2"/>
        <v/>
      </c>
      <c r="G10" s="1002"/>
      <c r="H10" s="1004" t="str">
        <f t="shared" si="0"/>
        <v>・</v>
      </c>
      <c r="I10" s="1005"/>
      <c r="J10" s="1005"/>
      <c r="K10" s="1006"/>
      <c r="L10" s="1005" t="s">
        <v>1216</v>
      </c>
      <c r="M10" s="1005" t="s">
        <v>1216</v>
      </c>
      <c r="N10" s="1005" t="s">
        <v>1216</v>
      </c>
      <c r="O10" s="1005" t="s">
        <v>1216</v>
      </c>
      <c r="P10" s="1005" t="s">
        <v>1216</v>
      </c>
      <c r="Q10" s="1005" t="s">
        <v>1216</v>
      </c>
      <c r="R10" s="1005" t="s">
        <v>1216</v>
      </c>
      <c r="S10" s="1005" t="s">
        <v>1216</v>
      </c>
      <c r="T10" s="1005"/>
      <c r="U10" s="1005" t="s">
        <v>1216</v>
      </c>
      <c r="V10" s="968"/>
      <c r="W10" s="968"/>
      <c r="X10" s="968"/>
      <c r="Y10" s="1006"/>
      <c r="Z10" s="1006"/>
      <c r="AA10" s="1005" t="s">
        <v>1216</v>
      </c>
      <c r="AB10" s="1005" t="s">
        <v>1216</v>
      </c>
      <c r="AC10" s="1005" t="s">
        <v>1216</v>
      </c>
      <c r="AD10" s="1005" t="s">
        <v>1216</v>
      </c>
      <c r="AE10" s="1005" t="s">
        <v>1216</v>
      </c>
      <c r="AF10" s="1005" t="s">
        <v>1216</v>
      </c>
      <c r="AG10" s="1005" t="s">
        <v>1216</v>
      </c>
      <c r="AH10" s="1005" t="s">
        <v>1216</v>
      </c>
      <c r="AI10" s="1005" t="s">
        <v>1216</v>
      </c>
      <c r="AJ10" s="1005"/>
      <c r="AK10" s="1005"/>
      <c r="AL10" s="1005"/>
      <c r="AM10" s="1005"/>
      <c r="AN10" s="1005" t="s">
        <v>1216</v>
      </c>
      <c r="AO10" s="1005" t="s">
        <v>1216</v>
      </c>
      <c r="AP10" s="1005" t="s">
        <v>1216</v>
      </c>
      <c r="AQ10" s="1005" t="s">
        <v>1216</v>
      </c>
      <c r="AR10" s="1005" t="s">
        <v>1216</v>
      </c>
      <c r="AS10" s="1005" t="s">
        <v>1216</v>
      </c>
      <c r="AT10" s="1005" t="s">
        <v>1216</v>
      </c>
      <c r="AU10" s="1005" t="s">
        <v>1216</v>
      </c>
      <c r="AV10" s="1005" t="s">
        <v>1216</v>
      </c>
      <c r="AW10" s="1005" t="s">
        <v>1216</v>
      </c>
      <c r="AX10" s="1005" t="s">
        <v>1216</v>
      </c>
      <c r="AY10" s="1005" t="s">
        <v>1216</v>
      </c>
      <c r="AZ10" s="1005" t="s">
        <v>1216</v>
      </c>
      <c r="BA10" s="1005" t="s">
        <v>1216</v>
      </c>
      <c r="BB10" s="1005" t="s">
        <v>1216</v>
      </c>
      <c r="BC10" s="1005" t="s">
        <v>1216</v>
      </c>
      <c r="BD10" s="1005" t="s">
        <v>1216</v>
      </c>
      <c r="BE10" s="1005" t="s">
        <v>1216</v>
      </c>
      <c r="BF10" s="1005" t="s">
        <v>1216</v>
      </c>
      <c r="BG10" s="1005" t="s">
        <v>1216</v>
      </c>
      <c r="BH10" s="1005" t="s">
        <v>1216</v>
      </c>
      <c r="BI10" s="1005" t="s">
        <v>1216</v>
      </c>
      <c r="BJ10" s="1005" t="s">
        <v>1216</v>
      </c>
      <c r="BK10" s="1005" t="s">
        <v>1216</v>
      </c>
      <c r="BL10" s="1006"/>
    </row>
    <row r="11" spans="1:70" ht="20.25" customHeight="1">
      <c r="A11" s="1000">
        <f t="shared" si="1"/>
        <v>5</v>
      </c>
      <c r="B11" s="1007"/>
      <c r="C11" s="968"/>
      <c r="D11" s="968"/>
      <c r="E11" s="1002"/>
      <c r="F11" s="1003" t="str">
        <f t="shared" si="2"/>
        <v/>
      </c>
      <c r="G11" s="1002"/>
      <c r="H11" s="1004" t="str">
        <f t="shared" si="0"/>
        <v>・</v>
      </c>
      <c r="I11" s="1005"/>
      <c r="J11" s="1005"/>
      <c r="K11" s="1006"/>
      <c r="L11" s="1005" t="s">
        <v>1216</v>
      </c>
      <c r="M11" s="1005" t="s">
        <v>1216</v>
      </c>
      <c r="N11" s="1005" t="s">
        <v>1216</v>
      </c>
      <c r="O11" s="1005" t="s">
        <v>1216</v>
      </c>
      <c r="P11" s="1005" t="s">
        <v>1216</v>
      </c>
      <c r="Q11" s="1005" t="s">
        <v>1216</v>
      </c>
      <c r="R11" s="1005" t="s">
        <v>1216</v>
      </c>
      <c r="S11" s="1005" t="s">
        <v>1216</v>
      </c>
      <c r="T11" s="1005"/>
      <c r="U11" s="1005" t="s">
        <v>1216</v>
      </c>
      <c r="V11" s="968"/>
      <c r="W11" s="968"/>
      <c r="X11" s="968"/>
      <c r="Y11" s="1006"/>
      <c r="Z11" s="1006"/>
      <c r="AA11" s="1005" t="s">
        <v>1216</v>
      </c>
      <c r="AB11" s="1005" t="s">
        <v>1216</v>
      </c>
      <c r="AC11" s="1005" t="s">
        <v>1216</v>
      </c>
      <c r="AD11" s="1005" t="s">
        <v>1216</v>
      </c>
      <c r="AE11" s="1005" t="s">
        <v>1216</v>
      </c>
      <c r="AF11" s="1005" t="s">
        <v>1216</v>
      </c>
      <c r="AG11" s="1005" t="s">
        <v>1216</v>
      </c>
      <c r="AH11" s="1005" t="s">
        <v>1216</v>
      </c>
      <c r="AI11" s="1005" t="s">
        <v>1216</v>
      </c>
      <c r="AJ11" s="1005"/>
      <c r="AK11" s="1005"/>
      <c r="AL11" s="1005"/>
      <c r="AM11" s="1005"/>
      <c r="AN11" s="1005" t="s">
        <v>1216</v>
      </c>
      <c r="AO11" s="1005" t="s">
        <v>1216</v>
      </c>
      <c r="AP11" s="1005" t="s">
        <v>1216</v>
      </c>
      <c r="AQ11" s="1005" t="s">
        <v>1216</v>
      </c>
      <c r="AR11" s="1005" t="s">
        <v>1216</v>
      </c>
      <c r="AS11" s="1005" t="s">
        <v>1216</v>
      </c>
      <c r="AT11" s="1005" t="s">
        <v>1216</v>
      </c>
      <c r="AU11" s="1005" t="s">
        <v>1216</v>
      </c>
      <c r="AV11" s="1005" t="s">
        <v>1216</v>
      </c>
      <c r="AW11" s="1005" t="s">
        <v>1216</v>
      </c>
      <c r="AX11" s="1005" t="s">
        <v>1216</v>
      </c>
      <c r="AY11" s="1005" t="s">
        <v>1216</v>
      </c>
      <c r="AZ11" s="1005" t="s">
        <v>1216</v>
      </c>
      <c r="BA11" s="1005" t="s">
        <v>1216</v>
      </c>
      <c r="BB11" s="1005" t="s">
        <v>1216</v>
      </c>
      <c r="BC11" s="1005" t="s">
        <v>1216</v>
      </c>
      <c r="BD11" s="1005" t="s">
        <v>1216</v>
      </c>
      <c r="BE11" s="1005" t="s">
        <v>1216</v>
      </c>
      <c r="BF11" s="1005" t="s">
        <v>1216</v>
      </c>
      <c r="BG11" s="1005" t="s">
        <v>1216</v>
      </c>
      <c r="BH11" s="1005" t="s">
        <v>1216</v>
      </c>
      <c r="BI11" s="1005" t="s">
        <v>1216</v>
      </c>
      <c r="BJ11" s="1005" t="s">
        <v>1216</v>
      </c>
      <c r="BK11" s="1005" t="s">
        <v>1216</v>
      </c>
      <c r="BL11" s="1006"/>
    </row>
    <row r="12" spans="1:70" ht="20.25" customHeight="1">
      <c r="A12" s="1000">
        <f t="shared" si="1"/>
        <v>6</v>
      </c>
      <c r="B12" s="1001"/>
      <c r="C12" s="968"/>
      <c r="D12" s="968"/>
      <c r="E12" s="1002"/>
      <c r="F12" s="1003" t="str">
        <f t="shared" si="2"/>
        <v/>
      </c>
      <c r="G12" s="1002"/>
      <c r="H12" s="1004" t="str">
        <f t="shared" si="0"/>
        <v>・</v>
      </c>
      <c r="I12" s="1005"/>
      <c r="J12" s="1005"/>
      <c r="K12" s="1006"/>
      <c r="L12" s="1005" t="s">
        <v>1216</v>
      </c>
      <c r="M12" s="1005" t="s">
        <v>1216</v>
      </c>
      <c r="N12" s="1005" t="s">
        <v>1216</v>
      </c>
      <c r="O12" s="1005" t="s">
        <v>1216</v>
      </c>
      <c r="P12" s="1005" t="s">
        <v>1216</v>
      </c>
      <c r="Q12" s="1005" t="s">
        <v>1216</v>
      </c>
      <c r="R12" s="1005" t="s">
        <v>1216</v>
      </c>
      <c r="S12" s="1005" t="s">
        <v>1216</v>
      </c>
      <c r="T12" s="1005"/>
      <c r="U12" s="1005" t="s">
        <v>1216</v>
      </c>
      <c r="V12" s="968"/>
      <c r="W12" s="968"/>
      <c r="X12" s="968"/>
      <c r="Y12" s="1006"/>
      <c r="Z12" s="1006"/>
      <c r="AA12" s="1005" t="s">
        <v>1216</v>
      </c>
      <c r="AB12" s="1005" t="s">
        <v>1216</v>
      </c>
      <c r="AC12" s="1005" t="s">
        <v>1216</v>
      </c>
      <c r="AD12" s="1005" t="s">
        <v>1216</v>
      </c>
      <c r="AE12" s="1005" t="s">
        <v>1216</v>
      </c>
      <c r="AF12" s="1005" t="s">
        <v>1216</v>
      </c>
      <c r="AG12" s="1005" t="s">
        <v>1216</v>
      </c>
      <c r="AH12" s="1005" t="s">
        <v>1216</v>
      </c>
      <c r="AI12" s="1005" t="s">
        <v>1216</v>
      </c>
      <c r="AJ12" s="1005"/>
      <c r="AK12" s="1005"/>
      <c r="AL12" s="1005"/>
      <c r="AM12" s="1005"/>
      <c r="AN12" s="1005" t="s">
        <v>1216</v>
      </c>
      <c r="AO12" s="1005" t="s">
        <v>1216</v>
      </c>
      <c r="AP12" s="1005" t="s">
        <v>1216</v>
      </c>
      <c r="AQ12" s="1005" t="s">
        <v>1216</v>
      </c>
      <c r="AR12" s="1005" t="s">
        <v>1216</v>
      </c>
      <c r="AS12" s="1005" t="s">
        <v>1216</v>
      </c>
      <c r="AT12" s="1005" t="s">
        <v>1216</v>
      </c>
      <c r="AU12" s="1005" t="s">
        <v>1216</v>
      </c>
      <c r="AV12" s="1005" t="s">
        <v>1216</v>
      </c>
      <c r="AW12" s="1005" t="s">
        <v>1216</v>
      </c>
      <c r="AX12" s="1005" t="s">
        <v>1216</v>
      </c>
      <c r="AY12" s="1005" t="s">
        <v>1216</v>
      </c>
      <c r="AZ12" s="1005" t="s">
        <v>1216</v>
      </c>
      <c r="BA12" s="1005" t="s">
        <v>1216</v>
      </c>
      <c r="BB12" s="1005" t="s">
        <v>1216</v>
      </c>
      <c r="BC12" s="1005" t="s">
        <v>1216</v>
      </c>
      <c r="BD12" s="1005" t="s">
        <v>1216</v>
      </c>
      <c r="BE12" s="1005" t="s">
        <v>1216</v>
      </c>
      <c r="BF12" s="1005" t="s">
        <v>1216</v>
      </c>
      <c r="BG12" s="1005" t="s">
        <v>1216</v>
      </c>
      <c r="BH12" s="1005" t="s">
        <v>1216</v>
      </c>
      <c r="BI12" s="1005" t="s">
        <v>1216</v>
      </c>
      <c r="BJ12" s="1005" t="s">
        <v>1216</v>
      </c>
      <c r="BK12" s="1005" t="s">
        <v>1216</v>
      </c>
      <c r="BL12" s="1006"/>
    </row>
    <row r="13" spans="1:70" ht="20.25" customHeight="1">
      <c r="A13" s="1000">
        <f t="shared" si="1"/>
        <v>7</v>
      </c>
      <c r="B13" s="1001"/>
      <c r="C13" s="968"/>
      <c r="D13" s="968"/>
      <c r="E13" s="1002"/>
      <c r="F13" s="1003" t="str">
        <f t="shared" si="2"/>
        <v/>
      </c>
      <c r="G13" s="1002"/>
      <c r="H13" s="1004" t="str">
        <f t="shared" si="0"/>
        <v>・</v>
      </c>
      <c r="I13" s="1005"/>
      <c r="J13" s="1005"/>
      <c r="K13" s="1006"/>
      <c r="L13" s="1005" t="s">
        <v>1216</v>
      </c>
      <c r="M13" s="1005" t="s">
        <v>1216</v>
      </c>
      <c r="N13" s="1005" t="s">
        <v>1216</v>
      </c>
      <c r="O13" s="1005" t="s">
        <v>1216</v>
      </c>
      <c r="P13" s="1005" t="s">
        <v>1216</v>
      </c>
      <c r="Q13" s="1005" t="s">
        <v>1216</v>
      </c>
      <c r="R13" s="1005" t="s">
        <v>1216</v>
      </c>
      <c r="S13" s="1005" t="s">
        <v>1216</v>
      </c>
      <c r="T13" s="1005"/>
      <c r="U13" s="1005" t="s">
        <v>1216</v>
      </c>
      <c r="V13" s="968"/>
      <c r="W13" s="968"/>
      <c r="X13" s="968"/>
      <c r="Y13" s="1006"/>
      <c r="Z13" s="1006"/>
      <c r="AA13" s="1005" t="s">
        <v>1216</v>
      </c>
      <c r="AB13" s="1005" t="s">
        <v>1216</v>
      </c>
      <c r="AC13" s="1005" t="s">
        <v>1216</v>
      </c>
      <c r="AD13" s="1005" t="s">
        <v>1216</v>
      </c>
      <c r="AE13" s="1005" t="s">
        <v>1216</v>
      </c>
      <c r="AF13" s="1005" t="s">
        <v>1216</v>
      </c>
      <c r="AG13" s="1005" t="s">
        <v>1216</v>
      </c>
      <c r="AH13" s="1005" t="s">
        <v>1216</v>
      </c>
      <c r="AI13" s="1005" t="s">
        <v>1216</v>
      </c>
      <c r="AJ13" s="1005"/>
      <c r="AK13" s="1005"/>
      <c r="AL13" s="1005"/>
      <c r="AM13" s="1005"/>
      <c r="AN13" s="1005" t="s">
        <v>1216</v>
      </c>
      <c r="AO13" s="1005" t="s">
        <v>1216</v>
      </c>
      <c r="AP13" s="1005" t="s">
        <v>1216</v>
      </c>
      <c r="AQ13" s="1005" t="s">
        <v>1216</v>
      </c>
      <c r="AR13" s="1005" t="s">
        <v>1216</v>
      </c>
      <c r="AS13" s="1005" t="s">
        <v>1216</v>
      </c>
      <c r="AT13" s="1005" t="s">
        <v>1216</v>
      </c>
      <c r="AU13" s="1005" t="s">
        <v>1216</v>
      </c>
      <c r="AV13" s="1005" t="s">
        <v>1216</v>
      </c>
      <c r="AW13" s="1005" t="s">
        <v>1216</v>
      </c>
      <c r="AX13" s="1005" t="s">
        <v>1216</v>
      </c>
      <c r="AY13" s="1005" t="s">
        <v>1216</v>
      </c>
      <c r="AZ13" s="1005" t="s">
        <v>1216</v>
      </c>
      <c r="BA13" s="1005" t="s">
        <v>1216</v>
      </c>
      <c r="BB13" s="1005" t="s">
        <v>1216</v>
      </c>
      <c r="BC13" s="1005" t="s">
        <v>1216</v>
      </c>
      <c r="BD13" s="1005" t="s">
        <v>1216</v>
      </c>
      <c r="BE13" s="1005" t="s">
        <v>1216</v>
      </c>
      <c r="BF13" s="1005" t="s">
        <v>1216</v>
      </c>
      <c r="BG13" s="1005" t="s">
        <v>1216</v>
      </c>
      <c r="BH13" s="1005" t="s">
        <v>1216</v>
      </c>
      <c r="BI13" s="1005" t="s">
        <v>1216</v>
      </c>
      <c r="BJ13" s="1005" t="s">
        <v>1216</v>
      </c>
      <c r="BK13" s="1005" t="s">
        <v>1216</v>
      </c>
      <c r="BL13" s="1006"/>
    </row>
    <row r="14" spans="1:70" ht="20.25" customHeight="1">
      <c r="A14" s="1000">
        <f t="shared" si="1"/>
        <v>8</v>
      </c>
      <c r="B14" s="1001"/>
      <c r="C14" s="968"/>
      <c r="D14" s="968"/>
      <c r="E14" s="1002"/>
      <c r="F14" s="1003" t="str">
        <f t="shared" si="2"/>
        <v/>
      </c>
      <c r="G14" s="1002"/>
      <c r="H14" s="1004" t="str">
        <f t="shared" si="0"/>
        <v>・</v>
      </c>
      <c r="I14" s="1005"/>
      <c r="J14" s="1005"/>
      <c r="K14" s="1006"/>
      <c r="L14" s="1005" t="s">
        <v>1216</v>
      </c>
      <c r="M14" s="1005" t="s">
        <v>1216</v>
      </c>
      <c r="N14" s="1005" t="s">
        <v>1216</v>
      </c>
      <c r="O14" s="1005" t="s">
        <v>1216</v>
      </c>
      <c r="P14" s="1005" t="s">
        <v>1216</v>
      </c>
      <c r="Q14" s="1005" t="s">
        <v>1216</v>
      </c>
      <c r="R14" s="1005" t="s">
        <v>1216</v>
      </c>
      <c r="S14" s="1005" t="s">
        <v>1216</v>
      </c>
      <c r="T14" s="1005"/>
      <c r="U14" s="1005" t="s">
        <v>1216</v>
      </c>
      <c r="V14" s="968"/>
      <c r="W14" s="968"/>
      <c r="X14" s="968"/>
      <c r="Y14" s="1006"/>
      <c r="Z14" s="1006"/>
      <c r="AA14" s="1005" t="s">
        <v>1216</v>
      </c>
      <c r="AB14" s="1005" t="s">
        <v>1216</v>
      </c>
      <c r="AC14" s="1005" t="s">
        <v>1216</v>
      </c>
      <c r="AD14" s="1005" t="s">
        <v>1216</v>
      </c>
      <c r="AE14" s="1005" t="s">
        <v>1216</v>
      </c>
      <c r="AF14" s="1005" t="s">
        <v>1216</v>
      </c>
      <c r="AG14" s="1005" t="s">
        <v>1216</v>
      </c>
      <c r="AH14" s="1005" t="s">
        <v>1216</v>
      </c>
      <c r="AI14" s="1005" t="s">
        <v>1216</v>
      </c>
      <c r="AJ14" s="1005"/>
      <c r="AK14" s="1005"/>
      <c r="AL14" s="1005"/>
      <c r="AM14" s="1005"/>
      <c r="AN14" s="1005" t="s">
        <v>1216</v>
      </c>
      <c r="AO14" s="1005" t="s">
        <v>1216</v>
      </c>
      <c r="AP14" s="1005" t="s">
        <v>1216</v>
      </c>
      <c r="AQ14" s="1005" t="s">
        <v>1216</v>
      </c>
      <c r="AR14" s="1005" t="s">
        <v>1216</v>
      </c>
      <c r="AS14" s="1005" t="s">
        <v>1216</v>
      </c>
      <c r="AT14" s="1005" t="s">
        <v>1216</v>
      </c>
      <c r="AU14" s="1005" t="s">
        <v>1216</v>
      </c>
      <c r="AV14" s="1005" t="s">
        <v>1216</v>
      </c>
      <c r="AW14" s="1005" t="s">
        <v>1216</v>
      </c>
      <c r="AX14" s="1005" t="s">
        <v>1216</v>
      </c>
      <c r="AY14" s="1005" t="s">
        <v>1216</v>
      </c>
      <c r="AZ14" s="1005" t="s">
        <v>1216</v>
      </c>
      <c r="BA14" s="1005" t="s">
        <v>1216</v>
      </c>
      <c r="BB14" s="1005" t="s">
        <v>1216</v>
      </c>
      <c r="BC14" s="1005" t="s">
        <v>1216</v>
      </c>
      <c r="BD14" s="1005" t="s">
        <v>1216</v>
      </c>
      <c r="BE14" s="1005" t="s">
        <v>1216</v>
      </c>
      <c r="BF14" s="1005" t="s">
        <v>1216</v>
      </c>
      <c r="BG14" s="1005" t="s">
        <v>1216</v>
      </c>
      <c r="BH14" s="1005" t="s">
        <v>1216</v>
      </c>
      <c r="BI14" s="1005" t="s">
        <v>1216</v>
      </c>
      <c r="BJ14" s="1005" t="s">
        <v>1216</v>
      </c>
      <c r="BK14" s="1005" t="s">
        <v>1216</v>
      </c>
      <c r="BL14" s="1006"/>
    </row>
    <row r="15" spans="1:70" ht="20.25" customHeight="1">
      <c r="A15" s="1000">
        <f t="shared" si="1"/>
        <v>9</v>
      </c>
      <c r="B15" s="1001"/>
      <c r="C15" s="968"/>
      <c r="D15" s="968"/>
      <c r="E15" s="1002"/>
      <c r="F15" s="1003" t="str">
        <f t="shared" si="2"/>
        <v/>
      </c>
      <c r="G15" s="1002"/>
      <c r="H15" s="1004" t="str">
        <f t="shared" si="0"/>
        <v>・</v>
      </c>
      <c r="I15" s="1005"/>
      <c r="J15" s="1005"/>
      <c r="K15" s="1006"/>
      <c r="L15" s="1005" t="s">
        <v>1216</v>
      </c>
      <c r="M15" s="1005" t="s">
        <v>1216</v>
      </c>
      <c r="N15" s="1005" t="s">
        <v>1216</v>
      </c>
      <c r="O15" s="1005" t="s">
        <v>1216</v>
      </c>
      <c r="P15" s="1005" t="s">
        <v>1216</v>
      </c>
      <c r="Q15" s="1005" t="s">
        <v>1216</v>
      </c>
      <c r="R15" s="1005" t="s">
        <v>1216</v>
      </c>
      <c r="S15" s="1005" t="s">
        <v>1216</v>
      </c>
      <c r="T15" s="1005"/>
      <c r="U15" s="1005" t="s">
        <v>1216</v>
      </c>
      <c r="V15" s="968"/>
      <c r="W15" s="968"/>
      <c r="X15" s="968"/>
      <c r="Y15" s="1006"/>
      <c r="Z15" s="1006"/>
      <c r="AA15" s="1005" t="s">
        <v>1216</v>
      </c>
      <c r="AB15" s="1005" t="s">
        <v>1216</v>
      </c>
      <c r="AC15" s="1005" t="s">
        <v>1216</v>
      </c>
      <c r="AD15" s="1005" t="s">
        <v>1216</v>
      </c>
      <c r="AE15" s="1005" t="s">
        <v>1216</v>
      </c>
      <c r="AF15" s="1005" t="s">
        <v>1216</v>
      </c>
      <c r="AG15" s="1005" t="s">
        <v>1216</v>
      </c>
      <c r="AH15" s="1005" t="s">
        <v>1216</v>
      </c>
      <c r="AI15" s="1005" t="s">
        <v>1216</v>
      </c>
      <c r="AJ15" s="1005"/>
      <c r="AK15" s="1005"/>
      <c r="AL15" s="1005"/>
      <c r="AM15" s="1005"/>
      <c r="AN15" s="1005" t="s">
        <v>1216</v>
      </c>
      <c r="AO15" s="1005" t="s">
        <v>1216</v>
      </c>
      <c r="AP15" s="1005" t="s">
        <v>1216</v>
      </c>
      <c r="AQ15" s="1005" t="s">
        <v>1216</v>
      </c>
      <c r="AR15" s="1005" t="s">
        <v>1216</v>
      </c>
      <c r="AS15" s="1005" t="s">
        <v>1216</v>
      </c>
      <c r="AT15" s="1005" t="s">
        <v>1216</v>
      </c>
      <c r="AU15" s="1005" t="s">
        <v>1216</v>
      </c>
      <c r="AV15" s="1005" t="s">
        <v>1216</v>
      </c>
      <c r="AW15" s="1005" t="s">
        <v>1216</v>
      </c>
      <c r="AX15" s="1005" t="s">
        <v>1216</v>
      </c>
      <c r="AY15" s="1005" t="s">
        <v>1216</v>
      </c>
      <c r="AZ15" s="1005" t="s">
        <v>1216</v>
      </c>
      <c r="BA15" s="1005" t="s">
        <v>1216</v>
      </c>
      <c r="BB15" s="1005" t="s">
        <v>1216</v>
      </c>
      <c r="BC15" s="1005" t="s">
        <v>1216</v>
      </c>
      <c r="BD15" s="1005" t="s">
        <v>1216</v>
      </c>
      <c r="BE15" s="1005" t="s">
        <v>1216</v>
      </c>
      <c r="BF15" s="1005" t="s">
        <v>1216</v>
      </c>
      <c r="BG15" s="1005" t="s">
        <v>1216</v>
      </c>
      <c r="BH15" s="1005" t="s">
        <v>1216</v>
      </c>
      <c r="BI15" s="1005" t="s">
        <v>1216</v>
      </c>
      <c r="BJ15" s="1005" t="s">
        <v>1216</v>
      </c>
      <c r="BK15" s="1005" t="s">
        <v>1216</v>
      </c>
      <c r="BL15" s="1006"/>
    </row>
    <row r="16" spans="1:70" ht="20.25" customHeight="1">
      <c r="A16" s="1000">
        <f t="shared" si="1"/>
        <v>10</v>
      </c>
      <c r="B16" s="1001"/>
      <c r="C16" s="968"/>
      <c r="D16" s="968"/>
      <c r="E16" s="1002"/>
      <c r="F16" s="1003" t="str">
        <f t="shared" si="2"/>
        <v/>
      </c>
      <c r="G16" s="1002"/>
      <c r="H16" s="1004" t="str">
        <f t="shared" si="0"/>
        <v>・</v>
      </c>
      <c r="I16" s="1005"/>
      <c r="J16" s="1005"/>
      <c r="K16" s="1006"/>
      <c r="L16" s="1005" t="s">
        <v>1216</v>
      </c>
      <c r="M16" s="1005" t="s">
        <v>1216</v>
      </c>
      <c r="N16" s="1005" t="s">
        <v>1216</v>
      </c>
      <c r="O16" s="1005" t="s">
        <v>1216</v>
      </c>
      <c r="P16" s="1005" t="s">
        <v>1216</v>
      </c>
      <c r="Q16" s="1005" t="s">
        <v>1216</v>
      </c>
      <c r="R16" s="1005" t="s">
        <v>1216</v>
      </c>
      <c r="S16" s="1005" t="s">
        <v>1216</v>
      </c>
      <c r="T16" s="1005"/>
      <c r="U16" s="1005" t="s">
        <v>1216</v>
      </c>
      <c r="V16" s="968"/>
      <c r="W16" s="968"/>
      <c r="X16" s="968"/>
      <c r="Y16" s="1006"/>
      <c r="Z16" s="1006"/>
      <c r="AA16" s="1005" t="s">
        <v>1216</v>
      </c>
      <c r="AB16" s="1005" t="s">
        <v>1216</v>
      </c>
      <c r="AC16" s="1005" t="s">
        <v>1216</v>
      </c>
      <c r="AD16" s="1005" t="s">
        <v>1216</v>
      </c>
      <c r="AE16" s="1005" t="s">
        <v>1216</v>
      </c>
      <c r="AF16" s="1005" t="s">
        <v>1216</v>
      </c>
      <c r="AG16" s="1005" t="s">
        <v>1216</v>
      </c>
      <c r="AH16" s="1005" t="s">
        <v>1216</v>
      </c>
      <c r="AI16" s="1005" t="s">
        <v>1216</v>
      </c>
      <c r="AJ16" s="1005"/>
      <c r="AK16" s="1005"/>
      <c r="AL16" s="1005"/>
      <c r="AM16" s="1005"/>
      <c r="AN16" s="1005" t="s">
        <v>1216</v>
      </c>
      <c r="AO16" s="1005" t="s">
        <v>1216</v>
      </c>
      <c r="AP16" s="1005" t="s">
        <v>1216</v>
      </c>
      <c r="AQ16" s="1005" t="s">
        <v>1216</v>
      </c>
      <c r="AR16" s="1005" t="s">
        <v>1216</v>
      </c>
      <c r="AS16" s="1005" t="s">
        <v>1216</v>
      </c>
      <c r="AT16" s="1005" t="s">
        <v>1216</v>
      </c>
      <c r="AU16" s="1005" t="s">
        <v>1216</v>
      </c>
      <c r="AV16" s="1005" t="s">
        <v>1216</v>
      </c>
      <c r="AW16" s="1005" t="s">
        <v>1216</v>
      </c>
      <c r="AX16" s="1005" t="s">
        <v>1216</v>
      </c>
      <c r="AY16" s="1005" t="s">
        <v>1216</v>
      </c>
      <c r="AZ16" s="1005" t="s">
        <v>1216</v>
      </c>
      <c r="BA16" s="1005" t="s">
        <v>1216</v>
      </c>
      <c r="BB16" s="1005" t="s">
        <v>1216</v>
      </c>
      <c r="BC16" s="1005" t="s">
        <v>1216</v>
      </c>
      <c r="BD16" s="1005" t="s">
        <v>1216</v>
      </c>
      <c r="BE16" s="1005" t="s">
        <v>1216</v>
      </c>
      <c r="BF16" s="1005" t="s">
        <v>1216</v>
      </c>
      <c r="BG16" s="1005" t="s">
        <v>1216</v>
      </c>
      <c r="BH16" s="1005" t="s">
        <v>1216</v>
      </c>
      <c r="BI16" s="1005" t="s">
        <v>1216</v>
      </c>
      <c r="BJ16" s="1005" t="s">
        <v>1216</v>
      </c>
      <c r="BK16" s="1005" t="s">
        <v>1216</v>
      </c>
      <c r="BL16" s="1006"/>
    </row>
    <row r="17" spans="1:64" ht="20.25" customHeight="1">
      <c r="A17" s="1000">
        <f t="shared" si="1"/>
        <v>11</v>
      </c>
      <c r="B17" s="1001"/>
      <c r="C17" s="968"/>
      <c r="D17" s="968"/>
      <c r="E17" s="1002"/>
      <c r="F17" s="1003" t="str">
        <f t="shared" si="2"/>
        <v/>
      </c>
      <c r="G17" s="1002"/>
      <c r="H17" s="1004" t="str">
        <f t="shared" si="0"/>
        <v>・</v>
      </c>
      <c r="I17" s="1005"/>
      <c r="J17" s="1005"/>
      <c r="K17" s="1006"/>
      <c r="L17" s="1005" t="s">
        <v>1216</v>
      </c>
      <c r="M17" s="1005" t="s">
        <v>1216</v>
      </c>
      <c r="N17" s="1005" t="s">
        <v>1216</v>
      </c>
      <c r="O17" s="1005" t="s">
        <v>1216</v>
      </c>
      <c r="P17" s="1005" t="s">
        <v>1216</v>
      </c>
      <c r="Q17" s="1005" t="s">
        <v>1216</v>
      </c>
      <c r="R17" s="1005" t="s">
        <v>1216</v>
      </c>
      <c r="S17" s="1005" t="s">
        <v>1216</v>
      </c>
      <c r="T17" s="1005"/>
      <c r="U17" s="1005" t="s">
        <v>1216</v>
      </c>
      <c r="V17" s="968"/>
      <c r="W17" s="968"/>
      <c r="X17" s="968"/>
      <c r="Y17" s="1006"/>
      <c r="Z17" s="1006"/>
      <c r="AA17" s="1005" t="s">
        <v>1216</v>
      </c>
      <c r="AB17" s="1005" t="s">
        <v>1216</v>
      </c>
      <c r="AC17" s="1005" t="s">
        <v>1216</v>
      </c>
      <c r="AD17" s="1005" t="s">
        <v>1216</v>
      </c>
      <c r="AE17" s="1005" t="s">
        <v>1216</v>
      </c>
      <c r="AF17" s="1005" t="s">
        <v>1216</v>
      </c>
      <c r="AG17" s="1005" t="s">
        <v>1216</v>
      </c>
      <c r="AH17" s="1005" t="s">
        <v>1216</v>
      </c>
      <c r="AI17" s="1005" t="s">
        <v>1216</v>
      </c>
      <c r="AJ17" s="1005"/>
      <c r="AK17" s="1005"/>
      <c r="AL17" s="1005"/>
      <c r="AM17" s="1005"/>
      <c r="AN17" s="1005" t="s">
        <v>1216</v>
      </c>
      <c r="AO17" s="1005" t="s">
        <v>1216</v>
      </c>
      <c r="AP17" s="1005" t="s">
        <v>1216</v>
      </c>
      <c r="AQ17" s="1005" t="s">
        <v>1216</v>
      </c>
      <c r="AR17" s="1005" t="s">
        <v>1216</v>
      </c>
      <c r="AS17" s="1005" t="s">
        <v>1216</v>
      </c>
      <c r="AT17" s="1005" t="s">
        <v>1216</v>
      </c>
      <c r="AU17" s="1005" t="s">
        <v>1216</v>
      </c>
      <c r="AV17" s="1005" t="s">
        <v>1216</v>
      </c>
      <c r="AW17" s="1005" t="s">
        <v>1216</v>
      </c>
      <c r="AX17" s="1005" t="s">
        <v>1216</v>
      </c>
      <c r="AY17" s="1005" t="s">
        <v>1216</v>
      </c>
      <c r="AZ17" s="1005" t="s">
        <v>1216</v>
      </c>
      <c r="BA17" s="1005" t="s">
        <v>1216</v>
      </c>
      <c r="BB17" s="1005" t="s">
        <v>1216</v>
      </c>
      <c r="BC17" s="1005" t="s">
        <v>1216</v>
      </c>
      <c r="BD17" s="1005" t="s">
        <v>1216</v>
      </c>
      <c r="BE17" s="1005" t="s">
        <v>1216</v>
      </c>
      <c r="BF17" s="1005" t="s">
        <v>1216</v>
      </c>
      <c r="BG17" s="1005" t="s">
        <v>1216</v>
      </c>
      <c r="BH17" s="1005" t="s">
        <v>1216</v>
      </c>
      <c r="BI17" s="1005" t="s">
        <v>1216</v>
      </c>
      <c r="BJ17" s="1005" t="s">
        <v>1216</v>
      </c>
      <c r="BK17" s="1005" t="s">
        <v>1216</v>
      </c>
      <c r="BL17" s="1006"/>
    </row>
    <row r="18" spans="1:64" ht="20.25" customHeight="1">
      <c r="A18" s="1000">
        <f t="shared" si="1"/>
        <v>12</v>
      </c>
      <c r="B18" s="1007"/>
      <c r="C18" s="968"/>
      <c r="D18" s="968"/>
      <c r="E18" s="1002"/>
      <c r="F18" s="1003" t="str">
        <f t="shared" si="2"/>
        <v/>
      </c>
      <c r="G18" s="1002"/>
      <c r="H18" s="1004" t="str">
        <f t="shared" si="0"/>
        <v>・</v>
      </c>
      <c r="I18" s="1005"/>
      <c r="J18" s="1005"/>
      <c r="K18" s="1006"/>
      <c r="L18" s="1005" t="s">
        <v>1216</v>
      </c>
      <c r="M18" s="1005" t="s">
        <v>1216</v>
      </c>
      <c r="N18" s="1005" t="s">
        <v>1216</v>
      </c>
      <c r="O18" s="1005" t="s">
        <v>1216</v>
      </c>
      <c r="P18" s="1005" t="s">
        <v>1216</v>
      </c>
      <c r="Q18" s="1005" t="s">
        <v>1216</v>
      </c>
      <c r="R18" s="1005" t="s">
        <v>1216</v>
      </c>
      <c r="S18" s="1005" t="s">
        <v>1216</v>
      </c>
      <c r="T18" s="1005"/>
      <c r="U18" s="1005" t="s">
        <v>1216</v>
      </c>
      <c r="V18" s="968"/>
      <c r="W18" s="968"/>
      <c r="X18" s="968"/>
      <c r="Y18" s="1006"/>
      <c r="Z18" s="1006"/>
      <c r="AA18" s="1005" t="s">
        <v>1216</v>
      </c>
      <c r="AB18" s="1005" t="s">
        <v>1216</v>
      </c>
      <c r="AC18" s="1005" t="s">
        <v>1216</v>
      </c>
      <c r="AD18" s="1005" t="s">
        <v>1216</v>
      </c>
      <c r="AE18" s="1005" t="s">
        <v>1216</v>
      </c>
      <c r="AF18" s="1005" t="s">
        <v>1216</v>
      </c>
      <c r="AG18" s="1005" t="s">
        <v>1216</v>
      </c>
      <c r="AH18" s="1005" t="s">
        <v>1216</v>
      </c>
      <c r="AI18" s="1005" t="s">
        <v>1216</v>
      </c>
      <c r="AJ18" s="1005"/>
      <c r="AK18" s="1005"/>
      <c r="AL18" s="1005"/>
      <c r="AM18" s="1005"/>
      <c r="AN18" s="1005" t="s">
        <v>1216</v>
      </c>
      <c r="AO18" s="1005" t="s">
        <v>1216</v>
      </c>
      <c r="AP18" s="1005" t="s">
        <v>1216</v>
      </c>
      <c r="AQ18" s="1005" t="s">
        <v>1216</v>
      </c>
      <c r="AR18" s="1005" t="s">
        <v>1216</v>
      </c>
      <c r="AS18" s="1005" t="s">
        <v>1216</v>
      </c>
      <c r="AT18" s="1005" t="s">
        <v>1216</v>
      </c>
      <c r="AU18" s="1005" t="s">
        <v>1216</v>
      </c>
      <c r="AV18" s="1005" t="s">
        <v>1216</v>
      </c>
      <c r="AW18" s="1005" t="s">
        <v>1216</v>
      </c>
      <c r="AX18" s="1005" t="s">
        <v>1216</v>
      </c>
      <c r="AY18" s="1005" t="s">
        <v>1216</v>
      </c>
      <c r="AZ18" s="1005" t="s">
        <v>1216</v>
      </c>
      <c r="BA18" s="1005" t="s">
        <v>1216</v>
      </c>
      <c r="BB18" s="1005" t="s">
        <v>1216</v>
      </c>
      <c r="BC18" s="1005" t="s">
        <v>1216</v>
      </c>
      <c r="BD18" s="1005" t="s">
        <v>1216</v>
      </c>
      <c r="BE18" s="1005" t="s">
        <v>1216</v>
      </c>
      <c r="BF18" s="1005" t="s">
        <v>1216</v>
      </c>
      <c r="BG18" s="1005" t="s">
        <v>1216</v>
      </c>
      <c r="BH18" s="1005" t="s">
        <v>1216</v>
      </c>
      <c r="BI18" s="1005" t="s">
        <v>1216</v>
      </c>
      <c r="BJ18" s="1005" t="s">
        <v>1216</v>
      </c>
      <c r="BK18" s="1005" t="s">
        <v>1216</v>
      </c>
      <c r="BL18" s="1006"/>
    </row>
    <row r="19" spans="1:64" ht="20.25" customHeight="1">
      <c r="A19" s="1000">
        <f t="shared" si="1"/>
        <v>13</v>
      </c>
      <c r="B19" s="1001"/>
      <c r="C19" s="968"/>
      <c r="D19" s="968"/>
      <c r="E19" s="1002"/>
      <c r="F19" s="1003" t="str">
        <f t="shared" si="2"/>
        <v/>
      </c>
      <c r="G19" s="1002"/>
      <c r="H19" s="1004" t="str">
        <f t="shared" si="0"/>
        <v>・</v>
      </c>
      <c r="I19" s="1005"/>
      <c r="J19" s="1005"/>
      <c r="K19" s="1006"/>
      <c r="L19" s="1005" t="s">
        <v>1216</v>
      </c>
      <c r="M19" s="1005" t="s">
        <v>1216</v>
      </c>
      <c r="N19" s="1005" t="s">
        <v>1216</v>
      </c>
      <c r="O19" s="1005" t="s">
        <v>1216</v>
      </c>
      <c r="P19" s="1005" t="s">
        <v>1216</v>
      </c>
      <c r="Q19" s="1005" t="s">
        <v>1216</v>
      </c>
      <c r="R19" s="1005" t="s">
        <v>1216</v>
      </c>
      <c r="S19" s="1005" t="s">
        <v>1216</v>
      </c>
      <c r="T19" s="1005"/>
      <c r="U19" s="1005" t="s">
        <v>1216</v>
      </c>
      <c r="V19" s="968"/>
      <c r="W19" s="968"/>
      <c r="X19" s="968"/>
      <c r="Y19" s="1006"/>
      <c r="Z19" s="1006"/>
      <c r="AA19" s="1005" t="s">
        <v>1216</v>
      </c>
      <c r="AB19" s="1005" t="s">
        <v>1216</v>
      </c>
      <c r="AC19" s="1005" t="s">
        <v>1216</v>
      </c>
      <c r="AD19" s="1005" t="s">
        <v>1216</v>
      </c>
      <c r="AE19" s="1005" t="s">
        <v>1216</v>
      </c>
      <c r="AF19" s="1005" t="s">
        <v>1216</v>
      </c>
      <c r="AG19" s="1005" t="s">
        <v>1216</v>
      </c>
      <c r="AH19" s="1005" t="s">
        <v>1216</v>
      </c>
      <c r="AI19" s="1005" t="s">
        <v>1216</v>
      </c>
      <c r="AJ19" s="1005"/>
      <c r="AK19" s="1005"/>
      <c r="AL19" s="1005"/>
      <c r="AM19" s="1005"/>
      <c r="AN19" s="1005" t="s">
        <v>1216</v>
      </c>
      <c r="AO19" s="1005" t="s">
        <v>1216</v>
      </c>
      <c r="AP19" s="1005" t="s">
        <v>1216</v>
      </c>
      <c r="AQ19" s="1005" t="s">
        <v>1216</v>
      </c>
      <c r="AR19" s="1005" t="s">
        <v>1216</v>
      </c>
      <c r="AS19" s="1005" t="s">
        <v>1216</v>
      </c>
      <c r="AT19" s="1005" t="s">
        <v>1216</v>
      </c>
      <c r="AU19" s="1005" t="s">
        <v>1216</v>
      </c>
      <c r="AV19" s="1005" t="s">
        <v>1216</v>
      </c>
      <c r="AW19" s="1005" t="s">
        <v>1216</v>
      </c>
      <c r="AX19" s="1005" t="s">
        <v>1216</v>
      </c>
      <c r="AY19" s="1005" t="s">
        <v>1216</v>
      </c>
      <c r="AZ19" s="1005" t="s">
        <v>1216</v>
      </c>
      <c r="BA19" s="1005" t="s">
        <v>1216</v>
      </c>
      <c r="BB19" s="1005" t="s">
        <v>1216</v>
      </c>
      <c r="BC19" s="1005" t="s">
        <v>1216</v>
      </c>
      <c r="BD19" s="1005" t="s">
        <v>1216</v>
      </c>
      <c r="BE19" s="1005" t="s">
        <v>1216</v>
      </c>
      <c r="BF19" s="1005" t="s">
        <v>1216</v>
      </c>
      <c r="BG19" s="1005" t="s">
        <v>1216</v>
      </c>
      <c r="BH19" s="1005" t="s">
        <v>1216</v>
      </c>
      <c r="BI19" s="1005" t="s">
        <v>1216</v>
      </c>
      <c r="BJ19" s="1005" t="s">
        <v>1216</v>
      </c>
      <c r="BK19" s="1005" t="s">
        <v>1216</v>
      </c>
      <c r="BL19" s="1006"/>
    </row>
    <row r="20" spans="1:64" ht="20.25" customHeight="1">
      <c r="A20" s="1000">
        <f t="shared" si="1"/>
        <v>14</v>
      </c>
      <c r="B20" s="1001"/>
      <c r="C20" s="968"/>
      <c r="D20" s="968"/>
      <c r="E20" s="1002"/>
      <c r="F20" s="1003" t="str">
        <f t="shared" si="2"/>
        <v/>
      </c>
      <c r="G20" s="1002"/>
      <c r="H20" s="1004" t="str">
        <f t="shared" si="0"/>
        <v>・</v>
      </c>
      <c r="I20" s="1005"/>
      <c r="J20" s="1005"/>
      <c r="K20" s="1006"/>
      <c r="L20" s="1005" t="s">
        <v>1216</v>
      </c>
      <c r="M20" s="1005" t="s">
        <v>1216</v>
      </c>
      <c r="N20" s="1005" t="s">
        <v>1216</v>
      </c>
      <c r="O20" s="1005" t="s">
        <v>1216</v>
      </c>
      <c r="P20" s="1005" t="s">
        <v>1216</v>
      </c>
      <c r="Q20" s="1005" t="s">
        <v>1216</v>
      </c>
      <c r="R20" s="1005" t="s">
        <v>1216</v>
      </c>
      <c r="S20" s="1005" t="s">
        <v>1216</v>
      </c>
      <c r="T20" s="1005"/>
      <c r="U20" s="1005" t="s">
        <v>1216</v>
      </c>
      <c r="V20" s="968"/>
      <c r="W20" s="968"/>
      <c r="X20" s="968"/>
      <c r="Y20" s="1006"/>
      <c r="Z20" s="1006"/>
      <c r="AA20" s="1005" t="s">
        <v>1216</v>
      </c>
      <c r="AB20" s="1005" t="s">
        <v>1216</v>
      </c>
      <c r="AC20" s="1005" t="s">
        <v>1216</v>
      </c>
      <c r="AD20" s="1005" t="s">
        <v>1216</v>
      </c>
      <c r="AE20" s="1005" t="s">
        <v>1216</v>
      </c>
      <c r="AF20" s="1005" t="s">
        <v>1216</v>
      </c>
      <c r="AG20" s="1005" t="s">
        <v>1216</v>
      </c>
      <c r="AH20" s="1005" t="s">
        <v>1216</v>
      </c>
      <c r="AI20" s="1005" t="s">
        <v>1216</v>
      </c>
      <c r="AJ20" s="1005"/>
      <c r="AK20" s="1005"/>
      <c r="AL20" s="1005"/>
      <c r="AM20" s="1005"/>
      <c r="AN20" s="1005" t="s">
        <v>1216</v>
      </c>
      <c r="AO20" s="1005" t="s">
        <v>1216</v>
      </c>
      <c r="AP20" s="1005" t="s">
        <v>1216</v>
      </c>
      <c r="AQ20" s="1005" t="s">
        <v>1216</v>
      </c>
      <c r="AR20" s="1005" t="s">
        <v>1216</v>
      </c>
      <c r="AS20" s="1005" t="s">
        <v>1216</v>
      </c>
      <c r="AT20" s="1005" t="s">
        <v>1216</v>
      </c>
      <c r="AU20" s="1005" t="s">
        <v>1216</v>
      </c>
      <c r="AV20" s="1005" t="s">
        <v>1216</v>
      </c>
      <c r="AW20" s="1005" t="s">
        <v>1216</v>
      </c>
      <c r="AX20" s="1005" t="s">
        <v>1216</v>
      </c>
      <c r="AY20" s="1005" t="s">
        <v>1216</v>
      </c>
      <c r="AZ20" s="1005" t="s">
        <v>1216</v>
      </c>
      <c r="BA20" s="1005" t="s">
        <v>1216</v>
      </c>
      <c r="BB20" s="1005" t="s">
        <v>1216</v>
      </c>
      <c r="BC20" s="1005" t="s">
        <v>1216</v>
      </c>
      <c r="BD20" s="1005" t="s">
        <v>1216</v>
      </c>
      <c r="BE20" s="1005" t="s">
        <v>1216</v>
      </c>
      <c r="BF20" s="1005" t="s">
        <v>1216</v>
      </c>
      <c r="BG20" s="1005" t="s">
        <v>1216</v>
      </c>
      <c r="BH20" s="1005" t="s">
        <v>1216</v>
      </c>
      <c r="BI20" s="1005" t="s">
        <v>1216</v>
      </c>
      <c r="BJ20" s="1005" t="s">
        <v>1216</v>
      </c>
      <c r="BK20" s="1005" t="s">
        <v>1216</v>
      </c>
      <c r="BL20" s="1006"/>
    </row>
    <row r="21" spans="1:64" ht="20.25" customHeight="1">
      <c r="A21" s="1000">
        <f t="shared" si="1"/>
        <v>15</v>
      </c>
      <c r="B21" s="1001"/>
      <c r="C21" s="968"/>
      <c r="D21" s="1000"/>
      <c r="E21" s="1002"/>
      <c r="F21" s="1003" t="str">
        <f t="shared" si="2"/>
        <v/>
      </c>
      <c r="G21" s="1002"/>
      <c r="H21" s="1004" t="str">
        <f t="shared" si="0"/>
        <v>・</v>
      </c>
      <c r="I21" s="1005"/>
      <c r="J21" s="1005"/>
      <c r="K21" s="1006"/>
      <c r="L21" s="1005" t="s">
        <v>1216</v>
      </c>
      <c r="M21" s="1005" t="s">
        <v>1216</v>
      </c>
      <c r="N21" s="1005" t="s">
        <v>1216</v>
      </c>
      <c r="O21" s="1005" t="s">
        <v>1216</v>
      </c>
      <c r="P21" s="1005" t="s">
        <v>1216</v>
      </c>
      <c r="Q21" s="1005" t="s">
        <v>1216</v>
      </c>
      <c r="R21" s="1005" t="s">
        <v>1216</v>
      </c>
      <c r="S21" s="1005" t="s">
        <v>1216</v>
      </c>
      <c r="T21" s="1005"/>
      <c r="U21" s="1005" t="s">
        <v>1216</v>
      </c>
      <c r="V21" s="968"/>
      <c r="W21" s="968"/>
      <c r="X21" s="968"/>
      <c r="Y21" s="1006"/>
      <c r="Z21" s="1006"/>
      <c r="AA21" s="1005" t="s">
        <v>1216</v>
      </c>
      <c r="AB21" s="1005" t="s">
        <v>1216</v>
      </c>
      <c r="AC21" s="1005" t="s">
        <v>1216</v>
      </c>
      <c r="AD21" s="1005" t="s">
        <v>1216</v>
      </c>
      <c r="AE21" s="1005" t="s">
        <v>1216</v>
      </c>
      <c r="AF21" s="1005" t="s">
        <v>1216</v>
      </c>
      <c r="AG21" s="1005" t="s">
        <v>1216</v>
      </c>
      <c r="AH21" s="1005" t="s">
        <v>1216</v>
      </c>
      <c r="AI21" s="1005" t="s">
        <v>1216</v>
      </c>
      <c r="AJ21" s="1005"/>
      <c r="AK21" s="1005"/>
      <c r="AL21" s="1005"/>
      <c r="AM21" s="1005"/>
      <c r="AN21" s="1005" t="s">
        <v>1216</v>
      </c>
      <c r="AO21" s="1005" t="s">
        <v>1216</v>
      </c>
      <c r="AP21" s="1005" t="s">
        <v>1216</v>
      </c>
      <c r="AQ21" s="1005" t="s">
        <v>1216</v>
      </c>
      <c r="AR21" s="1005" t="s">
        <v>1216</v>
      </c>
      <c r="AS21" s="1005" t="s">
        <v>1216</v>
      </c>
      <c r="AT21" s="1005" t="s">
        <v>1216</v>
      </c>
      <c r="AU21" s="1005" t="s">
        <v>1216</v>
      </c>
      <c r="AV21" s="1005" t="s">
        <v>1216</v>
      </c>
      <c r="AW21" s="1005" t="s">
        <v>1216</v>
      </c>
      <c r="AX21" s="1005" t="s">
        <v>1216</v>
      </c>
      <c r="AY21" s="1005" t="s">
        <v>1216</v>
      </c>
      <c r="AZ21" s="1005" t="s">
        <v>1216</v>
      </c>
      <c r="BA21" s="1005" t="s">
        <v>1216</v>
      </c>
      <c r="BB21" s="1005" t="s">
        <v>1216</v>
      </c>
      <c r="BC21" s="1005" t="s">
        <v>1216</v>
      </c>
      <c r="BD21" s="1005" t="s">
        <v>1216</v>
      </c>
      <c r="BE21" s="1005" t="s">
        <v>1216</v>
      </c>
      <c r="BF21" s="1005" t="s">
        <v>1216</v>
      </c>
      <c r="BG21" s="1005" t="s">
        <v>1216</v>
      </c>
      <c r="BH21" s="1005" t="s">
        <v>1216</v>
      </c>
      <c r="BI21" s="1005" t="s">
        <v>1216</v>
      </c>
      <c r="BJ21" s="1005" t="s">
        <v>1216</v>
      </c>
      <c r="BK21" s="1005" t="s">
        <v>1216</v>
      </c>
      <c r="BL21" s="1006"/>
    </row>
    <row r="22" spans="1:64" ht="20.25" customHeight="1">
      <c r="A22" s="1000">
        <f t="shared" si="1"/>
        <v>16</v>
      </c>
      <c r="B22" s="1001"/>
      <c r="C22" s="968"/>
      <c r="D22" s="968"/>
      <c r="E22" s="1002"/>
      <c r="F22" s="1003" t="str">
        <f t="shared" si="2"/>
        <v/>
      </c>
      <c r="G22" s="1002"/>
      <c r="H22" s="1004" t="str">
        <f t="shared" si="0"/>
        <v>・</v>
      </c>
      <c r="I22" s="1005"/>
      <c r="J22" s="1005"/>
      <c r="K22" s="1006"/>
      <c r="L22" s="1005" t="s">
        <v>1216</v>
      </c>
      <c r="M22" s="1005" t="s">
        <v>1216</v>
      </c>
      <c r="N22" s="1005" t="s">
        <v>1216</v>
      </c>
      <c r="O22" s="1005" t="s">
        <v>1216</v>
      </c>
      <c r="P22" s="1005" t="s">
        <v>1216</v>
      </c>
      <c r="Q22" s="1005" t="s">
        <v>1216</v>
      </c>
      <c r="R22" s="1005" t="s">
        <v>1216</v>
      </c>
      <c r="S22" s="1005" t="s">
        <v>1216</v>
      </c>
      <c r="T22" s="1005"/>
      <c r="U22" s="1005" t="s">
        <v>1216</v>
      </c>
      <c r="V22" s="968"/>
      <c r="W22" s="968"/>
      <c r="X22" s="968"/>
      <c r="Y22" s="1006"/>
      <c r="Z22" s="1006"/>
      <c r="AA22" s="1005" t="s">
        <v>1216</v>
      </c>
      <c r="AB22" s="1005" t="s">
        <v>1216</v>
      </c>
      <c r="AC22" s="1005" t="s">
        <v>1216</v>
      </c>
      <c r="AD22" s="1005" t="s">
        <v>1216</v>
      </c>
      <c r="AE22" s="1005" t="s">
        <v>1216</v>
      </c>
      <c r="AF22" s="1005" t="s">
        <v>1216</v>
      </c>
      <c r="AG22" s="1005" t="s">
        <v>1216</v>
      </c>
      <c r="AH22" s="1005" t="s">
        <v>1216</v>
      </c>
      <c r="AI22" s="1005" t="s">
        <v>1216</v>
      </c>
      <c r="AJ22" s="1005"/>
      <c r="AK22" s="1005"/>
      <c r="AL22" s="1005"/>
      <c r="AM22" s="1005"/>
      <c r="AN22" s="1005" t="s">
        <v>1216</v>
      </c>
      <c r="AO22" s="1005" t="s">
        <v>1216</v>
      </c>
      <c r="AP22" s="1005" t="s">
        <v>1216</v>
      </c>
      <c r="AQ22" s="1005" t="s">
        <v>1216</v>
      </c>
      <c r="AR22" s="1005" t="s">
        <v>1216</v>
      </c>
      <c r="AS22" s="1005" t="s">
        <v>1216</v>
      </c>
      <c r="AT22" s="1005" t="s">
        <v>1216</v>
      </c>
      <c r="AU22" s="1005" t="s">
        <v>1216</v>
      </c>
      <c r="AV22" s="1005" t="s">
        <v>1216</v>
      </c>
      <c r="AW22" s="1005" t="s">
        <v>1216</v>
      </c>
      <c r="AX22" s="1005" t="s">
        <v>1216</v>
      </c>
      <c r="AY22" s="1005" t="s">
        <v>1216</v>
      </c>
      <c r="AZ22" s="1005" t="s">
        <v>1216</v>
      </c>
      <c r="BA22" s="1005" t="s">
        <v>1216</v>
      </c>
      <c r="BB22" s="1005" t="s">
        <v>1216</v>
      </c>
      <c r="BC22" s="1005" t="s">
        <v>1216</v>
      </c>
      <c r="BD22" s="1005" t="s">
        <v>1216</v>
      </c>
      <c r="BE22" s="1005" t="s">
        <v>1216</v>
      </c>
      <c r="BF22" s="1005" t="s">
        <v>1216</v>
      </c>
      <c r="BG22" s="1005" t="s">
        <v>1216</v>
      </c>
      <c r="BH22" s="1005" t="s">
        <v>1216</v>
      </c>
      <c r="BI22" s="1005" t="s">
        <v>1216</v>
      </c>
      <c r="BJ22" s="1005" t="s">
        <v>1216</v>
      </c>
      <c r="BK22" s="1005" t="s">
        <v>1216</v>
      </c>
      <c r="BL22" s="1006"/>
    </row>
    <row r="23" spans="1:64" ht="20.25" customHeight="1">
      <c r="A23" s="1000">
        <f t="shared" si="1"/>
        <v>17</v>
      </c>
      <c r="B23" s="1007"/>
      <c r="C23" s="968"/>
      <c r="D23" s="968"/>
      <c r="E23" s="1002"/>
      <c r="F23" s="1003" t="str">
        <f t="shared" si="2"/>
        <v/>
      </c>
      <c r="G23" s="1002"/>
      <c r="H23" s="1004" t="str">
        <f t="shared" si="0"/>
        <v>・</v>
      </c>
      <c r="I23" s="1005"/>
      <c r="J23" s="1005"/>
      <c r="K23" s="1006"/>
      <c r="L23" s="1005" t="s">
        <v>1216</v>
      </c>
      <c r="M23" s="1005" t="s">
        <v>1216</v>
      </c>
      <c r="N23" s="1005" t="s">
        <v>1216</v>
      </c>
      <c r="O23" s="1005" t="s">
        <v>1216</v>
      </c>
      <c r="P23" s="1005" t="s">
        <v>1216</v>
      </c>
      <c r="Q23" s="1005" t="s">
        <v>1216</v>
      </c>
      <c r="R23" s="1005" t="s">
        <v>1216</v>
      </c>
      <c r="S23" s="1005" t="s">
        <v>1216</v>
      </c>
      <c r="T23" s="1005"/>
      <c r="U23" s="1005" t="s">
        <v>1216</v>
      </c>
      <c r="V23" s="968"/>
      <c r="W23" s="968"/>
      <c r="X23" s="968"/>
      <c r="Y23" s="1006"/>
      <c r="Z23" s="1006"/>
      <c r="AA23" s="1005" t="s">
        <v>1216</v>
      </c>
      <c r="AB23" s="1005" t="s">
        <v>1216</v>
      </c>
      <c r="AC23" s="1005" t="s">
        <v>1216</v>
      </c>
      <c r="AD23" s="1005" t="s">
        <v>1216</v>
      </c>
      <c r="AE23" s="1005" t="s">
        <v>1216</v>
      </c>
      <c r="AF23" s="1005" t="s">
        <v>1216</v>
      </c>
      <c r="AG23" s="1005" t="s">
        <v>1216</v>
      </c>
      <c r="AH23" s="1005" t="s">
        <v>1216</v>
      </c>
      <c r="AI23" s="1005" t="s">
        <v>1216</v>
      </c>
      <c r="AJ23" s="1005"/>
      <c r="AK23" s="1005"/>
      <c r="AL23" s="1005"/>
      <c r="AM23" s="1005"/>
      <c r="AN23" s="1005" t="s">
        <v>1216</v>
      </c>
      <c r="AO23" s="1005" t="s">
        <v>1216</v>
      </c>
      <c r="AP23" s="1005" t="s">
        <v>1216</v>
      </c>
      <c r="AQ23" s="1005" t="s">
        <v>1216</v>
      </c>
      <c r="AR23" s="1005" t="s">
        <v>1216</v>
      </c>
      <c r="AS23" s="1005" t="s">
        <v>1216</v>
      </c>
      <c r="AT23" s="1005" t="s">
        <v>1216</v>
      </c>
      <c r="AU23" s="1005" t="s">
        <v>1216</v>
      </c>
      <c r="AV23" s="1005" t="s">
        <v>1216</v>
      </c>
      <c r="AW23" s="1005" t="s">
        <v>1216</v>
      </c>
      <c r="AX23" s="1005" t="s">
        <v>1216</v>
      </c>
      <c r="AY23" s="1005" t="s">
        <v>1216</v>
      </c>
      <c r="AZ23" s="1005" t="s">
        <v>1216</v>
      </c>
      <c r="BA23" s="1005" t="s">
        <v>1216</v>
      </c>
      <c r="BB23" s="1005" t="s">
        <v>1216</v>
      </c>
      <c r="BC23" s="1005" t="s">
        <v>1216</v>
      </c>
      <c r="BD23" s="1005" t="s">
        <v>1216</v>
      </c>
      <c r="BE23" s="1005" t="s">
        <v>1216</v>
      </c>
      <c r="BF23" s="1005" t="s">
        <v>1216</v>
      </c>
      <c r="BG23" s="1005" t="s">
        <v>1216</v>
      </c>
      <c r="BH23" s="1005" t="s">
        <v>1216</v>
      </c>
      <c r="BI23" s="1005" t="s">
        <v>1216</v>
      </c>
      <c r="BJ23" s="1005" t="s">
        <v>1216</v>
      </c>
      <c r="BK23" s="1005" t="s">
        <v>1216</v>
      </c>
      <c r="BL23" s="1006"/>
    </row>
    <row r="24" spans="1:64" ht="20.25" customHeight="1">
      <c r="A24" s="1000">
        <f t="shared" si="1"/>
        <v>18</v>
      </c>
      <c r="B24" s="1001"/>
      <c r="C24" s="968"/>
      <c r="D24" s="968"/>
      <c r="E24" s="1002"/>
      <c r="F24" s="1003" t="str">
        <f t="shared" si="2"/>
        <v/>
      </c>
      <c r="G24" s="1002"/>
      <c r="H24" s="1004" t="str">
        <f t="shared" si="0"/>
        <v>・</v>
      </c>
      <c r="I24" s="1005"/>
      <c r="J24" s="1005"/>
      <c r="K24" s="1006"/>
      <c r="L24" s="1005" t="s">
        <v>1216</v>
      </c>
      <c r="M24" s="1005" t="s">
        <v>1216</v>
      </c>
      <c r="N24" s="1005" t="s">
        <v>1216</v>
      </c>
      <c r="O24" s="1005" t="s">
        <v>1216</v>
      </c>
      <c r="P24" s="1005" t="s">
        <v>1216</v>
      </c>
      <c r="Q24" s="1005" t="s">
        <v>1216</v>
      </c>
      <c r="R24" s="1005" t="s">
        <v>1216</v>
      </c>
      <c r="S24" s="1005" t="s">
        <v>1216</v>
      </c>
      <c r="T24" s="1005"/>
      <c r="U24" s="1005" t="s">
        <v>1216</v>
      </c>
      <c r="V24" s="968"/>
      <c r="W24" s="968"/>
      <c r="X24" s="968"/>
      <c r="Y24" s="1006"/>
      <c r="Z24" s="1006"/>
      <c r="AA24" s="1005" t="s">
        <v>1216</v>
      </c>
      <c r="AB24" s="1005" t="s">
        <v>1216</v>
      </c>
      <c r="AC24" s="1005" t="s">
        <v>1216</v>
      </c>
      <c r="AD24" s="1005" t="s">
        <v>1216</v>
      </c>
      <c r="AE24" s="1005" t="s">
        <v>1216</v>
      </c>
      <c r="AF24" s="1005" t="s">
        <v>1216</v>
      </c>
      <c r="AG24" s="1005" t="s">
        <v>1216</v>
      </c>
      <c r="AH24" s="1005" t="s">
        <v>1216</v>
      </c>
      <c r="AI24" s="1005" t="s">
        <v>1216</v>
      </c>
      <c r="AJ24" s="1005"/>
      <c r="AK24" s="1005"/>
      <c r="AL24" s="1005"/>
      <c r="AM24" s="1005"/>
      <c r="AN24" s="1005" t="s">
        <v>1216</v>
      </c>
      <c r="AO24" s="1005" t="s">
        <v>1216</v>
      </c>
      <c r="AP24" s="1005" t="s">
        <v>1216</v>
      </c>
      <c r="AQ24" s="1005" t="s">
        <v>1216</v>
      </c>
      <c r="AR24" s="1005" t="s">
        <v>1216</v>
      </c>
      <c r="AS24" s="1005" t="s">
        <v>1216</v>
      </c>
      <c r="AT24" s="1005" t="s">
        <v>1216</v>
      </c>
      <c r="AU24" s="1005" t="s">
        <v>1216</v>
      </c>
      <c r="AV24" s="1005" t="s">
        <v>1216</v>
      </c>
      <c r="AW24" s="1005" t="s">
        <v>1216</v>
      </c>
      <c r="AX24" s="1005" t="s">
        <v>1216</v>
      </c>
      <c r="AY24" s="1005" t="s">
        <v>1216</v>
      </c>
      <c r="AZ24" s="1005" t="s">
        <v>1216</v>
      </c>
      <c r="BA24" s="1005" t="s">
        <v>1216</v>
      </c>
      <c r="BB24" s="1005" t="s">
        <v>1216</v>
      </c>
      <c r="BC24" s="1005" t="s">
        <v>1216</v>
      </c>
      <c r="BD24" s="1005" t="s">
        <v>1216</v>
      </c>
      <c r="BE24" s="1005" t="s">
        <v>1216</v>
      </c>
      <c r="BF24" s="1005" t="s">
        <v>1216</v>
      </c>
      <c r="BG24" s="1005" t="s">
        <v>1216</v>
      </c>
      <c r="BH24" s="1005" t="s">
        <v>1216</v>
      </c>
      <c r="BI24" s="1005" t="s">
        <v>1216</v>
      </c>
      <c r="BJ24" s="1005" t="s">
        <v>1216</v>
      </c>
      <c r="BK24" s="1005" t="s">
        <v>1216</v>
      </c>
      <c r="BL24" s="1006"/>
    </row>
    <row r="25" spans="1:64" ht="20.25" customHeight="1">
      <c r="A25" s="1000">
        <f t="shared" si="1"/>
        <v>19</v>
      </c>
      <c r="B25" s="1001"/>
      <c r="C25" s="968"/>
      <c r="D25" s="968"/>
      <c r="E25" s="1002"/>
      <c r="F25" s="1003" t="str">
        <f t="shared" si="2"/>
        <v/>
      </c>
      <c r="G25" s="1002"/>
      <c r="H25" s="1004" t="str">
        <f t="shared" si="0"/>
        <v>・</v>
      </c>
      <c r="I25" s="1005"/>
      <c r="J25" s="1005"/>
      <c r="K25" s="1006"/>
      <c r="L25" s="1005" t="s">
        <v>1216</v>
      </c>
      <c r="M25" s="1005" t="s">
        <v>1216</v>
      </c>
      <c r="N25" s="1005" t="s">
        <v>1216</v>
      </c>
      <c r="O25" s="1005" t="s">
        <v>1216</v>
      </c>
      <c r="P25" s="1005" t="s">
        <v>1216</v>
      </c>
      <c r="Q25" s="1005" t="s">
        <v>1216</v>
      </c>
      <c r="R25" s="1005" t="s">
        <v>1216</v>
      </c>
      <c r="S25" s="1005" t="s">
        <v>1216</v>
      </c>
      <c r="T25" s="1005"/>
      <c r="U25" s="1005" t="s">
        <v>1216</v>
      </c>
      <c r="V25" s="968"/>
      <c r="W25" s="968"/>
      <c r="X25" s="968"/>
      <c r="Y25" s="1006"/>
      <c r="Z25" s="1006"/>
      <c r="AA25" s="1005" t="s">
        <v>1216</v>
      </c>
      <c r="AB25" s="1005" t="s">
        <v>1216</v>
      </c>
      <c r="AC25" s="1005" t="s">
        <v>1216</v>
      </c>
      <c r="AD25" s="1005" t="s">
        <v>1216</v>
      </c>
      <c r="AE25" s="1005" t="s">
        <v>1216</v>
      </c>
      <c r="AF25" s="1005" t="s">
        <v>1216</v>
      </c>
      <c r="AG25" s="1005" t="s">
        <v>1216</v>
      </c>
      <c r="AH25" s="1005" t="s">
        <v>1216</v>
      </c>
      <c r="AI25" s="1005" t="s">
        <v>1216</v>
      </c>
      <c r="AJ25" s="1005"/>
      <c r="AK25" s="1005"/>
      <c r="AL25" s="1005"/>
      <c r="AM25" s="1005"/>
      <c r="AN25" s="1005" t="s">
        <v>1216</v>
      </c>
      <c r="AO25" s="1005" t="s">
        <v>1216</v>
      </c>
      <c r="AP25" s="1005" t="s">
        <v>1216</v>
      </c>
      <c r="AQ25" s="1005" t="s">
        <v>1216</v>
      </c>
      <c r="AR25" s="1005" t="s">
        <v>1216</v>
      </c>
      <c r="AS25" s="1005" t="s">
        <v>1216</v>
      </c>
      <c r="AT25" s="1005" t="s">
        <v>1216</v>
      </c>
      <c r="AU25" s="1005" t="s">
        <v>1216</v>
      </c>
      <c r="AV25" s="1005" t="s">
        <v>1216</v>
      </c>
      <c r="AW25" s="1005" t="s">
        <v>1216</v>
      </c>
      <c r="AX25" s="1005" t="s">
        <v>1216</v>
      </c>
      <c r="AY25" s="1005" t="s">
        <v>1216</v>
      </c>
      <c r="AZ25" s="1005" t="s">
        <v>1216</v>
      </c>
      <c r="BA25" s="1005" t="s">
        <v>1216</v>
      </c>
      <c r="BB25" s="1005" t="s">
        <v>1216</v>
      </c>
      <c r="BC25" s="1005" t="s">
        <v>1216</v>
      </c>
      <c r="BD25" s="1005" t="s">
        <v>1216</v>
      </c>
      <c r="BE25" s="1005" t="s">
        <v>1216</v>
      </c>
      <c r="BF25" s="1005" t="s">
        <v>1216</v>
      </c>
      <c r="BG25" s="1005" t="s">
        <v>1216</v>
      </c>
      <c r="BH25" s="1005" t="s">
        <v>1216</v>
      </c>
      <c r="BI25" s="1005" t="s">
        <v>1216</v>
      </c>
      <c r="BJ25" s="1005" t="s">
        <v>1216</v>
      </c>
      <c r="BK25" s="1005" t="s">
        <v>1216</v>
      </c>
      <c r="BL25" s="1006"/>
    </row>
    <row r="26" spans="1:64" ht="20.25" customHeight="1">
      <c r="A26" s="1000">
        <f t="shared" si="1"/>
        <v>20</v>
      </c>
      <c r="B26" s="1001"/>
      <c r="C26" s="968"/>
      <c r="D26" s="968"/>
      <c r="E26" s="1002"/>
      <c r="F26" s="1003" t="str">
        <f t="shared" si="2"/>
        <v/>
      </c>
      <c r="G26" s="1002"/>
      <c r="H26" s="1004" t="str">
        <f t="shared" si="0"/>
        <v>・</v>
      </c>
      <c r="I26" s="1005"/>
      <c r="J26" s="1005"/>
      <c r="K26" s="1006"/>
      <c r="L26" s="1005" t="s">
        <v>1216</v>
      </c>
      <c r="M26" s="1005" t="s">
        <v>1216</v>
      </c>
      <c r="N26" s="1005" t="s">
        <v>1216</v>
      </c>
      <c r="O26" s="1005" t="s">
        <v>1216</v>
      </c>
      <c r="P26" s="1005" t="s">
        <v>1216</v>
      </c>
      <c r="Q26" s="1005" t="s">
        <v>1216</v>
      </c>
      <c r="R26" s="1005" t="s">
        <v>1216</v>
      </c>
      <c r="S26" s="1005" t="s">
        <v>1216</v>
      </c>
      <c r="T26" s="1005"/>
      <c r="U26" s="1005" t="s">
        <v>1216</v>
      </c>
      <c r="V26" s="968"/>
      <c r="W26" s="968"/>
      <c r="X26" s="968"/>
      <c r="Y26" s="1006"/>
      <c r="Z26" s="1006"/>
      <c r="AA26" s="1005" t="s">
        <v>1216</v>
      </c>
      <c r="AB26" s="1005" t="s">
        <v>1216</v>
      </c>
      <c r="AC26" s="1005" t="s">
        <v>1216</v>
      </c>
      <c r="AD26" s="1005" t="s">
        <v>1216</v>
      </c>
      <c r="AE26" s="1005" t="s">
        <v>1216</v>
      </c>
      <c r="AF26" s="1005" t="s">
        <v>1216</v>
      </c>
      <c r="AG26" s="1005" t="s">
        <v>1216</v>
      </c>
      <c r="AH26" s="1005" t="s">
        <v>1216</v>
      </c>
      <c r="AI26" s="1005" t="s">
        <v>1216</v>
      </c>
      <c r="AJ26" s="1005"/>
      <c r="AK26" s="1005"/>
      <c r="AL26" s="1005"/>
      <c r="AM26" s="1005"/>
      <c r="AN26" s="1005" t="s">
        <v>1216</v>
      </c>
      <c r="AO26" s="1005" t="s">
        <v>1216</v>
      </c>
      <c r="AP26" s="1005" t="s">
        <v>1216</v>
      </c>
      <c r="AQ26" s="1005" t="s">
        <v>1216</v>
      </c>
      <c r="AR26" s="1005" t="s">
        <v>1216</v>
      </c>
      <c r="AS26" s="1005" t="s">
        <v>1216</v>
      </c>
      <c r="AT26" s="1005" t="s">
        <v>1216</v>
      </c>
      <c r="AU26" s="1005" t="s">
        <v>1216</v>
      </c>
      <c r="AV26" s="1005" t="s">
        <v>1216</v>
      </c>
      <c r="AW26" s="1005" t="s">
        <v>1216</v>
      </c>
      <c r="AX26" s="1005" t="s">
        <v>1216</v>
      </c>
      <c r="AY26" s="1005" t="s">
        <v>1216</v>
      </c>
      <c r="AZ26" s="1005" t="s">
        <v>1216</v>
      </c>
      <c r="BA26" s="1005" t="s">
        <v>1216</v>
      </c>
      <c r="BB26" s="1005" t="s">
        <v>1216</v>
      </c>
      <c r="BC26" s="1005" t="s">
        <v>1216</v>
      </c>
      <c r="BD26" s="1005" t="s">
        <v>1216</v>
      </c>
      <c r="BE26" s="1005" t="s">
        <v>1216</v>
      </c>
      <c r="BF26" s="1005" t="s">
        <v>1216</v>
      </c>
      <c r="BG26" s="1005" t="s">
        <v>1216</v>
      </c>
      <c r="BH26" s="1005" t="s">
        <v>1216</v>
      </c>
      <c r="BI26" s="1005" t="s">
        <v>1216</v>
      </c>
      <c r="BJ26" s="1005" t="s">
        <v>1216</v>
      </c>
      <c r="BK26" s="1005" t="s">
        <v>1216</v>
      </c>
      <c r="BL26" s="1006"/>
    </row>
    <row r="27" spans="1:64" ht="20.25" customHeight="1">
      <c r="A27" s="1000">
        <f t="shared" si="1"/>
        <v>21</v>
      </c>
      <c r="B27" s="1001"/>
      <c r="C27" s="968"/>
      <c r="D27" s="968"/>
      <c r="E27" s="1002"/>
      <c r="F27" s="1003" t="str">
        <f t="shared" si="2"/>
        <v/>
      </c>
      <c r="G27" s="1002"/>
      <c r="H27" s="1004" t="str">
        <f t="shared" si="0"/>
        <v>・</v>
      </c>
      <c r="I27" s="1005"/>
      <c r="J27" s="1005"/>
      <c r="K27" s="1006"/>
      <c r="L27" s="1005" t="s">
        <v>1216</v>
      </c>
      <c r="M27" s="1005" t="s">
        <v>1216</v>
      </c>
      <c r="N27" s="1005" t="s">
        <v>1216</v>
      </c>
      <c r="O27" s="1005" t="s">
        <v>1216</v>
      </c>
      <c r="P27" s="1005" t="s">
        <v>1216</v>
      </c>
      <c r="Q27" s="1005" t="s">
        <v>1216</v>
      </c>
      <c r="R27" s="1005" t="s">
        <v>1216</v>
      </c>
      <c r="S27" s="1005" t="s">
        <v>1216</v>
      </c>
      <c r="T27" s="1005"/>
      <c r="U27" s="1005" t="s">
        <v>1216</v>
      </c>
      <c r="V27" s="968"/>
      <c r="W27" s="968"/>
      <c r="X27" s="968"/>
      <c r="Y27" s="1006"/>
      <c r="Z27" s="1006"/>
      <c r="AA27" s="1005" t="s">
        <v>1216</v>
      </c>
      <c r="AB27" s="1005" t="s">
        <v>1216</v>
      </c>
      <c r="AC27" s="1005" t="s">
        <v>1216</v>
      </c>
      <c r="AD27" s="1005" t="s">
        <v>1216</v>
      </c>
      <c r="AE27" s="1005" t="s">
        <v>1216</v>
      </c>
      <c r="AF27" s="1005" t="s">
        <v>1216</v>
      </c>
      <c r="AG27" s="1005" t="s">
        <v>1216</v>
      </c>
      <c r="AH27" s="1005" t="s">
        <v>1216</v>
      </c>
      <c r="AI27" s="1005" t="s">
        <v>1216</v>
      </c>
      <c r="AJ27" s="1005"/>
      <c r="AK27" s="1005"/>
      <c r="AL27" s="1005"/>
      <c r="AM27" s="1005"/>
      <c r="AN27" s="1005" t="s">
        <v>1216</v>
      </c>
      <c r="AO27" s="1005" t="s">
        <v>1216</v>
      </c>
      <c r="AP27" s="1005" t="s">
        <v>1216</v>
      </c>
      <c r="AQ27" s="1005" t="s">
        <v>1216</v>
      </c>
      <c r="AR27" s="1005" t="s">
        <v>1216</v>
      </c>
      <c r="AS27" s="1005" t="s">
        <v>1216</v>
      </c>
      <c r="AT27" s="1005" t="s">
        <v>1216</v>
      </c>
      <c r="AU27" s="1005" t="s">
        <v>1216</v>
      </c>
      <c r="AV27" s="1005" t="s">
        <v>1216</v>
      </c>
      <c r="AW27" s="1005" t="s">
        <v>1216</v>
      </c>
      <c r="AX27" s="1005" t="s">
        <v>1216</v>
      </c>
      <c r="AY27" s="1005" t="s">
        <v>1216</v>
      </c>
      <c r="AZ27" s="1005" t="s">
        <v>1216</v>
      </c>
      <c r="BA27" s="1005" t="s">
        <v>1216</v>
      </c>
      <c r="BB27" s="1005" t="s">
        <v>1216</v>
      </c>
      <c r="BC27" s="1005" t="s">
        <v>1216</v>
      </c>
      <c r="BD27" s="1005" t="s">
        <v>1216</v>
      </c>
      <c r="BE27" s="1005" t="s">
        <v>1216</v>
      </c>
      <c r="BF27" s="1005" t="s">
        <v>1216</v>
      </c>
      <c r="BG27" s="1005" t="s">
        <v>1216</v>
      </c>
      <c r="BH27" s="1005" t="s">
        <v>1216</v>
      </c>
      <c r="BI27" s="1005" t="s">
        <v>1216</v>
      </c>
      <c r="BJ27" s="1005" t="s">
        <v>1216</v>
      </c>
      <c r="BK27" s="1005" t="s">
        <v>1216</v>
      </c>
      <c r="BL27" s="1006"/>
    </row>
    <row r="28" spans="1:64" ht="20.25" customHeight="1">
      <c r="A28" s="1000">
        <f t="shared" si="1"/>
        <v>22</v>
      </c>
      <c r="B28" s="1007"/>
      <c r="C28" s="968"/>
      <c r="D28" s="968"/>
      <c r="E28" s="1002"/>
      <c r="F28" s="1003" t="str">
        <f t="shared" si="2"/>
        <v/>
      </c>
      <c r="G28" s="1002"/>
      <c r="H28" s="1004" t="str">
        <f t="shared" si="0"/>
        <v>・</v>
      </c>
      <c r="I28" s="1005"/>
      <c r="J28" s="1005"/>
      <c r="K28" s="1006"/>
      <c r="L28" s="1005" t="s">
        <v>1216</v>
      </c>
      <c r="M28" s="1005" t="s">
        <v>1216</v>
      </c>
      <c r="N28" s="1005" t="s">
        <v>1216</v>
      </c>
      <c r="O28" s="1005" t="s">
        <v>1216</v>
      </c>
      <c r="P28" s="1005" t="s">
        <v>1216</v>
      </c>
      <c r="Q28" s="1005" t="s">
        <v>1216</v>
      </c>
      <c r="R28" s="1005" t="s">
        <v>1216</v>
      </c>
      <c r="S28" s="1005" t="s">
        <v>1216</v>
      </c>
      <c r="T28" s="1005"/>
      <c r="U28" s="1005" t="s">
        <v>1216</v>
      </c>
      <c r="V28" s="968"/>
      <c r="W28" s="968"/>
      <c r="X28" s="968"/>
      <c r="Y28" s="1006"/>
      <c r="Z28" s="1006"/>
      <c r="AA28" s="1005" t="s">
        <v>1216</v>
      </c>
      <c r="AB28" s="1005" t="s">
        <v>1216</v>
      </c>
      <c r="AC28" s="1005" t="s">
        <v>1216</v>
      </c>
      <c r="AD28" s="1005" t="s">
        <v>1216</v>
      </c>
      <c r="AE28" s="1005" t="s">
        <v>1216</v>
      </c>
      <c r="AF28" s="1005" t="s">
        <v>1216</v>
      </c>
      <c r="AG28" s="1005" t="s">
        <v>1216</v>
      </c>
      <c r="AH28" s="1005" t="s">
        <v>1216</v>
      </c>
      <c r="AI28" s="1005" t="s">
        <v>1216</v>
      </c>
      <c r="AJ28" s="1005"/>
      <c r="AK28" s="1005"/>
      <c r="AL28" s="1005"/>
      <c r="AM28" s="1005"/>
      <c r="AN28" s="1005" t="s">
        <v>1216</v>
      </c>
      <c r="AO28" s="1005" t="s">
        <v>1216</v>
      </c>
      <c r="AP28" s="1005" t="s">
        <v>1216</v>
      </c>
      <c r="AQ28" s="1005" t="s">
        <v>1216</v>
      </c>
      <c r="AR28" s="1005" t="s">
        <v>1216</v>
      </c>
      <c r="AS28" s="1005" t="s">
        <v>1216</v>
      </c>
      <c r="AT28" s="1005" t="s">
        <v>1216</v>
      </c>
      <c r="AU28" s="1005" t="s">
        <v>1216</v>
      </c>
      <c r="AV28" s="1005" t="s">
        <v>1216</v>
      </c>
      <c r="AW28" s="1005" t="s">
        <v>1216</v>
      </c>
      <c r="AX28" s="1005" t="s">
        <v>1216</v>
      </c>
      <c r="AY28" s="1005" t="s">
        <v>1216</v>
      </c>
      <c r="AZ28" s="1005" t="s">
        <v>1216</v>
      </c>
      <c r="BA28" s="1005" t="s">
        <v>1216</v>
      </c>
      <c r="BB28" s="1005" t="s">
        <v>1216</v>
      </c>
      <c r="BC28" s="1005" t="s">
        <v>1216</v>
      </c>
      <c r="BD28" s="1005" t="s">
        <v>1216</v>
      </c>
      <c r="BE28" s="1005" t="s">
        <v>1216</v>
      </c>
      <c r="BF28" s="1005" t="s">
        <v>1216</v>
      </c>
      <c r="BG28" s="1005" t="s">
        <v>1216</v>
      </c>
      <c r="BH28" s="1005" t="s">
        <v>1216</v>
      </c>
      <c r="BI28" s="1005" t="s">
        <v>1216</v>
      </c>
      <c r="BJ28" s="1005" t="s">
        <v>1216</v>
      </c>
      <c r="BK28" s="1005" t="s">
        <v>1216</v>
      </c>
      <c r="BL28" s="1006"/>
    </row>
    <row r="29" spans="1:64" ht="20.25" customHeight="1">
      <c r="A29" s="1000">
        <f t="shared" si="1"/>
        <v>23</v>
      </c>
      <c r="B29" s="1007"/>
      <c r="C29" s="968"/>
      <c r="D29" s="968"/>
      <c r="E29" s="1002"/>
      <c r="F29" s="1003" t="str">
        <f t="shared" si="2"/>
        <v/>
      </c>
      <c r="G29" s="1002"/>
      <c r="H29" s="1004" t="str">
        <f t="shared" si="0"/>
        <v>・</v>
      </c>
      <c r="I29" s="1005"/>
      <c r="J29" s="1005"/>
      <c r="K29" s="1006"/>
      <c r="L29" s="1005" t="s">
        <v>1216</v>
      </c>
      <c r="M29" s="1005" t="s">
        <v>1216</v>
      </c>
      <c r="N29" s="1005" t="s">
        <v>1216</v>
      </c>
      <c r="O29" s="1005" t="s">
        <v>1216</v>
      </c>
      <c r="P29" s="1005" t="s">
        <v>1216</v>
      </c>
      <c r="Q29" s="1005" t="s">
        <v>1216</v>
      </c>
      <c r="R29" s="1005" t="s">
        <v>1216</v>
      </c>
      <c r="S29" s="1005" t="s">
        <v>1216</v>
      </c>
      <c r="T29" s="1005"/>
      <c r="U29" s="1005" t="s">
        <v>1216</v>
      </c>
      <c r="V29" s="968"/>
      <c r="W29" s="968"/>
      <c r="X29" s="968"/>
      <c r="Y29" s="1006"/>
      <c r="Z29" s="1006"/>
      <c r="AA29" s="1005" t="s">
        <v>1216</v>
      </c>
      <c r="AB29" s="1005" t="s">
        <v>1216</v>
      </c>
      <c r="AC29" s="1005" t="s">
        <v>1216</v>
      </c>
      <c r="AD29" s="1005" t="s">
        <v>1216</v>
      </c>
      <c r="AE29" s="1005" t="s">
        <v>1216</v>
      </c>
      <c r="AF29" s="1005" t="s">
        <v>1216</v>
      </c>
      <c r="AG29" s="1005" t="s">
        <v>1216</v>
      </c>
      <c r="AH29" s="1005" t="s">
        <v>1216</v>
      </c>
      <c r="AI29" s="1005" t="s">
        <v>1216</v>
      </c>
      <c r="AJ29" s="1005"/>
      <c r="AK29" s="1005"/>
      <c r="AL29" s="1005"/>
      <c r="AM29" s="1005"/>
      <c r="AN29" s="1005" t="s">
        <v>1216</v>
      </c>
      <c r="AO29" s="1005" t="s">
        <v>1216</v>
      </c>
      <c r="AP29" s="1005" t="s">
        <v>1216</v>
      </c>
      <c r="AQ29" s="1005" t="s">
        <v>1216</v>
      </c>
      <c r="AR29" s="1005" t="s">
        <v>1216</v>
      </c>
      <c r="AS29" s="1005" t="s">
        <v>1216</v>
      </c>
      <c r="AT29" s="1005" t="s">
        <v>1216</v>
      </c>
      <c r="AU29" s="1005" t="s">
        <v>1216</v>
      </c>
      <c r="AV29" s="1005" t="s">
        <v>1216</v>
      </c>
      <c r="AW29" s="1005" t="s">
        <v>1216</v>
      </c>
      <c r="AX29" s="1005" t="s">
        <v>1216</v>
      </c>
      <c r="AY29" s="1005" t="s">
        <v>1216</v>
      </c>
      <c r="AZ29" s="1005" t="s">
        <v>1216</v>
      </c>
      <c r="BA29" s="1005" t="s">
        <v>1216</v>
      </c>
      <c r="BB29" s="1005" t="s">
        <v>1216</v>
      </c>
      <c r="BC29" s="1005" t="s">
        <v>1216</v>
      </c>
      <c r="BD29" s="1005" t="s">
        <v>1216</v>
      </c>
      <c r="BE29" s="1005" t="s">
        <v>1216</v>
      </c>
      <c r="BF29" s="1005" t="s">
        <v>1216</v>
      </c>
      <c r="BG29" s="1005" t="s">
        <v>1216</v>
      </c>
      <c r="BH29" s="1005" t="s">
        <v>1216</v>
      </c>
      <c r="BI29" s="1005" t="s">
        <v>1216</v>
      </c>
      <c r="BJ29" s="1005" t="s">
        <v>1216</v>
      </c>
      <c r="BK29" s="1005" t="s">
        <v>1216</v>
      </c>
      <c r="BL29" s="1006"/>
    </row>
    <row r="30" spans="1:64" ht="20.25" customHeight="1">
      <c r="A30" s="1000">
        <f t="shared" si="1"/>
        <v>24</v>
      </c>
      <c r="B30" s="1007"/>
      <c r="C30" s="968"/>
      <c r="D30" s="968"/>
      <c r="E30" s="1002"/>
      <c r="F30" s="1003" t="str">
        <f t="shared" si="2"/>
        <v/>
      </c>
      <c r="G30" s="1002"/>
      <c r="H30" s="1004" t="str">
        <f t="shared" si="0"/>
        <v>・</v>
      </c>
      <c r="I30" s="1005"/>
      <c r="J30" s="1005"/>
      <c r="K30" s="1006"/>
      <c r="L30" s="1005" t="s">
        <v>1216</v>
      </c>
      <c r="M30" s="1005" t="s">
        <v>1216</v>
      </c>
      <c r="N30" s="1005" t="s">
        <v>1216</v>
      </c>
      <c r="O30" s="1005" t="s">
        <v>1216</v>
      </c>
      <c r="P30" s="1005" t="s">
        <v>1216</v>
      </c>
      <c r="Q30" s="1005" t="s">
        <v>1216</v>
      </c>
      <c r="R30" s="1005" t="s">
        <v>1216</v>
      </c>
      <c r="S30" s="1005" t="s">
        <v>1216</v>
      </c>
      <c r="T30" s="1005"/>
      <c r="U30" s="1005" t="s">
        <v>1216</v>
      </c>
      <c r="V30" s="968"/>
      <c r="W30" s="968"/>
      <c r="X30" s="968"/>
      <c r="Y30" s="1006"/>
      <c r="Z30" s="1006"/>
      <c r="AA30" s="1005" t="s">
        <v>1216</v>
      </c>
      <c r="AB30" s="1005" t="s">
        <v>1216</v>
      </c>
      <c r="AC30" s="1005" t="s">
        <v>1216</v>
      </c>
      <c r="AD30" s="1005" t="s">
        <v>1216</v>
      </c>
      <c r="AE30" s="1005" t="s">
        <v>1216</v>
      </c>
      <c r="AF30" s="1005" t="s">
        <v>1216</v>
      </c>
      <c r="AG30" s="1005" t="s">
        <v>1216</v>
      </c>
      <c r="AH30" s="1005" t="s">
        <v>1216</v>
      </c>
      <c r="AI30" s="1005" t="s">
        <v>1216</v>
      </c>
      <c r="AJ30" s="1005"/>
      <c r="AK30" s="1005"/>
      <c r="AL30" s="1005"/>
      <c r="AM30" s="1005"/>
      <c r="AN30" s="1005" t="s">
        <v>1216</v>
      </c>
      <c r="AO30" s="1005" t="s">
        <v>1216</v>
      </c>
      <c r="AP30" s="1005" t="s">
        <v>1216</v>
      </c>
      <c r="AQ30" s="1005" t="s">
        <v>1216</v>
      </c>
      <c r="AR30" s="1005" t="s">
        <v>1216</v>
      </c>
      <c r="AS30" s="1005" t="s">
        <v>1216</v>
      </c>
      <c r="AT30" s="1005" t="s">
        <v>1216</v>
      </c>
      <c r="AU30" s="1005" t="s">
        <v>1216</v>
      </c>
      <c r="AV30" s="1005" t="s">
        <v>1216</v>
      </c>
      <c r="AW30" s="1005" t="s">
        <v>1216</v>
      </c>
      <c r="AX30" s="1005" t="s">
        <v>1216</v>
      </c>
      <c r="AY30" s="1005" t="s">
        <v>1216</v>
      </c>
      <c r="AZ30" s="1005" t="s">
        <v>1216</v>
      </c>
      <c r="BA30" s="1005" t="s">
        <v>1216</v>
      </c>
      <c r="BB30" s="1005" t="s">
        <v>1216</v>
      </c>
      <c r="BC30" s="1005" t="s">
        <v>1216</v>
      </c>
      <c r="BD30" s="1005" t="s">
        <v>1216</v>
      </c>
      <c r="BE30" s="1005" t="s">
        <v>1216</v>
      </c>
      <c r="BF30" s="1005" t="s">
        <v>1216</v>
      </c>
      <c r="BG30" s="1005" t="s">
        <v>1216</v>
      </c>
      <c r="BH30" s="1005" t="s">
        <v>1216</v>
      </c>
      <c r="BI30" s="1005" t="s">
        <v>1216</v>
      </c>
      <c r="BJ30" s="1005" t="s">
        <v>1216</v>
      </c>
      <c r="BK30" s="1005" t="s">
        <v>1216</v>
      </c>
      <c r="BL30" s="1006"/>
    </row>
    <row r="31" spans="1:64" ht="20.25" customHeight="1">
      <c r="A31" s="1000">
        <f t="shared" si="1"/>
        <v>25</v>
      </c>
      <c r="B31" s="1007"/>
      <c r="C31" s="968"/>
      <c r="D31" s="968"/>
      <c r="E31" s="1002"/>
      <c r="F31" s="1003" t="str">
        <f t="shared" si="2"/>
        <v/>
      </c>
      <c r="G31" s="1002"/>
      <c r="H31" s="1004" t="str">
        <f t="shared" si="0"/>
        <v>・</v>
      </c>
      <c r="I31" s="1005"/>
      <c r="J31" s="1005"/>
      <c r="K31" s="1006"/>
      <c r="L31" s="1005" t="s">
        <v>1216</v>
      </c>
      <c r="M31" s="1005" t="s">
        <v>1216</v>
      </c>
      <c r="N31" s="1005" t="s">
        <v>1216</v>
      </c>
      <c r="O31" s="1005" t="s">
        <v>1216</v>
      </c>
      <c r="P31" s="1005" t="s">
        <v>1216</v>
      </c>
      <c r="Q31" s="1005" t="s">
        <v>1216</v>
      </c>
      <c r="R31" s="1005" t="s">
        <v>1216</v>
      </c>
      <c r="S31" s="1005" t="s">
        <v>1216</v>
      </c>
      <c r="T31" s="1005"/>
      <c r="U31" s="1005" t="s">
        <v>1216</v>
      </c>
      <c r="V31" s="968"/>
      <c r="W31" s="968"/>
      <c r="X31" s="968"/>
      <c r="Y31" s="1006"/>
      <c r="Z31" s="1006"/>
      <c r="AA31" s="1005" t="s">
        <v>1216</v>
      </c>
      <c r="AB31" s="1005" t="s">
        <v>1216</v>
      </c>
      <c r="AC31" s="1005" t="s">
        <v>1216</v>
      </c>
      <c r="AD31" s="1005" t="s">
        <v>1216</v>
      </c>
      <c r="AE31" s="1005" t="s">
        <v>1216</v>
      </c>
      <c r="AF31" s="1005" t="s">
        <v>1216</v>
      </c>
      <c r="AG31" s="1005" t="s">
        <v>1216</v>
      </c>
      <c r="AH31" s="1005" t="s">
        <v>1216</v>
      </c>
      <c r="AI31" s="1005" t="s">
        <v>1216</v>
      </c>
      <c r="AJ31" s="1005"/>
      <c r="AK31" s="1005"/>
      <c r="AL31" s="1005"/>
      <c r="AM31" s="1005"/>
      <c r="AN31" s="1005" t="s">
        <v>1216</v>
      </c>
      <c r="AO31" s="1005" t="s">
        <v>1216</v>
      </c>
      <c r="AP31" s="1005" t="s">
        <v>1216</v>
      </c>
      <c r="AQ31" s="1005" t="s">
        <v>1216</v>
      </c>
      <c r="AR31" s="1005" t="s">
        <v>1216</v>
      </c>
      <c r="AS31" s="1005" t="s">
        <v>1216</v>
      </c>
      <c r="AT31" s="1005" t="s">
        <v>1216</v>
      </c>
      <c r="AU31" s="1005" t="s">
        <v>1216</v>
      </c>
      <c r="AV31" s="1005" t="s">
        <v>1216</v>
      </c>
      <c r="AW31" s="1005" t="s">
        <v>1216</v>
      </c>
      <c r="AX31" s="1005" t="s">
        <v>1216</v>
      </c>
      <c r="AY31" s="1005" t="s">
        <v>1216</v>
      </c>
      <c r="AZ31" s="1005" t="s">
        <v>1216</v>
      </c>
      <c r="BA31" s="1005" t="s">
        <v>1216</v>
      </c>
      <c r="BB31" s="1005" t="s">
        <v>1216</v>
      </c>
      <c r="BC31" s="1005" t="s">
        <v>1216</v>
      </c>
      <c r="BD31" s="1005" t="s">
        <v>1216</v>
      </c>
      <c r="BE31" s="1005" t="s">
        <v>1216</v>
      </c>
      <c r="BF31" s="1005" t="s">
        <v>1216</v>
      </c>
      <c r="BG31" s="1005" t="s">
        <v>1216</v>
      </c>
      <c r="BH31" s="1005" t="s">
        <v>1216</v>
      </c>
      <c r="BI31" s="1005" t="s">
        <v>1216</v>
      </c>
      <c r="BJ31" s="1005" t="s">
        <v>1216</v>
      </c>
      <c r="BK31" s="1005" t="s">
        <v>1216</v>
      </c>
      <c r="BL31" s="1006"/>
    </row>
    <row r="32" spans="1:64" ht="20.25" customHeight="1">
      <c r="A32" s="1000">
        <f t="shared" si="1"/>
        <v>26</v>
      </c>
      <c r="B32" s="1001"/>
      <c r="C32" s="968"/>
      <c r="D32" s="968"/>
      <c r="E32" s="1002"/>
      <c r="F32" s="1003" t="str">
        <f t="shared" ref="F32:F55" si="3">IF(OR(ISBLANK(E32),ISERROR(DATEDIF(E32,$E$3,"Y"))),"",DATEDIF(E32,$E$3,"Y"))</f>
        <v/>
      </c>
      <c r="G32" s="1002"/>
      <c r="H32" s="1004" t="str">
        <f t="shared" si="0"/>
        <v>・</v>
      </c>
      <c r="I32" s="1005"/>
      <c r="J32" s="1005"/>
      <c r="K32" s="1006"/>
      <c r="L32" s="1005" t="s">
        <v>1216</v>
      </c>
      <c r="M32" s="1005" t="s">
        <v>1216</v>
      </c>
      <c r="N32" s="1005" t="s">
        <v>1216</v>
      </c>
      <c r="O32" s="1005" t="s">
        <v>1216</v>
      </c>
      <c r="P32" s="1005" t="s">
        <v>1216</v>
      </c>
      <c r="Q32" s="1005" t="s">
        <v>1216</v>
      </c>
      <c r="R32" s="1005" t="s">
        <v>1216</v>
      </c>
      <c r="S32" s="1005" t="s">
        <v>1216</v>
      </c>
      <c r="T32" s="1005"/>
      <c r="U32" s="1005" t="s">
        <v>1216</v>
      </c>
      <c r="V32" s="968"/>
      <c r="W32" s="968"/>
      <c r="X32" s="968"/>
      <c r="Y32" s="1006"/>
      <c r="Z32" s="1006"/>
      <c r="AA32" s="1005" t="s">
        <v>1216</v>
      </c>
      <c r="AB32" s="1005" t="s">
        <v>1216</v>
      </c>
      <c r="AC32" s="1005" t="s">
        <v>1216</v>
      </c>
      <c r="AD32" s="1005" t="s">
        <v>1216</v>
      </c>
      <c r="AE32" s="1005" t="s">
        <v>1216</v>
      </c>
      <c r="AF32" s="1005" t="s">
        <v>1216</v>
      </c>
      <c r="AG32" s="1005" t="s">
        <v>1216</v>
      </c>
      <c r="AH32" s="1005" t="s">
        <v>1216</v>
      </c>
      <c r="AI32" s="1005" t="s">
        <v>1216</v>
      </c>
      <c r="AJ32" s="1005"/>
      <c r="AK32" s="1005"/>
      <c r="AL32" s="1005"/>
      <c r="AM32" s="1005"/>
      <c r="AN32" s="1005" t="s">
        <v>1216</v>
      </c>
      <c r="AO32" s="1005" t="s">
        <v>1216</v>
      </c>
      <c r="AP32" s="1005" t="s">
        <v>1216</v>
      </c>
      <c r="AQ32" s="1005" t="s">
        <v>1216</v>
      </c>
      <c r="AR32" s="1005" t="s">
        <v>1216</v>
      </c>
      <c r="AS32" s="1005" t="s">
        <v>1216</v>
      </c>
      <c r="AT32" s="1005" t="s">
        <v>1216</v>
      </c>
      <c r="AU32" s="1005" t="s">
        <v>1216</v>
      </c>
      <c r="AV32" s="1005" t="s">
        <v>1216</v>
      </c>
      <c r="AW32" s="1005" t="s">
        <v>1216</v>
      </c>
      <c r="AX32" s="1005" t="s">
        <v>1216</v>
      </c>
      <c r="AY32" s="1005" t="s">
        <v>1216</v>
      </c>
      <c r="AZ32" s="1005" t="s">
        <v>1216</v>
      </c>
      <c r="BA32" s="1005" t="s">
        <v>1216</v>
      </c>
      <c r="BB32" s="1005" t="s">
        <v>1216</v>
      </c>
      <c r="BC32" s="1005" t="s">
        <v>1216</v>
      </c>
      <c r="BD32" s="1005" t="s">
        <v>1216</v>
      </c>
      <c r="BE32" s="1005" t="s">
        <v>1216</v>
      </c>
      <c r="BF32" s="1005" t="s">
        <v>1216</v>
      </c>
      <c r="BG32" s="1005" t="s">
        <v>1216</v>
      </c>
      <c r="BH32" s="1005" t="s">
        <v>1216</v>
      </c>
      <c r="BI32" s="1005" t="s">
        <v>1216</v>
      </c>
      <c r="BJ32" s="1005" t="s">
        <v>1216</v>
      </c>
      <c r="BK32" s="1005" t="s">
        <v>1216</v>
      </c>
      <c r="BL32" s="1006"/>
    </row>
    <row r="33" spans="1:64" ht="20.25" customHeight="1">
      <c r="A33" s="1000">
        <f t="shared" si="1"/>
        <v>27</v>
      </c>
      <c r="B33" s="1001"/>
      <c r="C33" s="968"/>
      <c r="D33" s="968"/>
      <c r="E33" s="1002"/>
      <c r="F33" s="1003" t="str">
        <f t="shared" si="3"/>
        <v/>
      </c>
      <c r="G33" s="1002"/>
      <c r="H33" s="1004" t="str">
        <f t="shared" si="0"/>
        <v>・</v>
      </c>
      <c r="I33" s="1005"/>
      <c r="J33" s="1005"/>
      <c r="K33" s="1006"/>
      <c r="L33" s="1005" t="s">
        <v>1216</v>
      </c>
      <c r="M33" s="1005" t="s">
        <v>1216</v>
      </c>
      <c r="N33" s="1005" t="s">
        <v>1216</v>
      </c>
      <c r="O33" s="1005" t="s">
        <v>1216</v>
      </c>
      <c r="P33" s="1005" t="s">
        <v>1216</v>
      </c>
      <c r="Q33" s="1005" t="s">
        <v>1216</v>
      </c>
      <c r="R33" s="1005" t="s">
        <v>1216</v>
      </c>
      <c r="S33" s="1005" t="s">
        <v>1216</v>
      </c>
      <c r="T33" s="1005"/>
      <c r="U33" s="1005" t="s">
        <v>1216</v>
      </c>
      <c r="V33" s="968"/>
      <c r="W33" s="968"/>
      <c r="X33" s="968"/>
      <c r="Y33" s="1006"/>
      <c r="Z33" s="1006"/>
      <c r="AA33" s="1005" t="s">
        <v>1216</v>
      </c>
      <c r="AB33" s="1005" t="s">
        <v>1216</v>
      </c>
      <c r="AC33" s="1005" t="s">
        <v>1216</v>
      </c>
      <c r="AD33" s="1005" t="s">
        <v>1216</v>
      </c>
      <c r="AE33" s="1005" t="s">
        <v>1216</v>
      </c>
      <c r="AF33" s="1005" t="s">
        <v>1216</v>
      </c>
      <c r="AG33" s="1005" t="s">
        <v>1216</v>
      </c>
      <c r="AH33" s="1005" t="s">
        <v>1216</v>
      </c>
      <c r="AI33" s="1005" t="s">
        <v>1216</v>
      </c>
      <c r="AJ33" s="1005"/>
      <c r="AK33" s="1005"/>
      <c r="AL33" s="1005"/>
      <c r="AM33" s="1005"/>
      <c r="AN33" s="1005" t="s">
        <v>1216</v>
      </c>
      <c r="AO33" s="1005" t="s">
        <v>1216</v>
      </c>
      <c r="AP33" s="1005" t="s">
        <v>1216</v>
      </c>
      <c r="AQ33" s="1005" t="s">
        <v>1216</v>
      </c>
      <c r="AR33" s="1005" t="s">
        <v>1216</v>
      </c>
      <c r="AS33" s="1005" t="s">
        <v>1216</v>
      </c>
      <c r="AT33" s="1005" t="s">
        <v>1216</v>
      </c>
      <c r="AU33" s="1005" t="s">
        <v>1216</v>
      </c>
      <c r="AV33" s="1005" t="s">
        <v>1216</v>
      </c>
      <c r="AW33" s="1005" t="s">
        <v>1216</v>
      </c>
      <c r="AX33" s="1005" t="s">
        <v>1216</v>
      </c>
      <c r="AY33" s="1005" t="s">
        <v>1216</v>
      </c>
      <c r="AZ33" s="1005" t="s">
        <v>1216</v>
      </c>
      <c r="BA33" s="1005" t="s">
        <v>1216</v>
      </c>
      <c r="BB33" s="1005" t="s">
        <v>1216</v>
      </c>
      <c r="BC33" s="1005" t="s">
        <v>1216</v>
      </c>
      <c r="BD33" s="1005" t="s">
        <v>1216</v>
      </c>
      <c r="BE33" s="1005" t="s">
        <v>1216</v>
      </c>
      <c r="BF33" s="1005" t="s">
        <v>1216</v>
      </c>
      <c r="BG33" s="1005" t="s">
        <v>1216</v>
      </c>
      <c r="BH33" s="1005" t="s">
        <v>1216</v>
      </c>
      <c r="BI33" s="1005" t="s">
        <v>1216</v>
      </c>
      <c r="BJ33" s="1005" t="s">
        <v>1216</v>
      </c>
      <c r="BK33" s="1005" t="s">
        <v>1216</v>
      </c>
      <c r="BL33" s="1006"/>
    </row>
    <row r="34" spans="1:64" ht="20.25" customHeight="1">
      <c r="A34" s="1000">
        <f t="shared" si="1"/>
        <v>28</v>
      </c>
      <c r="B34" s="1001"/>
      <c r="C34" s="968"/>
      <c r="D34" s="968"/>
      <c r="E34" s="1002"/>
      <c r="F34" s="1003" t="str">
        <f t="shared" si="3"/>
        <v/>
      </c>
      <c r="G34" s="1002"/>
      <c r="H34" s="1004" t="str">
        <f t="shared" si="0"/>
        <v>・</v>
      </c>
      <c r="I34" s="1005"/>
      <c r="J34" s="1005"/>
      <c r="K34" s="1006"/>
      <c r="L34" s="1005" t="s">
        <v>1216</v>
      </c>
      <c r="M34" s="1005" t="s">
        <v>1216</v>
      </c>
      <c r="N34" s="1005" t="s">
        <v>1216</v>
      </c>
      <c r="O34" s="1005" t="s">
        <v>1216</v>
      </c>
      <c r="P34" s="1005" t="s">
        <v>1216</v>
      </c>
      <c r="Q34" s="1005" t="s">
        <v>1216</v>
      </c>
      <c r="R34" s="1005" t="s">
        <v>1216</v>
      </c>
      <c r="S34" s="1005" t="s">
        <v>1216</v>
      </c>
      <c r="T34" s="1005"/>
      <c r="U34" s="1005" t="s">
        <v>1216</v>
      </c>
      <c r="V34" s="968"/>
      <c r="W34" s="968"/>
      <c r="X34" s="968"/>
      <c r="Y34" s="1006"/>
      <c r="Z34" s="1006"/>
      <c r="AA34" s="1005" t="s">
        <v>1216</v>
      </c>
      <c r="AB34" s="1005" t="s">
        <v>1216</v>
      </c>
      <c r="AC34" s="1005" t="s">
        <v>1216</v>
      </c>
      <c r="AD34" s="1005" t="s">
        <v>1216</v>
      </c>
      <c r="AE34" s="1005" t="s">
        <v>1216</v>
      </c>
      <c r="AF34" s="1005" t="s">
        <v>1216</v>
      </c>
      <c r="AG34" s="1005" t="s">
        <v>1216</v>
      </c>
      <c r="AH34" s="1005" t="s">
        <v>1216</v>
      </c>
      <c r="AI34" s="1005" t="s">
        <v>1216</v>
      </c>
      <c r="AJ34" s="1005"/>
      <c r="AK34" s="1005"/>
      <c r="AL34" s="1005"/>
      <c r="AM34" s="1005"/>
      <c r="AN34" s="1005" t="s">
        <v>1216</v>
      </c>
      <c r="AO34" s="1005" t="s">
        <v>1216</v>
      </c>
      <c r="AP34" s="1005" t="s">
        <v>1216</v>
      </c>
      <c r="AQ34" s="1005" t="s">
        <v>1216</v>
      </c>
      <c r="AR34" s="1005" t="s">
        <v>1216</v>
      </c>
      <c r="AS34" s="1005" t="s">
        <v>1216</v>
      </c>
      <c r="AT34" s="1005" t="s">
        <v>1216</v>
      </c>
      <c r="AU34" s="1005" t="s">
        <v>1216</v>
      </c>
      <c r="AV34" s="1005" t="s">
        <v>1216</v>
      </c>
      <c r="AW34" s="1005" t="s">
        <v>1216</v>
      </c>
      <c r="AX34" s="1005" t="s">
        <v>1216</v>
      </c>
      <c r="AY34" s="1005" t="s">
        <v>1216</v>
      </c>
      <c r="AZ34" s="1005" t="s">
        <v>1216</v>
      </c>
      <c r="BA34" s="1005" t="s">
        <v>1216</v>
      </c>
      <c r="BB34" s="1005" t="s">
        <v>1216</v>
      </c>
      <c r="BC34" s="1005" t="s">
        <v>1216</v>
      </c>
      <c r="BD34" s="1005" t="s">
        <v>1216</v>
      </c>
      <c r="BE34" s="1005" t="s">
        <v>1216</v>
      </c>
      <c r="BF34" s="1005" t="s">
        <v>1216</v>
      </c>
      <c r="BG34" s="1005" t="s">
        <v>1216</v>
      </c>
      <c r="BH34" s="1005" t="s">
        <v>1216</v>
      </c>
      <c r="BI34" s="1005" t="s">
        <v>1216</v>
      </c>
      <c r="BJ34" s="1005" t="s">
        <v>1216</v>
      </c>
      <c r="BK34" s="1005" t="s">
        <v>1216</v>
      </c>
      <c r="BL34" s="1006"/>
    </row>
    <row r="35" spans="1:64" ht="20.25" customHeight="1">
      <c r="A35" s="1000">
        <f t="shared" si="1"/>
        <v>29</v>
      </c>
      <c r="B35" s="1001"/>
      <c r="C35" s="968"/>
      <c r="D35" s="968"/>
      <c r="E35" s="1002"/>
      <c r="F35" s="1003" t="str">
        <f t="shared" si="3"/>
        <v/>
      </c>
      <c r="G35" s="1002"/>
      <c r="H35" s="1004" t="str">
        <f t="shared" si="0"/>
        <v>・</v>
      </c>
      <c r="I35" s="1005"/>
      <c r="J35" s="1005"/>
      <c r="K35" s="1006"/>
      <c r="L35" s="1005" t="s">
        <v>1216</v>
      </c>
      <c r="M35" s="1005" t="s">
        <v>1216</v>
      </c>
      <c r="N35" s="1005" t="s">
        <v>1216</v>
      </c>
      <c r="O35" s="1005" t="s">
        <v>1216</v>
      </c>
      <c r="P35" s="1005" t="s">
        <v>1216</v>
      </c>
      <c r="Q35" s="1005" t="s">
        <v>1216</v>
      </c>
      <c r="R35" s="1005" t="s">
        <v>1216</v>
      </c>
      <c r="S35" s="1005" t="s">
        <v>1216</v>
      </c>
      <c r="T35" s="1005"/>
      <c r="U35" s="1005" t="s">
        <v>1216</v>
      </c>
      <c r="V35" s="968"/>
      <c r="W35" s="968"/>
      <c r="X35" s="968"/>
      <c r="Y35" s="1006"/>
      <c r="Z35" s="1006"/>
      <c r="AA35" s="1005" t="s">
        <v>1216</v>
      </c>
      <c r="AB35" s="1005" t="s">
        <v>1216</v>
      </c>
      <c r="AC35" s="1005" t="s">
        <v>1216</v>
      </c>
      <c r="AD35" s="1005" t="s">
        <v>1216</v>
      </c>
      <c r="AE35" s="1005" t="s">
        <v>1216</v>
      </c>
      <c r="AF35" s="1005" t="s">
        <v>1216</v>
      </c>
      <c r="AG35" s="1005" t="s">
        <v>1216</v>
      </c>
      <c r="AH35" s="1005" t="s">
        <v>1216</v>
      </c>
      <c r="AI35" s="1005" t="s">
        <v>1216</v>
      </c>
      <c r="AJ35" s="1005"/>
      <c r="AK35" s="1005"/>
      <c r="AL35" s="1005"/>
      <c r="AM35" s="1005"/>
      <c r="AN35" s="1005" t="s">
        <v>1216</v>
      </c>
      <c r="AO35" s="1005" t="s">
        <v>1216</v>
      </c>
      <c r="AP35" s="1005" t="s">
        <v>1216</v>
      </c>
      <c r="AQ35" s="1005" t="s">
        <v>1216</v>
      </c>
      <c r="AR35" s="1005" t="s">
        <v>1216</v>
      </c>
      <c r="AS35" s="1005" t="s">
        <v>1216</v>
      </c>
      <c r="AT35" s="1005" t="s">
        <v>1216</v>
      </c>
      <c r="AU35" s="1005" t="s">
        <v>1216</v>
      </c>
      <c r="AV35" s="1005" t="s">
        <v>1216</v>
      </c>
      <c r="AW35" s="1005" t="s">
        <v>1216</v>
      </c>
      <c r="AX35" s="1005" t="s">
        <v>1216</v>
      </c>
      <c r="AY35" s="1005" t="s">
        <v>1216</v>
      </c>
      <c r="AZ35" s="1005" t="s">
        <v>1216</v>
      </c>
      <c r="BA35" s="1005" t="s">
        <v>1216</v>
      </c>
      <c r="BB35" s="1005" t="s">
        <v>1216</v>
      </c>
      <c r="BC35" s="1005" t="s">
        <v>1216</v>
      </c>
      <c r="BD35" s="1005" t="s">
        <v>1216</v>
      </c>
      <c r="BE35" s="1005" t="s">
        <v>1216</v>
      </c>
      <c r="BF35" s="1005" t="s">
        <v>1216</v>
      </c>
      <c r="BG35" s="1005" t="s">
        <v>1216</v>
      </c>
      <c r="BH35" s="1005" t="s">
        <v>1216</v>
      </c>
      <c r="BI35" s="1005" t="s">
        <v>1216</v>
      </c>
      <c r="BJ35" s="1005" t="s">
        <v>1216</v>
      </c>
      <c r="BK35" s="1005" t="s">
        <v>1216</v>
      </c>
      <c r="BL35" s="1006"/>
    </row>
    <row r="36" spans="1:64" ht="20.25" customHeight="1">
      <c r="A36" s="1000">
        <f t="shared" si="1"/>
        <v>30</v>
      </c>
      <c r="B36" s="1001"/>
      <c r="C36" s="968"/>
      <c r="D36" s="968"/>
      <c r="E36" s="1002"/>
      <c r="F36" s="1003" t="str">
        <f t="shared" si="3"/>
        <v/>
      </c>
      <c r="G36" s="1002"/>
      <c r="H36" s="1004" t="str">
        <f t="shared" si="0"/>
        <v>・</v>
      </c>
      <c r="I36" s="1005"/>
      <c r="J36" s="1005"/>
      <c r="K36" s="1006"/>
      <c r="L36" s="1005" t="s">
        <v>1216</v>
      </c>
      <c r="M36" s="1005" t="s">
        <v>1216</v>
      </c>
      <c r="N36" s="1005" t="s">
        <v>1216</v>
      </c>
      <c r="O36" s="1005" t="s">
        <v>1216</v>
      </c>
      <c r="P36" s="1005" t="s">
        <v>1216</v>
      </c>
      <c r="Q36" s="1005" t="s">
        <v>1216</v>
      </c>
      <c r="R36" s="1005" t="s">
        <v>1216</v>
      </c>
      <c r="S36" s="1005" t="s">
        <v>1216</v>
      </c>
      <c r="T36" s="1005"/>
      <c r="U36" s="1005" t="s">
        <v>1216</v>
      </c>
      <c r="V36" s="968"/>
      <c r="W36" s="968"/>
      <c r="X36" s="968"/>
      <c r="Y36" s="1006"/>
      <c r="Z36" s="1006"/>
      <c r="AA36" s="1005" t="s">
        <v>1216</v>
      </c>
      <c r="AB36" s="1005" t="s">
        <v>1216</v>
      </c>
      <c r="AC36" s="1005" t="s">
        <v>1216</v>
      </c>
      <c r="AD36" s="1005" t="s">
        <v>1216</v>
      </c>
      <c r="AE36" s="1005" t="s">
        <v>1216</v>
      </c>
      <c r="AF36" s="1005" t="s">
        <v>1216</v>
      </c>
      <c r="AG36" s="1005" t="s">
        <v>1216</v>
      </c>
      <c r="AH36" s="1005" t="s">
        <v>1216</v>
      </c>
      <c r="AI36" s="1005" t="s">
        <v>1216</v>
      </c>
      <c r="AJ36" s="1005"/>
      <c r="AK36" s="1005"/>
      <c r="AL36" s="1005"/>
      <c r="AM36" s="1005"/>
      <c r="AN36" s="1005" t="s">
        <v>1216</v>
      </c>
      <c r="AO36" s="1005" t="s">
        <v>1216</v>
      </c>
      <c r="AP36" s="1005" t="s">
        <v>1216</v>
      </c>
      <c r="AQ36" s="1005" t="s">
        <v>1216</v>
      </c>
      <c r="AR36" s="1005" t="s">
        <v>1216</v>
      </c>
      <c r="AS36" s="1005" t="s">
        <v>1216</v>
      </c>
      <c r="AT36" s="1005" t="s">
        <v>1216</v>
      </c>
      <c r="AU36" s="1005" t="s">
        <v>1216</v>
      </c>
      <c r="AV36" s="1005" t="s">
        <v>1216</v>
      </c>
      <c r="AW36" s="1005" t="s">
        <v>1216</v>
      </c>
      <c r="AX36" s="1005" t="s">
        <v>1216</v>
      </c>
      <c r="AY36" s="1005" t="s">
        <v>1216</v>
      </c>
      <c r="AZ36" s="1005" t="s">
        <v>1216</v>
      </c>
      <c r="BA36" s="1005" t="s">
        <v>1216</v>
      </c>
      <c r="BB36" s="1005" t="s">
        <v>1216</v>
      </c>
      <c r="BC36" s="1005" t="s">
        <v>1216</v>
      </c>
      <c r="BD36" s="1005" t="s">
        <v>1216</v>
      </c>
      <c r="BE36" s="1005" t="s">
        <v>1216</v>
      </c>
      <c r="BF36" s="1005" t="s">
        <v>1216</v>
      </c>
      <c r="BG36" s="1005" t="s">
        <v>1216</v>
      </c>
      <c r="BH36" s="1005" t="s">
        <v>1216</v>
      </c>
      <c r="BI36" s="1005" t="s">
        <v>1216</v>
      </c>
      <c r="BJ36" s="1005" t="s">
        <v>1216</v>
      </c>
      <c r="BK36" s="1005" t="s">
        <v>1216</v>
      </c>
      <c r="BL36" s="1006"/>
    </row>
    <row r="37" spans="1:64" ht="20.25" customHeight="1" outlineLevel="1">
      <c r="A37" s="1000">
        <f t="shared" si="1"/>
        <v>31</v>
      </c>
      <c r="B37" s="1001"/>
      <c r="C37" s="968"/>
      <c r="D37" s="968"/>
      <c r="E37" s="1002"/>
      <c r="F37" s="1003" t="str">
        <f t="shared" si="3"/>
        <v/>
      </c>
      <c r="G37" s="1002"/>
      <c r="H37" s="1004" t="str">
        <f t="shared" si="0"/>
        <v>・</v>
      </c>
      <c r="I37" s="1005"/>
      <c r="J37" s="1005"/>
      <c r="K37" s="1006"/>
      <c r="L37" s="1005" t="s">
        <v>1216</v>
      </c>
      <c r="M37" s="1005" t="s">
        <v>1216</v>
      </c>
      <c r="N37" s="1005" t="s">
        <v>1216</v>
      </c>
      <c r="O37" s="1005" t="s">
        <v>1216</v>
      </c>
      <c r="P37" s="1005" t="s">
        <v>1216</v>
      </c>
      <c r="Q37" s="1005" t="s">
        <v>1216</v>
      </c>
      <c r="R37" s="1005" t="s">
        <v>1216</v>
      </c>
      <c r="S37" s="1005" t="s">
        <v>1216</v>
      </c>
      <c r="T37" s="1005"/>
      <c r="U37" s="1005" t="s">
        <v>1216</v>
      </c>
      <c r="V37" s="968"/>
      <c r="W37" s="968"/>
      <c r="X37" s="968"/>
      <c r="Y37" s="1006"/>
      <c r="Z37" s="1006"/>
      <c r="AA37" s="1005" t="s">
        <v>1216</v>
      </c>
      <c r="AB37" s="1005" t="s">
        <v>1216</v>
      </c>
      <c r="AC37" s="1005" t="s">
        <v>1216</v>
      </c>
      <c r="AD37" s="1005" t="s">
        <v>1216</v>
      </c>
      <c r="AE37" s="1005" t="s">
        <v>1216</v>
      </c>
      <c r="AF37" s="1005" t="s">
        <v>1216</v>
      </c>
      <c r="AG37" s="1005" t="s">
        <v>1216</v>
      </c>
      <c r="AH37" s="1005" t="s">
        <v>1216</v>
      </c>
      <c r="AI37" s="1005" t="s">
        <v>1216</v>
      </c>
      <c r="AJ37" s="1005"/>
      <c r="AK37" s="1005"/>
      <c r="AL37" s="1005"/>
      <c r="AM37" s="1005"/>
      <c r="AN37" s="1005" t="s">
        <v>1216</v>
      </c>
      <c r="AO37" s="1005" t="s">
        <v>1216</v>
      </c>
      <c r="AP37" s="1005" t="s">
        <v>1216</v>
      </c>
      <c r="AQ37" s="1005" t="s">
        <v>1216</v>
      </c>
      <c r="AR37" s="1005" t="s">
        <v>1216</v>
      </c>
      <c r="AS37" s="1005" t="s">
        <v>1216</v>
      </c>
      <c r="AT37" s="1005" t="s">
        <v>1216</v>
      </c>
      <c r="AU37" s="1005" t="s">
        <v>1216</v>
      </c>
      <c r="AV37" s="1005" t="s">
        <v>1216</v>
      </c>
      <c r="AW37" s="1005" t="s">
        <v>1216</v>
      </c>
      <c r="AX37" s="1005" t="s">
        <v>1216</v>
      </c>
      <c r="AY37" s="1005" t="s">
        <v>1216</v>
      </c>
      <c r="AZ37" s="1005" t="s">
        <v>1216</v>
      </c>
      <c r="BA37" s="1005" t="s">
        <v>1216</v>
      </c>
      <c r="BB37" s="1005" t="s">
        <v>1216</v>
      </c>
      <c r="BC37" s="1005" t="s">
        <v>1216</v>
      </c>
      <c r="BD37" s="1005" t="s">
        <v>1216</v>
      </c>
      <c r="BE37" s="1005" t="s">
        <v>1216</v>
      </c>
      <c r="BF37" s="1005" t="s">
        <v>1216</v>
      </c>
      <c r="BG37" s="1005" t="s">
        <v>1216</v>
      </c>
      <c r="BH37" s="1005" t="s">
        <v>1216</v>
      </c>
      <c r="BI37" s="1005" t="s">
        <v>1216</v>
      </c>
      <c r="BJ37" s="1005" t="s">
        <v>1216</v>
      </c>
      <c r="BK37" s="1005" t="s">
        <v>1216</v>
      </c>
      <c r="BL37" s="1006"/>
    </row>
    <row r="38" spans="1:64" ht="20.25" customHeight="1" outlineLevel="1">
      <c r="A38" s="1000">
        <f t="shared" si="1"/>
        <v>32</v>
      </c>
      <c r="B38" s="1001"/>
      <c r="C38" s="968"/>
      <c r="D38" s="968"/>
      <c r="E38" s="1002"/>
      <c r="F38" s="1003" t="str">
        <f t="shared" si="3"/>
        <v/>
      </c>
      <c r="G38" s="1002"/>
      <c r="H38" s="1004" t="str">
        <f t="shared" si="0"/>
        <v>・</v>
      </c>
      <c r="I38" s="1005"/>
      <c r="J38" s="1005"/>
      <c r="K38" s="1006"/>
      <c r="L38" s="1005" t="s">
        <v>1216</v>
      </c>
      <c r="M38" s="1005" t="s">
        <v>1216</v>
      </c>
      <c r="N38" s="1005" t="s">
        <v>1216</v>
      </c>
      <c r="O38" s="1005" t="s">
        <v>1216</v>
      </c>
      <c r="P38" s="1005" t="s">
        <v>1216</v>
      </c>
      <c r="Q38" s="1005" t="s">
        <v>1216</v>
      </c>
      <c r="R38" s="1005" t="s">
        <v>1216</v>
      </c>
      <c r="S38" s="1005" t="s">
        <v>1216</v>
      </c>
      <c r="T38" s="1005"/>
      <c r="U38" s="1005" t="s">
        <v>1216</v>
      </c>
      <c r="V38" s="968"/>
      <c r="W38" s="968"/>
      <c r="X38" s="968"/>
      <c r="Y38" s="1006"/>
      <c r="Z38" s="1006"/>
      <c r="AA38" s="1005" t="s">
        <v>1216</v>
      </c>
      <c r="AB38" s="1005" t="s">
        <v>1216</v>
      </c>
      <c r="AC38" s="1005" t="s">
        <v>1216</v>
      </c>
      <c r="AD38" s="1005" t="s">
        <v>1216</v>
      </c>
      <c r="AE38" s="1005" t="s">
        <v>1216</v>
      </c>
      <c r="AF38" s="1005" t="s">
        <v>1216</v>
      </c>
      <c r="AG38" s="1005" t="s">
        <v>1216</v>
      </c>
      <c r="AH38" s="1005" t="s">
        <v>1216</v>
      </c>
      <c r="AI38" s="1005" t="s">
        <v>1216</v>
      </c>
      <c r="AJ38" s="1005"/>
      <c r="AK38" s="1005"/>
      <c r="AL38" s="1005"/>
      <c r="AM38" s="1005"/>
      <c r="AN38" s="1005" t="s">
        <v>1216</v>
      </c>
      <c r="AO38" s="1005" t="s">
        <v>1216</v>
      </c>
      <c r="AP38" s="1005" t="s">
        <v>1216</v>
      </c>
      <c r="AQ38" s="1005" t="s">
        <v>1216</v>
      </c>
      <c r="AR38" s="1005" t="s">
        <v>1216</v>
      </c>
      <c r="AS38" s="1005" t="s">
        <v>1216</v>
      </c>
      <c r="AT38" s="1005" t="s">
        <v>1216</v>
      </c>
      <c r="AU38" s="1005" t="s">
        <v>1216</v>
      </c>
      <c r="AV38" s="1005" t="s">
        <v>1216</v>
      </c>
      <c r="AW38" s="1005" t="s">
        <v>1216</v>
      </c>
      <c r="AX38" s="1005" t="s">
        <v>1216</v>
      </c>
      <c r="AY38" s="1005" t="s">
        <v>1216</v>
      </c>
      <c r="AZ38" s="1005" t="s">
        <v>1216</v>
      </c>
      <c r="BA38" s="1005" t="s">
        <v>1216</v>
      </c>
      <c r="BB38" s="1005" t="s">
        <v>1216</v>
      </c>
      <c r="BC38" s="1005" t="s">
        <v>1216</v>
      </c>
      <c r="BD38" s="1005" t="s">
        <v>1216</v>
      </c>
      <c r="BE38" s="1005" t="s">
        <v>1216</v>
      </c>
      <c r="BF38" s="1005" t="s">
        <v>1216</v>
      </c>
      <c r="BG38" s="1005" t="s">
        <v>1216</v>
      </c>
      <c r="BH38" s="1005" t="s">
        <v>1216</v>
      </c>
      <c r="BI38" s="1005" t="s">
        <v>1216</v>
      </c>
      <c r="BJ38" s="1005" t="s">
        <v>1216</v>
      </c>
      <c r="BK38" s="1005" t="s">
        <v>1216</v>
      </c>
      <c r="BL38" s="1006"/>
    </row>
    <row r="39" spans="1:64" ht="20.25" customHeight="1" outlineLevel="1">
      <c r="A39" s="1000">
        <f t="shared" si="1"/>
        <v>33</v>
      </c>
      <c r="B39" s="1001"/>
      <c r="C39" s="968"/>
      <c r="D39" s="968"/>
      <c r="E39" s="1002"/>
      <c r="F39" s="1003" t="str">
        <f t="shared" si="3"/>
        <v/>
      </c>
      <c r="G39" s="1002"/>
      <c r="H39" s="1004" t="str">
        <f t="shared" ref="H39:H55" si="4">IF(OR(ISBLANK(G39),ISERROR(YEARFRAC(G39,$E$3,1))),"・",ROUNDDOWN(YEARFRAC(G39,$E$3,1),0)&amp;"・"&amp;ROUNDDOWN((YEARFRAC(G39,$E$3,1)-ROUNDDOWN(YEARFRAC(G39,$E$3,1),0))*12,0))</f>
        <v>・</v>
      </c>
      <c r="I39" s="1005"/>
      <c r="J39" s="1005"/>
      <c r="K39" s="1006"/>
      <c r="L39" s="1005" t="s">
        <v>1216</v>
      </c>
      <c r="M39" s="1005" t="s">
        <v>1216</v>
      </c>
      <c r="N39" s="1005" t="s">
        <v>1216</v>
      </c>
      <c r="O39" s="1005" t="s">
        <v>1216</v>
      </c>
      <c r="P39" s="1005" t="s">
        <v>1216</v>
      </c>
      <c r="Q39" s="1005" t="s">
        <v>1216</v>
      </c>
      <c r="R39" s="1005" t="s">
        <v>1216</v>
      </c>
      <c r="S39" s="1005" t="s">
        <v>1216</v>
      </c>
      <c r="T39" s="1005"/>
      <c r="U39" s="1005" t="s">
        <v>1216</v>
      </c>
      <c r="V39" s="968"/>
      <c r="W39" s="968"/>
      <c r="X39" s="968"/>
      <c r="Y39" s="1006"/>
      <c r="Z39" s="1006"/>
      <c r="AA39" s="1005" t="s">
        <v>1216</v>
      </c>
      <c r="AB39" s="1005" t="s">
        <v>1216</v>
      </c>
      <c r="AC39" s="1005" t="s">
        <v>1216</v>
      </c>
      <c r="AD39" s="1005" t="s">
        <v>1216</v>
      </c>
      <c r="AE39" s="1005" t="s">
        <v>1216</v>
      </c>
      <c r="AF39" s="1005" t="s">
        <v>1216</v>
      </c>
      <c r="AG39" s="1005" t="s">
        <v>1216</v>
      </c>
      <c r="AH39" s="1005" t="s">
        <v>1216</v>
      </c>
      <c r="AI39" s="1005" t="s">
        <v>1216</v>
      </c>
      <c r="AJ39" s="1005"/>
      <c r="AK39" s="1005"/>
      <c r="AL39" s="1005"/>
      <c r="AM39" s="1005"/>
      <c r="AN39" s="1005" t="s">
        <v>1216</v>
      </c>
      <c r="AO39" s="1005" t="s">
        <v>1216</v>
      </c>
      <c r="AP39" s="1005" t="s">
        <v>1216</v>
      </c>
      <c r="AQ39" s="1005" t="s">
        <v>1216</v>
      </c>
      <c r="AR39" s="1005" t="s">
        <v>1216</v>
      </c>
      <c r="AS39" s="1005" t="s">
        <v>1216</v>
      </c>
      <c r="AT39" s="1005" t="s">
        <v>1216</v>
      </c>
      <c r="AU39" s="1005" t="s">
        <v>1216</v>
      </c>
      <c r="AV39" s="1005" t="s">
        <v>1216</v>
      </c>
      <c r="AW39" s="1005" t="s">
        <v>1216</v>
      </c>
      <c r="AX39" s="1005" t="s">
        <v>1216</v>
      </c>
      <c r="AY39" s="1005" t="s">
        <v>1216</v>
      </c>
      <c r="AZ39" s="1005" t="s">
        <v>1216</v>
      </c>
      <c r="BA39" s="1005" t="s">
        <v>1216</v>
      </c>
      <c r="BB39" s="1005" t="s">
        <v>1216</v>
      </c>
      <c r="BC39" s="1005" t="s">
        <v>1216</v>
      </c>
      <c r="BD39" s="1005" t="s">
        <v>1216</v>
      </c>
      <c r="BE39" s="1005" t="s">
        <v>1216</v>
      </c>
      <c r="BF39" s="1005" t="s">
        <v>1216</v>
      </c>
      <c r="BG39" s="1005" t="s">
        <v>1216</v>
      </c>
      <c r="BH39" s="1005" t="s">
        <v>1216</v>
      </c>
      <c r="BI39" s="1005" t="s">
        <v>1216</v>
      </c>
      <c r="BJ39" s="1005" t="s">
        <v>1216</v>
      </c>
      <c r="BK39" s="1005" t="s">
        <v>1216</v>
      </c>
      <c r="BL39" s="1006"/>
    </row>
    <row r="40" spans="1:64" ht="20.25" customHeight="1" outlineLevel="1">
      <c r="A40" s="1000">
        <f t="shared" si="1"/>
        <v>34</v>
      </c>
      <c r="B40" s="1001"/>
      <c r="C40" s="968"/>
      <c r="D40" s="968"/>
      <c r="E40" s="1002"/>
      <c r="F40" s="1003" t="str">
        <f t="shared" si="3"/>
        <v/>
      </c>
      <c r="G40" s="1002"/>
      <c r="H40" s="1004" t="str">
        <f t="shared" si="4"/>
        <v>・</v>
      </c>
      <c r="I40" s="1005"/>
      <c r="J40" s="1005"/>
      <c r="K40" s="1006"/>
      <c r="L40" s="1005" t="s">
        <v>1216</v>
      </c>
      <c r="M40" s="1005" t="s">
        <v>1216</v>
      </c>
      <c r="N40" s="1005" t="s">
        <v>1216</v>
      </c>
      <c r="O40" s="1005" t="s">
        <v>1216</v>
      </c>
      <c r="P40" s="1005" t="s">
        <v>1216</v>
      </c>
      <c r="Q40" s="1005" t="s">
        <v>1216</v>
      </c>
      <c r="R40" s="1005" t="s">
        <v>1216</v>
      </c>
      <c r="S40" s="1005" t="s">
        <v>1216</v>
      </c>
      <c r="T40" s="1005"/>
      <c r="U40" s="1005" t="s">
        <v>1216</v>
      </c>
      <c r="V40" s="968"/>
      <c r="W40" s="968"/>
      <c r="X40" s="968"/>
      <c r="Y40" s="1006"/>
      <c r="Z40" s="1006"/>
      <c r="AA40" s="1005" t="s">
        <v>1216</v>
      </c>
      <c r="AB40" s="1005" t="s">
        <v>1216</v>
      </c>
      <c r="AC40" s="1005" t="s">
        <v>1216</v>
      </c>
      <c r="AD40" s="1005" t="s">
        <v>1216</v>
      </c>
      <c r="AE40" s="1005" t="s">
        <v>1216</v>
      </c>
      <c r="AF40" s="1005" t="s">
        <v>1216</v>
      </c>
      <c r="AG40" s="1005" t="s">
        <v>1216</v>
      </c>
      <c r="AH40" s="1005" t="s">
        <v>1216</v>
      </c>
      <c r="AI40" s="1005" t="s">
        <v>1216</v>
      </c>
      <c r="AJ40" s="1005"/>
      <c r="AK40" s="1005"/>
      <c r="AL40" s="1005"/>
      <c r="AM40" s="1005"/>
      <c r="AN40" s="1005" t="s">
        <v>1216</v>
      </c>
      <c r="AO40" s="1005" t="s">
        <v>1216</v>
      </c>
      <c r="AP40" s="1005" t="s">
        <v>1216</v>
      </c>
      <c r="AQ40" s="1005" t="s">
        <v>1216</v>
      </c>
      <c r="AR40" s="1005" t="s">
        <v>1216</v>
      </c>
      <c r="AS40" s="1005" t="s">
        <v>1216</v>
      </c>
      <c r="AT40" s="1005" t="s">
        <v>1216</v>
      </c>
      <c r="AU40" s="1005" t="s">
        <v>1216</v>
      </c>
      <c r="AV40" s="1005" t="s">
        <v>1216</v>
      </c>
      <c r="AW40" s="1005" t="s">
        <v>1216</v>
      </c>
      <c r="AX40" s="1005" t="s">
        <v>1216</v>
      </c>
      <c r="AY40" s="1005" t="s">
        <v>1216</v>
      </c>
      <c r="AZ40" s="1005" t="s">
        <v>1216</v>
      </c>
      <c r="BA40" s="1005" t="s">
        <v>1216</v>
      </c>
      <c r="BB40" s="1005" t="s">
        <v>1216</v>
      </c>
      <c r="BC40" s="1005" t="s">
        <v>1216</v>
      </c>
      <c r="BD40" s="1005" t="s">
        <v>1216</v>
      </c>
      <c r="BE40" s="1005" t="s">
        <v>1216</v>
      </c>
      <c r="BF40" s="1005" t="s">
        <v>1216</v>
      </c>
      <c r="BG40" s="1005" t="s">
        <v>1216</v>
      </c>
      <c r="BH40" s="1005" t="s">
        <v>1216</v>
      </c>
      <c r="BI40" s="1005" t="s">
        <v>1216</v>
      </c>
      <c r="BJ40" s="1005" t="s">
        <v>1216</v>
      </c>
      <c r="BK40" s="1005" t="s">
        <v>1216</v>
      </c>
      <c r="BL40" s="1006"/>
    </row>
    <row r="41" spans="1:64" ht="20.25" customHeight="1" outlineLevel="1">
      <c r="A41" s="1000">
        <f t="shared" si="1"/>
        <v>35</v>
      </c>
      <c r="B41" s="1001"/>
      <c r="C41" s="968"/>
      <c r="D41" s="968"/>
      <c r="E41" s="1002"/>
      <c r="F41" s="1003" t="str">
        <f t="shared" si="3"/>
        <v/>
      </c>
      <c r="G41" s="1002"/>
      <c r="H41" s="1004" t="str">
        <f t="shared" si="4"/>
        <v>・</v>
      </c>
      <c r="I41" s="1005"/>
      <c r="J41" s="1005"/>
      <c r="K41" s="1006"/>
      <c r="L41" s="1005" t="s">
        <v>1216</v>
      </c>
      <c r="M41" s="1005" t="s">
        <v>1216</v>
      </c>
      <c r="N41" s="1005" t="s">
        <v>1216</v>
      </c>
      <c r="O41" s="1005" t="s">
        <v>1216</v>
      </c>
      <c r="P41" s="1005" t="s">
        <v>1216</v>
      </c>
      <c r="Q41" s="1005" t="s">
        <v>1216</v>
      </c>
      <c r="R41" s="1005" t="s">
        <v>1216</v>
      </c>
      <c r="S41" s="1005" t="s">
        <v>1216</v>
      </c>
      <c r="T41" s="1005"/>
      <c r="U41" s="1005" t="s">
        <v>1216</v>
      </c>
      <c r="V41" s="968"/>
      <c r="W41" s="968"/>
      <c r="X41" s="968"/>
      <c r="Y41" s="1006"/>
      <c r="Z41" s="1006"/>
      <c r="AA41" s="1005" t="s">
        <v>1216</v>
      </c>
      <c r="AB41" s="1005" t="s">
        <v>1216</v>
      </c>
      <c r="AC41" s="1005" t="s">
        <v>1216</v>
      </c>
      <c r="AD41" s="1005" t="s">
        <v>1216</v>
      </c>
      <c r="AE41" s="1005" t="s">
        <v>1216</v>
      </c>
      <c r="AF41" s="1005" t="s">
        <v>1216</v>
      </c>
      <c r="AG41" s="1005" t="s">
        <v>1216</v>
      </c>
      <c r="AH41" s="1005" t="s">
        <v>1216</v>
      </c>
      <c r="AI41" s="1005" t="s">
        <v>1216</v>
      </c>
      <c r="AJ41" s="1005"/>
      <c r="AK41" s="1005"/>
      <c r="AL41" s="1005"/>
      <c r="AM41" s="1005"/>
      <c r="AN41" s="1005" t="s">
        <v>1216</v>
      </c>
      <c r="AO41" s="1005" t="s">
        <v>1216</v>
      </c>
      <c r="AP41" s="1005" t="s">
        <v>1216</v>
      </c>
      <c r="AQ41" s="1005" t="s">
        <v>1216</v>
      </c>
      <c r="AR41" s="1005" t="s">
        <v>1216</v>
      </c>
      <c r="AS41" s="1005" t="s">
        <v>1216</v>
      </c>
      <c r="AT41" s="1005" t="s">
        <v>1216</v>
      </c>
      <c r="AU41" s="1005" t="s">
        <v>1216</v>
      </c>
      <c r="AV41" s="1005" t="s">
        <v>1216</v>
      </c>
      <c r="AW41" s="1005" t="s">
        <v>1216</v>
      </c>
      <c r="AX41" s="1005" t="s">
        <v>1216</v>
      </c>
      <c r="AY41" s="1005" t="s">
        <v>1216</v>
      </c>
      <c r="AZ41" s="1005" t="s">
        <v>1216</v>
      </c>
      <c r="BA41" s="1005" t="s">
        <v>1216</v>
      </c>
      <c r="BB41" s="1005" t="s">
        <v>1216</v>
      </c>
      <c r="BC41" s="1005" t="s">
        <v>1216</v>
      </c>
      <c r="BD41" s="1005" t="s">
        <v>1216</v>
      </c>
      <c r="BE41" s="1005" t="s">
        <v>1216</v>
      </c>
      <c r="BF41" s="1005" t="s">
        <v>1216</v>
      </c>
      <c r="BG41" s="1005" t="s">
        <v>1216</v>
      </c>
      <c r="BH41" s="1005" t="s">
        <v>1216</v>
      </c>
      <c r="BI41" s="1005" t="s">
        <v>1216</v>
      </c>
      <c r="BJ41" s="1005" t="s">
        <v>1216</v>
      </c>
      <c r="BK41" s="1005" t="s">
        <v>1216</v>
      </c>
      <c r="BL41" s="1006"/>
    </row>
    <row r="42" spans="1:64" ht="20.25" customHeight="1" outlineLevel="1">
      <c r="A42" s="1000">
        <f t="shared" si="1"/>
        <v>36</v>
      </c>
      <c r="B42" s="1001"/>
      <c r="C42" s="968"/>
      <c r="D42" s="968"/>
      <c r="E42" s="1002"/>
      <c r="F42" s="1003" t="str">
        <f t="shared" si="3"/>
        <v/>
      </c>
      <c r="G42" s="1002"/>
      <c r="H42" s="1004" t="str">
        <f t="shared" si="4"/>
        <v>・</v>
      </c>
      <c r="I42" s="1005"/>
      <c r="J42" s="1005"/>
      <c r="K42" s="1006"/>
      <c r="L42" s="1005" t="s">
        <v>1216</v>
      </c>
      <c r="M42" s="1005" t="s">
        <v>1216</v>
      </c>
      <c r="N42" s="1005" t="s">
        <v>1216</v>
      </c>
      <c r="O42" s="1005" t="s">
        <v>1216</v>
      </c>
      <c r="P42" s="1005" t="s">
        <v>1216</v>
      </c>
      <c r="Q42" s="1005" t="s">
        <v>1216</v>
      </c>
      <c r="R42" s="1005" t="s">
        <v>1216</v>
      </c>
      <c r="S42" s="1005" t="s">
        <v>1216</v>
      </c>
      <c r="T42" s="1005"/>
      <c r="U42" s="1005" t="s">
        <v>1216</v>
      </c>
      <c r="V42" s="968"/>
      <c r="W42" s="968"/>
      <c r="X42" s="968"/>
      <c r="Y42" s="1006"/>
      <c r="Z42" s="1006"/>
      <c r="AA42" s="1005" t="s">
        <v>1216</v>
      </c>
      <c r="AB42" s="1005" t="s">
        <v>1216</v>
      </c>
      <c r="AC42" s="1005" t="s">
        <v>1216</v>
      </c>
      <c r="AD42" s="1005" t="s">
        <v>1216</v>
      </c>
      <c r="AE42" s="1005" t="s">
        <v>1216</v>
      </c>
      <c r="AF42" s="1005" t="s">
        <v>1216</v>
      </c>
      <c r="AG42" s="1005" t="s">
        <v>1216</v>
      </c>
      <c r="AH42" s="1005" t="s">
        <v>1216</v>
      </c>
      <c r="AI42" s="1005" t="s">
        <v>1216</v>
      </c>
      <c r="AJ42" s="1005"/>
      <c r="AK42" s="1005"/>
      <c r="AL42" s="1005"/>
      <c r="AM42" s="1005"/>
      <c r="AN42" s="1005" t="s">
        <v>1216</v>
      </c>
      <c r="AO42" s="1005" t="s">
        <v>1216</v>
      </c>
      <c r="AP42" s="1005" t="s">
        <v>1216</v>
      </c>
      <c r="AQ42" s="1005" t="s">
        <v>1216</v>
      </c>
      <c r="AR42" s="1005" t="s">
        <v>1216</v>
      </c>
      <c r="AS42" s="1005" t="s">
        <v>1216</v>
      </c>
      <c r="AT42" s="1005" t="s">
        <v>1216</v>
      </c>
      <c r="AU42" s="1005" t="s">
        <v>1216</v>
      </c>
      <c r="AV42" s="1005" t="s">
        <v>1216</v>
      </c>
      <c r="AW42" s="1005" t="s">
        <v>1216</v>
      </c>
      <c r="AX42" s="1005" t="s">
        <v>1216</v>
      </c>
      <c r="AY42" s="1005" t="s">
        <v>1216</v>
      </c>
      <c r="AZ42" s="1005" t="s">
        <v>1216</v>
      </c>
      <c r="BA42" s="1005" t="s">
        <v>1216</v>
      </c>
      <c r="BB42" s="1005" t="s">
        <v>1216</v>
      </c>
      <c r="BC42" s="1005" t="s">
        <v>1216</v>
      </c>
      <c r="BD42" s="1005" t="s">
        <v>1216</v>
      </c>
      <c r="BE42" s="1005" t="s">
        <v>1216</v>
      </c>
      <c r="BF42" s="1005" t="s">
        <v>1216</v>
      </c>
      <c r="BG42" s="1005" t="s">
        <v>1216</v>
      </c>
      <c r="BH42" s="1005" t="s">
        <v>1216</v>
      </c>
      <c r="BI42" s="1005" t="s">
        <v>1216</v>
      </c>
      <c r="BJ42" s="1005" t="s">
        <v>1216</v>
      </c>
      <c r="BK42" s="1005" t="s">
        <v>1216</v>
      </c>
      <c r="BL42" s="1006"/>
    </row>
    <row r="43" spans="1:64" ht="20.25" customHeight="1" outlineLevel="1">
      <c r="A43" s="1000">
        <f t="shared" si="1"/>
        <v>37</v>
      </c>
      <c r="B43" s="1001"/>
      <c r="C43" s="968"/>
      <c r="D43" s="968"/>
      <c r="E43" s="1002"/>
      <c r="F43" s="1003" t="str">
        <f t="shared" si="3"/>
        <v/>
      </c>
      <c r="G43" s="1002"/>
      <c r="H43" s="1004" t="str">
        <f t="shared" si="4"/>
        <v>・</v>
      </c>
      <c r="I43" s="1005"/>
      <c r="J43" s="1005"/>
      <c r="K43" s="1006"/>
      <c r="L43" s="1005" t="s">
        <v>1216</v>
      </c>
      <c r="M43" s="1005" t="s">
        <v>1216</v>
      </c>
      <c r="N43" s="1005" t="s">
        <v>1216</v>
      </c>
      <c r="O43" s="1005" t="s">
        <v>1216</v>
      </c>
      <c r="P43" s="1005" t="s">
        <v>1216</v>
      </c>
      <c r="Q43" s="1005" t="s">
        <v>1216</v>
      </c>
      <c r="R43" s="1005" t="s">
        <v>1216</v>
      </c>
      <c r="S43" s="1005" t="s">
        <v>1216</v>
      </c>
      <c r="T43" s="1005"/>
      <c r="U43" s="1005" t="s">
        <v>1216</v>
      </c>
      <c r="V43" s="968"/>
      <c r="W43" s="968"/>
      <c r="X43" s="968"/>
      <c r="Y43" s="1006"/>
      <c r="Z43" s="1006"/>
      <c r="AA43" s="1005" t="s">
        <v>1216</v>
      </c>
      <c r="AB43" s="1005" t="s">
        <v>1216</v>
      </c>
      <c r="AC43" s="1005" t="s">
        <v>1216</v>
      </c>
      <c r="AD43" s="1005" t="s">
        <v>1216</v>
      </c>
      <c r="AE43" s="1005" t="s">
        <v>1216</v>
      </c>
      <c r="AF43" s="1005" t="s">
        <v>1216</v>
      </c>
      <c r="AG43" s="1005" t="s">
        <v>1216</v>
      </c>
      <c r="AH43" s="1005" t="s">
        <v>1216</v>
      </c>
      <c r="AI43" s="1005" t="s">
        <v>1216</v>
      </c>
      <c r="AJ43" s="1005"/>
      <c r="AK43" s="1005"/>
      <c r="AL43" s="1005"/>
      <c r="AM43" s="1005"/>
      <c r="AN43" s="1005" t="s">
        <v>1216</v>
      </c>
      <c r="AO43" s="1005" t="s">
        <v>1216</v>
      </c>
      <c r="AP43" s="1005" t="s">
        <v>1216</v>
      </c>
      <c r="AQ43" s="1005" t="s">
        <v>1216</v>
      </c>
      <c r="AR43" s="1005" t="s">
        <v>1216</v>
      </c>
      <c r="AS43" s="1005" t="s">
        <v>1216</v>
      </c>
      <c r="AT43" s="1005" t="s">
        <v>1216</v>
      </c>
      <c r="AU43" s="1005" t="s">
        <v>1216</v>
      </c>
      <c r="AV43" s="1005" t="s">
        <v>1216</v>
      </c>
      <c r="AW43" s="1005" t="s">
        <v>1216</v>
      </c>
      <c r="AX43" s="1005" t="s">
        <v>1216</v>
      </c>
      <c r="AY43" s="1005" t="s">
        <v>1216</v>
      </c>
      <c r="AZ43" s="1005" t="s">
        <v>1216</v>
      </c>
      <c r="BA43" s="1005" t="s">
        <v>1216</v>
      </c>
      <c r="BB43" s="1005" t="s">
        <v>1216</v>
      </c>
      <c r="BC43" s="1005" t="s">
        <v>1216</v>
      </c>
      <c r="BD43" s="1005" t="s">
        <v>1216</v>
      </c>
      <c r="BE43" s="1005" t="s">
        <v>1216</v>
      </c>
      <c r="BF43" s="1005" t="s">
        <v>1216</v>
      </c>
      <c r="BG43" s="1005" t="s">
        <v>1216</v>
      </c>
      <c r="BH43" s="1005" t="s">
        <v>1216</v>
      </c>
      <c r="BI43" s="1005" t="s">
        <v>1216</v>
      </c>
      <c r="BJ43" s="1005" t="s">
        <v>1216</v>
      </c>
      <c r="BK43" s="1005" t="s">
        <v>1216</v>
      </c>
      <c r="BL43" s="1006"/>
    </row>
    <row r="44" spans="1:64" ht="20.25" customHeight="1" outlineLevel="1">
      <c r="A44" s="1000">
        <f t="shared" si="1"/>
        <v>38</v>
      </c>
      <c r="B44" s="1001"/>
      <c r="C44" s="968"/>
      <c r="D44" s="968"/>
      <c r="E44" s="1002"/>
      <c r="F44" s="1003" t="str">
        <f t="shared" si="3"/>
        <v/>
      </c>
      <c r="G44" s="1002"/>
      <c r="H44" s="1004" t="str">
        <f t="shared" si="4"/>
        <v>・</v>
      </c>
      <c r="I44" s="1005"/>
      <c r="J44" s="1005"/>
      <c r="K44" s="1006"/>
      <c r="L44" s="1005" t="s">
        <v>1216</v>
      </c>
      <c r="M44" s="1005" t="s">
        <v>1216</v>
      </c>
      <c r="N44" s="1005" t="s">
        <v>1216</v>
      </c>
      <c r="O44" s="1005" t="s">
        <v>1216</v>
      </c>
      <c r="P44" s="1005" t="s">
        <v>1216</v>
      </c>
      <c r="Q44" s="1005" t="s">
        <v>1216</v>
      </c>
      <c r="R44" s="1005" t="s">
        <v>1216</v>
      </c>
      <c r="S44" s="1005" t="s">
        <v>1216</v>
      </c>
      <c r="T44" s="1005"/>
      <c r="U44" s="1005" t="s">
        <v>1216</v>
      </c>
      <c r="V44" s="968"/>
      <c r="W44" s="968"/>
      <c r="X44" s="968"/>
      <c r="Y44" s="1006"/>
      <c r="Z44" s="1006"/>
      <c r="AA44" s="1005" t="s">
        <v>1216</v>
      </c>
      <c r="AB44" s="1005" t="s">
        <v>1216</v>
      </c>
      <c r="AC44" s="1005" t="s">
        <v>1216</v>
      </c>
      <c r="AD44" s="1005" t="s">
        <v>1216</v>
      </c>
      <c r="AE44" s="1005" t="s">
        <v>1216</v>
      </c>
      <c r="AF44" s="1005" t="s">
        <v>1216</v>
      </c>
      <c r="AG44" s="1005" t="s">
        <v>1216</v>
      </c>
      <c r="AH44" s="1005" t="s">
        <v>1216</v>
      </c>
      <c r="AI44" s="1005" t="s">
        <v>1216</v>
      </c>
      <c r="AJ44" s="1005"/>
      <c r="AK44" s="1005"/>
      <c r="AL44" s="1005"/>
      <c r="AM44" s="1005"/>
      <c r="AN44" s="1005" t="s">
        <v>1216</v>
      </c>
      <c r="AO44" s="1005" t="s">
        <v>1216</v>
      </c>
      <c r="AP44" s="1005" t="s">
        <v>1216</v>
      </c>
      <c r="AQ44" s="1005" t="s">
        <v>1216</v>
      </c>
      <c r="AR44" s="1005" t="s">
        <v>1216</v>
      </c>
      <c r="AS44" s="1005" t="s">
        <v>1216</v>
      </c>
      <c r="AT44" s="1005" t="s">
        <v>1216</v>
      </c>
      <c r="AU44" s="1005" t="s">
        <v>1216</v>
      </c>
      <c r="AV44" s="1005" t="s">
        <v>1216</v>
      </c>
      <c r="AW44" s="1005" t="s">
        <v>1216</v>
      </c>
      <c r="AX44" s="1005" t="s">
        <v>1216</v>
      </c>
      <c r="AY44" s="1005" t="s">
        <v>1216</v>
      </c>
      <c r="AZ44" s="1005" t="s">
        <v>1216</v>
      </c>
      <c r="BA44" s="1005" t="s">
        <v>1216</v>
      </c>
      <c r="BB44" s="1005" t="s">
        <v>1216</v>
      </c>
      <c r="BC44" s="1005" t="s">
        <v>1216</v>
      </c>
      <c r="BD44" s="1005" t="s">
        <v>1216</v>
      </c>
      <c r="BE44" s="1005" t="s">
        <v>1216</v>
      </c>
      <c r="BF44" s="1005" t="s">
        <v>1216</v>
      </c>
      <c r="BG44" s="1005" t="s">
        <v>1216</v>
      </c>
      <c r="BH44" s="1005" t="s">
        <v>1216</v>
      </c>
      <c r="BI44" s="1005" t="s">
        <v>1216</v>
      </c>
      <c r="BJ44" s="1005" t="s">
        <v>1216</v>
      </c>
      <c r="BK44" s="1005" t="s">
        <v>1216</v>
      </c>
      <c r="BL44" s="1006"/>
    </row>
    <row r="45" spans="1:64" ht="20.25" customHeight="1" outlineLevel="1">
      <c r="A45" s="1000">
        <f t="shared" si="1"/>
        <v>39</v>
      </c>
      <c r="B45" s="1001"/>
      <c r="C45" s="968"/>
      <c r="D45" s="968"/>
      <c r="E45" s="1002"/>
      <c r="F45" s="1003" t="str">
        <f t="shared" si="3"/>
        <v/>
      </c>
      <c r="G45" s="1002"/>
      <c r="H45" s="1004" t="str">
        <f t="shared" si="4"/>
        <v>・</v>
      </c>
      <c r="I45" s="1005"/>
      <c r="J45" s="1005"/>
      <c r="K45" s="1006"/>
      <c r="L45" s="1005" t="s">
        <v>1216</v>
      </c>
      <c r="M45" s="1005" t="s">
        <v>1216</v>
      </c>
      <c r="N45" s="1005" t="s">
        <v>1216</v>
      </c>
      <c r="O45" s="1005" t="s">
        <v>1216</v>
      </c>
      <c r="P45" s="1005" t="s">
        <v>1216</v>
      </c>
      <c r="Q45" s="1005" t="s">
        <v>1216</v>
      </c>
      <c r="R45" s="1005" t="s">
        <v>1216</v>
      </c>
      <c r="S45" s="1005" t="s">
        <v>1216</v>
      </c>
      <c r="T45" s="1005"/>
      <c r="U45" s="1005" t="s">
        <v>1216</v>
      </c>
      <c r="V45" s="968"/>
      <c r="W45" s="968"/>
      <c r="X45" s="968"/>
      <c r="Y45" s="1006"/>
      <c r="Z45" s="1006"/>
      <c r="AA45" s="1005" t="s">
        <v>1216</v>
      </c>
      <c r="AB45" s="1005" t="s">
        <v>1216</v>
      </c>
      <c r="AC45" s="1005" t="s">
        <v>1216</v>
      </c>
      <c r="AD45" s="1005" t="s">
        <v>1216</v>
      </c>
      <c r="AE45" s="1005" t="s">
        <v>1216</v>
      </c>
      <c r="AF45" s="1005" t="s">
        <v>1216</v>
      </c>
      <c r="AG45" s="1005" t="s">
        <v>1216</v>
      </c>
      <c r="AH45" s="1005" t="s">
        <v>1216</v>
      </c>
      <c r="AI45" s="1005" t="s">
        <v>1216</v>
      </c>
      <c r="AJ45" s="1005"/>
      <c r="AK45" s="1005"/>
      <c r="AL45" s="1005"/>
      <c r="AM45" s="1005"/>
      <c r="AN45" s="1005" t="s">
        <v>1216</v>
      </c>
      <c r="AO45" s="1005" t="s">
        <v>1216</v>
      </c>
      <c r="AP45" s="1005" t="s">
        <v>1216</v>
      </c>
      <c r="AQ45" s="1005" t="s">
        <v>1216</v>
      </c>
      <c r="AR45" s="1005" t="s">
        <v>1216</v>
      </c>
      <c r="AS45" s="1005" t="s">
        <v>1216</v>
      </c>
      <c r="AT45" s="1005" t="s">
        <v>1216</v>
      </c>
      <c r="AU45" s="1005" t="s">
        <v>1216</v>
      </c>
      <c r="AV45" s="1005" t="s">
        <v>1216</v>
      </c>
      <c r="AW45" s="1005" t="s">
        <v>1216</v>
      </c>
      <c r="AX45" s="1005" t="s">
        <v>1216</v>
      </c>
      <c r="AY45" s="1005" t="s">
        <v>1216</v>
      </c>
      <c r="AZ45" s="1005" t="s">
        <v>1216</v>
      </c>
      <c r="BA45" s="1005" t="s">
        <v>1216</v>
      </c>
      <c r="BB45" s="1005" t="s">
        <v>1216</v>
      </c>
      <c r="BC45" s="1005" t="s">
        <v>1216</v>
      </c>
      <c r="BD45" s="1005" t="s">
        <v>1216</v>
      </c>
      <c r="BE45" s="1005" t="s">
        <v>1216</v>
      </c>
      <c r="BF45" s="1005" t="s">
        <v>1216</v>
      </c>
      <c r="BG45" s="1005" t="s">
        <v>1216</v>
      </c>
      <c r="BH45" s="1005" t="s">
        <v>1216</v>
      </c>
      <c r="BI45" s="1005" t="s">
        <v>1216</v>
      </c>
      <c r="BJ45" s="1005" t="s">
        <v>1216</v>
      </c>
      <c r="BK45" s="1005" t="s">
        <v>1216</v>
      </c>
      <c r="BL45" s="1006"/>
    </row>
    <row r="46" spans="1:64" ht="20.25" customHeight="1" outlineLevel="1">
      <c r="A46" s="1000">
        <f t="shared" si="1"/>
        <v>40</v>
      </c>
      <c r="B46" s="1001"/>
      <c r="C46" s="968"/>
      <c r="D46" s="968"/>
      <c r="E46" s="1002"/>
      <c r="F46" s="1003" t="str">
        <f t="shared" si="3"/>
        <v/>
      </c>
      <c r="G46" s="1002"/>
      <c r="H46" s="1004" t="str">
        <f t="shared" si="4"/>
        <v>・</v>
      </c>
      <c r="I46" s="1005"/>
      <c r="J46" s="1005"/>
      <c r="K46" s="1006"/>
      <c r="L46" s="1005" t="s">
        <v>1216</v>
      </c>
      <c r="M46" s="1005" t="s">
        <v>1216</v>
      </c>
      <c r="N46" s="1005" t="s">
        <v>1216</v>
      </c>
      <c r="O46" s="1005" t="s">
        <v>1216</v>
      </c>
      <c r="P46" s="1005" t="s">
        <v>1216</v>
      </c>
      <c r="Q46" s="1005" t="s">
        <v>1216</v>
      </c>
      <c r="R46" s="1005" t="s">
        <v>1216</v>
      </c>
      <c r="S46" s="1005" t="s">
        <v>1216</v>
      </c>
      <c r="T46" s="1005"/>
      <c r="U46" s="1005" t="s">
        <v>1216</v>
      </c>
      <c r="V46" s="968"/>
      <c r="W46" s="968"/>
      <c r="X46" s="968"/>
      <c r="Y46" s="1006"/>
      <c r="Z46" s="1006"/>
      <c r="AA46" s="1005" t="s">
        <v>1216</v>
      </c>
      <c r="AB46" s="1005" t="s">
        <v>1216</v>
      </c>
      <c r="AC46" s="1005" t="s">
        <v>1216</v>
      </c>
      <c r="AD46" s="1005" t="s">
        <v>1216</v>
      </c>
      <c r="AE46" s="1005" t="s">
        <v>1216</v>
      </c>
      <c r="AF46" s="1005" t="s">
        <v>1216</v>
      </c>
      <c r="AG46" s="1005" t="s">
        <v>1216</v>
      </c>
      <c r="AH46" s="1005" t="s">
        <v>1216</v>
      </c>
      <c r="AI46" s="1005" t="s">
        <v>1216</v>
      </c>
      <c r="AJ46" s="1005"/>
      <c r="AK46" s="1005"/>
      <c r="AL46" s="1005"/>
      <c r="AM46" s="1005"/>
      <c r="AN46" s="1005" t="s">
        <v>1216</v>
      </c>
      <c r="AO46" s="1005" t="s">
        <v>1216</v>
      </c>
      <c r="AP46" s="1005" t="s">
        <v>1216</v>
      </c>
      <c r="AQ46" s="1005" t="s">
        <v>1216</v>
      </c>
      <c r="AR46" s="1005" t="s">
        <v>1216</v>
      </c>
      <c r="AS46" s="1005" t="s">
        <v>1216</v>
      </c>
      <c r="AT46" s="1005" t="s">
        <v>1216</v>
      </c>
      <c r="AU46" s="1005" t="s">
        <v>1216</v>
      </c>
      <c r="AV46" s="1005" t="s">
        <v>1216</v>
      </c>
      <c r="AW46" s="1005" t="s">
        <v>1216</v>
      </c>
      <c r="AX46" s="1005" t="s">
        <v>1216</v>
      </c>
      <c r="AY46" s="1005" t="s">
        <v>1216</v>
      </c>
      <c r="AZ46" s="1005" t="s">
        <v>1216</v>
      </c>
      <c r="BA46" s="1005" t="s">
        <v>1216</v>
      </c>
      <c r="BB46" s="1005" t="s">
        <v>1216</v>
      </c>
      <c r="BC46" s="1005" t="s">
        <v>1216</v>
      </c>
      <c r="BD46" s="1005" t="s">
        <v>1216</v>
      </c>
      <c r="BE46" s="1005" t="s">
        <v>1216</v>
      </c>
      <c r="BF46" s="1005" t="s">
        <v>1216</v>
      </c>
      <c r="BG46" s="1005" t="s">
        <v>1216</v>
      </c>
      <c r="BH46" s="1005" t="s">
        <v>1216</v>
      </c>
      <c r="BI46" s="1005" t="s">
        <v>1216</v>
      </c>
      <c r="BJ46" s="1005" t="s">
        <v>1216</v>
      </c>
      <c r="BK46" s="1005" t="s">
        <v>1216</v>
      </c>
      <c r="BL46" s="1006"/>
    </row>
    <row r="47" spans="1:64" ht="20.25" customHeight="1" outlineLevel="1">
      <c r="A47" s="1000">
        <f t="shared" si="1"/>
        <v>41</v>
      </c>
      <c r="B47" s="1001"/>
      <c r="C47" s="968"/>
      <c r="D47" s="968"/>
      <c r="E47" s="1002"/>
      <c r="F47" s="1003" t="str">
        <f t="shared" si="3"/>
        <v/>
      </c>
      <c r="G47" s="1002"/>
      <c r="H47" s="1004" t="str">
        <f t="shared" si="4"/>
        <v>・</v>
      </c>
      <c r="I47" s="1005"/>
      <c r="J47" s="1005"/>
      <c r="K47" s="1006"/>
      <c r="L47" s="1005" t="s">
        <v>1216</v>
      </c>
      <c r="M47" s="1005" t="s">
        <v>1216</v>
      </c>
      <c r="N47" s="1005" t="s">
        <v>1216</v>
      </c>
      <c r="O47" s="1005" t="s">
        <v>1216</v>
      </c>
      <c r="P47" s="1005" t="s">
        <v>1216</v>
      </c>
      <c r="Q47" s="1005" t="s">
        <v>1216</v>
      </c>
      <c r="R47" s="1005" t="s">
        <v>1216</v>
      </c>
      <c r="S47" s="1005" t="s">
        <v>1216</v>
      </c>
      <c r="T47" s="1005"/>
      <c r="U47" s="1005" t="s">
        <v>1216</v>
      </c>
      <c r="V47" s="968"/>
      <c r="W47" s="968"/>
      <c r="X47" s="968"/>
      <c r="Y47" s="1006"/>
      <c r="Z47" s="1006"/>
      <c r="AA47" s="1005" t="s">
        <v>1216</v>
      </c>
      <c r="AB47" s="1005" t="s">
        <v>1216</v>
      </c>
      <c r="AC47" s="1005" t="s">
        <v>1216</v>
      </c>
      <c r="AD47" s="1005" t="s">
        <v>1216</v>
      </c>
      <c r="AE47" s="1005" t="s">
        <v>1216</v>
      </c>
      <c r="AF47" s="1005" t="s">
        <v>1216</v>
      </c>
      <c r="AG47" s="1005" t="s">
        <v>1216</v>
      </c>
      <c r="AH47" s="1005" t="s">
        <v>1216</v>
      </c>
      <c r="AI47" s="1005" t="s">
        <v>1216</v>
      </c>
      <c r="AJ47" s="1005"/>
      <c r="AK47" s="1005"/>
      <c r="AL47" s="1005"/>
      <c r="AM47" s="1005"/>
      <c r="AN47" s="1005" t="s">
        <v>1216</v>
      </c>
      <c r="AO47" s="1005" t="s">
        <v>1216</v>
      </c>
      <c r="AP47" s="1005" t="s">
        <v>1216</v>
      </c>
      <c r="AQ47" s="1005" t="s">
        <v>1216</v>
      </c>
      <c r="AR47" s="1005" t="s">
        <v>1216</v>
      </c>
      <c r="AS47" s="1005" t="s">
        <v>1216</v>
      </c>
      <c r="AT47" s="1005" t="s">
        <v>1216</v>
      </c>
      <c r="AU47" s="1005" t="s">
        <v>1216</v>
      </c>
      <c r="AV47" s="1005" t="s">
        <v>1216</v>
      </c>
      <c r="AW47" s="1005" t="s">
        <v>1216</v>
      </c>
      <c r="AX47" s="1005" t="s">
        <v>1216</v>
      </c>
      <c r="AY47" s="1005" t="s">
        <v>1216</v>
      </c>
      <c r="AZ47" s="1005" t="s">
        <v>1216</v>
      </c>
      <c r="BA47" s="1005" t="s">
        <v>1216</v>
      </c>
      <c r="BB47" s="1005" t="s">
        <v>1216</v>
      </c>
      <c r="BC47" s="1005" t="s">
        <v>1216</v>
      </c>
      <c r="BD47" s="1005" t="s">
        <v>1216</v>
      </c>
      <c r="BE47" s="1005" t="s">
        <v>1216</v>
      </c>
      <c r="BF47" s="1005" t="s">
        <v>1216</v>
      </c>
      <c r="BG47" s="1005" t="s">
        <v>1216</v>
      </c>
      <c r="BH47" s="1005" t="s">
        <v>1216</v>
      </c>
      <c r="BI47" s="1005" t="s">
        <v>1216</v>
      </c>
      <c r="BJ47" s="1005" t="s">
        <v>1216</v>
      </c>
      <c r="BK47" s="1005" t="s">
        <v>1216</v>
      </c>
      <c r="BL47" s="1006"/>
    </row>
    <row r="48" spans="1:64" ht="20.25" customHeight="1" outlineLevel="1">
      <c r="A48" s="1000">
        <f t="shared" si="1"/>
        <v>42</v>
      </c>
      <c r="B48" s="1001"/>
      <c r="C48" s="968"/>
      <c r="D48" s="968"/>
      <c r="E48" s="1002"/>
      <c r="F48" s="1003" t="str">
        <f t="shared" si="3"/>
        <v/>
      </c>
      <c r="G48" s="1002"/>
      <c r="H48" s="1004" t="str">
        <f t="shared" si="4"/>
        <v>・</v>
      </c>
      <c r="I48" s="1005"/>
      <c r="J48" s="1005"/>
      <c r="K48" s="1006"/>
      <c r="L48" s="1005" t="s">
        <v>1216</v>
      </c>
      <c r="M48" s="1005" t="s">
        <v>1216</v>
      </c>
      <c r="N48" s="1005" t="s">
        <v>1216</v>
      </c>
      <c r="O48" s="1005" t="s">
        <v>1216</v>
      </c>
      <c r="P48" s="1005" t="s">
        <v>1216</v>
      </c>
      <c r="Q48" s="1005" t="s">
        <v>1216</v>
      </c>
      <c r="R48" s="1005" t="s">
        <v>1216</v>
      </c>
      <c r="S48" s="1005" t="s">
        <v>1216</v>
      </c>
      <c r="T48" s="1005"/>
      <c r="U48" s="1005" t="s">
        <v>1216</v>
      </c>
      <c r="V48" s="968"/>
      <c r="W48" s="968"/>
      <c r="X48" s="968"/>
      <c r="Y48" s="1006"/>
      <c r="Z48" s="1006"/>
      <c r="AA48" s="1005" t="s">
        <v>1216</v>
      </c>
      <c r="AB48" s="1005" t="s">
        <v>1216</v>
      </c>
      <c r="AC48" s="1005" t="s">
        <v>1216</v>
      </c>
      <c r="AD48" s="1005" t="s">
        <v>1216</v>
      </c>
      <c r="AE48" s="1005" t="s">
        <v>1216</v>
      </c>
      <c r="AF48" s="1005" t="s">
        <v>1216</v>
      </c>
      <c r="AG48" s="1005" t="s">
        <v>1216</v>
      </c>
      <c r="AH48" s="1005" t="s">
        <v>1216</v>
      </c>
      <c r="AI48" s="1005" t="s">
        <v>1216</v>
      </c>
      <c r="AJ48" s="1005"/>
      <c r="AK48" s="1005"/>
      <c r="AL48" s="1005"/>
      <c r="AM48" s="1005"/>
      <c r="AN48" s="1005" t="s">
        <v>1216</v>
      </c>
      <c r="AO48" s="1005" t="s">
        <v>1216</v>
      </c>
      <c r="AP48" s="1005" t="s">
        <v>1216</v>
      </c>
      <c r="AQ48" s="1005" t="s">
        <v>1216</v>
      </c>
      <c r="AR48" s="1005" t="s">
        <v>1216</v>
      </c>
      <c r="AS48" s="1005" t="s">
        <v>1216</v>
      </c>
      <c r="AT48" s="1005" t="s">
        <v>1216</v>
      </c>
      <c r="AU48" s="1005" t="s">
        <v>1216</v>
      </c>
      <c r="AV48" s="1005" t="s">
        <v>1216</v>
      </c>
      <c r="AW48" s="1005" t="s">
        <v>1216</v>
      </c>
      <c r="AX48" s="1005" t="s">
        <v>1216</v>
      </c>
      <c r="AY48" s="1005" t="s">
        <v>1216</v>
      </c>
      <c r="AZ48" s="1005" t="s">
        <v>1216</v>
      </c>
      <c r="BA48" s="1005" t="s">
        <v>1216</v>
      </c>
      <c r="BB48" s="1005" t="s">
        <v>1216</v>
      </c>
      <c r="BC48" s="1005" t="s">
        <v>1216</v>
      </c>
      <c r="BD48" s="1005" t="s">
        <v>1216</v>
      </c>
      <c r="BE48" s="1005" t="s">
        <v>1216</v>
      </c>
      <c r="BF48" s="1005" t="s">
        <v>1216</v>
      </c>
      <c r="BG48" s="1005" t="s">
        <v>1216</v>
      </c>
      <c r="BH48" s="1005" t="s">
        <v>1216</v>
      </c>
      <c r="BI48" s="1005" t="s">
        <v>1216</v>
      </c>
      <c r="BJ48" s="1005" t="s">
        <v>1216</v>
      </c>
      <c r="BK48" s="1005" t="s">
        <v>1216</v>
      </c>
      <c r="BL48" s="1006"/>
    </row>
    <row r="49" spans="1:64" ht="20.25" customHeight="1" outlineLevel="1">
      <c r="A49" s="1000">
        <f t="shared" si="1"/>
        <v>43</v>
      </c>
      <c r="B49" s="1001"/>
      <c r="C49" s="968"/>
      <c r="D49" s="968"/>
      <c r="E49" s="1002"/>
      <c r="F49" s="1003" t="str">
        <f t="shared" si="3"/>
        <v/>
      </c>
      <c r="G49" s="1002"/>
      <c r="H49" s="1004" t="str">
        <f t="shared" si="4"/>
        <v>・</v>
      </c>
      <c r="I49" s="1005"/>
      <c r="J49" s="1005"/>
      <c r="K49" s="1006"/>
      <c r="L49" s="1005" t="s">
        <v>1216</v>
      </c>
      <c r="M49" s="1005" t="s">
        <v>1216</v>
      </c>
      <c r="N49" s="1005" t="s">
        <v>1216</v>
      </c>
      <c r="O49" s="1005" t="s">
        <v>1216</v>
      </c>
      <c r="P49" s="1005" t="s">
        <v>1216</v>
      </c>
      <c r="Q49" s="1005" t="s">
        <v>1216</v>
      </c>
      <c r="R49" s="1005" t="s">
        <v>1216</v>
      </c>
      <c r="S49" s="1005" t="s">
        <v>1216</v>
      </c>
      <c r="T49" s="1005"/>
      <c r="U49" s="1005" t="s">
        <v>1216</v>
      </c>
      <c r="V49" s="968"/>
      <c r="W49" s="968"/>
      <c r="X49" s="968"/>
      <c r="Y49" s="1006"/>
      <c r="Z49" s="1006"/>
      <c r="AA49" s="1005" t="s">
        <v>1216</v>
      </c>
      <c r="AB49" s="1005" t="s">
        <v>1216</v>
      </c>
      <c r="AC49" s="1005" t="s">
        <v>1216</v>
      </c>
      <c r="AD49" s="1005" t="s">
        <v>1216</v>
      </c>
      <c r="AE49" s="1005" t="s">
        <v>1216</v>
      </c>
      <c r="AF49" s="1005" t="s">
        <v>1216</v>
      </c>
      <c r="AG49" s="1005" t="s">
        <v>1216</v>
      </c>
      <c r="AH49" s="1005" t="s">
        <v>1216</v>
      </c>
      <c r="AI49" s="1005" t="s">
        <v>1216</v>
      </c>
      <c r="AJ49" s="1005"/>
      <c r="AK49" s="1005"/>
      <c r="AL49" s="1005"/>
      <c r="AM49" s="1005"/>
      <c r="AN49" s="1005" t="s">
        <v>1216</v>
      </c>
      <c r="AO49" s="1005" t="s">
        <v>1216</v>
      </c>
      <c r="AP49" s="1005" t="s">
        <v>1216</v>
      </c>
      <c r="AQ49" s="1005" t="s">
        <v>1216</v>
      </c>
      <c r="AR49" s="1005" t="s">
        <v>1216</v>
      </c>
      <c r="AS49" s="1005" t="s">
        <v>1216</v>
      </c>
      <c r="AT49" s="1005" t="s">
        <v>1216</v>
      </c>
      <c r="AU49" s="1005" t="s">
        <v>1216</v>
      </c>
      <c r="AV49" s="1005" t="s">
        <v>1216</v>
      </c>
      <c r="AW49" s="1005" t="s">
        <v>1216</v>
      </c>
      <c r="AX49" s="1005" t="s">
        <v>1216</v>
      </c>
      <c r="AY49" s="1005" t="s">
        <v>1216</v>
      </c>
      <c r="AZ49" s="1005" t="s">
        <v>1216</v>
      </c>
      <c r="BA49" s="1005" t="s">
        <v>1216</v>
      </c>
      <c r="BB49" s="1005" t="s">
        <v>1216</v>
      </c>
      <c r="BC49" s="1005" t="s">
        <v>1216</v>
      </c>
      <c r="BD49" s="1005" t="s">
        <v>1216</v>
      </c>
      <c r="BE49" s="1005" t="s">
        <v>1216</v>
      </c>
      <c r="BF49" s="1005" t="s">
        <v>1216</v>
      </c>
      <c r="BG49" s="1005" t="s">
        <v>1216</v>
      </c>
      <c r="BH49" s="1005" t="s">
        <v>1216</v>
      </c>
      <c r="BI49" s="1005" t="s">
        <v>1216</v>
      </c>
      <c r="BJ49" s="1005" t="s">
        <v>1216</v>
      </c>
      <c r="BK49" s="1005" t="s">
        <v>1216</v>
      </c>
      <c r="BL49" s="1006"/>
    </row>
    <row r="50" spans="1:64" ht="20.25" customHeight="1" outlineLevel="1">
      <c r="A50" s="1000">
        <f t="shared" si="1"/>
        <v>44</v>
      </c>
      <c r="B50" s="1001"/>
      <c r="C50" s="968"/>
      <c r="D50" s="968"/>
      <c r="E50" s="1002"/>
      <c r="F50" s="1003" t="str">
        <f t="shared" si="3"/>
        <v/>
      </c>
      <c r="G50" s="1002"/>
      <c r="H50" s="1004" t="str">
        <f t="shared" si="4"/>
        <v>・</v>
      </c>
      <c r="I50" s="1005"/>
      <c r="J50" s="1005"/>
      <c r="K50" s="1006"/>
      <c r="L50" s="1005" t="s">
        <v>1216</v>
      </c>
      <c r="M50" s="1005" t="s">
        <v>1216</v>
      </c>
      <c r="N50" s="1005" t="s">
        <v>1216</v>
      </c>
      <c r="O50" s="1005" t="s">
        <v>1216</v>
      </c>
      <c r="P50" s="1005" t="s">
        <v>1216</v>
      </c>
      <c r="Q50" s="1005" t="s">
        <v>1216</v>
      </c>
      <c r="R50" s="1005" t="s">
        <v>1216</v>
      </c>
      <c r="S50" s="1005" t="s">
        <v>1216</v>
      </c>
      <c r="T50" s="1005"/>
      <c r="U50" s="1005" t="s">
        <v>1216</v>
      </c>
      <c r="V50" s="968"/>
      <c r="W50" s="968"/>
      <c r="X50" s="968"/>
      <c r="Y50" s="1006"/>
      <c r="Z50" s="1006"/>
      <c r="AA50" s="1005" t="s">
        <v>1216</v>
      </c>
      <c r="AB50" s="1005" t="s">
        <v>1216</v>
      </c>
      <c r="AC50" s="1005" t="s">
        <v>1216</v>
      </c>
      <c r="AD50" s="1005" t="s">
        <v>1216</v>
      </c>
      <c r="AE50" s="1005" t="s">
        <v>1216</v>
      </c>
      <c r="AF50" s="1005" t="s">
        <v>1216</v>
      </c>
      <c r="AG50" s="1005" t="s">
        <v>1216</v>
      </c>
      <c r="AH50" s="1005" t="s">
        <v>1216</v>
      </c>
      <c r="AI50" s="1005" t="s">
        <v>1216</v>
      </c>
      <c r="AJ50" s="1005"/>
      <c r="AK50" s="1005"/>
      <c r="AL50" s="1005"/>
      <c r="AM50" s="1005"/>
      <c r="AN50" s="1005" t="s">
        <v>1216</v>
      </c>
      <c r="AO50" s="1005" t="s">
        <v>1216</v>
      </c>
      <c r="AP50" s="1005" t="s">
        <v>1216</v>
      </c>
      <c r="AQ50" s="1005" t="s">
        <v>1216</v>
      </c>
      <c r="AR50" s="1005" t="s">
        <v>1216</v>
      </c>
      <c r="AS50" s="1005" t="s">
        <v>1216</v>
      </c>
      <c r="AT50" s="1005" t="s">
        <v>1216</v>
      </c>
      <c r="AU50" s="1005" t="s">
        <v>1216</v>
      </c>
      <c r="AV50" s="1005" t="s">
        <v>1216</v>
      </c>
      <c r="AW50" s="1005" t="s">
        <v>1216</v>
      </c>
      <c r="AX50" s="1005" t="s">
        <v>1216</v>
      </c>
      <c r="AY50" s="1005" t="s">
        <v>1216</v>
      </c>
      <c r="AZ50" s="1005" t="s">
        <v>1216</v>
      </c>
      <c r="BA50" s="1005" t="s">
        <v>1216</v>
      </c>
      <c r="BB50" s="1005" t="s">
        <v>1216</v>
      </c>
      <c r="BC50" s="1005" t="s">
        <v>1216</v>
      </c>
      <c r="BD50" s="1005" t="s">
        <v>1216</v>
      </c>
      <c r="BE50" s="1005" t="s">
        <v>1216</v>
      </c>
      <c r="BF50" s="1005" t="s">
        <v>1216</v>
      </c>
      <c r="BG50" s="1005" t="s">
        <v>1216</v>
      </c>
      <c r="BH50" s="1005" t="s">
        <v>1216</v>
      </c>
      <c r="BI50" s="1005" t="s">
        <v>1216</v>
      </c>
      <c r="BJ50" s="1005" t="s">
        <v>1216</v>
      </c>
      <c r="BK50" s="1005" t="s">
        <v>1216</v>
      </c>
      <c r="BL50" s="1006"/>
    </row>
    <row r="51" spans="1:64" ht="20.25" customHeight="1" outlineLevel="1">
      <c r="A51" s="1000">
        <f t="shared" si="1"/>
        <v>45</v>
      </c>
      <c r="B51" s="1001"/>
      <c r="C51" s="968"/>
      <c r="D51" s="968"/>
      <c r="E51" s="1002"/>
      <c r="F51" s="1003" t="str">
        <f t="shared" si="3"/>
        <v/>
      </c>
      <c r="G51" s="1002"/>
      <c r="H51" s="1004" t="str">
        <f t="shared" si="4"/>
        <v>・</v>
      </c>
      <c r="I51" s="1005"/>
      <c r="J51" s="1005"/>
      <c r="K51" s="1006"/>
      <c r="L51" s="1005" t="s">
        <v>1216</v>
      </c>
      <c r="M51" s="1005" t="s">
        <v>1216</v>
      </c>
      <c r="N51" s="1005" t="s">
        <v>1216</v>
      </c>
      <c r="O51" s="1005" t="s">
        <v>1216</v>
      </c>
      <c r="P51" s="1005" t="s">
        <v>1216</v>
      </c>
      <c r="Q51" s="1005" t="s">
        <v>1216</v>
      </c>
      <c r="R51" s="1005" t="s">
        <v>1216</v>
      </c>
      <c r="S51" s="1005" t="s">
        <v>1216</v>
      </c>
      <c r="T51" s="1005"/>
      <c r="U51" s="1005" t="s">
        <v>1216</v>
      </c>
      <c r="V51" s="968"/>
      <c r="W51" s="968"/>
      <c r="X51" s="968"/>
      <c r="Y51" s="1006"/>
      <c r="Z51" s="1006"/>
      <c r="AA51" s="1005" t="s">
        <v>1216</v>
      </c>
      <c r="AB51" s="1005" t="s">
        <v>1216</v>
      </c>
      <c r="AC51" s="1005" t="s">
        <v>1216</v>
      </c>
      <c r="AD51" s="1005" t="s">
        <v>1216</v>
      </c>
      <c r="AE51" s="1005" t="s">
        <v>1216</v>
      </c>
      <c r="AF51" s="1005" t="s">
        <v>1216</v>
      </c>
      <c r="AG51" s="1005" t="s">
        <v>1216</v>
      </c>
      <c r="AH51" s="1005" t="s">
        <v>1216</v>
      </c>
      <c r="AI51" s="1005" t="s">
        <v>1216</v>
      </c>
      <c r="AJ51" s="1005"/>
      <c r="AK51" s="1005"/>
      <c r="AL51" s="1005"/>
      <c r="AM51" s="1005"/>
      <c r="AN51" s="1005" t="s">
        <v>1216</v>
      </c>
      <c r="AO51" s="1005" t="s">
        <v>1216</v>
      </c>
      <c r="AP51" s="1005" t="s">
        <v>1216</v>
      </c>
      <c r="AQ51" s="1005" t="s">
        <v>1216</v>
      </c>
      <c r="AR51" s="1005" t="s">
        <v>1216</v>
      </c>
      <c r="AS51" s="1005" t="s">
        <v>1216</v>
      </c>
      <c r="AT51" s="1005" t="s">
        <v>1216</v>
      </c>
      <c r="AU51" s="1005" t="s">
        <v>1216</v>
      </c>
      <c r="AV51" s="1005" t="s">
        <v>1216</v>
      </c>
      <c r="AW51" s="1005" t="s">
        <v>1216</v>
      </c>
      <c r="AX51" s="1005" t="s">
        <v>1216</v>
      </c>
      <c r="AY51" s="1005" t="s">
        <v>1216</v>
      </c>
      <c r="AZ51" s="1005" t="s">
        <v>1216</v>
      </c>
      <c r="BA51" s="1005" t="s">
        <v>1216</v>
      </c>
      <c r="BB51" s="1005" t="s">
        <v>1216</v>
      </c>
      <c r="BC51" s="1005" t="s">
        <v>1216</v>
      </c>
      <c r="BD51" s="1005" t="s">
        <v>1216</v>
      </c>
      <c r="BE51" s="1005" t="s">
        <v>1216</v>
      </c>
      <c r="BF51" s="1005" t="s">
        <v>1216</v>
      </c>
      <c r="BG51" s="1005" t="s">
        <v>1216</v>
      </c>
      <c r="BH51" s="1005" t="s">
        <v>1216</v>
      </c>
      <c r="BI51" s="1005" t="s">
        <v>1216</v>
      </c>
      <c r="BJ51" s="1005" t="s">
        <v>1216</v>
      </c>
      <c r="BK51" s="1005" t="s">
        <v>1216</v>
      </c>
      <c r="BL51" s="1006"/>
    </row>
    <row r="52" spans="1:64" ht="20.25" customHeight="1" outlineLevel="1">
      <c r="A52" s="1000">
        <f t="shared" si="1"/>
        <v>46</v>
      </c>
      <c r="B52" s="1001"/>
      <c r="C52" s="968"/>
      <c r="D52" s="968"/>
      <c r="E52" s="1002"/>
      <c r="F52" s="1003" t="str">
        <f t="shared" si="3"/>
        <v/>
      </c>
      <c r="G52" s="1002"/>
      <c r="H52" s="1004" t="str">
        <f t="shared" si="4"/>
        <v>・</v>
      </c>
      <c r="I52" s="1005"/>
      <c r="J52" s="1005"/>
      <c r="K52" s="1006"/>
      <c r="L52" s="1005" t="s">
        <v>1216</v>
      </c>
      <c r="M52" s="1005" t="s">
        <v>1216</v>
      </c>
      <c r="N52" s="1005" t="s">
        <v>1216</v>
      </c>
      <c r="O52" s="1005" t="s">
        <v>1216</v>
      </c>
      <c r="P52" s="1005" t="s">
        <v>1216</v>
      </c>
      <c r="Q52" s="1005" t="s">
        <v>1216</v>
      </c>
      <c r="R52" s="1005" t="s">
        <v>1216</v>
      </c>
      <c r="S52" s="1005" t="s">
        <v>1216</v>
      </c>
      <c r="T52" s="1005"/>
      <c r="U52" s="1005" t="s">
        <v>1216</v>
      </c>
      <c r="V52" s="968"/>
      <c r="W52" s="968"/>
      <c r="X52" s="968"/>
      <c r="Y52" s="1006"/>
      <c r="Z52" s="1006"/>
      <c r="AA52" s="1005" t="s">
        <v>1216</v>
      </c>
      <c r="AB52" s="1005" t="s">
        <v>1216</v>
      </c>
      <c r="AC52" s="1005" t="s">
        <v>1216</v>
      </c>
      <c r="AD52" s="1005" t="s">
        <v>1216</v>
      </c>
      <c r="AE52" s="1005" t="s">
        <v>1216</v>
      </c>
      <c r="AF52" s="1005" t="s">
        <v>1216</v>
      </c>
      <c r="AG52" s="1005" t="s">
        <v>1216</v>
      </c>
      <c r="AH52" s="1005" t="s">
        <v>1216</v>
      </c>
      <c r="AI52" s="1005" t="s">
        <v>1216</v>
      </c>
      <c r="AJ52" s="1005"/>
      <c r="AK52" s="1005"/>
      <c r="AL52" s="1005"/>
      <c r="AM52" s="1005"/>
      <c r="AN52" s="1005" t="s">
        <v>1216</v>
      </c>
      <c r="AO52" s="1005" t="s">
        <v>1216</v>
      </c>
      <c r="AP52" s="1005" t="s">
        <v>1216</v>
      </c>
      <c r="AQ52" s="1005" t="s">
        <v>1216</v>
      </c>
      <c r="AR52" s="1005" t="s">
        <v>1216</v>
      </c>
      <c r="AS52" s="1005" t="s">
        <v>1216</v>
      </c>
      <c r="AT52" s="1005" t="s">
        <v>1216</v>
      </c>
      <c r="AU52" s="1005" t="s">
        <v>1216</v>
      </c>
      <c r="AV52" s="1005" t="s">
        <v>1216</v>
      </c>
      <c r="AW52" s="1005" t="s">
        <v>1216</v>
      </c>
      <c r="AX52" s="1005" t="s">
        <v>1216</v>
      </c>
      <c r="AY52" s="1005" t="s">
        <v>1216</v>
      </c>
      <c r="AZ52" s="1005" t="s">
        <v>1216</v>
      </c>
      <c r="BA52" s="1005" t="s">
        <v>1216</v>
      </c>
      <c r="BB52" s="1005" t="s">
        <v>1216</v>
      </c>
      <c r="BC52" s="1005" t="s">
        <v>1216</v>
      </c>
      <c r="BD52" s="1005" t="s">
        <v>1216</v>
      </c>
      <c r="BE52" s="1005" t="s">
        <v>1216</v>
      </c>
      <c r="BF52" s="1005" t="s">
        <v>1216</v>
      </c>
      <c r="BG52" s="1005" t="s">
        <v>1216</v>
      </c>
      <c r="BH52" s="1005" t="s">
        <v>1216</v>
      </c>
      <c r="BI52" s="1005" t="s">
        <v>1216</v>
      </c>
      <c r="BJ52" s="1005" t="s">
        <v>1216</v>
      </c>
      <c r="BK52" s="1005" t="s">
        <v>1216</v>
      </c>
      <c r="BL52" s="1006"/>
    </row>
    <row r="53" spans="1:64" ht="20.25" customHeight="1" outlineLevel="1">
      <c r="A53" s="1000">
        <f t="shared" si="1"/>
        <v>47</v>
      </c>
      <c r="B53" s="1001"/>
      <c r="C53" s="968"/>
      <c r="D53" s="968"/>
      <c r="E53" s="1002"/>
      <c r="F53" s="1003" t="str">
        <f t="shared" si="3"/>
        <v/>
      </c>
      <c r="G53" s="1002"/>
      <c r="H53" s="1004" t="str">
        <f t="shared" si="4"/>
        <v>・</v>
      </c>
      <c r="I53" s="1005"/>
      <c r="J53" s="1005"/>
      <c r="K53" s="1006"/>
      <c r="L53" s="1005" t="s">
        <v>1216</v>
      </c>
      <c r="M53" s="1005" t="s">
        <v>1216</v>
      </c>
      <c r="N53" s="1005" t="s">
        <v>1216</v>
      </c>
      <c r="O53" s="1005" t="s">
        <v>1216</v>
      </c>
      <c r="P53" s="1005" t="s">
        <v>1216</v>
      </c>
      <c r="Q53" s="1005" t="s">
        <v>1216</v>
      </c>
      <c r="R53" s="1005" t="s">
        <v>1216</v>
      </c>
      <c r="S53" s="1005" t="s">
        <v>1216</v>
      </c>
      <c r="T53" s="1005"/>
      <c r="U53" s="1005" t="s">
        <v>1216</v>
      </c>
      <c r="V53" s="968"/>
      <c r="W53" s="968"/>
      <c r="X53" s="968"/>
      <c r="Y53" s="1006"/>
      <c r="Z53" s="1006"/>
      <c r="AA53" s="1005" t="s">
        <v>1216</v>
      </c>
      <c r="AB53" s="1005" t="s">
        <v>1216</v>
      </c>
      <c r="AC53" s="1005" t="s">
        <v>1216</v>
      </c>
      <c r="AD53" s="1005" t="s">
        <v>1216</v>
      </c>
      <c r="AE53" s="1005" t="s">
        <v>1216</v>
      </c>
      <c r="AF53" s="1005" t="s">
        <v>1216</v>
      </c>
      <c r="AG53" s="1005" t="s">
        <v>1216</v>
      </c>
      <c r="AH53" s="1005" t="s">
        <v>1216</v>
      </c>
      <c r="AI53" s="1005" t="s">
        <v>1216</v>
      </c>
      <c r="AJ53" s="1005"/>
      <c r="AK53" s="1005"/>
      <c r="AL53" s="1005"/>
      <c r="AM53" s="1005"/>
      <c r="AN53" s="1005" t="s">
        <v>1216</v>
      </c>
      <c r="AO53" s="1005" t="s">
        <v>1216</v>
      </c>
      <c r="AP53" s="1005" t="s">
        <v>1216</v>
      </c>
      <c r="AQ53" s="1005" t="s">
        <v>1216</v>
      </c>
      <c r="AR53" s="1005" t="s">
        <v>1216</v>
      </c>
      <c r="AS53" s="1005" t="s">
        <v>1216</v>
      </c>
      <c r="AT53" s="1005" t="s">
        <v>1216</v>
      </c>
      <c r="AU53" s="1005" t="s">
        <v>1216</v>
      </c>
      <c r="AV53" s="1005" t="s">
        <v>1216</v>
      </c>
      <c r="AW53" s="1005" t="s">
        <v>1216</v>
      </c>
      <c r="AX53" s="1005" t="s">
        <v>1216</v>
      </c>
      <c r="AY53" s="1005" t="s">
        <v>1216</v>
      </c>
      <c r="AZ53" s="1005" t="s">
        <v>1216</v>
      </c>
      <c r="BA53" s="1005" t="s">
        <v>1216</v>
      </c>
      <c r="BB53" s="1005" t="s">
        <v>1216</v>
      </c>
      <c r="BC53" s="1005" t="s">
        <v>1216</v>
      </c>
      <c r="BD53" s="1005" t="s">
        <v>1216</v>
      </c>
      <c r="BE53" s="1005" t="s">
        <v>1216</v>
      </c>
      <c r="BF53" s="1005" t="s">
        <v>1216</v>
      </c>
      <c r="BG53" s="1005" t="s">
        <v>1216</v>
      </c>
      <c r="BH53" s="1005" t="s">
        <v>1216</v>
      </c>
      <c r="BI53" s="1005" t="s">
        <v>1216</v>
      </c>
      <c r="BJ53" s="1005" t="s">
        <v>1216</v>
      </c>
      <c r="BK53" s="1005" t="s">
        <v>1216</v>
      </c>
      <c r="BL53" s="1006"/>
    </row>
    <row r="54" spans="1:64" ht="20.25" customHeight="1" outlineLevel="1">
      <c r="A54" s="1000">
        <f t="shared" si="1"/>
        <v>48</v>
      </c>
      <c r="B54" s="1001"/>
      <c r="C54" s="968"/>
      <c r="D54" s="968"/>
      <c r="E54" s="1002"/>
      <c r="F54" s="1003" t="str">
        <f t="shared" si="3"/>
        <v/>
      </c>
      <c r="G54" s="1002"/>
      <c r="H54" s="1004" t="str">
        <f t="shared" si="4"/>
        <v>・</v>
      </c>
      <c r="I54" s="1005"/>
      <c r="J54" s="1005"/>
      <c r="K54" s="1006"/>
      <c r="L54" s="1005" t="s">
        <v>1216</v>
      </c>
      <c r="M54" s="1005" t="s">
        <v>1216</v>
      </c>
      <c r="N54" s="1005" t="s">
        <v>1216</v>
      </c>
      <c r="O54" s="1005" t="s">
        <v>1216</v>
      </c>
      <c r="P54" s="1005" t="s">
        <v>1216</v>
      </c>
      <c r="Q54" s="1005" t="s">
        <v>1216</v>
      </c>
      <c r="R54" s="1005" t="s">
        <v>1216</v>
      </c>
      <c r="S54" s="1005" t="s">
        <v>1216</v>
      </c>
      <c r="T54" s="1005"/>
      <c r="U54" s="1005" t="s">
        <v>1216</v>
      </c>
      <c r="V54" s="968"/>
      <c r="W54" s="968"/>
      <c r="X54" s="968"/>
      <c r="Y54" s="1006"/>
      <c r="Z54" s="1006"/>
      <c r="AA54" s="1005" t="s">
        <v>1216</v>
      </c>
      <c r="AB54" s="1005" t="s">
        <v>1216</v>
      </c>
      <c r="AC54" s="1005" t="s">
        <v>1216</v>
      </c>
      <c r="AD54" s="1005" t="s">
        <v>1216</v>
      </c>
      <c r="AE54" s="1005" t="s">
        <v>1216</v>
      </c>
      <c r="AF54" s="1005" t="s">
        <v>1216</v>
      </c>
      <c r="AG54" s="1005" t="s">
        <v>1216</v>
      </c>
      <c r="AH54" s="1005" t="s">
        <v>1216</v>
      </c>
      <c r="AI54" s="1005" t="s">
        <v>1216</v>
      </c>
      <c r="AJ54" s="1005"/>
      <c r="AK54" s="1005"/>
      <c r="AL54" s="1005"/>
      <c r="AM54" s="1005"/>
      <c r="AN54" s="1005" t="s">
        <v>1216</v>
      </c>
      <c r="AO54" s="1005" t="s">
        <v>1216</v>
      </c>
      <c r="AP54" s="1005" t="s">
        <v>1216</v>
      </c>
      <c r="AQ54" s="1005" t="s">
        <v>1216</v>
      </c>
      <c r="AR54" s="1005" t="s">
        <v>1216</v>
      </c>
      <c r="AS54" s="1005" t="s">
        <v>1216</v>
      </c>
      <c r="AT54" s="1005" t="s">
        <v>1216</v>
      </c>
      <c r="AU54" s="1005" t="s">
        <v>1216</v>
      </c>
      <c r="AV54" s="1005" t="s">
        <v>1216</v>
      </c>
      <c r="AW54" s="1005" t="s">
        <v>1216</v>
      </c>
      <c r="AX54" s="1005" t="s">
        <v>1216</v>
      </c>
      <c r="AY54" s="1005" t="s">
        <v>1216</v>
      </c>
      <c r="AZ54" s="1005" t="s">
        <v>1216</v>
      </c>
      <c r="BA54" s="1005" t="s">
        <v>1216</v>
      </c>
      <c r="BB54" s="1005" t="s">
        <v>1216</v>
      </c>
      <c r="BC54" s="1005" t="s">
        <v>1216</v>
      </c>
      <c r="BD54" s="1005" t="s">
        <v>1216</v>
      </c>
      <c r="BE54" s="1005" t="s">
        <v>1216</v>
      </c>
      <c r="BF54" s="1005" t="s">
        <v>1216</v>
      </c>
      <c r="BG54" s="1005" t="s">
        <v>1216</v>
      </c>
      <c r="BH54" s="1005" t="s">
        <v>1216</v>
      </c>
      <c r="BI54" s="1005" t="s">
        <v>1216</v>
      </c>
      <c r="BJ54" s="1005" t="s">
        <v>1216</v>
      </c>
      <c r="BK54" s="1005" t="s">
        <v>1216</v>
      </c>
      <c r="BL54" s="1006"/>
    </row>
    <row r="55" spans="1:64" ht="20.25" customHeight="1" outlineLevel="1">
      <c r="A55" s="1000">
        <f t="shared" si="1"/>
        <v>49</v>
      </c>
      <c r="B55" s="1001"/>
      <c r="C55" s="968"/>
      <c r="D55" s="968"/>
      <c r="E55" s="1002"/>
      <c r="F55" s="1003" t="str">
        <f t="shared" si="3"/>
        <v/>
      </c>
      <c r="G55" s="1002"/>
      <c r="H55" s="1004" t="str">
        <f t="shared" si="4"/>
        <v>・</v>
      </c>
      <c r="I55" s="1005"/>
      <c r="J55" s="1005"/>
      <c r="K55" s="1006"/>
      <c r="L55" s="1005" t="s">
        <v>1216</v>
      </c>
      <c r="M55" s="1005" t="s">
        <v>1216</v>
      </c>
      <c r="N55" s="1005" t="s">
        <v>1216</v>
      </c>
      <c r="O55" s="1005" t="s">
        <v>1216</v>
      </c>
      <c r="P55" s="1005" t="s">
        <v>1216</v>
      </c>
      <c r="Q55" s="1005" t="s">
        <v>1216</v>
      </c>
      <c r="R55" s="1005" t="s">
        <v>1216</v>
      </c>
      <c r="S55" s="1005" t="s">
        <v>1216</v>
      </c>
      <c r="T55" s="1005"/>
      <c r="U55" s="1005" t="s">
        <v>1216</v>
      </c>
      <c r="V55" s="968"/>
      <c r="W55" s="968"/>
      <c r="X55" s="968"/>
      <c r="Y55" s="1006"/>
      <c r="Z55" s="1006"/>
      <c r="AA55" s="1005" t="s">
        <v>1216</v>
      </c>
      <c r="AB55" s="1005" t="s">
        <v>1216</v>
      </c>
      <c r="AC55" s="1005" t="s">
        <v>1216</v>
      </c>
      <c r="AD55" s="1005" t="s">
        <v>1216</v>
      </c>
      <c r="AE55" s="1005" t="s">
        <v>1216</v>
      </c>
      <c r="AF55" s="1005" t="s">
        <v>1216</v>
      </c>
      <c r="AG55" s="1005" t="s">
        <v>1216</v>
      </c>
      <c r="AH55" s="1005" t="s">
        <v>1216</v>
      </c>
      <c r="AI55" s="1005" t="s">
        <v>1216</v>
      </c>
      <c r="AJ55" s="1005"/>
      <c r="AK55" s="1005"/>
      <c r="AL55" s="1005"/>
      <c r="AM55" s="1005"/>
      <c r="AN55" s="1005" t="s">
        <v>1216</v>
      </c>
      <c r="AO55" s="1005" t="s">
        <v>1216</v>
      </c>
      <c r="AP55" s="1005" t="s">
        <v>1216</v>
      </c>
      <c r="AQ55" s="1005" t="s">
        <v>1216</v>
      </c>
      <c r="AR55" s="1005" t="s">
        <v>1216</v>
      </c>
      <c r="AS55" s="1005" t="s">
        <v>1216</v>
      </c>
      <c r="AT55" s="1005" t="s">
        <v>1216</v>
      </c>
      <c r="AU55" s="1005" t="s">
        <v>1216</v>
      </c>
      <c r="AV55" s="1005" t="s">
        <v>1216</v>
      </c>
      <c r="AW55" s="1005" t="s">
        <v>1216</v>
      </c>
      <c r="AX55" s="1005" t="s">
        <v>1216</v>
      </c>
      <c r="AY55" s="1005" t="s">
        <v>1216</v>
      </c>
      <c r="AZ55" s="1005" t="s">
        <v>1216</v>
      </c>
      <c r="BA55" s="1005" t="s">
        <v>1216</v>
      </c>
      <c r="BB55" s="1005" t="s">
        <v>1216</v>
      </c>
      <c r="BC55" s="1005" t="s">
        <v>1216</v>
      </c>
      <c r="BD55" s="1005" t="s">
        <v>1216</v>
      </c>
      <c r="BE55" s="1005" t="s">
        <v>1216</v>
      </c>
      <c r="BF55" s="1005" t="s">
        <v>1216</v>
      </c>
      <c r="BG55" s="1005" t="s">
        <v>1216</v>
      </c>
      <c r="BH55" s="1005" t="s">
        <v>1216</v>
      </c>
      <c r="BI55" s="1005" t="s">
        <v>1216</v>
      </c>
      <c r="BJ55" s="1005" t="s">
        <v>1216</v>
      </c>
      <c r="BK55" s="1005" t="s">
        <v>1216</v>
      </c>
      <c r="BL55" s="1006"/>
    </row>
    <row r="56" spans="1:64" ht="20.25" customHeight="1" outlineLevel="1">
      <c r="A56" s="1000">
        <f t="shared" si="1"/>
        <v>50</v>
      </c>
      <c r="B56" s="1001"/>
      <c r="C56" s="968"/>
      <c r="D56" s="968"/>
      <c r="E56" s="1002"/>
      <c r="F56" s="1003" t="str">
        <f t="shared" ref="F56:F119" si="5">IF(OR(ISBLANK(E56),ISERROR(DATEDIF(E56,$E$3,"Y"))),"",DATEDIF(E56,$E$3,"Y"))</f>
        <v/>
      </c>
      <c r="G56" s="1002"/>
      <c r="H56" s="1004" t="str">
        <f t="shared" ref="H56:H119" si="6">IF(OR(ISBLANK(G56),ISERROR(YEARFRAC(G56,$E$3,1))),"・",ROUNDDOWN(YEARFRAC(G56,$E$3,1),0)&amp;"・"&amp;ROUNDDOWN((YEARFRAC(G56,$E$3,1)-ROUNDDOWN(YEARFRAC(G56,$E$3,1),0))*12,0))</f>
        <v>・</v>
      </c>
      <c r="I56" s="1005"/>
      <c r="J56" s="1005"/>
      <c r="K56" s="1006"/>
      <c r="L56" s="1005" t="s">
        <v>1216</v>
      </c>
      <c r="M56" s="1005" t="s">
        <v>1216</v>
      </c>
      <c r="N56" s="1005" t="s">
        <v>1216</v>
      </c>
      <c r="O56" s="1005" t="s">
        <v>1216</v>
      </c>
      <c r="P56" s="1005" t="s">
        <v>1216</v>
      </c>
      <c r="Q56" s="1005" t="s">
        <v>1216</v>
      </c>
      <c r="R56" s="1005" t="s">
        <v>1216</v>
      </c>
      <c r="S56" s="1005" t="s">
        <v>1216</v>
      </c>
      <c r="T56" s="1005"/>
      <c r="U56" s="1005" t="s">
        <v>1216</v>
      </c>
      <c r="V56" s="968"/>
      <c r="W56" s="968"/>
      <c r="X56" s="968"/>
      <c r="Y56" s="1006"/>
      <c r="Z56" s="1006"/>
      <c r="AA56" s="1005" t="s">
        <v>1216</v>
      </c>
      <c r="AB56" s="1005" t="s">
        <v>1216</v>
      </c>
      <c r="AC56" s="1005" t="s">
        <v>1216</v>
      </c>
      <c r="AD56" s="1005" t="s">
        <v>1216</v>
      </c>
      <c r="AE56" s="1005" t="s">
        <v>1216</v>
      </c>
      <c r="AF56" s="1005" t="s">
        <v>1216</v>
      </c>
      <c r="AG56" s="1005" t="s">
        <v>1216</v>
      </c>
      <c r="AH56" s="1005" t="s">
        <v>1216</v>
      </c>
      <c r="AI56" s="1005" t="s">
        <v>1216</v>
      </c>
      <c r="AJ56" s="1005"/>
      <c r="AK56" s="1005"/>
      <c r="AL56" s="1005"/>
      <c r="AM56" s="1005"/>
      <c r="AN56" s="1005" t="s">
        <v>1216</v>
      </c>
      <c r="AO56" s="1005" t="s">
        <v>1216</v>
      </c>
      <c r="AP56" s="1005" t="s">
        <v>1216</v>
      </c>
      <c r="AQ56" s="1005" t="s">
        <v>1216</v>
      </c>
      <c r="AR56" s="1005" t="s">
        <v>1216</v>
      </c>
      <c r="AS56" s="1005" t="s">
        <v>1216</v>
      </c>
      <c r="AT56" s="1005" t="s">
        <v>1216</v>
      </c>
      <c r="AU56" s="1005" t="s">
        <v>1216</v>
      </c>
      <c r="AV56" s="1005" t="s">
        <v>1216</v>
      </c>
      <c r="AW56" s="1005" t="s">
        <v>1216</v>
      </c>
      <c r="AX56" s="1005" t="s">
        <v>1216</v>
      </c>
      <c r="AY56" s="1005" t="s">
        <v>1216</v>
      </c>
      <c r="AZ56" s="1005" t="s">
        <v>1216</v>
      </c>
      <c r="BA56" s="1005" t="s">
        <v>1216</v>
      </c>
      <c r="BB56" s="1005" t="s">
        <v>1216</v>
      </c>
      <c r="BC56" s="1005" t="s">
        <v>1216</v>
      </c>
      <c r="BD56" s="1005" t="s">
        <v>1216</v>
      </c>
      <c r="BE56" s="1005" t="s">
        <v>1216</v>
      </c>
      <c r="BF56" s="1005" t="s">
        <v>1216</v>
      </c>
      <c r="BG56" s="1005" t="s">
        <v>1216</v>
      </c>
      <c r="BH56" s="1005" t="s">
        <v>1216</v>
      </c>
      <c r="BI56" s="1005" t="s">
        <v>1216</v>
      </c>
      <c r="BJ56" s="1005" t="s">
        <v>1216</v>
      </c>
      <c r="BK56" s="1005" t="s">
        <v>1216</v>
      </c>
      <c r="BL56" s="1006"/>
    </row>
    <row r="57" spans="1:64" ht="20.25" customHeight="1" outlineLevel="1">
      <c r="A57" s="1000">
        <f t="shared" si="1"/>
        <v>51</v>
      </c>
      <c r="B57" s="1001"/>
      <c r="C57" s="968"/>
      <c r="D57" s="968"/>
      <c r="E57" s="1002"/>
      <c r="F57" s="1003" t="str">
        <f t="shared" si="5"/>
        <v/>
      </c>
      <c r="G57" s="1002"/>
      <c r="H57" s="1004" t="str">
        <f t="shared" si="6"/>
        <v>・</v>
      </c>
      <c r="I57" s="1005"/>
      <c r="J57" s="1005"/>
      <c r="K57" s="1006"/>
      <c r="L57" s="1005" t="s">
        <v>1216</v>
      </c>
      <c r="M57" s="1005" t="s">
        <v>1216</v>
      </c>
      <c r="N57" s="1005" t="s">
        <v>1216</v>
      </c>
      <c r="O57" s="1005" t="s">
        <v>1216</v>
      </c>
      <c r="P57" s="1005" t="s">
        <v>1216</v>
      </c>
      <c r="Q57" s="1005" t="s">
        <v>1216</v>
      </c>
      <c r="R57" s="1005" t="s">
        <v>1216</v>
      </c>
      <c r="S57" s="1005" t="s">
        <v>1216</v>
      </c>
      <c r="T57" s="1005"/>
      <c r="U57" s="1005" t="s">
        <v>1216</v>
      </c>
      <c r="V57" s="968"/>
      <c r="W57" s="968"/>
      <c r="X57" s="968"/>
      <c r="Y57" s="1006"/>
      <c r="Z57" s="1006"/>
      <c r="AA57" s="1005" t="s">
        <v>1216</v>
      </c>
      <c r="AB57" s="1005" t="s">
        <v>1216</v>
      </c>
      <c r="AC57" s="1005" t="s">
        <v>1216</v>
      </c>
      <c r="AD57" s="1005" t="s">
        <v>1216</v>
      </c>
      <c r="AE57" s="1005" t="s">
        <v>1216</v>
      </c>
      <c r="AF57" s="1005" t="s">
        <v>1216</v>
      </c>
      <c r="AG57" s="1005" t="s">
        <v>1216</v>
      </c>
      <c r="AH57" s="1005" t="s">
        <v>1216</v>
      </c>
      <c r="AI57" s="1005" t="s">
        <v>1216</v>
      </c>
      <c r="AJ57" s="1005"/>
      <c r="AK57" s="1005"/>
      <c r="AL57" s="1005"/>
      <c r="AM57" s="1005"/>
      <c r="AN57" s="1005" t="s">
        <v>1216</v>
      </c>
      <c r="AO57" s="1005" t="s">
        <v>1216</v>
      </c>
      <c r="AP57" s="1005" t="s">
        <v>1216</v>
      </c>
      <c r="AQ57" s="1005" t="s">
        <v>1216</v>
      </c>
      <c r="AR57" s="1005" t="s">
        <v>1216</v>
      </c>
      <c r="AS57" s="1005" t="s">
        <v>1216</v>
      </c>
      <c r="AT57" s="1005" t="s">
        <v>1216</v>
      </c>
      <c r="AU57" s="1005" t="s">
        <v>1216</v>
      </c>
      <c r="AV57" s="1005" t="s">
        <v>1216</v>
      </c>
      <c r="AW57" s="1005" t="s">
        <v>1216</v>
      </c>
      <c r="AX57" s="1005" t="s">
        <v>1216</v>
      </c>
      <c r="AY57" s="1005" t="s">
        <v>1216</v>
      </c>
      <c r="AZ57" s="1005" t="s">
        <v>1216</v>
      </c>
      <c r="BA57" s="1005" t="s">
        <v>1216</v>
      </c>
      <c r="BB57" s="1005" t="s">
        <v>1216</v>
      </c>
      <c r="BC57" s="1005" t="s">
        <v>1216</v>
      </c>
      <c r="BD57" s="1005" t="s">
        <v>1216</v>
      </c>
      <c r="BE57" s="1005" t="s">
        <v>1216</v>
      </c>
      <c r="BF57" s="1005" t="s">
        <v>1216</v>
      </c>
      <c r="BG57" s="1005" t="s">
        <v>1216</v>
      </c>
      <c r="BH57" s="1005" t="s">
        <v>1216</v>
      </c>
      <c r="BI57" s="1005" t="s">
        <v>1216</v>
      </c>
      <c r="BJ57" s="1005" t="s">
        <v>1216</v>
      </c>
      <c r="BK57" s="1005" t="s">
        <v>1216</v>
      </c>
      <c r="BL57" s="1006"/>
    </row>
    <row r="58" spans="1:64" ht="20.25" customHeight="1" outlineLevel="1">
      <c r="A58" s="1000">
        <f t="shared" si="1"/>
        <v>52</v>
      </c>
      <c r="B58" s="1001"/>
      <c r="C58" s="968"/>
      <c r="D58" s="968"/>
      <c r="E58" s="1002"/>
      <c r="F58" s="1003" t="str">
        <f t="shared" si="5"/>
        <v/>
      </c>
      <c r="G58" s="1002"/>
      <c r="H58" s="1004" t="str">
        <f t="shared" si="6"/>
        <v>・</v>
      </c>
      <c r="I58" s="1005"/>
      <c r="J58" s="1005"/>
      <c r="K58" s="1006"/>
      <c r="L58" s="1005" t="s">
        <v>1216</v>
      </c>
      <c r="M58" s="1005" t="s">
        <v>1216</v>
      </c>
      <c r="N58" s="1005" t="s">
        <v>1216</v>
      </c>
      <c r="O58" s="1005" t="s">
        <v>1216</v>
      </c>
      <c r="P58" s="1005" t="s">
        <v>1216</v>
      </c>
      <c r="Q58" s="1005" t="s">
        <v>1216</v>
      </c>
      <c r="R58" s="1005" t="s">
        <v>1216</v>
      </c>
      <c r="S58" s="1005" t="s">
        <v>1216</v>
      </c>
      <c r="T58" s="1005"/>
      <c r="U58" s="1005" t="s">
        <v>1216</v>
      </c>
      <c r="V58" s="968"/>
      <c r="W58" s="968"/>
      <c r="X58" s="968"/>
      <c r="Y58" s="1006"/>
      <c r="Z58" s="1006"/>
      <c r="AA58" s="1005" t="s">
        <v>1216</v>
      </c>
      <c r="AB58" s="1005" t="s">
        <v>1216</v>
      </c>
      <c r="AC58" s="1005" t="s">
        <v>1216</v>
      </c>
      <c r="AD58" s="1005" t="s">
        <v>1216</v>
      </c>
      <c r="AE58" s="1005" t="s">
        <v>1216</v>
      </c>
      <c r="AF58" s="1005" t="s">
        <v>1216</v>
      </c>
      <c r="AG58" s="1005" t="s">
        <v>1216</v>
      </c>
      <c r="AH58" s="1005" t="s">
        <v>1216</v>
      </c>
      <c r="AI58" s="1005" t="s">
        <v>1216</v>
      </c>
      <c r="AJ58" s="1005"/>
      <c r="AK58" s="1005"/>
      <c r="AL58" s="1005"/>
      <c r="AM58" s="1005"/>
      <c r="AN58" s="1005" t="s">
        <v>1216</v>
      </c>
      <c r="AO58" s="1005" t="s">
        <v>1216</v>
      </c>
      <c r="AP58" s="1005" t="s">
        <v>1216</v>
      </c>
      <c r="AQ58" s="1005" t="s">
        <v>1216</v>
      </c>
      <c r="AR58" s="1005" t="s">
        <v>1216</v>
      </c>
      <c r="AS58" s="1005" t="s">
        <v>1216</v>
      </c>
      <c r="AT58" s="1005" t="s">
        <v>1216</v>
      </c>
      <c r="AU58" s="1005" t="s">
        <v>1216</v>
      </c>
      <c r="AV58" s="1005" t="s">
        <v>1216</v>
      </c>
      <c r="AW58" s="1005" t="s">
        <v>1216</v>
      </c>
      <c r="AX58" s="1005" t="s">
        <v>1216</v>
      </c>
      <c r="AY58" s="1005" t="s">
        <v>1216</v>
      </c>
      <c r="AZ58" s="1005" t="s">
        <v>1216</v>
      </c>
      <c r="BA58" s="1005" t="s">
        <v>1216</v>
      </c>
      <c r="BB58" s="1005" t="s">
        <v>1216</v>
      </c>
      <c r="BC58" s="1005" t="s">
        <v>1216</v>
      </c>
      <c r="BD58" s="1005" t="s">
        <v>1216</v>
      </c>
      <c r="BE58" s="1005" t="s">
        <v>1216</v>
      </c>
      <c r="BF58" s="1005" t="s">
        <v>1216</v>
      </c>
      <c r="BG58" s="1005" t="s">
        <v>1216</v>
      </c>
      <c r="BH58" s="1005" t="s">
        <v>1216</v>
      </c>
      <c r="BI58" s="1005" t="s">
        <v>1216</v>
      </c>
      <c r="BJ58" s="1005" t="s">
        <v>1216</v>
      </c>
      <c r="BK58" s="1005" t="s">
        <v>1216</v>
      </c>
      <c r="BL58" s="1006"/>
    </row>
    <row r="59" spans="1:64" ht="20.25" customHeight="1" outlineLevel="1">
      <c r="A59" s="1000">
        <f t="shared" si="1"/>
        <v>53</v>
      </c>
      <c r="B59" s="1001"/>
      <c r="C59" s="968"/>
      <c r="D59" s="968"/>
      <c r="E59" s="1002"/>
      <c r="F59" s="1003" t="str">
        <f t="shared" si="5"/>
        <v/>
      </c>
      <c r="G59" s="1002"/>
      <c r="H59" s="1004" t="str">
        <f t="shared" si="6"/>
        <v>・</v>
      </c>
      <c r="I59" s="1005"/>
      <c r="J59" s="1005"/>
      <c r="K59" s="1006"/>
      <c r="L59" s="1005" t="s">
        <v>1216</v>
      </c>
      <c r="M59" s="1005" t="s">
        <v>1216</v>
      </c>
      <c r="N59" s="1005" t="s">
        <v>1216</v>
      </c>
      <c r="O59" s="1005" t="s">
        <v>1216</v>
      </c>
      <c r="P59" s="1005" t="s">
        <v>1216</v>
      </c>
      <c r="Q59" s="1005" t="s">
        <v>1216</v>
      </c>
      <c r="R59" s="1005" t="s">
        <v>1216</v>
      </c>
      <c r="S59" s="1005" t="s">
        <v>1216</v>
      </c>
      <c r="T59" s="1005"/>
      <c r="U59" s="1005" t="s">
        <v>1216</v>
      </c>
      <c r="V59" s="968"/>
      <c r="W59" s="968"/>
      <c r="X59" s="968"/>
      <c r="Y59" s="1006"/>
      <c r="Z59" s="1006"/>
      <c r="AA59" s="1005" t="s">
        <v>1216</v>
      </c>
      <c r="AB59" s="1005" t="s">
        <v>1216</v>
      </c>
      <c r="AC59" s="1005" t="s">
        <v>1216</v>
      </c>
      <c r="AD59" s="1005" t="s">
        <v>1216</v>
      </c>
      <c r="AE59" s="1005" t="s">
        <v>1216</v>
      </c>
      <c r="AF59" s="1005" t="s">
        <v>1216</v>
      </c>
      <c r="AG59" s="1005" t="s">
        <v>1216</v>
      </c>
      <c r="AH59" s="1005" t="s">
        <v>1216</v>
      </c>
      <c r="AI59" s="1005" t="s">
        <v>1216</v>
      </c>
      <c r="AJ59" s="1005"/>
      <c r="AK59" s="1005"/>
      <c r="AL59" s="1005"/>
      <c r="AM59" s="1005"/>
      <c r="AN59" s="1005" t="s">
        <v>1216</v>
      </c>
      <c r="AO59" s="1005" t="s">
        <v>1216</v>
      </c>
      <c r="AP59" s="1005" t="s">
        <v>1216</v>
      </c>
      <c r="AQ59" s="1005" t="s">
        <v>1216</v>
      </c>
      <c r="AR59" s="1005" t="s">
        <v>1216</v>
      </c>
      <c r="AS59" s="1005" t="s">
        <v>1216</v>
      </c>
      <c r="AT59" s="1005" t="s">
        <v>1216</v>
      </c>
      <c r="AU59" s="1005" t="s">
        <v>1216</v>
      </c>
      <c r="AV59" s="1005" t="s">
        <v>1216</v>
      </c>
      <c r="AW59" s="1005" t="s">
        <v>1216</v>
      </c>
      <c r="AX59" s="1005" t="s">
        <v>1216</v>
      </c>
      <c r="AY59" s="1005" t="s">
        <v>1216</v>
      </c>
      <c r="AZ59" s="1005" t="s">
        <v>1216</v>
      </c>
      <c r="BA59" s="1005" t="s">
        <v>1216</v>
      </c>
      <c r="BB59" s="1005" t="s">
        <v>1216</v>
      </c>
      <c r="BC59" s="1005" t="s">
        <v>1216</v>
      </c>
      <c r="BD59" s="1005" t="s">
        <v>1216</v>
      </c>
      <c r="BE59" s="1005" t="s">
        <v>1216</v>
      </c>
      <c r="BF59" s="1005" t="s">
        <v>1216</v>
      </c>
      <c r="BG59" s="1005" t="s">
        <v>1216</v>
      </c>
      <c r="BH59" s="1005" t="s">
        <v>1216</v>
      </c>
      <c r="BI59" s="1005" t="s">
        <v>1216</v>
      </c>
      <c r="BJ59" s="1005" t="s">
        <v>1216</v>
      </c>
      <c r="BK59" s="1005" t="s">
        <v>1216</v>
      </c>
      <c r="BL59" s="1006"/>
    </row>
    <row r="60" spans="1:64" ht="20.25" customHeight="1" outlineLevel="1">
      <c r="A60" s="1000">
        <f t="shared" si="1"/>
        <v>54</v>
      </c>
      <c r="B60" s="1001"/>
      <c r="C60" s="968"/>
      <c r="D60" s="968"/>
      <c r="E60" s="1002"/>
      <c r="F60" s="1003" t="str">
        <f t="shared" si="5"/>
        <v/>
      </c>
      <c r="G60" s="1002"/>
      <c r="H60" s="1004" t="str">
        <f t="shared" si="6"/>
        <v>・</v>
      </c>
      <c r="I60" s="1005"/>
      <c r="J60" s="1005"/>
      <c r="K60" s="1006"/>
      <c r="L60" s="1005" t="s">
        <v>1216</v>
      </c>
      <c r="M60" s="1005" t="s">
        <v>1216</v>
      </c>
      <c r="N60" s="1005" t="s">
        <v>1216</v>
      </c>
      <c r="O60" s="1005" t="s">
        <v>1216</v>
      </c>
      <c r="P60" s="1005" t="s">
        <v>1216</v>
      </c>
      <c r="Q60" s="1005" t="s">
        <v>1216</v>
      </c>
      <c r="R60" s="1005" t="s">
        <v>1216</v>
      </c>
      <c r="S60" s="1005" t="s">
        <v>1216</v>
      </c>
      <c r="T60" s="1005"/>
      <c r="U60" s="1005" t="s">
        <v>1216</v>
      </c>
      <c r="V60" s="968"/>
      <c r="W60" s="968"/>
      <c r="X60" s="968"/>
      <c r="Y60" s="1006"/>
      <c r="Z60" s="1006"/>
      <c r="AA60" s="1005" t="s">
        <v>1216</v>
      </c>
      <c r="AB60" s="1005" t="s">
        <v>1216</v>
      </c>
      <c r="AC60" s="1005" t="s">
        <v>1216</v>
      </c>
      <c r="AD60" s="1005" t="s">
        <v>1216</v>
      </c>
      <c r="AE60" s="1005" t="s">
        <v>1216</v>
      </c>
      <c r="AF60" s="1005" t="s">
        <v>1216</v>
      </c>
      <c r="AG60" s="1005" t="s">
        <v>1216</v>
      </c>
      <c r="AH60" s="1005" t="s">
        <v>1216</v>
      </c>
      <c r="AI60" s="1005" t="s">
        <v>1216</v>
      </c>
      <c r="AJ60" s="1005"/>
      <c r="AK60" s="1005"/>
      <c r="AL60" s="1005"/>
      <c r="AM60" s="1005"/>
      <c r="AN60" s="1005" t="s">
        <v>1216</v>
      </c>
      <c r="AO60" s="1005" t="s">
        <v>1216</v>
      </c>
      <c r="AP60" s="1005" t="s">
        <v>1216</v>
      </c>
      <c r="AQ60" s="1005" t="s">
        <v>1216</v>
      </c>
      <c r="AR60" s="1005" t="s">
        <v>1216</v>
      </c>
      <c r="AS60" s="1005" t="s">
        <v>1216</v>
      </c>
      <c r="AT60" s="1005" t="s">
        <v>1216</v>
      </c>
      <c r="AU60" s="1005" t="s">
        <v>1216</v>
      </c>
      <c r="AV60" s="1005" t="s">
        <v>1216</v>
      </c>
      <c r="AW60" s="1005" t="s">
        <v>1216</v>
      </c>
      <c r="AX60" s="1005" t="s">
        <v>1216</v>
      </c>
      <c r="AY60" s="1005" t="s">
        <v>1216</v>
      </c>
      <c r="AZ60" s="1005" t="s">
        <v>1216</v>
      </c>
      <c r="BA60" s="1005" t="s">
        <v>1216</v>
      </c>
      <c r="BB60" s="1005" t="s">
        <v>1216</v>
      </c>
      <c r="BC60" s="1005" t="s">
        <v>1216</v>
      </c>
      <c r="BD60" s="1005" t="s">
        <v>1216</v>
      </c>
      <c r="BE60" s="1005" t="s">
        <v>1216</v>
      </c>
      <c r="BF60" s="1005" t="s">
        <v>1216</v>
      </c>
      <c r="BG60" s="1005" t="s">
        <v>1216</v>
      </c>
      <c r="BH60" s="1005" t="s">
        <v>1216</v>
      </c>
      <c r="BI60" s="1005" t="s">
        <v>1216</v>
      </c>
      <c r="BJ60" s="1005" t="s">
        <v>1216</v>
      </c>
      <c r="BK60" s="1005" t="s">
        <v>1216</v>
      </c>
      <c r="BL60" s="1006"/>
    </row>
    <row r="61" spans="1:64" ht="20.25" customHeight="1" outlineLevel="1">
      <c r="A61" s="1000">
        <f t="shared" si="1"/>
        <v>55</v>
      </c>
      <c r="B61" s="1001"/>
      <c r="C61" s="968"/>
      <c r="D61" s="968"/>
      <c r="E61" s="1002"/>
      <c r="F61" s="1003" t="str">
        <f t="shared" si="5"/>
        <v/>
      </c>
      <c r="G61" s="1002"/>
      <c r="H61" s="1004" t="str">
        <f t="shared" si="6"/>
        <v>・</v>
      </c>
      <c r="I61" s="1005"/>
      <c r="J61" s="1005"/>
      <c r="K61" s="1006"/>
      <c r="L61" s="1005" t="s">
        <v>1216</v>
      </c>
      <c r="M61" s="1005" t="s">
        <v>1216</v>
      </c>
      <c r="N61" s="1005" t="s">
        <v>1216</v>
      </c>
      <c r="O61" s="1005" t="s">
        <v>1216</v>
      </c>
      <c r="P61" s="1005" t="s">
        <v>1216</v>
      </c>
      <c r="Q61" s="1005" t="s">
        <v>1216</v>
      </c>
      <c r="R61" s="1005" t="s">
        <v>1216</v>
      </c>
      <c r="S61" s="1005" t="s">
        <v>1216</v>
      </c>
      <c r="T61" s="1005"/>
      <c r="U61" s="1005" t="s">
        <v>1216</v>
      </c>
      <c r="V61" s="968"/>
      <c r="W61" s="968"/>
      <c r="X61" s="968"/>
      <c r="Y61" s="1006"/>
      <c r="Z61" s="1006"/>
      <c r="AA61" s="1005" t="s">
        <v>1216</v>
      </c>
      <c r="AB61" s="1005" t="s">
        <v>1216</v>
      </c>
      <c r="AC61" s="1005" t="s">
        <v>1216</v>
      </c>
      <c r="AD61" s="1005" t="s">
        <v>1216</v>
      </c>
      <c r="AE61" s="1005" t="s">
        <v>1216</v>
      </c>
      <c r="AF61" s="1005" t="s">
        <v>1216</v>
      </c>
      <c r="AG61" s="1005" t="s">
        <v>1216</v>
      </c>
      <c r="AH61" s="1005" t="s">
        <v>1216</v>
      </c>
      <c r="AI61" s="1005" t="s">
        <v>1216</v>
      </c>
      <c r="AJ61" s="1005"/>
      <c r="AK61" s="1005"/>
      <c r="AL61" s="1005"/>
      <c r="AM61" s="1005"/>
      <c r="AN61" s="1005" t="s">
        <v>1216</v>
      </c>
      <c r="AO61" s="1005" t="s">
        <v>1216</v>
      </c>
      <c r="AP61" s="1005" t="s">
        <v>1216</v>
      </c>
      <c r="AQ61" s="1005" t="s">
        <v>1216</v>
      </c>
      <c r="AR61" s="1005" t="s">
        <v>1216</v>
      </c>
      <c r="AS61" s="1005" t="s">
        <v>1216</v>
      </c>
      <c r="AT61" s="1005" t="s">
        <v>1216</v>
      </c>
      <c r="AU61" s="1005" t="s">
        <v>1216</v>
      </c>
      <c r="AV61" s="1005" t="s">
        <v>1216</v>
      </c>
      <c r="AW61" s="1005" t="s">
        <v>1216</v>
      </c>
      <c r="AX61" s="1005" t="s">
        <v>1216</v>
      </c>
      <c r="AY61" s="1005" t="s">
        <v>1216</v>
      </c>
      <c r="AZ61" s="1005" t="s">
        <v>1216</v>
      </c>
      <c r="BA61" s="1005" t="s">
        <v>1216</v>
      </c>
      <c r="BB61" s="1005" t="s">
        <v>1216</v>
      </c>
      <c r="BC61" s="1005" t="s">
        <v>1216</v>
      </c>
      <c r="BD61" s="1005" t="s">
        <v>1216</v>
      </c>
      <c r="BE61" s="1005" t="s">
        <v>1216</v>
      </c>
      <c r="BF61" s="1005" t="s">
        <v>1216</v>
      </c>
      <c r="BG61" s="1005" t="s">
        <v>1216</v>
      </c>
      <c r="BH61" s="1005" t="s">
        <v>1216</v>
      </c>
      <c r="BI61" s="1005" t="s">
        <v>1216</v>
      </c>
      <c r="BJ61" s="1005" t="s">
        <v>1216</v>
      </c>
      <c r="BK61" s="1005" t="s">
        <v>1216</v>
      </c>
      <c r="BL61" s="1006"/>
    </row>
    <row r="62" spans="1:64" ht="20.25" customHeight="1" outlineLevel="1">
      <c r="A62" s="1000">
        <f t="shared" si="1"/>
        <v>56</v>
      </c>
      <c r="B62" s="1001"/>
      <c r="C62" s="968"/>
      <c r="D62" s="968"/>
      <c r="E62" s="1002"/>
      <c r="F62" s="1003" t="str">
        <f t="shared" si="5"/>
        <v/>
      </c>
      <c r="G62" s="1002"/>
      <c r="H62" s="1004" t="str">
        <f t="shared" si="6"/>
        <v>・</v>
      </c>
      <c r="I62" s="1005"/>
      <c r="J62" s="1005"/>
      <c r="K62" s="1006"/>
      <c r="L62" s="1005" t="s">
        <v>1216</v>
      </c>
      <c r="M62" s="1005" t="s">
        <v>1216</v>
      </c>
      <c r="N62" s="1005" t="s">
        <v>1216</v>
      </c>
      <c r="O62" s="1005" t="s">
        <v>1216</v>
      </c>
      <c r="P62" s="1005" t="s">
        <v>1216</v>
      </c>
      <c r="Q62" s="1005" t="s">
        <v>1216</v>
      </c>
      <c r="R62" s="1005" t="s">
        <v>1216</v>
      </c>
      <c r="S62" s="1005" t="s">
        <v>1216</v>
      </c>
      <c r="T62" s="1005"/>
      <c r="U62" s="1005" t="s">
        <v>1216</v>
      </c>
      <c r="V62" s="968"/>
      <c r="W62" s="968"/>
      <c r="X62" s="968"/>
      <c r="Y62" s="1006"/>
      <c r="Z62" s="1006"/>
      <c r="AA62" s="1005" t="s">
        <v>1216</v>
      </c>
      <c r="AB62" s="1005" t="s">
        <v>1216</v>
      </c>
      <c r="AC62" s="1005" t="s">
        <v>1216</v>
      </c>
      <c r="AD62" s="1005" t="s">
        <v>1216</v>
      </c>
      <c r="AE62" s="1005" t="s">
        <v>1216</v>
      </c>
      <c r="AF62" s="1005" t="s">
        <v>1216</v>
      </c>
      <c r="AG62" s="1005" t="s">
        <v>1216</v>
      </c>
      <c r="AH62" s="1005" t="s">
        <v>1216</v>
      </c>
      <c r="AI62" s="1005" t="s">
        <v>1216</v>
      </c>
      <c r="AJ62" s="1005"/>
      <c r="AK62" s="1005"/>
      <c r="AL62" s="1005"/>
      <c r="AM62" s="1005"/>
      <c r="AN62" s="1005" t="s">
        <v>1216</v>
      </c>
      <c r="AO62" s="1005" t="s">
        <v>1216</v>
      </c>
      <c r="AP62" s="1005" t="s">
        <v>1216</v>
      </c>
      <c r="AQ62" s="1005" t="s">
        <v>1216</v>
      </c>
      <c r="AR62" s="1005" t="s">
        <v>1216</v>
      </c>
      <c r="AS62" s="1005" t="s">
        <v>1216</v>
      </c>
      <c r="AT62" s="1005" t="s">
        <v>1216</v>
      </c>
      <c r="AU62" s="1005" t="s">
        <v>1216</v>
      </c>
      <c r="AV62" s="1005" t="s">
        <v>1216</v>
      </c>
      <c r="AW62" s="1005" t="s">
        <v>1216</v>
      </c>
      <c r="AX62" s="1005" t="s">
        <v>1216</v>
      </c>
      <c r="AY62" s="1005" t="s">
        <v>1216</v>
      </c>
      <c r="AZ62" s="1005" t="s">
        <v>1216</v>
      </c>
      <c r="BA62" s="1005" t="s">
        <v>1216</v>
      </c>
      <c r="BB62" s="1005" t="s">
        <v>1216</v>
      </c>
      <c r="BC62" s="1005" t="s">
        <v>1216</v>
      </c>
      <c r="BD62" s="1005" t="s">
        <v>1216</v>
      </c>
      <c r="BE62" s="1005" t="s">
        <v>1216</v>
      </c>
      <c r="BF62" s="1005" t="s">
        <v>1216</v>
      </c>
      <c r="BG62" s="1005" t="s">
        <v>1216</v>
      </c>
      <c r="BH62" s="1005" t="s">
        <v>1216</v>
      </c>
      <c r="BI62" s="1005" t="s">
        <v>1216</v>
      </c>
      <c r="BJ62" s="1005" t="s">
        <v>1216</v>
      </c>
      <c r="BK62" s="1005" t="s">
        <v>1216</v>
      </c>
      <c r="BL62" s="1006"/>
    </row>
    <row r="63" spans="1:64" ht="20.25" customHeight="1" outlineLevel="1">
      <c r="A63" s="1000">
        <f t="shared" si="1"/>
        <v>57</v>
      </c>
      <c r="B63" s="1001"/>
      <c r="C63" s="968"/>
      <c r="D63" s="968"/>
      <c r="E63" s="1002"/>
      <c r="F63" s="1003" t="str">
        <f t="shared" si="5"/>
        <v/>
      </c>
      <c r="G63" s="1002"/>
      <c r="H63" s="1004" t="str">
        <f t="shared" si="6"/>
        <v>・</v>
      </c>
      <c r="I63" s="1005"/>
      <c r="J63" s="1005"/>
      <c r="K63" s="1006"/>
      <c r="L63" s="1005" t="s">
        <v>1216</v>
      </c>
      <c r="M63" s="1005" t="s">
        <v>1216</v>
      </c>
      <c r="N63" s="1005" t="s">
        <v>1216</v>
      </c>
      <c r="O63" s="1005" t="s">
        <v>1216</v>
      </c>
      <c r="P63" s="1005" t="s">
        <v>1216</v>
      </c>
      <c r="Q63" s="1005" t="s">
        <v>1216</v>
      </c>
      <c r="R63" s="1005" t="s">
        <v>1216</v>
      </c>
      <c r="S63" s="1005" t="s">
        <v>1216</v>
      </c>
      <c r="T63" s="1005"/>
      <c r="U63" s="1005" t="s">
        <v>1216</v>
      </c>
      <c r="V63" s="968"/>
      <c r="W63" s="968"/>
      <c r="X63" s="968"/>
      <c r="Y63" s="1006"/>
      <c r="Z63" s="1006"/>
      <c r="AA63" s="1005" t="s">
        <v>1216</v>
      </c>
      <c r="AB63" s="1005" t="s">
        <v>1216</v>
      </c>
      <c r="AC63" s="1005" t="s">
        <v>1216</v>
      </c>
      <c r="AD63" s="1005" t="s">
        <v>1216</v>
      </c>
      <c r="AE63" s="1005" t="s">
        <v>1216</v>
      </c>
      <c r="AF63" s="1005" t="s">
        <v>1216</v>
      </c>
      <c r="AG63" s="1005" t="s">
        <v>1216</v>
      </c>
      <c r="AH63" s="1005" t="s">
        <v>1216</v>
      </c>
      <c r="AI63" s="1005" t="s">
        <v>1216</v>
      </c>
      <c r="AJ63" s="1005"/>
      <c r="AK63" s="1005"/>
      <c r="AL63" s="1005"/>
      <c r="AM63" s="1005"/>
      <c r="AN63" s="1005" t="s">
        <v>1216</v>
      </c>
      <c r="AO63" s="1005" t="s">
        <v>1216</v>
      </c>
      <c r="AP63" s="1005" t="s">
        <v>1216</v>
      </c>
      <c r="AQ63" s="1005" t="s">
        <v>1216</v>
      </c>
      <c r="AR63" s="1005" t="s">
        <v>1216</v>
      </c>
      <c r="AS63" s="1005" t="s">
        <v>1216</v>
      </c>
      <c r="AT63" s="1005" t="s">
        <v>1216</v>
      </c>
      <c r="AU63" s="1005" t="s">
        <v>1216</v>
      </c>
      <c r="AV63" s="1005" t="s">
        <v>1216</v>
      </c>
      <c r="AW63" s="1005" t="s">
        <v>1216</v>
      </c>
      <c r="AX63" s="1005" t="s">
        <v>1216</v>
      </c>
      <c r="AY63" s="1005" t="s">
        <v>1216</v>
      </c>
      <c r="AZ63" s="1005" t="s">
        <v>1216</v>
      </c>
      <c r="BA63" s="1005" t="s">
        <v>1216</v>
      </c>
      <c r="BB63" s="1005" t="s">
        <v>1216</v>
      </c>
      <c r="BC63" s="1005" t="s">
        <v>1216</v>
      </c>
      <c r="BD63" s="1005" t="s">
        <v>1216</v>
      </c>
      <c r="BE63" s="1005" t="s">
        <v>1216</v>
      </c>
      <c r="BF63" s="1005" t="s">
        <v>1216</v>
      </c>
      <c r="BG63" s="1005" t="s">
        <v>1216</v>
      </c>
      <c r="BH63" s="1005" t="s">
        <v>1216</v>
      </c>
      <c r="BI63" s="1005" t="s">
        <v>1216</v>
      </c>
      <c r="BJ63" s="1005" t="s">
        <v>1216</v>
      </c>
      <c r="BK63" s="1005" t="s">
        <v>1216</v>
      </c>
      <c r="BL63" s="1006"/>
    </row>
    <row r="64" spans="1:64" ht="20.25" customHeight="1" outlineLevel="1">
      <c r="A64" s="1000">
        <f t="shared" si="1"/>
        <v>58</v>
      </c>
      <c r="B64" s="1001"/>
      <c r="C64" s="968"/>
      <c r="D64" s="968"/>
      <c r="E64" s="1002"/>
      <c r="F64" s="1003" t="str">
        <f t="shared" si="5"/>
        <v/>
      </c>
      <c r="G64" s="1002"/>
      <c r="H64" s="1004" t="str">
        <f t="shared" si="6"/>
        <v>・</v>
      </c>
      <c r="I64" s="1005"/>
      <c r="J64" s="1005"/>
      <c r="K64" s="1006"/>
      <c r="L64" s="1005" t="s">
        <v>1216</v>
      </c>
      <c r="M64" s="1005" t="s">
        <v>1216</v>
      </c>
      <c r="N64" s="1005" t="s">
        <v>1216</v>
      </c>
      <c r="O64" s="1005" t="s">
        <v>1216</v>
      </c>
      <c r="P64" s="1005" t="s">
        <v>1216</v>
      </c>
      <c r="Q64" s="1005" t="s">
        <v>1216</v>
      </c>
      <c r="R64" s="1005" t="s">
        <v>1216</v>
      </c>
      <c r="S64" s="1005" t="s">
        <v>1216</v>
      </c>
      <c r="T64" s="1005"/>
      <c r="U64" s="1005" t="s">
        <v>1216</v>
      </c>
      <c r="V64" s="968"/>
      <c r="W64" s="968"/>
      <c r="X64" s="968"/>
      <c r="Y64" s="1006"/>
      <c r="Z64" s="1006"/>
      <c r="AA64" s="1005" t="s">
        <v>1216</v>
      </c>
      <c r="AB64" s="1005" t="s">
        <v>1216</v>
      </c>
      <c r="AC64" s="1005" t="s">
        <v>1216</v>
      </c>
      <c r="AD64" s="1005" t="s">
        <v>1216</v>
      </c>
      <c r="AE64" s="1005" t="s">
        <v>1216</v>
      </c>
      <c r="AF64" s="1005" t="s">
        <v>1216</v>
      </c>
      <c r="AG64" s="1005" t="s">
        <v>1216</v>
      </c>
      <c r="AH64" s="1005" t="s">
        <v>1216</v>
      </c>
      <c r="AI64" s="1005" t="s">
        <v>1216</v>
      </c>
      <c r="AJ64" s="1005"/>
      <c r="AK64" s="1005"/>
      <c r="AL64" s="1005"/>
      <c r="AM64" s="1005"/>
      <c r="AN64" s="1005" t="s">
        <v>1216</v>
      </c>
      <c r="AO64" s="1005" t="s">
        <v>1216</v>
      </c>
      <c r="AP64" s="1005" t="s">
        <v>1216</v>
      </c>
      <c r="AQ64" s="1005" t="s">
        <v>1216</v>
      </c>
      <c r="AR64" s="1005" t="s">
        <v>1216</v>
      </c>
      <c r="AS64" s="1005" t="s">
        <v>1216</v>
      </c>
      <c r="AT64" s="1005" t="s">
        <v>1216</v>
      </c>
      <c r="AU64" s="1005" t="s">
        <v>1216</v>
      </c>
      <c r="AV64" s="1005" t="s">
        <v>1216</v>
      </c>
      <c r="AW64" s="1005" t="s">
        <v>1216</v>
      </c>
      <c r="AX64" s="1005" t="s">
        <v>1216</v>
      </c>
      <c r="AY64" s="1005" t="s">
        <v>1216</v>
      </c>
      <c r="AZ64" s="1005" t="s">
        <v>1216</v>
      </c>
      <c r="BA64" s="1005" t="s">
        <v>1216</v>
      </c>
      <c r="BB64" s="1005" t="s">
        <v>1216</v>
      </c>
      <c r="BC64" s="1005" t="s">
        <v>1216</v>
      </c>
      <c r="BD64" s="1005" t="s">
        <v>1216</v>
      </c>
      <c r="BE64" s="1005" t="s">
        <v>1216</v>
      </c>
      <c r="BF64" s="1005" t="s">
        <v>1216</v>
      </c>
      <c r="BG64" s="1005" t="s">
        <v>1216</v>
      </c>
      <c r="BH64" s="1005" t="s">
        <v>1216</v>
      </c>
      <c r="BI64" s="1005" t="s">
        <v>1216</v>
      </c>
      <c r="BJ64" s="1005" t="s">
        <v>1216</v>
      </c>
      <c r="BK64" s="1005" t="s">
        <v>1216</v>
      </c>
      <c r="BL64" s="1006"/>
    </row>
    <row r="65" spans="1:64" ht="20.25" customHeight="1" outlineLevel="1">
      <c r="A65" s="1000">
        <f t="shared" si="1"/>
        <v>59</v>
      </c>
      <c r="B65" s="1001"/>
      <c r="C65" s="968"/>
      <c r="D65" s="968"/>
      <c r="E65" s="1002"/>
      <c r="F65" s="1003" t="str">
        <f t="shared" si="5"/>
        <v/>
      </c>
      <c r="G65" s="1002"/>
      <c r="H65" s="1004" t="str">
        <f t="shared" si="6"/>
        <v>・</v>
      </c>
      <c r="I65" s="1005"/>
      <c r="J65" s="1005"/>
      <c r="K65" s="1006"/>
      <c r="L65" s="1005" t="s">
        <v>1216</v>
      </c>
      <c r="M65" s="1005" t="s">
        <v>1216</v>
      </c>
      <c r="N65" s="1005" t="s">
        <v>1216</v>
      </c>
      <c r="O65" s="1005" t="s">
        <v>1216</v>
      </c>
      <c r="P65" s="1005" t="s">
        <v>1216</v>
      </c>
      <c r="Q65" s="1005" t="s">
        <v>1216</v>
      </c>
      <c r="R65" s="1005" t="s">
        <v>1216</v>
      </c>
      <c r="S65" s="1005" t="s">
        <v>1216</v>
      </c>
      <c r="T65" s="1005"/>
      <c r="U65" s="1005" t="s">
        <v>1216</v>
      </c>
      <c r="V65" s="968"/>
      <c r="W65" s="968"/>
      <c r="X65" s="968"/>
      <c r="Y65" s="1006"/>
      <c r="Z65" s="1006"/>
      <c r="AA65" s="1005" t="s">
        <v>1216</v>
      </c>
      <c r="AB65" s="1005" t="s">
        <v>1216</v>
      </c>
      <c r="AC65" s="1005" t="s">
        <v>1216</v>
      </c>
      <c r="AD65" s="1005" t="s">
        <v>1216</v>
      </c>
      <c r="AE65" s="1005" t="s">
        <v>1216</v>
      </c>
      <c r="AF65" s="1005" t="s">
        <v>1216</v>
      </c>
      <c r="AG65" s="1005" t="s">
        <v>1216</v>
      </c>
      <c r="AH65" s="1005" t="s">
        <v>1216</v>
      </c>
      <c r="AI65" s="1005" t="s">
        <v>1216</v>
      </c>
      <c r="AJ65" s="1005"/>
      <c r="AK65" s="1005"/>
      <c r="AL65" s="1005"/>
      <c r="AM65" s="1005"/>
      <c r="AN65" s="1005" t="s">
        <v>1216</v>
      </c>
      <c r="AO65" s="1005" t="s">
        <v>1216</v>
      </c>
      <c r="AP65" s="1005" t="s">
        <v>1216</v>
      </c>
      <c r="AQ65" s="1005" t="s">
        <v>1216</v>
      </c>
      <c r="AR65" s="1005" t="s">
        <v>1216</v>
      </c>
      <c r="AS65" s="1005" t="s">
        <v>1216</v>
      </c>
      <c r="AT65" s="1005" t="s">
        <v>1216</v>
      </c>
      <c r="AU65" s="1005" t="s">
        <v>1216</v>
      </c>
      <c r="AV65" s="1005" t="s">
        <v>1216</v>
      </c>
      <c r="AW65" s="1005" t="s">
        <v>1216</v>
      </c>
      <c r="AX65" s="1005" t="s">
        <v>1216</v>
      </c>
      <c r="AY65" s="1005" t="s">
        <v>1216</v>
      </c>
      <c r="AZ65" s="1005" t="s">
        <v>1216</v>
      </c>
      <c r="BA65" s="1005" t="s">
        <v>1216</v>
      </c>
      <c r="BB65" s="1005" t="s">
        <v>1216</v>
      </c>
      <c r="BC65" s="1005" t="s">
        <v>1216</v>
      </c>
      <c r="BD65" s="1005" t="s">
        <v>1216</v>
      </c>
      <c r="BE65" s="1005" t="s">
        <v>1216</v>
      </c>
      <c r="BF65" s="1005" t="s">
        <v>1216</v>
      </c>
      <c r="BG65" s="1005" t="s">
        <v>1216</v>
      </c>
      <c r="BH65" s="1005" t="s">
        <v>1216</v>
      </c>
      <c r="BI65" s="1005" t="s">
        <v>1216</v>
      </c>
      <c r="BJ65" s="1005" t="s">
        <v>1216</v>
      </c>
      <c r="BK65" s="1005" t="s">
        <v>1216</v>
      </c>
      <c r="BL65" s="1006"/>
    </row>
    <row r="66" spans="1:64" ht="20.25" customHeight="1" outlineLevel="1">
      <c r="A66" s="1000">
        <f t="shared" si="1"/>
        <v>60</v>
      </c>
      <c r="B66" s="1001"/>
      <c r="C66" s="968"/>
      <c r="D66" s="968"/>
      <c r="E66" s="1002"/>
      <c r="F66" s="1003" t="str">
        <f t="shared" si="5"/>
        <v/>
      </c>
      <c r="G66" s="1002"/>
      <c r="H66" s="1004" t="str">
        <f t="shared" si="6"/>
        <v>・</v>
      </c>
      <c r="I66" s="1005"/>
      <c r="J66" s="1005"/>
      <c r="K66" s="1006"/>
      <c r="L66" s="1005" t="s">
        <v>1216</v>
      </c>
      <c r="M66" s="1005" t="s">
        <v>1216</v>
      </c>
      <c r="N66" s="1005" t="s">
        <v>1216</v>
      </c>
      <c r="O66" s="1005" t="s">
        <v>1216</v>
      </c>
      <c r="P66" s="1005" t="s">
        <v>1216</v>
      </c>
      <c r="Q66" s="1005" t="s">
        <v>1216</v>
      </c>
      <c r="R66" s="1005" t="s">
        <v>1216</v>
      </c>
      <c r="S66" s="1005" t="s">
        <v>1216</v>
      </c>
      <c r="T66" s="1005"/>
      <c r="U66" s="1005" t="s">
        <v>1216</v>
      </c>
      <c r="V66" s="968"/>
      <c r="W66" s="968"/>
      <c r="X66" s="968"/>
      <c r="Y66" s="1006"/>
      <c r="Z66" s="1006"/>
      <c r="AA66" s="1005" t="s">
        <v>1216</v>
      </c>
      <c r="AB66" s="1005" t="s">
        <v>1216</v>
      </c>
      <c r="AC66" s="1005" t="s">
        <v>1216</v>
      </c>
      <c r="AD66" s="1005" t="s">
        <v>1216</v>
      </c>
      <c r="AE66" s="1005" t="s">
        <v>1216</v>
      </c>
      <c r="AF66" s="1005" t="s">
        <v>1216</v>
      </c>
      <c r="AG66" s="1005" t="s">
        <v>1216</v>
      </c>
      <c r="AH66" s="1005" t="s">
        <v>1216</v>
      </c>
      <c r="AI66" s="1005" t="s">
        <v>1216</v>
      </c>
      <c r="AJ66" s="1005"/>
      <c r="AK66" s="1005"/>
      <c r="AL66" s="1005"/>
      <c r="AM66" s="1005"/>
      <c r="AN66" s="1005" t="s">
        <v>1216</v>
      </c>
      <c r="AO66" s="1005" t="s">
        <v>1216</v>
      </c>
      <c r="AP66" s="1005" t="s">
        <v>1216</v>
      </c>
      <c r="AQ66" s="1005" t="s">
        <v>1216</v>
      </c>
      <c r="AR66" s="1005" t="s">
        <v>1216</v>
      </c>
      <c r="AS66" s="1005" t="s">
        <v>1216</v>
      </c>
      <c r="AT66" s="1005" t="s">
        <v>1216</v>
      </c>
      <c r="AU66" s="1005" t="s">
        <v>1216</v>
      </c>
      <c r="AV66" s="1005" t="s">
        <v>1216</v>
      </c>
      <c r="AW66" s="1005" t="s">
        <v>1216</v>
      </c>
      <c r="AX66" s="1005" t="s">
        <v>1216</v>
      </c>
      <c r="AY66" s="1005" t="s">
        <v>1216</v>
      </c>
      <c r="AZ66" s="1005" t="s">
        <v>1216</v>
      </c>
      <c r="BA66" s="1005" t="s">
        <v>1216</v>
      </c>
      <c r="BB66" s="1005" t="s">
        <v>1216</v>
      </c>
      <c r="BC66" s="1005" t="s">
        <v>1216</v>
      </c>
      <c r="BD66" s="1005" t="s">
        <v>1216</v>
      </c>
      <c r="BE66" s="1005" t="s">
        <v>1216</v>
      </c>
      <c r="BF66" s="1005" t="s">
        <v>1216</v>
      </c>
      <c r="BG66" s="1005" t="s">
        <v>1216</v>
      </c>
      <c r="BH66" s="1005" t="s">
        <v>1216</v>
      </c>
      <c r="BI66" s="1005" t="s">
        <v>1216</v>
      </c>
      <c r="BJ66" s="1005" t="s">
        <v>1216</v>
      </c>
      <c r="BK66" s="1005" t="s">
        <v>1216</v>
      </c>
      <c r="BL66" s="1006"/>
    </row>
    <row r="67" spans="1:64" ht="20.25" customHeight="1" outlineLevel="1">
      <c r="A67" s="1000">
        <f t="shared" si="1"/>
        <v>61</v>
      </c>
      <c r="B67" s="1001"/>
      <c r="C67" s="968"/>
      <c r="D67" s="968"/>
      <c r="E67" s="1002"/>
      <c r="F67" s="1003" t="str">
        <f t="shared" si="5"/>
        <v/>
      </c>
      <c r="G67" s="1002"/>
      <c r="H67" s="1004" t="str">
        <f t="shared" si="6"/>
        <v>・</v>
      </c>
      <c r="I67" s="1005"/>
      <c r="J67" s="1005"/>
      <c r="K67" s="1006"/>
      <c r="L67" s="1005" t="s">
        <v>1216</v>
      </c>
      <c r="M67" s="1005" t="s">
        <v>1216</v>
      </c>
      <c r="N67" s="1005" t="s">
        <v>1216</v>
      </c>
      <c r="O67" s="1005" t="s">
        <v>1216</v>
      </c>
      <c r="P67" s="1005" t="s">
        <v>1216</v>
      </c>
      <c r="Q67" s="1005" t="s">
        <v>1216</v>
      </c>
      <c r="R67" s="1005" t="s">
        <v>1216</v>
      </c>
      <c r="S67" s="1005" t="s">
        <v>1216</v>
      </c>
      <c r="T67" s="1005"/>
      <c r="U67" s="1005" t="s">
        <v>1216</v>
      </c>
      <c r="V67" s="968"/>
      <c r="W67" s="968"/>
      <c r="X67" s="968"/>
      <c r="Y67" s="1006"/>
      <c r="Z67" s="1006"/>
      <c r="AA67" s="1005" t="s">
        <v>1216</v>
      </c>
      <c r="AB67" s="1005" t="s">
        <v>1216</v>
      </c>
      <c r="AC67" s="1005" t="s">
        <v>1216</v>
      </c>
      <c r="AD67" s="1005" t="s">
        <v>1216</v>
      </c>
      <c r="AE67" s="1005" t="s">
        <v>1216</v>
      </c>
      <c r="AF67" s="1005" t="s">
        <v>1216</v>
      </c>
      <c r="AG67" s="1005" t="s">
        <v>1216</v>
      </c>
      <c r="AH67" s="1005" t="s">
        <v>1216</v>
      </c>
      <c r="AI67" s="1005" t="s">
        <v>1216</v>
      </c>
      <c r="AJ67" s="1005"/>
      <c r="AK67" s="1005"/>
      <c r="AL67" s="1005"/>
      <c r="AM67" s="1005"/>
      <c r="AN67" s="1005" t="s">
        <v>1216</v>
      </c>
      <c r="AO67" s="1005" t="s">
        <v>1216</v>
      </c>
      <c r="AP67" s="1005" t="s">
        <v>1216</v>
      </c>
      <c r="AQ67" s="1005" t="s">
        <v>1216</v>
      </c>
      <c r="AR67" s="1005" t="s">
        <v>1216</v>
      </c>
      <c r="AS67" s="1005" t="s">
        <v>1216</v>
      </c>
      <c r="AT67" s="1005" t="s">
        <v>1216</v>
      </c>
      <c r="AU67" s="1005" t="s">
        <v>1216</v>
      </c>
      <c r="AV67" s="1005" t="s">
        <v>1216</v>
      </c>
      <c r="AW67" s="1005" t="s">
        <v>1216</v>
      </c>
      <c r="AX67" s="1005" t="s">
        <v>1216</v>
      </c>
      <c r="AY67" s="1005" t="s">
        <v>1216</v>
      </c>
      <c r="AZ67" s="1005" t="s">
        <v>1216</v>
      </c>
      <c r="BA67" s="1005" t="s">
        <v>1216</v>
      </c>
      <c r="BB67" s="1005" t="s">
        <v>1216</v>
      </c>
      <c r="BC67" s="1005" t="s">
        <v>1216</v>
      </c>
      <c r="BD67" s="1005" t="s">
        <v>1216</v>
      </c>
      <c r="BE67" s="1005" t="s">
        <v>1216</v>
      </c>
      <c r="BF67" s="1005" t="s">
        <v>1216</v>
      </c>
      <c r="BG67" s="1005" t="s">
        <v>1216</v>
      </c>
      <c r="BH67" s="1005" t="s">
        <v>1216</v>
      </c>
      <c r="BI67" s="1005" t="s">
        <v>1216</v>
      </c>
      <c r="BJ67" s="1005" t="s">
        <v>1216</v>
      </c>
      <c r="BK67" s="1005" t="s">
        <v>1216</v>
      </c>
      <c r="BL67" s="1006"/>
    </row>
    <row r="68" spans="1:64" ht="20.25" customHeight="1" outlineLevel="1">
      <c r="A68" s="1000">
        <f t="shared" si="1"/>
        <v>62</v>
      </c>
      <c r="B68" s="1001"/>
      <c r="C68" s="968"/>
      <c r="D68" s="968"/>
      <c r="E68" s="1002"/>
      <c r="F68" s="1003" t="str">
        <f t="shared" si="5"/>
        <v/>
      </c>
      <c r="G68" s="1002"/>
      <c r="H68" s="1004" t="str">
        <f t="shared" si="6"/>
        <v>・</v>
      </c>
      <c r="I68" s="1005"/>
      <c r="J68" s="1005"/>
      <c r="K68" s="1006"/>
      <c r="L68" s="1005" t="s">
        <v>1216</v>
      </c>
      <c r="M68" s="1005" t="s">
        <v>1216</v>
      </c>
      <c r="N68" s="1005" t="s">
        <v>1216</v>
      </c>
      <c r="O68" s="1005" t="s">
        <v>1216</v>
      </c>
      <c r="P68" s="1005" t="s">
        <v>1216</v>
      </c>
      <c r="Q68" s="1005" t="s">
        <v>1216</v>
      </c>
      <c r="R68" s="1005" t="s">
        <v>1216</v>
      </c>
      <c r="S68" s="1005" t="s">
        <v>1216</v>
      </c>
      <c r="T68" s="1005"/>
      <c r="U68" s="1005" t="s">
        <v>1216</v>
      </c>
      <c r="V68" s="968"/>
      <c r="W68" s="968"/>
      <c r="X68" s="968"/>
      <c r="Y68" s="1006"/>
      <c r="Z68" s="1006"/>
      <c r="AA68" s="1005" t="s">
        <v>1216</v>
      </c>
      <c r="AB68" s="1005" t="s">
        <v>1216</v>
      </c>
      <c r="AC68" s="1005" t="s">
        <v>1216</v>
      </c>
      <c r="AD68" s="1005" t="s">
        <v>1216</v>
      </c>
      <c r="AE68" s="1005" t="s">
        <v>1216</v>
      </c>
      <c r="AF68" s="1005" t="s">
        <v>1216</v>
      </c>
      <c r="AG68" s="1005" t="s">
        <v>1216</v>
      </c>
      <c r="AH68" s="1005" t="s">
        <v>1216</v>
      </c>
      <c r="AI68" s="1005" t="s">
        <v>1216</v>
      </c>
      <c r="AJ68" s="1005"/>
      <c r="AK68" s="1005"/>
      <c r="AL68" s="1005"/>
      <c r="AM68" s="1005"/>
      <c r="AN68" s="1005" t="s">
        <v>1216</v>
      </c>
      <c r="AO68" s="1005" t="s">
        <v>1216</v>
      </c>
      <c r="AP68" s="1005" t="s">
        <v>1216</v>
      </c>
      <c r="AQ68" s="1005" t="s">
        <v>1216</v>
      </c>
      <c r="AR68" s="1005" t="s">
        <v>1216</v>
      </c>
      <c r="AS68" s="1005" t="s">
        <v>1216</v>
      </c>
      <c r="AT68" s="1005" t="s">
        <v>1216</v>
      </c>
      <c r="AU68" s="1005" t="s">
        <v>1216</v>
      </c>
      <c r="AV68" s="1005" t="s">
        <v>1216</v>
      </c>
      <c r="AW68" s="1005" t="s">
        <v>1216</v>
      </c>
      <c r="AX68" s="1005" t="s">
        <v>1216</v>
      </c>
      <c r="AY68" s="1005" t="s">
        <v>1216</v>
      </c>
      <c r="AZ68" s="1005" t="s">
        <v>1216</v>
      </c>
      <c r="BA68" s="1005" t="s">
        <v>1216</v>
      </c>
      <c r="BB68" s="1005" t="s">
        <v>1216</v>
      </c>
      <c r="BC68" s="1005" t="s">
        <v>1216</v>
      </c>
      <c r="BD68" s="1005" t="s">
        <v>1216</v>
      </c>
      <c r="BE68" s="1005" t="s">
        <v>1216</v>
      </c>
      <c r="BF68" s="1005" t="s">
        <v>1216</v>
      </c>
      <c r="BG68" s="1005" t="s">
        <v>1216</v>
      </c>
      <c r="BH68" s="1005" t="s">
        <v>1216</v>
      </c>
      <c r="BI68" s="1005" t="s">
        <v>1216</v>
      </c>
      <c r="BJ68" s="1005" t="s">
        <v>1216</v>
      </c>
      <c r="BK68" s="1005" t="s">
        <v>1216</v>
      </c>
      <c r="BL68" s="1006"/>
    </row>
    <row r="69" spans="1:64" ht="20.25" customHeight="1" outlineLevel="1">
      <c r="A69" s="1000">
        <f t="shared" si="1"/>
        <v>63</v>
      </c>
      <c r="B69" s="1001"/>
      <c r="C69" s="968"/>
      <c r="D69" s="968"/>
      <c r="E69" s="1002"/>
      <c r="F69" s="1003" t="str">
        <f t="shared" si="5"/>
        <v/>
      </c>
      <c r="G69" s="1002"/>
      <c r="H69" s="1004" t="str">
        <f t="shared" si="6"/>
        <v>・</v>
      </c>
      <c r="I69" s="1005"/>
      <c r="J69" s="1005"/>
      <c r="K69" s="1006"/>
      <c r="L69" s="1005" t="s">
        <v>1216</v>
      </c>
      <c r="M69" s="1005" t="s">
        <v>1216</v>
      </c>
      <c r="N69" s="1005" t="s">
        <v>1216</v>
      </c>
      <c r="O69" s="1005" t="s">
        <v>1216</v>
      </c>
      <c r="P69" s="1005" t="s">
        <v>1216</v>
      </c>
      <c r="Q69" s="1005" t="s">
        <v>1216</v>
      </c>
      <c r="R69" s="1005" t="s">
        <v>1216</v>
      </c>
      <c r="S69" s="1005" t="s">
        <v>1216</v>
      </c>
      <c r="T69" s="1005"/>
      <c r="U69" s="1005" t="s">
        <v>1216</v>
      </c>
      <c r="V69" s="968"/>
      <c r="W69" s="968"/>
      <c r="X69" s="968"/>
      <c r="Y69" s="1006"/>
      <c r="Z69" s="1006"/>
      <c r="AA69" s="1005" t="s">
        <v>1216</v>
      </c>
      <c r="AB69" s="1005" t="s">
        <v>1216</v>
      </c>
      <c r="AC69" s="1005" t="s">
        <v>1216</v>
      </c>
      <c r="AD69" s="1005" t="s">
        <v>1216</v>
      </c>
      <c r="AE69" s="1005" t="s">
        <v>1216</v>
      </c>
      <c r="AF69" s="1005" t="s">
        <v>1216</v>
      </c>
      <c r="AG69" s="1005" t="s">
        <v>1216</v>
      </c>
      <c r="AH69" s="1005" t="s">
        <v>1216</v>
      </c>
      <c r="AI69" s="1005" t="s">
        <v>1216</v>
      </c>
      <c r="AJ69" s="1005"/>
      <c r="AK69" s="1005"/>
      <c r="AL69" s="1005"/>
      <c r="AM69" s="1005"/>
      <c r="AN69" s="1005" t="s">
        <v>1216</v>
      </c>
      <c r="AO69" s="1005" t="s">
        <v>1216</v>
      </c>
      <c r="AP69" s="1005" t="s">
        <v>1216</v>
      </c>
      <c r="AQ69" s="1005" t="s">
        <v>1216</v>
      </c>
      <c r="AR69" s="1005" t="s">
        <v>1216</v>
      </c>
      <c r="AS69" s="1005" t="s">
        <v>1216</v>
      </c>
      <c r="AT69" s="1005" t="s">
        <v>1216</v>
      </c>
      <c r="AU69" s="1005" t="s">
        <v>1216</v>
      </c>
      <c r="AV69" s="1005" t="s">
        <v>1216</v>
      </c>
      <c r="AW69" s="1005" t="s">
        <v>1216</v>
      </c>
      <c r="AX69" s="1005" t="s">
        <v>1216</v>
      </c>
      <c r="AY69" s="1005" t="s">
        <v>1216</v>
      </c>
      <c r="AZ69" s="1005" t="s">
        <v>1216</v>
      </c>
      <c r="BA69" s="1005" t="s">
        <v>1216</v>
      </c>
      <c r="BB69" s="1005" t="s">
        <v>1216</v>
      </c>
      <c r="BC69" s="1005" t="s">
        <v>1216</v>
      </c>
      <c r="BD69" s="1005" t="s">
        <v>1216</v>
      </c>
      <c r="BE69" s="1005" t="s">
        <v>1216</v>
      </c>
      <c r="BF69" s="1005" t="s">
        <v>1216</v>
      </c>
      <c r="BG69" s="1005" t="s">
        <v>1216</v>
      </c>
      <c r="BH69" s="1005" t="s">
        <v>1216</v>
      </c>
      <c r="BI69" s="1005" t="s">
        <v>1216</v>
      </c>
      <c r="BJ69" s="1005" t="s">
        <v>1216</v>
      </c>
      <c r="BK69" s="1005" t="s">
        <v>1216</v>
      </c>
      <c r="BL69" s="1006"/>
    </row>
    <row r="70" spans="1:64" ht="20.25" customHeight="1" outlineLevel="1">
      <c r="A70" s="1000">
        <f t="shared" si="1"/>
        <v>64</v>
      </c>
      <c r="B70" s="1001"/>
      <c r="C70" s="968"/>
      <c r="D70" s="968"/>
      <c r="E70" s="1002"/>
      <c r="F70" s="1003" t="str">
        <f t="shared" si="5"/>
        <v/>
      </c>
      <c r="G70" s="1002"/>
      <c r="H70" s="1004" t="str">
        <f t="shared" si="6"/>
        <v>・</v>
      </c>
      <c r="I70" s="1005"/>
      <c r="J70" s="1005"/>
      <c r="K70" s="1006"/>
      <c r="L70" s="1005" t="s">
        <v>1216</v>
      </c>
      <c r="M70" s="1005" t="s">
        <v>1216</v>
      </c>
      <c r="N70" s="1005" t="s">
        <v>1216</v>
      </c>
      <c r="O70" s="1005" t="s">
        <v>1216</v>
      </c>
      <c r="P70" s="1005" t="s">
        <v>1216</v>
      </c>
      <c r="Q70" s="1005" t="s">
        <v>1216</v>
      </c>
      <c r="R70" s="1005" t="s">
        <v>1216</v>
      </c>
      <c r="S70" s="1005" t="s">
        <v>1216</v>
      </c>
      <c r="T70" s="1005"/>
      <c r="U70" s="1005" t="s">
        <v>1216</v>
      </c>
      <c r="V70" s="968"/>
      <c r="W70" s="968"/>
      <c r="X70" s="968"/>
      <c r="Y70" s="1006"/>
      <c r="Z70" s="1006"/>
      <c r="AA70" s="1005" t="s">
        <v>1216</v>
      </c>
      <c r="AB70" s="1005" t="s">
        <v>1216</v>
      </c>
      <c r="AC70" s="1005" t="s">
        <v>1216</v>
      </c>
      <c r="AD70" s="1005" t="s">
        <v>1216</v>
      </c>
      <c r="AE70" s="1005" t="s">
        <v>1216</v>
      </c>
      <c r="AF70" s="1005" t="s">
        <v>1216</v>
      </c>
      <c r="AG70" s="1005" t="s">
        <v>1216</v>
      </c>
      <c r="AH70" s="1005" t="s">
        <v>1216</v>
      </c>
      <c r="AI70" s="1005" t="s">
        <v>1216</v>
      </c>
      <c r="AJ70" s="1005"/>
      <c r="AK70" s="1005"/>
      <c r="AL70" s="1005"/>
      <c r="AM70" s="1005"/>
      <c r="AN70" s="1005" t="s">
        <v>1216</v>
      </c>
      <c r="AO70" s="1005" t="s">
        <v>1216</v>
      </c>
      <c r="AP70" s="1005" t="s">
        <v>1216</v>
      </c>
      <c r="AQ70" s="1005" t="s">
        <v>1216</v>
      </c>
      <c r="AR70" s="1005" t="s">
        <v>1216</v>
      </c>
      <c r="AS70" s="1005" t="s">
        <v>1216</v>
      </c>
      <c r="AT70" s="1005" t="s">
        <v>1216</v>
      </c>
      <c r="AU70" s="1005" t="s">
        <v>1216</v>
      </c>
      <c r="AV70" s="1005" t="s">
        <v>1216</v>
      </c>
      <c r="AW70" s="1005" t="s">
        <v>1216</v>
      </c>
      <c r="AX70" s="1005" t="s">
        <v>1216</v>
      </c>
      <c r="AY70" s="1005" t="s">
        <v>1216</v>
      </c>
      <c r="AZ70" s="1005" t="s">
        <v>1216</v>
      </c>
      <c r="BA70" s="1005" t="s">
        <v>1216</v>
      </c>
      <c r="BB70" s="1005" t="s">
        <v>1216</v>
      </c>
      <c r="BC70" s="1005" t="s">
        <v>1216</v>
      </c>
      <c r="BD70" s="1005" t="s">
        <v>1216</v>
      </c>
      <c r="BE70" s="1005" t="s">
        <v>1216</v>
      </c>
      <c r="BF70" s="1005" t="s">
        <v>1216</v>
      </c>
      <c r="BG70" s="1005" t="s">
        <v>1216</v>
      </c>
      <c r="BH70" s="1005" t="s">
        <v>1216</v>
      </c>
      <c r="BI70" s="1005" t="s">
        <v>1216</v>
      </c>
      <c r="BJ70" s="1005" t="s">
        <v>1216</v>
      </c>
      <c r="BK70" s="1005" t="s">
        <v>1216</v>
      </c>
      <c r="BL70" s="1006"/>
    </row>
    <row r="71" spans="1:64" ht="20.25" customHeight="1" outlineLevel="1">
      <c r="A71" s="1000">
        <f t="shared" si="1"/>
        <v>65</v>
      </c>
      <c r="B71" s="1001"/>
      <c r="C71" s="968"/>
      <c r="D71" s="968"/>
      <c r="E71" s="1002"/>
      <c r="F71" s="1003" t="str">
        <f t="shared" si="5"/>
        <v/>
      </c>
      <c r="G71" s="1002"/>
      <c r="H71" s="1004" t="str">
        <f t="shared" si="6"/>
        <v>・</v>
      </c>
      <c r="I71" s="1005"/>
      <c r="J71" s="1005"/>
      <c r="K71" s="1006"/>
      <c r="L71" s="1005" t="s">
        <v>1216</v>
      </c>
      <c r="M71" s="1005" t="s">
        <v>1216</v>
      </c>
      <c r="N71" s="1005" t="s">
        <v>1216</v>
      </c>
      <c r="O71" s="1005" t="s">
        <v>1216</v>
      </c>
      <c r="P71" s="1005" t="s">
        <v>1216</v>
      </c>
      <c r="Q71" s="1005" t="s">
        <v>1216</v>
      </c>
      <c r="R71" s="1005" t="s">
        <v>1216</v>
      </c>
      <c r="S71" s="1005" t="s">
        <v>1216</v>
      </c>
      <c r="T71" s="1005"/>
      <c r="U71" s="1005" t="s">
        <v>1216</v>
      </c>
      <c r="V71" s="968"/>
      <c r="W71" s="968"/>
      <c r="X71" s="968"/>
      <c r="Y71" s="1006"/>
      <c r="Z71" s="1006"/>
      <c r="AA71" s="1005" t="s">
        <v>1216</v>
      </c>
      <c r="AB71" s="1005" t="s">
        <v>1216</v>
      </c>
      <c r="AC71" s="1005" t="s">
        <v>1216</v>
      </c>
      <c r="AD71" s="1005" t="s">
        <v>1216</v>
      </c>
      <c r="AE71" s="1005" t="s">
        <v>1216</v>
      </c>
      <c r="AF71" s="1005" t="s">
        <v>1216</v>
      </c>
      <c r="AG71" s="1005" t="s">
        <v>1216</v>
      </c>
      <c r="AH71" s="1005" t="s">
        <v>1216</v>
      </c>
      <c r="AI71" s="1005" t="s">
        <v>1216</v>
      </c>
      <c r="AJ71" s="1005"/>
      <c r="AK71" s="1005"/>
      <c r="AL71" s="1005"/>
      <c r="AM71" s="1005"/>
      <c r="AN71" s="1005" t="s">
        <v>1216</v>
      </c>
      <c r="AO71" s="1005" t="s">
        <v>1216</v>
      </c>
      <c r="AP71" s="1005" t="s">
        <v>1216</v>
      </c>
      <c r="AQ71" s="1005" t="s">
        <v>1216</v>
      </c>
      <c r="AR71" s="1005" t="s">
        <v>1216</v>
      </c>
      <c r="AS71" s="1005" t="s">
        <v>1216</v>
      </c>
      <c r="AT71" s="1005" t="s">
        <v>1216</v>
      </c>
      <c r="AU71" s="1005" t="s">
        <v>1216</v>
      </c>
      <c r="AV71" s="1005" t="s">
        <v>1216</v>
      </c>
      <c r="AW71" s="1005" t="s">
        <v>1216</v>
      </c>
      <c r="AX71" s="1005" t="s">
        <v>1216</v>
      </c>
      <c r="AY71" s="1005" t="s">
        <v>1216</v>
      </c>
      <c r="AZ71" s="1005" t="s">
        <v>1216</v>
      </c>
      <c r="BA71" s="1005" t="s">
        <v>1216</v>
      </c>
      <c r="BB71" s="1005" t="s">
        <v>1216</v>
      </c>
      <c r="BC71" s="1005" t="s">
        <v>1216</v>
      </c>
      <c r="BD71" s="1005" t="s">
        <v>1216</v>
      </c>
      <c r="BE71" s="1005" t="s">
        <v>1216</v>
      </c>
      <c r="BF71" s="1005" t="s">
        <v>1216</v>
      </c>
      <c r="BG71" s="1005" t="s">
        <v>1216</v>
      </c>
      <c r="BH71" s="1005" t="s">
        <v>1216</v>
      </c>
      <c r="BI71" s="1005" t="s">
        <v>1216</v>
      </c>
      <c r="BJ71" s="1005" t="s">
        <v>1216</v>
      </c>
      <c r="BK71" s="1005" t="s">
        <v>1216</v>
      </c>
      <c r="BL71" s="1006"/>
    </row>
    <row r="72" spans="1:64" ht="20.25" customHeight="1" outlineLevel="1">
      <c r="A72" s="1000">
        <f t="shared" si="1"/>
        <v>66</v>
      </c>
      <c r="B72" s="1001"/>
      <c r="C72" s="968"/>
      <c r="D72" s="968"/>
      <c r="E72" s="1002"/>
      <c r="F72" s="1003" t="str">
        <f t="shared" si="5"/>
        <v/>
      </c>
      <c r="G72" s="1002"/>
      <c r="H72" s="1004" t="str">
        <f t="shared" si="6"/>
        <v>・</v>
      </c>
      <c r="I72" s="1005"/>
      <c r="J72" s="1005"/>
      <c r="K72" s="1006"/>
      <c r="L72" s="1005" t="s">
        <v>1216</v>
      </c>
      <c r="M72" s="1005" t="s">
        <v>1216</v>
      </c>
      <c r="N72" s="1005" t="s">
        <v>1216</v>
      </c>
      <c r="O72" s="1005" t="s">
        <v>1216</v>
      </c>
      <c r="P72" s="1005" t="s">
        <v>1216</v>
      </c>
      <c r="Q72" s="1005" t="s">
        <v>1216</v>
      </c>
      <c r="R72" s="1005" t="s">
        <v>1216</v>
      </c>
      <c r="S72" s="1005" t="s">
        <v>1216</v>
      </c>
      <c r="T72" s="1005"/>
      <c r="U72" s="1005" t="s">
        <v>1216</v>
      </c>
      <c r="V72" s="968"/>
      <c r="W72" s="968"/>
      <c r="X72" s="968"/>
      <c r="Y72" s="1006"/>
      <c r="Z72" s="1006"/>
      <c r="AA72" s="1005" t="s">
        <v>1216</v>
      </c>
      <c r="AB72" s="1005" t="s">
        <v>1216</v>
      </c>
      <c r="AC72" s="1005" t="s">
        <v>1216</v>
      </c>
      <c r="AD72" s="1005" t="s">
        <v>1216</v>
      </c>
      <c r="AE72" s="1005" t="s">
        <v>1216</v>
      </c>
      <c r="AF72" s="1005" t="s">
        <v>1216</v>
      </c>
      <c r="AG72" s="1005" t="s">
        <v>1216</v>
      </c>
      <c r="AH72" s="1005" t="s">
        <v>1216</v>
      </c>
      <c r="AI72" s="1005" t="s">
        <v>1216</v>
      </c>
      <c r="AJ72" s="1005"/>
      <c r="AK72" s="1005"/>
      <c r="AL72" s="1005"/>
      <c r="AM72" s="1005"/>
      <c r="AN72" s="1005" t="s">
        <v>1216</v>
      </c>
      <c r="AO72" s="1005" t="s">
        <v>1216</v>
      </c>
      <c r="AP72" s="1005" t="s">
        <v>1216</v>
      </c>
      <c r="AQ72" s="1005" t="s">
        <v>1216</v>
      </c>
      <c r="AR72" s="1005" t="s">
        <v>1216</v>
      </c>
      <c r="AS72" s="1005" t="s">
        <v>1216</v>
      </c>
      <c r="AT72" s="1005" t="s">
        <v>1216</v>
      </c>
      <c r="AU72" s="1005" t="s">
        <v>1216</v>
      </c>
      <c r="AV72" s="1005" t="s">
        <v>1216</v>
      </c>
      <c r="AW72" s="1005" t="s">
        <v>1216</v>
      </c>
      <c r="AX72" s="1005" t="s">
        <v>1216</v>
      </c>
      <c r="AY72" s="1005" t="s">
        <v>1216</v>
      </c>
      <c r="AZ72" s="1005" t="s">
        <v>1216</v>
      </c>
      <c r="BA72" s="1005" t="s">
        <v>1216</v>
      </c>
      <c r="BB72" s="1005" t="s">
        <v>1216</v>
      </c>
      <c r="BC72" s="1005" t="s">
        <v>1216</v>
      </c>
      <c r="BD72" s="1005" t="s">
        <v>1216</v>
      </c>
      <c r="BE72" s="1005" t="s">
        <v>1216</v>
      </c>
      <c r="BF72" s="1005" t="s">
        <v>1216</v>
      </c>
      <c r="BG72" s="1005" t="s">
        <v>1216</v>
      </c>
      <c r="BH72" s="1005" t="s">
        <v>1216</v>
      </c>
      <c r="BI72" s="1005" t="s">
        <v>1216</v>
      </c>
      <c r="BJ72" s="1005" t="s">
        <v>1216</v>
      </c>
      <c r="BK72" s="1005" t="s">
        <v>1216</v>
      </c>
      <c r="BL72" s="1006"/>
    </row>
    <row r="73" spans="1:64" ht="20.25" customHeight="1" outlineLevel="1">
      <c r="A73" s="1000">
        <f t="shared" si="1"/>
        <v>67</v>
      </c>
      <c r="B73" s="1001"/>
      <c r="C73" s="968"/>
      <c r="D73" s="968"/>
      <c r="E73" s="1002"/>
      <c r="F73" s="1003" t="str">
        <f t="shared" si="5"/>
        <v/>
      </c>
      <c r="G73" s="1002"/>
      <c r="H73" s="1004" t="str">
        <f t="shared" si="6"/>
        <v>・</v>
      </c>
      <c r="I73" s="1005"/>
      <c r="J73" s="1005"/>
      <c r="K73" s="1006"/>
      <c r="L73" s="1005" t="s">
        <v>1216</v>
      </c>
      <c r="M73" s="1005" t="s">
        <v>1216</v>
      </c>
      <c r="N73" s="1005" t="s">
        <v>1216</v>
      </c>
      <c r="O73" s="1005" t="s">
        <v>1216</v>
      </c>
      <c r="P73" s="1005" t="s">
        <v>1216</v>
      </c>
      <c r="Q73" s="1005" t="s">
        <v>1216</v>
      </c>
      <c r="R73" s="1005" t="s">
        <v>1216</v>
      </c>
      <c r="S73" s="1005" t="s">
        <v>1216</v>
      </c>
      <c r="T73" s="1005"/>
      <c r="U73" s="1005" t="s">
        <v>1216</v>
      </c>
      <c r="V73" s="968"/>
      <c r="W73" s="968"/>
      <c r="X73" s="968"/>
      <c r="Y73" s="1006"/>
      <c r="Z73" s="1006"/>
      <c r="AA73" s="1005" t="s">
        <v>1216</v>
      </c>
      <c r="AB73" s="1005" t="s">
        <v>1216</v>
      </c>
      <c r="AC73" s="1005" t="s">
        <v>1216</v>
      </c>
      <c r="AD73" s="1005" t="s">
        <v>1216</v>
      </c>
      <c r="AE73" s="1005" t="s">
        <v>1216</v>
      </c>
      <c r="AF73" s="1005" t="s">
        <v>1216</v>
      </c>
      <c r="AG73" s="1005" t="s">
        <v>1216</v>
      </c>
      <c r="AH73" s="1005" t="s">
        <v>1216</v>
      </c>
      <c r="AI73" s="1005" t="s">
        <v>1216</v>
      </c>
      <c r="AJ73" s="1005"/>
      <c r="AK73" s="1005"/>
      <c r="AL73" s="1005"/>
      <c r="AM73" s="1005"/>
      <c r="AN73" s="1005" t="s">
        <v>1216</v>
      </c>
      <c r="AO73" s="1005" t="s">
        <v>1216</v>
      </c>
      <c r="AP73" s="1005" t="s">
        <v>1216</v>
      </c>
      <c r="AQ73" s="1005" t="s">
        <v>1216</v>
      </c>
      <c r="AR73" s="1005" t="s">
        <v>1216</v>
      </c>
      <c r="AS73" s="1005" t="s">
        <v>1216</v>
      </c>
      <c r="AT73" s="1005" t="s">
        <v>1216</v>
      </c>
      <c r="AU73" s="1005" t="s">
        <v>1216</v>
      </c>
      <c r="AV73" s="1005" t="s">
        <v>1216</v>
      </c>
      <c r="AW73" s="1005" t="s">
        <v>1216</v>
      </c>
      <c r="AX73" s="1005" t="s">
        <v>1216</v>
      </c>
      <c r="AY73" s="1005" t="s">
        <v>1216</v>
      </c>
      <c r="AZ73" s="1005" t="s">
        <v>1216</v>
      </c>
      <c r="BA73" s="1005" t="s">
        <v>1216</v>
      </c>
      <c r="BB73" s="1005" t="s">
        <v>1216</v>
      </c>
      <c r="BC73" s="1005" t="s">
        <v>1216</v>
      </c>
      <c r="BD73" s="1005" t="s">
        <v>1216</v>
      </c>
      <c r="BE73" s="1005" t="s">
        <v>1216</v>
      </c>
      <c r="BF73" s="1005" t="s">
        <v>1216</v>
      </c>
      <c r="BG73" s="1005" t="s">
        <v>1216</v>
      </c>
      <c r="BH73" s="1005" t="s">
        <v>1216</v>
      </c>
      <c r="BI73" s="1005" t="s">
        <v>1216</v>
      </c>
      <c r="BJ73" s="1005" t="s">
        <v>1216</v>
      </c>
      <c r="BK73" s="1005" t="s">
        <v>1216</v>
      </c>
      <c r="BL73" s="1006"/>
    </row>
    <row r="74" spans="1:64" ht="20.25" customHeight="1" outlineLevel="1">
      <c r="A74" s="1000">
        <f t="shared" si="1"/>
        <v>68</v>
      </c>
      <c r="B74" s="1001"/>
      <c r="C74" s="968"/>
      <c r="D74" s="968"/>
      <c r="E74" s="1002"/>
      <c r="F74" s="1003" t="str">
        <f t="shared" si="5"/>
        <v/>
      </c>
      <c r="G74" s="1002"/>
      <c r="H74" s="1004" t="str">
        <f t="shared" si="6"/>
        <v>・</v>
      </c>
      <c r="I74" s="1005"/>
      <c r="J74" s="1005"/>
      <c r="K74" s="1006"/>
      <c r="L74" s="1005" t="s">
        <v>1216</v>
      </c>
      <c r="M74" s="1005" t="s">
        <v>1216</v>
      </c>
      <c r="N74" s="1005" t="s">
        <v>1216</v>
      </c>
      <c r="O74" s="1005" t="s">
        <v>1216</v>
      </c>
      <c r="P74" s="1005" t="s">
        <v>1216</v>
      </c>
      <c r="Q74" s="1005" t="s">
        <v>1216</v>
      </c>
      <c r="R74" s="1005" t="s">
        <v>1216</v>
      </c>
      <c r="S74" s="1005" t="s">
        <v>1216</v>
      </c>
      <c r="T74" s="1005"/>
      <c r="U74" s="1005" t="s">
        <v>1216</v>
      </c>
      <c r="V74" s="968"/>
      <c r="W74" s="968"/>
      <c r="X74" s="968"/>
      <c r="Y74" s="1006"/>
      <c r="Z74" s="1006"/>
      <c r="AA74" s="1005" t="s">
        <v>1216</v>
      </c>
      <c r="AB74" s="1005" t="s">
        <v>1216</v>
      </c>
      <c r="AC74" s="1005" t="s">
        <v>1216</v>
      </c>
      <c r="AD74" s="1005" t="s">
        <v>1216</v>
      </c>
      <c r="AE74" s="1005" t="s">
        <v>1216</v>
      </c>
      <c r="AF74" s="1005" t="s">
        <v>1216</v>
      </c>
      <c r="AG74" s="1005" t="s">
        <v>1216</v>
      </c>
      <c r="AH74" s="1005" t="s">
        <v>1216</v>
      </c>
      <c r="AI74" s="1005" t="s">
        <v>1216</v>
      </c>
      <c r="AJ74" s="1005"/>
      <c r="AK74" s="1005"/>
      <c r="AL74" s="1005"/>
      <c r="AM74" s="1005"/>
      <c r="AN74" s="1005" t="s">
        <v>1216</v>
      </c>
      <c r="AO74" s="1005" t="s">
        <v>1216</v>
      </c>
      <c r="AP74" s="1005" t="s">
        <v>1216</v>
      </c>
      <c r="AQ74" s="1005" t="s">
        <v>1216</v>
      </c>
      <c r="AR74" s="1005" t="s">
        <v>1216</v>
      </c>
      <c r="AS74" s="1005" t="s">
        <v>1216</v>
      </c>
      <c r="AT74" s="1005" t="s">
        <v>1216</v>
      </c>
      <c r="AU74" s="1005" t="s">
        <v>1216</v>
      </c>
      <c r="AV74" s="1005" t="s">
        <v>1216</v>
      </c>
      <c r="AW74" s="1005" t="s">
        <v>1216</v>
      </c>
      <c r="AX74" s="1005" t="s">
        <v>1216</v>
      </c>
      <c r="AY74" s="1005" t="s">
        <v>1216</v>
      </c>
      <c r="AZ74" s="1005" t="s">
        <v>1216</v>
      </c>
      <c r="BA74" s="1005" t="s">
        <v>1216</v>
      </c>
      <c r="BB74" s="1005" t="s">
        <v>1216</v>
      </c>
      <c r="BC74" s="1005" t="s">
        <v>1216</v>
      </c>
      <c r="BD74" s="1005" t="s">
        <v>1216</v>
      </c>
      <c r="BE74" s="1005" t="s">
        <v>1216</v>
      </c>
      <c r="BF74" s="1005" t="s">
        <v>1216</v>
      </c>
      <c r="BG74" s="1005" t="s">
        <v>1216</v>
      </c>
      <c r="BH74" s="1005" t="s">
        <v>1216</v>
      </c>
      <c r="BI74" s="1005" t="s">
        <v>1216</v>
      </c>
      <c r="BJ74" s="1005" t="s">
        <v>1216</v>
      </c>
      <c r="BK74" s="1005" t="s">
        <v>1216</v>
      </c>
      <c r="BL74" s="1006"/>
    </row>
    <row r="75" spans="1:64" ht="20.25" customHeight="1" outlineLevel="1">
      <c r="A75" s="1000">
        <f t="shared" si="1"/>
        <v>69</v>
      </c>
      <c r="B75" s="1001"/>
      <c r="C75" s="968"/>
      <c r="D75" s="968"/>
      <c r="E75" s="1002"/>
      <c r="F75" s="1003" t="str">
        <f t="shared" si="5"/>
        <v/>
      </c>
      <c r="G75" s="1002"/>
      <c r="H75" s="1004" t="str">
        <f t="shared" si="6"/>
        <v>・</v>
      </c>
      <c r="I75" s="1005"/>
      <c r="J75" s="1005"/>
      <c r="K75" s="1006"/>
      <c r="L75" s="1005" t="s">
        <v>1216</v>
      </c>
      <c r="M75" s="1005" t="s">
        <v>1216</v>
      </c>
      <c r="N75" s="1005" t="s">
        <v>1216</v>
      </c>
      <c r="O75" s="1005" t="s">
        <v>1216</v>
      </c>
      <c r="P75" s="1005" t="s">
        <v>1216</v>
      </c>
      <c r="Q75" s="1005" t="s">
        <v>1216</v>
      </c>
      <c r="R75" s="1005" t="s">
        <v>1216</v>
      </c>
      <c r="S75" s="1005" t="s">
        <v>1216</v>
      </c>
      <c r="T75" s="1005"/>
      <c r="U75" s="1005" t="s">
        <v>1216</v>
      </c>
      <c r="V75" s="968"/>
      <c r="W75" s="968"/>
      <c r="X75" s="968"/>
      <c r="Y75" s="1006"/>
      <c r="Z75" s="1006"/>
      <c r="AA75" s="1005" t="s">
        <v>1216</v>
      </c>
      <c r="AB75" s="1005" t="s">
        <v>1216</v>
      </c>
      <c r="AC75" s="1005" t="s">
        <v>1216</v>
      </c>
      <c r="AD75" s="1005" t="s">
        <v>1216</v>
      </c>
      <c r="AE75" s="1005" t="s">
        <v>1216</v>
      </c>
      <c r="AF75" s="1005" t="s">
        <v>1216</v>
      </c>
      <c r="AG75" s="1005" t="s">
        <v>1216</v>
      </c>
      <c r="AH75" s="1005" t="s">
        <v>1216</v>
      </c>
      <c r="AI75" s="1005" t="s">
        <v>1216</v>
      </c>
      <c r="AJ75" s="1005"/>
      <c r="AK75" s="1005"/>
      <c r="AL75" s="1005"/>
      <c r="AM75" s="1005"/>
      <c r="AN75" s="1005" t="s">
        <v>1216</v>
      </c>
      <c r="AO75" s="1005" t="s">
        <v>1216</v>
      </c>
      <c r="AP75" s="1005" t="s">
        <v>1216</v>
      </c>
      <c r="AQ75" s="1005" t="s">
        <v>1216</v>
      </c>
      <c r="AR75" s="1005" t="s">
        <v>1216</v>
      </c>
      <c r="AS75" s="1005" t="s">
        <v>1216</v>
      </c>
      <c r="AT75" s="1005" t="s">
        <v>1216</v>
      </c>
      <c r="AU75" s="1005" t="s">
        <v>1216</v>
      </c>
      <c r="AV75" s="1005" t="s">
        <v>1216</v>
      </c>
      <c r="AW75" s="1005" t="s">
        <v>1216</v>
      </c>
      <c r="AX75" s="1005" t="s">
        <v>1216</v>
      </c>
      <c r="AY75" s="1005" t="s">
        <v>1216</v>
      </c>
      <c r="AZ75" s="1005" t="s">
        <v>1216</v>
      </c>
      <c r="BA75" s="1005" t="s">
        <v>1216</v>
      </c>
      <c r="BB75" s="1005" t="s">
        <v>1216</v>
      </c>
      <c r="BC75" s="1005" t="s">
        <v>1216</v>
      </c>
      <c r="BD75" s="1005" t="s">
        <v>1216</v>
      </c>
      <c r="BE75" s="1005" t="s">
        <v>1216</v>
      </c>
      <c r="BF75" s="1005" t="s">
        <v>1216</v>
      </c>
      <c r="BG75" s="1005" t="s">
        <v>1216</v>
      </c>
      <c r="BH75" s="1005" t="s">
        <v>1216</v>
      </c>
      <c r="BI75" s="1005" t="s">
        <v>1216</v>
      </c>
      <c r="BJ75" s="1005" t="s">
        <v>1216</v>
      </c>
      <c r="BK75" s="1005" t="s">
        <v>1216</v>
      </c>
      <c r="BL75" s="1006"/>
    </row>
    <row r="76" spans="1:64" ht="20.25" customHeight="1" outlineLevel="1">
      <c r="A76" s="1000">
        <f t="shared" si="1"/>
        <v>70</v>
      </c>
      <c r="B76" s="1001"/>
      <c r="C76" s="968"/>
      <c r="D76" s="968"/>
      <c r="E76" s="1002"/>
      <c r="F76" s="1003" t="str">
        <f t="shared" si="5"/>
        <v/>
      </c>
      <c r="G76" s="1002"/>
      <c r="H76" s="1004" t="str">
        <f t="shared" si="6"/>
        <v>・</v>
      </c>
      <c r="I76" s="1005"/>
      <c r="J76" s="1005"/>
      <c r="K76" s="1006"/>
      <c r="L76" s="1005" t="s">
        <v>1216</v>
      </c>
      <c r="M76" s="1005" t="s">
        <v>1216</v>
      </c>
      <c r="N76" s="1005" t="s">
        <v>1216</v>
      </c>
      <c r="O76" s="1005" t="s">
        <v>1216</v>
      </c>
      <c r="P76" s="1005" t="s">
        <v>1216</v>
      </c>
      <c r="Q76" s="1005" t="s">
        <v>1216</v>
      </c>
      <c r="R76" s="1005" t="s">
        <v>1216</v>
      </c>
      <c r="S76" s="1005" t="s">
        <v>1216</v>
      </c>
      <c r="T76" s="1005"/>
      <c r="U76" s="1005" t="s">
        <v>1216</v>
      </c>
      <c r="V76" s="968"/>
      <c r="W76" s="968"/>
      <c r="X76" s="968"/>
      <c r="Y76" s="1006"/>
      <c r="Z76" s="1006"/>
      <c r="AA76" s="1005" t="s">
        <v>1216</v>
      </c>
      <c r="AB76" s="1005" t="s">
        <v>1216</v>
      </c>
      <c r="AC76" s="1005" t="s">
        <v>1216</v>
      </c>
      <c r="AD76" s="1005" t="s">
        <v>1216</v>
      </c>
      <c r="AE76" s="1005" t="s">
        <v>1216</v>
      </c>
      <c r="AF76" s="1005" t="s">
        <v>1216</v>
      </c>
      <c r="AG76" s="1005" t="s">
        <v>1216</v>
      </c>
      <c r="AH76" s="1005" t="s">
        <v>1216</v>
      </c>
      <c r="AI76" s="1005" t="s">
        <v>1216</v>
      </c>
      <c r="AJ76" s="1005"/>
      <c r="AK76" s="1005"/>
      <c r="AL76" s="1005"/>
      <c r="AM76" s="1005"/>
      <c r="AN76" s="1005" t="s">
        <v>1216</v>
      </c>
      <c r="AO76" s="1005" t="s">
        <v>1216</v>
      </c>
      <c r="AP76" s="1005" t="s">
        <v>1216</v>
      </c>
      <c r="AQ76" s="1005" t="s">
        <v>1216</v>
      </c>
      <c r="AR76" s="1005" t="s">
        <v>1216</v>
      </c>
      <c r="AS76" s="1005" t="s">
        <v>1216</v>
      </c>
      <c r="AT76" s="1005" t="s">
        <v>1216</v>
      </c>
      <c r="AU76" s="1005" t="s">
        <v>1216</v>
      </c>
      <c r="AV76" s="1005" t="s">
        <v>1216</v>
      </c>
      <c r="AW76" s="1005" t="s">
        <v>1216</v>
      </c>
      <c r="AX76" s="1005" t="s">
        <v>1216</v>
      </c>
      <c r="AY76" s="1005" t="s">
        <v>1216</v>
      </c>
      <c r="AZ76" s="1005" t="s">
        <v>1216</v>
      </c>
      <c r="BA76" s="1005" t="s">
        <v>1216</v>
      </c>
      <c r="BB76" s="1005" t="s">
        <v>1216</v>
      </c>
      <c r="BC76" s="1005" t="s">
        <v>1216</v>
      </c>
      <c r="BD76" s="1005" t="s">
        <v>1216</v>
      </c>
      <c r="BE76" s="1005" t="s">
        <v>1216</v>
      </c>
      <c r="BF76" s="1005" t="s">
        <v>1216</v>
      </c>
      <c r="BG76" s="1005" t="s">
        <v>1216</v>
      </c>
      <c r="BH76" s="1005" t="s">
        <v>1216</v>
      </c>
      <c r="BI76" s="1005" t="s">
        <v>1216</v>
      </c>
      <c r="BJ76" s="1005" t="s">
        <v>1216</v>
      </c>
      <c r="BK76" s="1005" t="s">
        <v>1216</v>
      </c>
      <c r="BL76" s="1006"/>
    </row>
    <row r="77" spans="1:64" ht="20.25" customHeight="1" outlineLevel="1">
      <c r="A77" s="1000">
        <f t="shared" si="1"/>
        <v>71</v>
      </c>
      <c r="B77" s="1001"/>
      <c r="C77" s="968"/>
      <c r="D77" s="968"/>
      <c r="E77" s="1002"/>
      <c r="F77" s="1003" t="str">
        <f t="shared" si="5"/>
        <v/>
      </c>
      <c r="G77" s="1002"/>
      <c r="H77" s="1004" t="str">
        <f t="shared" si="6"/>
        <v>・</v>
      </c>
      <c r="I77" s="1005"/>
      <c r="J77" s="1005"/>
      <c r="K77" s="1006"/>
      <c r="L77" s="1005" t="s">
        <v>1216</v>
      </c>
      <c r="M77" s="1005" t="s">
        <v>1216</v>
      </c>
      <c r="N77" s="1005" t="s">
        <v>1216</v>
      </c>
      <c r="O77" s="1005" t="s">
        <v>1216</v>
      </c>
      <c r="P77" s="1005" t="s">
        <v>1216</v>
      </c>
      <c r="Q77" s="1005" t="s">
        <v>1216</v>
      </c>
      <c r="R77" s="1005" t="s">
        <v>1216</v>
      </c>
      <c r="S77" s="1005" t="s">
        <v>1216</v>
      </c>
      <c r="T77" s="1005"/>
      <c r="U77" s="1005" t="s">
        <v>1216</v>
      </c>
      <c r="V77" s="968"/>
      <c r="W77" s="968"/>
      <c r="X77" s="968"/>
      <c r="Y77" s="1006"/>
      <c r="Z77" s="1006"/>
      <c r="AA77" s="1005" t="s">
        <v>1216</v>
      </c>
      <c r="AB77" s="1005" t="s">
        <v>1216</v>
      </c>
      <c r="AC77" s="1005" t="s">
        <v>1216</v>
      </c>
      <c r="AD77" s="1005" t="s">
        <v>1216</v>
      </c>
      <c r="AE77" s="1005" t="s">
        <v>1216</v>
      </c>
      <c r="AF77" s="1005" t="s">
        <v>1216</v>
      </c>
      <c r="AG77" s="1005" t="s">
        <v>1216</v>
      </c>
      <c r="AH77" s="1005" t="s">
        <v>1216</v>
      </c>
      <c r="AI77" s="1005" t="s">
        <v>1216</v>
      </c>
      <c r="AJ77" s="1005"/>
      <c r="AK77" s="1005"/>
      <c r="AL77" s="1005"/>
      <c r="AM77" s="1005"/>
      <c r="AN77" s="1005" t="s">
        <v>1216</v>
      </c>
      <c r="AO77" s="1005" t="s">
        <v>1216</v>
      </c>
      <c r="AP77" s="1005" t="s">
        <v>1216</v>
      </c>
      <c r="AQ77" s="1005" t="s">
        <v>1216</v>
      </c>
      <c r="AR77" s="1005" t="s">
        <v>1216</v>
      </c>
      <c r="AS77" s="1005" t="s">
        <v>1216</v>
      </c>
      <c r="AT77" s="1005" t="s">
        <v>1216</v>
      </c>
      <c r="AU77" s="1005" t="s">
        <v>1216</v>
      </c>
      <c r="AV77" s="1005" t="s">
        <v>1216</v>
      </c>
      <c r="AW77" s="1005" t="s">
        <v>1216</v>
      </c>
      <c r="AX77" s="1005" t="s">
        <v>1216</v>
      </c>
      <c r="AY77" s="1005" t="s">
        <v>1216</v>
      </c>
      <c r="AZ77" s="1005" t="s">
        <v>1216</v>
      </c>
      <c r="BA77" s="1005" t="s">
        <v>1216</v>
      </c>
      <c r="BB77" s="1005" t="s">
        <v>1216</v>
      </c>
      <c r="BC77" s="1005" t="s">
        <v>1216</v>
      </c>
      <c r="BD77" s="1005" t="s">
        <v>1216</v>
      </c>
      <c r="BE77" s="1005" t="s">
        <v>1216</v>
      </c>
      <c r="BF77" s="1005" t="s">
        <v>1216</v>
      </c>
      <c r="BG77" s="1005" t="s">
        <v>1216</v>
      </c>
      <c r="BH77" s="1005" t="s">
        <v>1216</v>
      </c>
      <c r="BI77" s="1005" t="s">
        <v>1216</v>
      </c>
      <c r="BJ77" s="1005" t="s">
        <v>1216</v>
      </c>
      <c r="BK77" s="1005" t="s">
        <v>1216</v>
      </c>
      <c r="BL77" s="1006"/>
    </row>
    <row r="78" spans="1:64" ht="20.25" customHeight="1" outlineLevel="1">
      <c r="A78" s="1000">
        <f t="shared" si="1"/>
        <v>72</v>
      </c>
      <c r="B78" s="1001"/>
      <c r="C78" s="968"/>
      <c r="D78" s="968"/>
      <c r="E78" s="1002"/>
      <c r="F78" s="1003" t="str">
        <f t="shared" si="5"/>
        <v/>
      </c>
      <c r="G78" s="1002"/>
      <c r="H78" s="1004" t="str">
        <f t="shared" si="6"/>
        <v>・</v>
      </c>
      <c r="I78" s="1005"/>
      <c r="J78" s="1005"/>
      <c r="K78" s="1006"/>
      <c r="L78" s="1005" t="s">
        <v>1216</v>
      </c>
      <c r="M78" s="1005" t="s">
        <v>1216</v>
      </c>
      <c r="N78" s="1005" t="s">
        <v>1216</v>
      </c>
      <c r="O78" s="1005" t="s">
        <v>1216</v>
      </c>
      <c r="P78" s="1005" t="s">
        <v>1216</v>
      </c>
      <c r="Q78" s="1005" t="s">
        <v>1216</v>
      </c>
      <c r="R78" s="1005" t="s">
        <v>1216</v>
      </c>
      <c r="S78" s="1005" t="s">
        <v>1216</v>
      </c>
      <c r="T78" s="1005"/>
      <c r="U78" s="1005" t="s">
        <v>1216</v>
      </c>
      <c r="V78" s="968"/>
      <c r="W78" s="968"/>
      <c r="X78" s="968"/>
      <c r="Y78" s="1006"/>
      <c r="Z78" s="1006"/>
      <c r="AA78" s="1005" t="s">
        <v>1216</v>
      </c>
      <c r="AB78" s="1005" t="s">
        <v>1216</v>
      </c>
      <c r="AC78" s="1005" t="s">
        <v>1216</v>
      </c>
      <c r="AD78" s="1005" t="s">
        <v>1216</v>
      </c>
      <c r="AE78" s="1005" t="s">
        <v>1216</v>
      </c>
      <c r="AF78" s="1005" t="s">
        <v>1216</v>
      </c>
      <c r="AG78" s="1005" t="s">
        <v>1216</v>
      </c>
      <c r="AH78" s="1005" t="s">
        <v>1216</v>
      </c>
      <c r="AI78" s="1005" t="s">
        <v>1216</v>
      </c>
      <c r="AJ78" s="1005"/>
      <c r="AK78" s="1005"/>
      <c r="AL78" s="1005"/>
      <c r="AM78" s="1005"/>
      <c r="AN78" s="1005" t="s">
        <v>1216</v>
      </c>
      <c r="AO78" s="1005" t="s">
        <v>1216</v>
      </c>
      <c r="AP78" s="1005" t="s">
        <v>1216</v>
      </c>
      <c r="AQ78" s="1005" t="s">
        <v>1216</v>
      </c>
      <c r="AR78" s="1005" t="s">
        <v>1216</v>
      </c>
      <c r="AS78" s="1005" t="s">
        <v>1216</v>
      </c>
      <c r="AT78" s="1005" t="s">
        <v>1216</v>
      </c>
      <c r="AU78" s="1005" t="s">
        <v>1216</v>
      </c>
      <c r="AV78" s="1005" t="s">
        <v>1216</v>
      </c>
      <c r="AW78" s="1005" t="s">
        <v>1216</v>
      </c>
      <c r="AX78" s="1005" t="s">
        <v>1216</v>
      </c>
      <c r="AY78" s="1005" t="s">
        <v>1216</v>
      </c>
      <c r="AZ78" s="1005" t="s">
        <v>1216</v>
      </c>
      <c r="BA78" s="1005" t="s">
        <v>1216</v>
      </c>
      <c r="BB78" s="1005" t="s">
        <v>1216</v>
      </c>
      <c r="BC78" s="1005" t="s">
        <v>1216</v>
      </c>
      <c r="BD78" s="1005" t="s">
        <v>1216</v>
      </c>
      <c r="BE78" s="1005" t="s">
        <v>1216</v>
      </c>
      <c r="BF78" s="1005" t="s">
        <v>1216</v>
      </c>
      <c r="BG78" s="1005" t="s">
        <v>1216</v>
      </c>
      <c r="BH78" s="1005" t="s">
        <v>1216</v>
      </c>
      <c r="BI78" s="1005" t="s">
        <v>1216</v>
      </c>
      <c r="BJ78" s="1005" t="s">
        <v>1216</v>
      </c>
      <c r="BK78" s="1005" t="s">
        <v>1216</v>
      </c>
      <c r="BL78" s="1006"/>
    </row>
    <row r="79" spans="1:64" ht="20.25" customHeight="1" outlineLevel="1">
      <c r="A79" s="1000">
        <f t="shared" si="1"/>
        <v>73</v>
      </c>
      <c r="B79" s="1001"/>
      <c r="C79" s="968"/>
      <c r="D79" s="968"/>
      <c r="E79" s="1002"/>
      <c r="F79" s="1003" t="str">
        <f t="shared" si="5"/>
        <v/>
      </c>
      <c r="G79" s="1002"/>
      <c r="H79" s="1004" t="str">
        <f t="shared" si="6"/>
        <v>・</v>
      </c>
      <c r="I79" s="1005"/>
      <c r="J79" s="1005"/>
      <c r="K79" s="1006"/>
      <c r="L79" s="1005" t="s">
        <v>1216</v>
      </c>
      <c r="M79" s="1005" t="s">
        <v>1216</v>
      </c>
      <c r="N79" s="1005" t="s">
        <v>1216</v>
      </c>
      <c r="O79" s="1005" t="s">
        <v>1216</v>
      </c>
      <c r="P79" s="1005" t="s">
        <v>1216</v>
      </c>
      <c r="Q79" s="1005" t="s">
        <v>1216</v>
      </c>
      <c r="R79" s="1005" t="s">
        <v>1216</v>
      </c>
      <c r="S79" s="1005" t="s">
        <v>1216</v>
      </c>
      <c r="T79" s="1005"/>
      <c r="U79" s="1005" t="s">
        <v>1216</v>
      </c>
      <c r="V79" s="968"/>
      <c r="W79" s="968"/>
      <c r="X79" s="968"/>
      <c r="Y79" s="1006"/>
      <c r="Z79" s="1006"/>
      <c r="AA79" s="1005" t="s">
        <v>1216</v>
      </c>
      <c r="AB79" s="1005" t="s">
        <v>1216</v>
      </c>
      <c r="AC79" s="1005" t="s">
        <v>1216</v>
      </c>
      <c r="AD79" s="1005" t="s">
        <v>1216</v>
      </c>
      <c r="AE79" s="1005" t="s">
        <v>1216</v>
      </c>
      <c r="AF79" s="1005" t="s">
        <v>1216</v>
      </c>
      <c r="AG79" s="1005" t="s">
        <v>1216</v>
      </c>
      <c r="AH79" s="1005" t="s">
        <v>1216</v>
      </c>
      <c r="AI79" s="1005" t="s">
        <v>1216</v>
      </c>
      <c r="AJ79" s="1005"/>
      <c r="AK79" s="1005"/>
      <c r="AL79" s="1005"/>
      <c r="AM79" s="1005"/>
      <c r="AN79" s="1005" t="s">
        <v>1216</v>
      </c>
      <c r="AO79" s="1005" t="s">
        <v>1216</v>
      </c>
      <c r="AP79" s="1005" t="s">
        <v>1216</v>
      </c>
      <c r="AQ79" s="1005" t="s">
        <v>1216</v>
      </c>
      <c r="AR79" s="1005" t="s">
        <v>1216</v>
      </c>
      <c r="AS79" s="1005" t="s">
        <v>1216</v>
      </c>
      <c r="AT79" s="1005" t="s">
        <v>1216</v>
      </c>
      <c r="AU79" s="1005" t="s">
        <v>1216</v>
      </c>
      <c r="AV79" s="1005" t="s">
        <v>1216</v>
      </c>
      <c r="AW79" s="1005" t="s">
        <v>1216</v>
      </c>
      <c r="AX79" s="1005" t="s">
        <v>1216</v>
      </c>
      <c r="AY79" s="1005" t="s">
        <v>1216</v>
      </c>
      <c r="AZ79" s="1005" t="s">
        <v>1216</v>
      </c>
      <c r="BA79" s="1005" t="s">
        <v>1216</v>
      </c>
      <c r="BB79" s="1005" t="s">
        <v>1216</v>
      </c>
      <c r="BC79" s="1005" t="s">
        <v>1216</v>
      </c>
      <c r="BD79" s="1005" t="s">
        <v>1216</v>
      </c>
      <c r="BE79" s="1005" t="s">
        <v>1216</v>
      </c>
      <c r="BF79" s="1005" t="s">
        <v>1216</v>
      </c>
      <c r="BG79" s="1005" t="s">
        <v>1216</v>
      </c>
      <c r="BH79" s="1005" t="s">
        <v>1216</v>
      </c>
      <c r="BI79" s="1005" t="s">
        <v>1216</v>
      </c>
      <c r="BJ79" s="1005" t="s">
        <v>1216</v>
      </c>
      <c r="BK79" s="1005" t="s">
        <v>1216</v>
      </c>
      <c r="BL79" s="1006"/>
    </row>
    <row r="80" spans="1:64" ht="20.25" customHeight="1" outlineLevel="1">
      <c r="A80" s="1000">
        <f t="shared" si="1"/>
        <v>74</v>
      </c>
      <c r="B80" s="1001"/>
      <c r="C80" s="968"/>
      <c r="D80" s="968"/>
      <c r="E80" s="1002"/>
      <c r="F80" s="1003" t="str">
        <f t="shared" si="5"/>
        <v/>
      </c>
      <c r="G80" s="1002"/>
      <c r="H80" s="1004" t="str">
        <f t="shared" si="6"/>
        <v>・</v>
      </c>
      <c r="I80" s="1005"/>
      <c r="J80" s="1005"/>
      <c r="K80" s="1006"/>
      <c r="L80" s="1005" t="s">
        <v>1216</v>
      </c>
      <c r="M80" s="1005" t="s">
        <v>1216</v>
      </c>
      <c r="N80" s="1005" t="s">
        <v>1216</v>
      </c>
      <c r="O80" s="1005" t="s">
        <v>1216</v>
      </c>
      <c r="P80" s="1005" t="s">
        <v>1216</v>
      </c>
      <c r="Q80" s="1005" t="s">
        <v>1216</v>
      </c>
      <c r="R80" s="1005" t="s">
        <v>1216</v>
      </c>
      <c r="S80" s="1005" t="s">
        <v>1216</v>
      </c>
      <c r="T80" s="1005"/>
      <c r="U80" s="1005" t="s">
        <v>1216</v>
      </c>
      <c r="V80" s="968"/>
      <c r="W80" s="968"/>
      <c r="X80" s="968"/>
      <c r="Y80" s="1006"/>
      <c r="Z80" s="1006"/>
      <c r="AA80" s="1005" t="s">
        <v>1216</v>
      </c>
      <c r="AB80" s="1005" t="s">
        <v>1216</v>
      </c>
      <c r="AC80" s="1005" t="s">
        <v>1216</v>
      </c>
      <c r="AD80" s="1005" t="s">
        <v>1216</v>
      </c>
      <c r="AE80" s="1005" t="s">
        <v>1216</v>
      </c>
      <c r="AF80" s="1005" t="s">
        <v>1216</v>
      </c>
      <c r="AG80" s="1005" t="s">
        <v>1216</v>
      </c>
      <c r="AH80" s="1005" t="s">
        <v>1216</v>
      </c>
      <c r="AI80" s="1005" t="s">
        <v>1216</v>
      </c>
      <c r="AJ80" s="1005"/>
      <c r="AK80" s="1005"/>
      <c r="AL80" s="1005"/>
      <c r="AM80" s="1005"/>
      <c r="AN80" s="1005" t="s">
        <v>1216</v>
      </c>
      <c r="AO80" s="1005" t="s">
        <v>1216</v>
      </c>
      <c r="AP80" s="1005" t="s">
        <v>1216</v>
      </c>
      <c r="AQ80" s="1005" t="s">
        <v>1216</v>
      </c>
      <c r="AR80" s="1005" t="s">
        <v>1216</v>
      </c>
      <c r="AS80" s="1005" t="s">
        <v>1216</v>
      </c>
      <c r="AT80" s="1005" t="s">
        <v>1216</v>
      </c>
      <c r="AU80" s="1005" t="s">
        <v>1216</v>
      </c>
      <c r="AV80" s="1005" t="s">
        <v>1216</v>
      </c>
      <c r="AW80" s="1005" t="s">
        <v>1216</v>
      </c>
      <c r="AX80" s="1005" t="s">
        <v>1216</v>
      </c>
      <c r="AY80" s="1005" t="s">
        <v>1216</v>
      </c>
      <c r="AZ80" s="1005" t="s">
        <v>1216</v>
      </c>
      <c r="BA80" s="1005" t="s">
        <v>1216</v>
      </c>
      <c r="BB80" s="1005" t="s">
        <v>1216</v>
      </c>
      <c r="BC80" s="1005" t="s">
        <v>1216</v>
      </c>
      <c r="BD80" s="1005" t="s">
        <v>1216</v>
      </c>
      <c r="BE80" s="1005" t="s">
        <v>1216</v>
      </c>
      <c r="BF80" s="1005" t="s">
        <v>1216</v>
      </c>
      <c r="BG80" s="1005" t="s">
        <v>1216</v>
      </c>
      <c r="BH80" s="1005" t="s">
        <v>1216</v>
      </c>
      <c r="BI80" s="1005" t="s">
        <v>1216</v>
      </c>
      <c r="BJ80" s="1005" t="s">
        <v>1216</v>
      </c>
      <c r="BK80" s="1005" t="s">
        <v>1216</v>
      </c>
      <c r="BL80" s="1006"/>
    </row>
    <row r="81" spans="1:64" ht="20.25" customHeight="1" outlineLevel="1">
      <c r="A81" s="1000">
        <f t="shared" si="1"/>
        <v>75</v>
      </c>
      <c r="B81" s="1001"/>
      <c r="C81" s="968"/>
      <c r="D81" s="968"/>
      <c r="E81" s="1002"/>
      <c r="F81" s="1003" t="str">
        <f t="shared" si="5"/>
        <v/>
      </c>
      <c r="G81" s="1002"/>
      <c r="H81" s="1004" t="str">
        <f t="shared" si="6"/>
        <v>・</v>
      </c>
      <c r="I81" s="1005"/>
      <c r="J81" s="1005"/>
      <c r="K81" s="1006"/>
      <c r="L81" s="1005" t="s">
        <v>1216</v>
      </c>
      <c r="M81" s="1005" t="s">
        <v>1216</v>
      </c>
      <c r="N81" s="1005" t="s">
        <v>1216</v>
      </c>
      <c r="O81" s="1005" t="s">
        <v>1216</v>
      </c>
      <c r="P81" s="1005" t="s">
        <v>1216</v>
      </c>
      <c r="Q81" s="1005" t="s">
        <v>1216</v>
      </c>
      <c r="R81" s="1005" t="s">
        <v>1216</v>
      </c>
      <c r="S81" s="1005" t="s">
        <v>1216</v>
      </c>
      <c r="T81" s="1005"/>
      <c r="U81" s="1005" t="s">
        <v>1216</v>
      </c>
      <c r="V81" s="968"/>
      <c r="W81" s="968"/>
      <c r="X81" s="968"/>
      <c r="Y81" s="1006"/>
      <c r="Z81" s="1006"/>
      <c r="AA81" s="1005" t="s">
        <v>1216</v>
      </c>
      <c r="AB81" s="1005" t="s">
        <v>1216</v>
      </c>
      <c r="AC81" s="1005" t="s">
        <v>1216</v>
      </c>
      <c r="AD81" s="1005" t="s">
        <v>1216</v>
      </c>
      <c r="AE81" s="1005" t="s">
        <v>1216</v>
      </c>
      <c r="AF81" s="1005" t="s">
        <v>1216</v>
      </c>
      <c r="AG81" s="1005" t="s">
        <v>1216</v>
      </c>
      <c r="AH81" s="1005" t="s">
        <v>1216</v>
      </c>
      <c r="AI81" s="1005" t="s">
        <v>1216</v>
      </c>
      <c r="AJ81" s="1005"/>
      <c r="AK81" s="1005"/>
      <c r="AL81" s="1005"/>
      <c r="AM81" s="1005"/>
      <c r="AN81" s="1005" t="s">
        <v>1216</v>
      </c>
      <c r="AO81" s="1005" t="s">
        <v>1216</v>
      </c>
      <c r="AP81" s="1005" t="s">
        <v>1216</v>
      </c>
      <c r="AQ81" s="1005" t="s">
        <v>1216</v>
      </c>
      <c r="AR81" s="1005" t="s">
        <v>1216</v>
      </c>
      <c r="AS81" s="1005" t="s">
        <v>1216</v>
      </c>
      <c r="AT81" s="1005" t="s">
        <v>1216</v>
      </c>
      <c r="AU81" s="1005" t="s">
        <v>1216</v>
      </c>
      <c r="AV81" s="1005" t="s">
        <v>1216</v>
      </c>
      <c r="AW81" s="1005" t="s">
        <v>1216</v>
      </c>
      <c r="AX81" s="1005" t="s">
        <v>1216</v>
      </c>
      <c r="AY81" s="1005" t="s">
        <v>1216</v>
      </c>
      <c r="AZ81" s="1005" t="s">
        <v>1216</v>
      </c>
      <c r="BA81" s="1005" t="s">
        <v>1216</v>
      </c>
      <c r="BB81" s="1005" t="s">
        <v>1216</v>
      </c>
      <c r="BC81" s="1005" t="s">
        <v>1216</v>
      </c>
      <c r="BD81" s="1005" t="s">
        <v>1216</v>
      </c>
      <c r="BE81" s="1005" t="s">
        <v>1216</v>
      </c>
      <c r="BF81" s="1005" t="s">
        <v>1216</v>
      </c>
      <c r="BG81" s="1005" t="s">
        <v>1216</v>
      </c>
      <c r="BH81" s="1005" t="s">
        <v>1216</v>
      </c>
      <c r="BI81" s="1005" t="s">
        <v>1216</v>
      </c>
      <c r="BJ81" s="1005" t="s">
        <v>1216</v>
      </c>
      <c r="BK81" s="1005" t="s">
        <v>1216</v>
      </c>
      <c r="BL81" s="1006"/>
    </row>
    <row r="82" spans="1:64" ht="20.25" customHeight="1" outlineLevel="1">
      <c r="A82" s="1000">
        <f t="shared" si="1"/>
        <v>76</v>
      </c>
      <c r="B82" s="1001"/>
      <c r="C82" s="968"/>
      <c r="D82" s="968"/>
      <c r="E82" s="1002"/>
      <c r="F82" s="1003" t="str">
        <f t="shared" si="5"/>
        <v/>
      </c>
      <c r="G82" s="1002"/>
      <c r="H82" s="1004" t="str">
        <f t="shared" si="6"/>
        <v>・</v>
      </c>
      <c r="I82" s="1005"/>
      <c r="J82" s="1005"/>
      <c r="K82" s="1006"/>
      <c r="L82" s="1005" t="s">
        <v>1216</v>
      </c>
      <c r="M82" s="1005" t="s">
        <v>1216</v>
      </c>
      <c r="N82" s="1005" t="s">
        <v>1216</v>
      </c>
      <c r="O82" s="1005" t="s">
        <v>1216</v>
      </c>
      <c r="P82" s="1005" t="s">
        <v>1216</v>
      </c>
      <c r="Q82" s="1005" t="s">
        <v>1216</v>
      </c>
      <c r="R82" s="1005" t="s">
        <v>1216</v>
      </c>
      <c r="S82" s="1005" t="s">
        <v>1216</v>
      </c>
      <c r="T82" s="1005"/>
      <c r="U82" s="1005" t="s">
        <v>1216</v>
      </c>
      <c r="V82" s="968"/>
      <c r="W82" s="968"/>
      <c r="X82" s="968"/>
      <c r="Y82" s="1006"/>
      <c r="Z82" s="1006"/>
      <c r="AA82" s="1005" t="s">
        <v>1216</v>
      </c>
      <c r="AB82" s="1005" t="s">
        <v>1216</v>
      </c>
      <c r="AC82" s="1005" t="s">
        <v>1216</v>
      </c>
      <c r="AD82" s="1005" t="s">
        <v>1216</v>
      </c>
      <c r="AE82" s="1005" t="s">
        <v>1216</v>
      </c>
      <c r="AF82" s="1005" t="s">
        <v>1216</v>
      </c>
      <c r="AG82" s="1005" t="s">
        <v>1216</v>
      </c>
      <c r="AH82" s="1005" t="s">
        <v>1216</v>
      </c>
      <c r="AI82" s="1005" t="s">
        <v>1216</v>
      </c>
      <c r="AJ82" s="1005"/>
      <c r="AK82" s="1005"/>
      <c r="AL82" s="1005"/>
      <c r="AM82" s="1005"/>
      <c r="AN82" s="1005" t="s">
        <v>1216</v>
      </c>
      <c r="AO82" s="1005" t="s">
        <v>1216</v>
      </c>
      <c r="AP82" s="1005" t="s">
        <v>1216</v>
      </c>
      <c r="AQ82" s="1005" t="s">
        <v>1216</v>
      </c>
      <c r="AR82" s="1005" t="s">
        <v>1216</v>
      </c>
      <c r="AS82" s="1005" t="s">
        <v>1216</v>
      </c>
      <c r="AT82" s="1005" t="s">
        <v>1216</v>
      </c>
      <c r="AU82" s="1005" t="s">
        <v>1216</v>
      </c>
      <c r="AV82" s="1005" t="s">
        <v>1216</v>
      </c>
      <c r="AW82" s="1005" t="s">
        <v>1216</v>
      </c>
      <c r="AX82" s="1005" t="s">
        <v>1216</v>
      </c>
      <c r="AY82" s="1005" t="s">
        <v>1216</v>
      </c>
      <c r="AZ82" s="1005" t="s">
        <v>1216</v>
      </c>
      <c r="BA82" s="1005" t="s">
        <v>1216</v>
      </c>
      <c r="BB82" s="1005" t="s">
        <v>1216</v>
      </c>
      <c r="BC82" s="1005" t="s">
        <v>1216</v>
      </c>
      <c r="BD82" s="1005" t="s">
        <v>1216</v>
      </c>
      <c r="BE82" s="1005" t="s">
        <v>1216</v>
      </c>
      <c r="BF82" s="1005" t="s">
        <v>1216</v>
      </c>
      <c r="BG82" s="1005" t="s">
        <v>1216</v>
      </c>
      <c r="BH82" s="1005" t="s">
        <v>1216</v>
      </c>
      <c r="BI82" s="1005" t="s">
        <v>1216</v>
      </c>
      <c r="BJ82" s="1005" t="s">
        <v>1216</v>
      </c>
      <c r="BK82" s="1005" t="s">
        <v>1216</v>
      </c>
      <c r="BL82" s="1006"/>
    </row>
    <row r="83" spans="1:64" ht="20.25" customHeight="1" outlineLevel="1">
      <c r="A83" s="1000">
        <f t="shared" si="1"/>
        <v>77</v>
      </c>
      <c r="B83" s="1001"/>
      <c r="C83" s="968"/>
      <c r="D83" s="968"/>
      <c r="E83" s="1002"/>
      <c r="F83" s="1003" t="str">
        <f t="shared" si="5"/>
        <v/>
      </c>
      <c r="G83" s="1002"/>
      <c r="H83" s="1004" t="str">
        <f t="shared" si="6"/>
        <v>・</v>
      </c>
      <c r="I83" s="1005"/>
      <c r="J83" s="1005"/>
      <c r="K83" s="1006"/>
      <c r="L83" s="1005" t="s">
        <v>1216</v>
      </c>
      <c r="M83" s="1005" t="s">
        <v>1216</v>
      </c>
      <c r="N83" s="1005" t="s">
        <v>1216</v>
      </c>
      <c r="O83" s="1005" t="s">
        <v>1216</v>
      </c>
      <c r="P83" s="1005" t="s">
        <v>1216</v>
      </c>
      <c r="Q83" s="1005" t="s">
        <v>1216</v>
      </c>
      <c r="R83" s="1005" t="s">
        <v>1216</v>
      </c>
      <c r="S83" s="1005" t="s">
        <v>1216</v>
      </c>
      <c r="T83" s="1005"/>
      <c r="U83" s="1005" t="s">
        <v>1216</v>
      </c>
      <c r="V83" s="968"/>
      <c r="W83" s="968"/>
      <c r="X83" s="968"/>
      <c r="Y83" s="1006"/>
      <c r="Z83" s="1006"/>
      <c r="AA83" s="1005" t="s">
        <v>1216</v>
      </c>
      <c r="AB83" s="1005" t="s">
        <v>1216</v>
      </c>
      <c r="AC83" s="1005" t="s">
        <v>1216</v>
      </c>
      <c r="AD83" s="1005" t="s">
        <v>1216</v>
      </c>
      <c r="AE83" s="1005" t="s">
        <v>1216</v>
      </c>
      <c r="AF83" s="1005" t="s">
        <v>1216</v>
      </c>
      <c r="AG83" s="1005" t="s">
        <v>1216</v>
      </c>
      <c r="AH83" s="1005" t="s">
        <v>1216</v>
      </c>
      <c r="AI83" s="1005" t="s">
        <v>1216</v>
      </c>
      <c r="AJ83" s="1005"/>
      <c r="AK83" s="1005"/>
      <c r="AL83" s="1005"/>
      <c r="AM83" s="1005"/>
      <c r="AN83" s="1005" t="s">
        <v>1216</v>
      </c>
      <c r="AO83" s="1005" t="s">
        <v>1216</v>
      </c>
      <c r="AP83" s="1005" t="s">
        <v>1216</v>
      </c>
      <c r="AQ83" s="1005" t="s">
        <v>1216</v>
      </c>
      <c r="AR83" s="1005" t="s">
        <v>1216</v>
      </c>
      <c r="AS83" s="1005" t="s">
        <v>1216</v>
      </c>
      <c r="AT83" s="1005" t="s">
        <v>1216</v>
      </c>
      <c r="AU83" s="1005" t="s">
        <v>1216</v>
      </c>
      <c r="AV83" s="1005" t="s">
        <v>1216</v>
      </c>
      <c r="AW83" s="1005" t="s">
        <v>1216</v>
      </c>
      <c r="AX83" s="1005" t="s">
        <v>1216</v>
      </c>
      <c r="AY83" s="1005" t="s">
        <v>1216</v>
      </c>
      <c r="AZ83" s="1005" t="s">
        <v>1216</v>
      </c>
      <c r="BA83" s="1005" t="s">
        <v>1216</v>
      </c>
      <c r="BB83" s="1005" t="s">
        <v>1216</v>
      </c>
      <c r="BC83" s="1005" t="s">
        <v>1216</v>
      </c>
      <c r="BD83" s="1005" t="s">
        <v>1216</v>
      </c>
      <c r="BE83" s="1005" t="s">
        <v>1216</v>
      </c>
      <c r="BF83" s="1005" t="s">
        <v>1216</v>
      </c>
      <c r="BG83" s="1005" t="s">
        <v>1216</v>
      </c>
      <c r="BH83" s="1005" t="s">
        <v>1216</v>
      </c>
      <c r="BI83" s="1005" t="s">
        <v>1216</v>
      </c>
      <c r="BJ83" s="1005" t="s">
        <v>1216</v>
      </c>
      <c r="BK83" s="1005" t="s">
        <v>1216</v>
      </c>
      <c r="BL83" s="1006"/>
    </row>
    <row r="84" spans="1:64" ht="20.25" customHeight="1" outlineLevel="1">
      <c r="A84" s="1000">
        <f t="shared" si="1"/>
        <v>78</v>
      </c>
      <c r="B84" s="1001"/>
      <c r="C84" s="968"/>
      <c r="D84" s="968"/>
      <c r="E84" s="1002"/>
      <c r="F84" s="1003" t="str">
        <f t="shared" si="5"/>
        <v/>
      </c>
      <c r="G84" s="1002"/>
      <c r="H84" s="1004" t="str">
        <f t="shared" si="6"/>
        <v>・</v>
      </c>
      <c r="I84" s="1005"/>
      <c r="J84" s="1005"/>
      <c r="K84" s="1006"/>
      <c r="L84" s="1005" t="s">
        <v>1216</v>
      </c>
      <c r="M84" s="1005" t="s">
        <v>1216</v>
      </c>
      <c r="N84" s="1005" t="s">
        <v>1216</v>
      </c>
      <c r="O84" s="1005" t="s">
        <v>1216</v>
      </c>
      <c r="P84" s="1005" t="s">
        <v>1216</v>
      </c>
      <c r="Q84" s="1005" t="s">
        <v>1216</v>
      </c>
      <c r="R84" s="1005" t="s">
        <v>1216</v>
      </c>
      <c r="S84" s="1005" t="s">
        <v>1216</v>
      </c>
      <c r="T84" s="1005"/>
      <c r="U84" s="1005" t="s">
        <v>1216</v>
      </c>
      <c r="V84" s="968"/>
      <c r="W84" s="968"/>
      <c r="X84" s="968"/>
      <c r="Y84" s="1006"/>
      <c r="Z84" s="1006"/>
      <c r="AA84" s="1005" t="s">
        <v>1216</v>
      </c>
      <c r="AB84" s="1005" t="s">
        <v>1216</v>
      </c>
      <c r="AC84" s="1005" t="s">
        <v>1216</v>
      </c>
      <c r="AD84" s="1005" t="s">
        <v>1216</v>
      </c>
      <c r="AE84" s="1005" t="s">
        <v>1216</v>
      </c>
      <c r="AF84" s="1005" t="s">
        <v>1216</v>
      </c>
      <c r="AG84" s="1005" t="s">
        <v>1216</v>
      </c>
      <c r="AH84" s="1005" t="s">
        <v>1216</v>
      </c>
      <c r="AI84" s="1005" t="s">
        <v>1216</v>
      </c>
      <c r="AJ84" s="1005"/>
      <c r="AK84" s="1005"/>
      <c r="AL84" s="1005"/>
      <c r="AM84" s="1005"/>
      <c r="AN84" s="1005" t="s">
        <v>1216</v>
      </c>
      <c r="AO84" s="1005" t="s">
        <v>1216</v>
      </c>
      <c r="AP84" s="1005" t="s">
        <v>1216</v>
      </c>
      <c r="AQ84" s="1005" t="s">
        <v>1216</v>
      </c>
      <c r="AR84" s="1005" t="s">
        <v>1216</v>
      </c>
      <c r="AS84" s="1005" t="s">
        <v>1216</v>
      </c>
      <c r="AT84" s="1005" t="s">
        <v>1216</v>
      </c>
      <c r="AU84" s="1005" t="s">
        <v>1216</v>
      </c>
      <c r="AV84" s="1005" t="s">
        <v>1216</v>
      </c>
      <c r="AW84" s="1005" t="s">
        <v>1216</v>
      </c>
      <c r="AX84" s="1005" t="s">
        <v>1216</v>
      </c>
      <c r="AY84" s="1005" t="s">
        <v>1216</v>
      </c>
      <c r="AZ84" s="1005" t="s">
        <v>1216</v>
      </c>
      <c r="BA84" s="1005" t="s">
        <v>1216</v>
      </c>
      <c r="BB84" s="1005" t="s">
        <v>1216</v>
      </c>
      <c r="BC84" s="1005" t="s">
        <v>1216</v>
      </c>
      <c r="BD84" s="1005" t="s">
        <v>1216</v>
      </c>
      <c r="BE84" s="1005" t="s">
        <v>1216</v>
      </c>
      <c r="BF84" s="1005" t="s">
        <v>1216</v>
      </c>
      <c r="BG84" s="1005" t="s">
        <v>1216</v>
      </c>
      <c r="BH84" s="1005" t="s">
        <v>1216</v>
      </c>
      <c r="BI84" s="1005" t="s">
        <v>1216</v>
      </c>
      <c r="BJ84" s="1005" t="s">
        <v>1216</v>
      </c>
      <c r="BK84" s="1005" t="s">
        <v>1216</v>
      </c>
      <c r="BL84" s="1006"/>
    </row>
    <row r="85" spans="1:64" ht="20.25" customHeight="1" outlineLevel="1">
      <c r="A85" s="1000">
        <f t="shared" si="1"/>
        <v>79</v>
      </c>
      <c r="B85" s="1001"/>
      <c r="C85" s="968"/>
      <c r="D85" s="968"/>
      <c r="E85" s="1002"/>
      <c r="F85" s="1003" t="str">
        <f t="shared" si="5"/>
        <v/>
      </c>
      <c r="G85" s="1002"/>
      <c r="H85" s="1004" t="str">
        <f t="shared" si="6"/>
        <v>・</v>
      </c>
      <c r="I85" s="1005"/>
      <c r="J85" s="1005"/>
      <c r="K85" s="1006"/>
      <c r="L85" s="1005" t="s">
        <v>1216</v>
      </c>
      <c r="M85" s="1005" t="s">
        <v>1216</v>
      </c>
      <c r="N85" s="1005" t="s">
        <v>1216</v>
      </c>
      <c r="O85" s="1005" t="s">
        <v>1216</v>
      </c>
      <c r="P85" s="1005" t="s">
        <v>1216</v>
      </c>
      <c r="Q85" s="1005" t="s">
        <v>1216</v>
      </c>
      <c r="R85" s="1005" t="s">
        <v>1216</v>
      </c>
      <c r="S85" s="1005" t="s">
        <v>1216</v>
      </c>
      <c r="T85" s="1005"/>
      <c r="U85" s="1005" t="s">
        <v>1216</v>
      </c>
      <c r="V85" s="968"/>
      <c r="W85" s="968"/>
      <c r="X85" s="968"/>
      <c r="Y85" s="1006"/>
      <c r="Z85" s="1006"/>
      <c r="AA85" s="1005" t="s">
        <v>1216</v>
      </c>
      <c r="AB85" s="1005" t="s">
        <v>1216</v>
      </c>
      <c r="AC85" s="1005" t="s">
        <v>1216</v>
      </c>
      <c r="AD85" s="1005" t="s">
        <v>1216</v>
      </c>
      <c r="AE85" s="1005" t="s">
        <v>1216</v>
      </c>
      <c r="AF85" s="1005" t="s">
        <v>1216</v>
      </c>
      <c r="AG85" s="1005" t="s">
        <v>1216</v>
      </c>
      <c r="AH85" s="1005" t="s">
        <v>1216</v>
      </c>
      <c r="AI85" s="1005" t="s">
        <v>1216</v>
      </c>
      <c r="AJ85" s="1005"/>
      <c r="AK85" s="1005"/>
      <c r="AL85" s="1005"/>
      <c r="AM85" s="1005"/>
      <c r="AN85" s="1005" t="s">
        <v>1216</v>
      </c>
      <c r="AO85" s="1005" t="s">
        <v>1216</v>
      </c>
      <c r="AP85" s="1005" t="s">
        <v>1216</v>
      </c>
      <c r="AQ85" s="1005" t="s">
        <v>1216</v>
      </c>
      <c r="AR85" s="1005" t="s">
        <v>1216</v>
      </c>
      <c r="AS85" s="1005" t="s">
        <v>1216</v>
      </c>
      <c r="AT85" s="1005" t="s">
        <v>1216</v>
      </c>
      <c r="AU85" s="1005" t="s">
        <v>1216</v>
      </c>
      <c r="AV85" s="1005" t="s">
        <v>1216</v>
      </c>
      <c r="AW85" s="1005" t="s">
        <v>1216</v>
      </c>
      <c r="AX85" s="1005" t="s">
        <v>1216</v>
      </c>
      <c r="AY85" s="1005" t="s">
        <v>1216</v>
      </c>
      <c r="AZ85" s="1005" t="s">
        <v>1216</v>
      </c>
      <c r="BA85" s="1005" t="s">
        <v>1216</v>
      </c>
      <c r="BB85" s="1005" t="s">
        <v>1216</v>
      </c>
      <c r="BC85" s="1005" t="s">
        <v>1216</v>
      </c>
      <c r="BD85" s="1005" t="s">
        <v>1216</v>
      </c>
      <c r="BE85" s="1005" t="s">
        <v>1216</v>
      </c>
      <c r="BF85" s="1005" t="s">
        <v>1216</v>
      </c>
      <c r="BG85" s="1005" t="s">
        <v>1216</v>
      </c>
      <c r="BH85" s="1005" t="s">
        <v>1216</v>
      </c>
      <c r="BI85" s="1005" t="s">
        <v>1216</v>
      </c>
      <c r="BJ85" s="1005" t="s">
        <v>1216</v>
      </c>
      <c r="BK85" s="1005" t="s">
        <v>1216</v>
      </c>
      <c r="BL85" s="1006"/>
    </row>
    <row r="86" spans="1:64" ht="20.25" customHeight="1" outlineLevel="1">
      <c r="A86" s="1000">
        <f t="shared" si="1"/>
        <v>80</v>
      </c>
      <c r="B86" s="1001"/>
      <c r="C86" s="968"/>
      <c r="D86" s="968"/>
      <c r="E86" s="1002"/>
      <c r="F86" s="1003" t="str">
        <f t="shared" si="5"/>
        <v/>
      </c>
      <c r="G86" s="1002"/>
      <c r="H86" s="1004" t="str">
        <f t="shared" si="6"/>
        <v>・</v>
      </c>
      <c r="I86" s="1005"/>
      <c r="J86" s="1005"/>
      <c r="K86" s="1006"/>
      <c r="L86" s="1005" t="s">
        <v>1216</v>
      </c>
      <c r="M86" s="1005" t="s">
        <v>1216</v>
      </c>
      <c r="N86" s="1005" t="s">
        <v>1216</v>
      </c>
      <c r="O86" s="1005" t="s">
        <v>1216</v>
      </c>
      <c r="P86" s="1005" t="s">
        <v>1216</v>
      </c>
      <c r="Q86" s="1005" t="s">
        <v>1216</v>
      </c>
      <c r="R86" s="1005" t="s">
        <v>1216</v>
      </c>
      <c r="S86" s="1005" t="s">
        <v>1216</v>
      </c>
      <c r="T86" s="1005"/>
      <c r="U86" s="1005" t="s">
        <v>1216</v>
      </c>
      <c r="V86" s="968"/>
      <c r="W86" s="968"/>
      <c r="X86" s="968"/>
      <c r="Y86" s="1006"/>
      <c r="Z86" s="1006"/>
      <c r="AA86" s="1005" t="s">
        <v>1216</v>
      </c>
      <c r="AB86" s="1005" t="s">
        <v>1216</v>
      </c>
      <c r="AC86" s="1005" t="s">
        <v>1216</v>
      </c>
      <c r="AD86" s="1005" t="s">
        <v>1216</v>
      </c>
      <c r="AE86" s="1005" t="s">
        <v>1216</v>
      </c>
      <c r="AF86" s="1005" t="s">
        <v>1216</v>
      </c>
      <c r="AG86" s="1005" t="s">
        <v>1216</v>
      </c>
      <c r="AH86" s="1005" t="s">
        <v>1216</v>
      </c>
      <c r="AI86" s="1005" t="s">
        <v>1216</v>
      </c>
      <c r="AJ86" s="1005"/>
      <c r="AK86" s="1005"/>
      <c r="AL86" s="1005"/>
      <c r="AM86" s="1005"/>
      <c r="AN86" s="1005" t="s">
        <v>1216</v>
      </c>
      <c r="AO86" s="1005" t="s">
        <v>1216</v>
      </c>
      <c r="AP86" s="1005" t="s">
        <v>1216</v>
      </c>
      <c r="AQ86" s="1005" t="s">
        <v>1216</v>
      </c>
      <c r="AR86" s="1005" t="s">
        <v>1216</v>
      </c>
      <c r="AS86" s="1005" t="s">
        <v>1216</v>
      </c>
      <c r="AT86" s="1005" t="s">
        <v>1216</v>
      </c>
      <c r="AU86" s="1005" t="s">
        <v>1216</v>
      </c>
      <c r="AV86" s="1005" t="s">
        <v>1216</v>
      </c>
      <c r="AW86" s="1005" t="s">
        <v>1216</v>
      </c>
      <c r="AX86" s="1005" t="s">
        <v>1216</v>
      </c>
      <c r="AY86" s="1005" t="s">
        <v>1216</v>
      </c>
      <c r="AZ86" s="1005" t="s">
        <v>1216</v>
      </c>
      <c r="BA86" s="1005" t="s">
        <v>1216</v>
      </c>
      <c r="BB86" s="1005" t="s">
        <v>1216</v>
      </c>
      <c r="BC86" s="1005" t="s">
        <v>1216</v>
      </c>
      <c r="BD86" s="1005" t="s">
        <v>1216</v>
      </c>
      <c r="BE86" s="1005" t="s">
        <v>1216</v>
      </c>
      <c r="BF86" s="1005" t="s">
        <v>1216</v>
      </c>
      <c r="BG86" s="1005" t="s">
        <v>1216</v>
      </c>
      <c r="BH86" s="1005" t="s">
        <v>1216</v>
      </c>
      <c r="BI86" s="1005" t="s">
        <v>1216</v>
      </c>
      <c r="BJ86" s="1005" t="s">
        <v>1216</v>
      </c>
      <c r="BK86" s="1005" t="s">
        <v>1216</v>
      </c>
      <c r="BL86" s="1006"/>
    </row>
    <row r="87" spans="1:64" ht="20.25" customHeight="1" outlineLevel="1">
      <c r="A87" s="1000">
        <f t="shared" si="1"/>
        <v>81</v>
      </c>
      <c r="B87" s="1001"/>
      <c r="C87" s="968"/>
      <c r="D87" s="968"/>
      <c r="E87" s="1002"/>
      <c r="F87" s="1003" t="str">
        <f t="shared" si="5"/>
        <v/>
      </c>
      <c r="G87" s="1002"/>
      <c r="H87" s="1004" t="str">
        <f t="shared" si="6"/>
        <v>・</v>
      </c>
      <c r="I87" s="1005"/>
      <c r="J87" s="1005"/>
      <c r="K87" s="1006"/>
      <c r="L87" s="1005" t="s">
        <v>1216</v>
      </c>
      <c r="M87" s="1005" t="s">
        <v>1216</v>
      </c>
      <c r="N87" s="1005" t="s">
        <v>1216</v>
      </c>
      <c r="O87" s="1005" t="s">
        <v>1216</v>
      </c>
      <c r="P87" s="1005" t="s">
        <v>1216</v>
      </c>
      <c r="Q87" s="1005" t="s">
        <v>1216</v>
      </c>
      <c r="R87" s="1005" t="s">
        <v>1216</v>
      </c>
      <c r="S87" s="1005" t="s">
        <v>1216</v>
      </c>
      <c r="T87" s="1005"/>
      <c r="U87" s="1005" t="s">
        <v>1216</v>
      </c>
      <c r="V87" s="968"/>
      <c r="W87" s="968"/>
      <c r="X87" s="968"/>
      <c r="Y87" s="1006"/>
      <c r="Z87" s="1006"/>
      <c r="AA87" s="1005" t="s">
        <v>1216</v>
      </c>
      <c r="AB87" s="1005" t="s">
        <v>1216</v>
      </c>
      <c r="AC87" s="1005" t="s">
        <v>1216</v>
      </c>
      <c r="AD87" s="1005" t="s">
        <v>1216</v>
      </c>
      <c r="AE87" s="1005" t="s">
        <v>1216</v>
      </c>
      <c r="AF87" s="1005" t="s">
        <v>1216</v>
      </c>
      <c r="AG87" s="1005" t="s">
        <v>1216</v>
      </c>
      <c r="AH87" s="1005" t="s">
        <v>1216</v>
      </c>
      <c r="AI87" s="1005" t="s">
        <v>1216</v>
      </c>
      <c r="AJ87" s="1005"/>
      <c r="AK87" s="1005"/>
      <c r="AL87" s="1005"/>
      <c r="AM87" s="1005"/>
      <c r="AN87" s="1005" t="s">
        <v>1216</v>
      </c>
      <c r="AO87" s="1005" t="s">
        <v>1216</v>
      </c>
      <c r="AP87" s="1005" t="s">
        <v>1216</v>
      </c>
      <c r="AQ87" s="1005" t="s">
        <v>1216</v>
      </c>
      <c r="AR87" s="1005" t="s">
        <v>1216</v>
      </c>
      <c r="AS87" s="1005" t="s">
        <v>1216</v>
      </c>
      <c r="AT87" s="1005" t="s">
        <v>1216</v>
      </c>
      <c r="AU87" s="1005" t="s">
        <v>1216</v>
      </c>
      <c r="AV87" s="1005" t="s">
        <v>1216</v>
      </c>
      <c r="AW87" s="1005" t="s">
        <v>1216</v>
      </c>
      <c r="AX87" s="1005" t="s">
        <v>1216</v>
      </c>
      <c r="AY87" s="1005" t="s">
        <v>1216</v>
      </c>
      <c r="AZ87" s="1005" t="s">
        <v>1216</v>
      </c>
      <c r="BA87" s="1005" t="s">
        <v>1216</v>
      </c>
      <c r="BB87" s="1005" t="s">
        <v>1216</v>
      </c>
      <c r="BC87" s="1005" t="s">
        <v>1216</v>
      </c>
      <c r="BD87" s="1005" t="s">
        <v>1216</v>
      </c>
      <c r="BE87" s="1005" t="s">
        <v>1216</v>
      </c>
      <c r="BF87" s="1005" t="s">
        <v>1216</v>
      </c>
      <c r="BG87" s="1005" t="s">
        <v>1216</v>
      </c>
      <c r="BH87" s="1005" t="s">
        <v>1216</v>
      </c>
      <c r="BI87" s="1005" t="s">
        <v>1216</v>
      </c>
      <c r="BJ87" s="1005" t="s">
        <v>1216</v>
      </c>
      <c r="BK87" s="1005" t="s">
        <v>1216</v>
      </c>
      <c r="BL87" s="1006"/>
    </row>
    <row r="88" spans="1:64" ht="20.25" customHeight="1" outlineLevel="1">
      <c r="A88" s="1000">
        <f t="shared" si="1"/>
        <v>82</v>
      </c>
      <c r="B88" s="1001"/>
      <c r="C88" s="968"/>
      <c r="D88" s="968"/>
      <c r="E88" s="1002"/>
      <c r="F88" s="1003" t="str">
        <f t="shared" si="5"/>
        <v/>
      </c>
      <c r="G88" s="1002"/>
      <c r="H88" s="1004" t="str">
        <f t="shared" si="6"/>
        <v>・</v>
      </c>
      <c r="I88" s="1005"/>
      <c r="J88" s="1005"/>
      <c r="K88" s="1006"/>
      <c r="L88" s="1005" t="s">
        <v>1216</v>
      </c>
      <c r="M88" s="1005" t="s">
        <v>1216</v>
      </c>
      <c r="N88" s="1005" t="s">
        <v>1216</v>
      </c>
      <c r="O88" s="1005" t="s">
        <v>1216</v>
      </c>
      <c r="P88" s="1005" t="s">
        <v>1216</v>
      </c>
      <c r="Q88" s="1005" t="s">
        <v>1216</v>
      </c>
      <c r="R88" s="1005" t="s">
        <v>1216</v>
      </c>
      <c r="S88" s="1005" t="s">
        <v>1216</v>
      </c>
      <c r="T88" s="1005"/>
      <c r="U88" s="1005" t="s">
        <v>1216</v>
      </c>
      <c r="V88" s="968"/>
      <c r="W88" s="968"/>
      <c r="X88" s="968"/>
      <c r="Y88" s="1006"/>
      <c r="Z88" s="1006"/>
      <c r="AA88" s="1005" t="s">
        <v>1216</v>
      </c>
      <c r="AB88" s="1005" t="s">
        <v>1216</v>
      </c>
      <c r="AC88" s="1005" t="s">
        <v>1216</v>
      </c>
      <c r="AD88" s="1005" t="s">
        <v>1216</v>
      </c>
      <c r="AE88" s="1005" t="s">
        <v>1216</v>
      </c>
      <c r="AF88" s="1005" t="s">
        <v>1216</v>
      </c>
      <c r="AG88" s="1005" t="s">
        <v>1216</v>
      </c>
      <c r="AH88" s="1005" t="s">
        <v>1216</v>
      </c>
      <c r="AI88" s="1005" t="s">
        <v>1216</v>
      </c>
      <c r="AJ88" s="1005"/>
      <c r="AK88" s="1005"/>
      <c r="AL88" s="1005"/>
      <c r="AM88" s="1005"/>
      <c r="AN88" s="1005" t="s">
        <v>1216</v>
      </c>
      <c r="AO88" s="1005" t="s">
        <v>1216</v>
      </c>
      <c r="AP88" s="1005" t="s">
        <v>1216</v>
      </c>
      <c r="AQ88" s="1005" t="s">
        <v>1216</v>
      </c>
      <c r="AR88" s="1005" t="s">
        <v>1216</v>
      </c>
      <c r="AS88" s="1005" t="s">
        <v>1216</v>
      </c>
      <c r="AT88" s="1005" t="s">
        <v>1216</v>
      </c>
      <c r="AU88" s="1005" t="s">
        <v>1216</v>
      </c>
      <c r="AV88" s="1005" t="s">
        <v>1216</v>
      </c>
      <c r="AW88" s="1005" t="s">
        <v>1216</v>
      </c>
      <c r="AX88" s="1005" t="s">
        <v>1216</v>
      </c>
      <c r="AY88" s="1005" t="s">
        <v>1216</v>
      </c>
      <c r="AZ88" s="1005" t="s">
        <v>1216</v>
      </c>
      <c r="BA88" s="1005" t="s">
        <v>1216</v>
      </c>
      <c r="BB88" s="1005" t="s">
        <v>1216</v>
      </c>
      <c r="BC88" s="1005" t="s">
        <v>1216</v>
      </c>
      <c r="BD88" s="1005" t="s">
        <v>1216</v>
      </c>
      <c r="BE88" s="1005" t="s">
        <v>1216</v>
      </c>
      <c r="BF88" s="1005" t="s">
        <v>1216</v>
      </c>
      <c r="BG88" s="1005" t="s">
        <v>1216</v>
      </c>
      <c r="BH88" s="1005" t="s">
        <v>1216</v>
      </c>
      <c r="BI88" s="1005" t="s">
        <v>1216</v>
      </c>
      <c r="BJ88" s="1005" t="s">
        <v>1216</v>
      </c>
      <c r="BK88" s="1005" t="s">
        <v>1216</v>
      </c>
      <c r="BL88" s="1006"/>
    </row>
    <row r="89" spans="1:64" ht="20.25" customHeight="1" outlineLevel="1">
      <c r="A89" s="1000">
        <f t="shared" si="1"/>
        <v>83</v>
      </c>
      <c r="B89" s="1001"/>
      <c r="C89" s="968"/>
      <c r="D89" s="968"/>
      <c r="E89" s="1002"/>
      <c r="F89" s="1003" t="str">
        <f t="shared" si="5"/>
        <v/>
      </c>
      <c r="G89" s="1002"/>
      <c r="H89" s="1004" t="str">
        <f t="shared" si="6"/>
        <v>・</v>
      </c>
      <c r="I89" s="1005"/>
      <c r="J89" s="1005"/>
      <c r="K89" s="1006"/>
      <c r="L89" s="1005" t="s">
        <v>1216</v>
      </c>
      <c r="M89" s="1005" t="s">
        <v>1216</v>
      </c>
      <c r="N89" s="1005" t="s">
        <v>1216</v>
      </c>
      <c r="O89" s="1005" t="s">
        <v>1216</v>
      </c>
      <c r="P89" s="1005" t="s">
        <v>1216</v>
      </c>
      <c r="Q89" s="1005" t="s">
        <v>1216</v>
      </c>
      <c r="R89" s="1005" t="s">
        <v>1216</v>
      </c>
      <c r="S89" s="1005" t="s">
        <v>1216</v>
      </c>
      <c r="T89" s="1005"/>
      <c r="U89" s="1005" t="s">
        <v>1216</v>
      </c>
      <c r="V89" s="968"/>
      <c r="W89" s="968"/>
      <c r="X89" s="968"/>
      <c r="Y89" s="1006"/>
      <c r="Z89" s="1006"/>
      <c r="AA89" s="1005" t="s">
        <v>1216</v>
      </c>
      <c r="AB89" s="1005" t="s">
        <v>1216</v>
      </c>
      <c r="AC89" s="1005" t="s">
        <v>1216</v>
      </c>
      <c r="AD89" s="1005" t="s">
        <v>1216</v>
      </c>
      <c r="AE89" s="1005" t="s">
        <v>1216</v>
      </c>
      <c r="AF89" s="1005" t="s">
        <v>1216</v>
      </c>
      <c r="AG89" s="1005" t="s">
        <v>1216</v>
      </c>
      <c r="AH89" s="1005" t="s">
        <v>1216</v>
      </c>
      <c r="AI89" s="1005" t="s">
        <v>1216</v>
      </c>
      <c r="AJ89" s="1005"/>
      <c r="AK89" s="1005"/>
      <c r="AL89" s="1005"/>
      <c r="AM89" s="1005"/>
      <c r="AN89" s="1005" t="s">
        <v>1216</v>
      </c>
      <c r="AO89" s="1005" t="s">
        <v>1216</v>
      </c>
      <c r="AP89" s="1005" t="s">
        <v>1216</v>
      </c>
      <c r="AQ89" s="1005" t="s">
        <v>1216</v>
      </c>
      <c r="AR89" s="1005" t="s">
        <v>1216</v>
      </c>
      <c r="AS89" s="1005" t="s">
        <v>1216</v>
      </c>
      <c r="AT89" s="1005" t="s">
        <v>1216</v>
      </c>
      <c r="AU89" s="1005" t="s">
        <v>1216</v>
      </c>
      <c r="AV89" s="1005" t="s">
        <v>1216</v>
      </c>
      <c r="AW89" s="1005" t="s">
        <v>1216</v>
      </c>
      <c r="AX89" s="1005" t="s">
        <v>1216</v>
      </c>
      <c r="AY89" s="1005" t="s">
        <v>1216</v>
      </c>
      <c r="AZ89" s="1005" t="s">
        <v>1216</v>
      </c>
      <c r="BA89" s="1005" t="s">
        <v>1216</v>
      </c>
      <c r="BB89" s="1005" t="s">
        <v>1216</v>
      </c>
      <c r="BC89" s="1005" t="s">
        <v>1216</v>
      </c>
      <c r="BD89" s="1005" t="s">
        <v>1216</v>
      </c>
      <c r="BE89" s="1005" t="s">
        <v>1216</v>
      </c>
      <c r="BF89" s="1005" t="s">
        <v>1216</v>
      </c>
      <c r="BG89" s="1005" t="s">
        <v>1216</v>
      </c>
      <c r="BH89" s="1005" t="s">
        <v>1216</v>
      </c>
      <c r="BI89" s="1005" t="s">
        <v>1216</v>
      </c>
      <c r="BJ89" s="1005" t="s">
        <v>1216</v>
      </c>
      <c r="BK89" s="1005" t="s">
        <v>1216</v>
      </c>
      <c r="BL89" s="1006"/>
    </row>
    <row r="90" spans="1:64" ht="20.25" customHeight="1" outlineLevel="1">
      <c r="A90" s="1000">
        <f t="shared" si="1"/>
        <v>84</v>
      </c>
      <c r="B90" s="1001"/>
      <c r="C90" s="968"/>
      <c r="D90" s="968"/>
      <c r="E90" s="1002"/>
      <c r="F90" s="1003" t="str">
        <f t="shared" si="5"/>
        <v/>
      </c>
      <c r="G90" s="1002"/>
      <c r="H90" s="1004" t="str">
        <f t="shared" si="6"/>
        <v>・</v>
      </c>
      <c r="I90" s="1005"/>
      <c r="J90" s="1005"/>
      <c r="K90" s="1006"/>
      <c r="L90" s="1005" t="s">
        <v>1216</v>
      </c>
      <c r="M90" s="1005" t="s">
        <v>1216</v>
      </c>
      <c r="N90" s="1005" t="s">
        <v>1216</v>
      </c>
      <c r="O90" s="1005" t="s">
        <v>1216</v>
      </c>
      <c r="P90" s="1005" t="s">
        <v>1216</v>
      </c>
      <c r="Q90" s="1005" t="s">
        <v>1216</v>
      </c>
      <c r="R90" s="1005" t="s">
        <v>1216</v>
      </c>
      <c r="S90" s="1005" t="s">
        <v>1216</v>
      </c>
      <c r="T90" s="1005"/>
      <c r="U90" s="1005" t="s">
        <v>1216</v>
      </c>
      <c r="V90" s="968"/>
      <c r="W90" s="968"/>
      <c r="X90" s="968"/>
      <c r="Y90" s="1006"/>
      <c r="Z90" s="1006"/>
      <c r="AA90" s="1005" t="s">
        <v>1216</v>
      </c>
      <c r="AB90" s="1005" t="s">
        <v>1216</v>
      </c>
      <c r="AC90" s="1005" t="s">
        <v>1216</v>
      </c>
      <c r="AD90" s="1005" t="s">
        <v>1216</v>
      </c>
      <c r="AE90" s="1005" t="s">
        <v>1216</v>
      </c>
      <c r="AF90" s="1005" t="s">
        <v>1216</v>
      </c>
      <c r="AG90" s="1005" t="s">
        <v>1216</v>
      </c>
      <c r="AH90" s="1005" t="s">
        <v>1216</v>
      </c>
      <c r="AI90" s="1005" t="s">
        <v>1216</v>
      </c>
      <c r="AJ90" s="1005"/>
      <c r="AK90" s="1005"/>
      <c r="AL90" s="1005"/>
      <c r="AM90" s="1005"/>
      <c r="AN90" s="1005" t="s">
        <v>1216</v>
      </c>
      <c r="AO90" s="1005" t="s">
        <v>1216</v>
      </c>
      <c r="AP90" s="1005" t="s">
        <v>1216</v>
      </c>
      <c r="AQ90" s="1005" t="s">
        <v>1216</v>
      </c>
      <c r="AR90" s="1005" t="s">
        <v>1216</v>
      </c>
      <c r="AS90" s="1005" t="s">
        <v>1216</v>
      </c>
      <c r="AT90" s="1005" t="s">
        <v>1216</v>
      </c>
      <c r="AU90" s="1005" t="s">
        <v>1216</v>
      </c>
      <c r="AV90" s="1005" t="s">
        <v>1216</v>
      </c>
      <c r="AW90" s="1005" t="s">
        <v>1216</v>
      </c>
      <c r="AX90" s="1005" t="s">
        <v>1216</v>
      </c>
      <c r="AY90" s="1005" t="s">
        <v>1216</v>
      </c>
      <c r="AZ90" s="1005" t="s">
        <v>1216</v>
      </c>
      <c r="BA90" s="1005" t="s">
        <v>1216</v>
      </c>
      <c r="BB90" s="1005" t="s">
        <v>1216</v>
      </c>
      <c r="BC90" s="1005" t="s">
        <v>1216</v>
      </c>
      <c r="BD90" s="1005" t="s">
        <v>1216</v>
      </c>
      <c r="BE90" s="1005" t="s">
        <v>1216</v>
      </c>
      <c r="BF90" s="1005" t="s">
        <v>1216</v>
      </c>
      <c r="BG90" s="1005" t="s">
        <v>1216</v>
      </c>
      <c r="BH90" s="1005" t="s">
        <v>1216</v>
      </c>
      <c r="BI90" s="1005" t="s">
        <v>1216</v>
      </c>
      <c r="BJ90" s="1005" t="s">
        <v>1216</v>
      </c>
      <c r="BK90" s="1005" t="s">
        <v>1216</v>
      </c>
      <c r="BL90" s="1006"/>
    </row>
    <row r="91" spans="1:64" ht="20.25" customHeight="1" outlineLevel="1">
      <c r="A91" s="1000">
        <f t="shared" si="1"/>
        <v>85</v>
      </c>
      <c r="B91" s="1001"/>
      <c r="C91" s="968"/>
      <c r="D91" s="968"/>
      <c r="E91" s="1002"/>
      <c r="F91" s="1003" t="str">
        <f t="shared" si="5"/>
        <v/>
      </c>
      <c r="G91" s="1002"/>
      <c r="H91" s="1004" t="str">
        <f t="shared" si="6"/>
        <v>・</v>
      </c>
      <c r="I91" s="1005"/>
      <c r="J91" s="1005"/>
      <c r="K91" s="1006"/>
      <c r="L91" s="1005" t="s">
        <v>1216</v>
      </c>
      <c r="M91" s="1005" t="s">
        <v>1216</v>
      </c>
      <c r="N91" s="1005" t="s">
        <v>1216</v>
      </c>
      <c r="O91" s="1005" t="s">
        <v>1216</v>
      </c>
      <c r="P91" s="1005" t="s">
        <v>1216</v>
      </c>
      <c r="Q91" s="1005" t="s">
        <v>1216</v>
      </c>
      <c r="R91" s="1005" t="s">
        <v>1216</v>
      </c>
      <c r="S91" s="1005" t="s">
        <v>1216</v>
      </c>
      <c r="T91" s="1005"/>
      <c r="U91" s="1005" t="s">
        <v>1216</v>
      </c>
      <c r="V91" s="968"/>
      <c r="W91" s="968"/>
      <c r="X91" s="968"/>
      <c r="Y91" s="1006"/>
      <c r="Z91" s="1006"/>
      <c r="AA91" s="1005" t="s">
        <v>1216</v>
      </c>
      <c r="AB91" s="1005" t="s">
        <v>1216</v>
      </c>
      <c r="AC91" s="1005" t="s">
        <v>1216</v>
      </c>
      <c r="AD91" s="1005" t="s">
        <v>1216</v>
      </c>
      <c r="AE91" s="1005" t="s">
        <v>1216</v>
      </c>
      <c r="AF91" s="1005" t="s">
        <v>1216</v>
      </c>
      <c r="AG91" s="1005" t="s">
        <v>1216</v>
      </c>
      <c r="AH91" s="1005" t="s">
        <v>1216</v>
      </c>
      <c r="AI91" s="1005" t="s">
        <v>1216</v>
      </c>
      <c r="AJ91" s="1005"/>
      <c r="AK91" s="1005"/>
      <c r="AL91" s="1005"/>
      <c r="AM91" s="1005"/>
      <c r="AN91" s="1005" t="s">
        <v>1216</v>
      </c>
      <c r="AO91" s="1005" t="s">
        <v>1216</v>
      </c>
      <c r="AP91" s="1005" t="s">
        <v>1216</v>
      </c>
      <c r="AQ91" s="1005" t="s">
        <v>1216</v>
      </c>
      <c r="AR91" s="1005" t="s">
        <v>1216</v>
      </c>
      <c r="AS91" s="1005" t="s">
        <v>1216</v>
      </c>
      <c r="AT91" s="1005" t="s">
        <v>1216</v>
      </c>
      <c r="AU91" s="1005" t="s">
        <v>1216</v>
      </c>
      <c r="AV91" s="1005" t="s">
        <v>1216</v>
      </c>
      <c r="AW91" s="1005" t="s">
        <v>1216</v>
      </c>
      <c r="AX91" s="1005" t="s">
        <v>1216</v>
      </c>
      <c r="AY91" s="1005" t="s">
        <v>1216</v>
      </c>
      <c r="AZ91" s="1005" t="s">
        <v>1216</v>
      </c>
      <c r="BA91" s="1005" t="s">
        <v>1216</v>
      </c>
      <c r="BB91" s="1005" t="s">
        <v>1216</v>
      </c>
      <c r="BC91" s="1005" t="s">
        <v>1216</v>
      </c>
      <c r="BD91" s="1005" t="s">
        <v>1216</v>
      </c>
      <c r="BE91" s="1005" t="s">
        <v>1216</v>
      </c>
      <c r="BF91" s="1005" t="s">
        <v>1216</v>
      </c>
      <c r="BG91" s="1005" t="s">
        <v>1216</v>
      </c>
      <c r="BH91" s="1005" t="s">
        <v>1216</v>
      </c>
      <c r="BI91" s="1005" t="s">
        <v>1216</v>
      </c>
      <c r="BJ91" s="1005" t="s">
        <v>1216</v>
      </c>
      <c r="BK91" s="1005" t="s">
        <v>1216</v>
      </c>
      <c r="BL91" s="1006"/>
    </row>
    <row r="92" spans="1:64" ht="20.25" customHeight="1" outlineLevel="1">
      <c r="A92" s="1000">
        <f t="shared" si="1"/>
        <v>86</v>
      </c>
      <c r="B92" s="1001"/>
      <c r="C92" s="968"/>
      <c r="D92" s="968"/>
      <c r="E92" s="1002"/>
      <c r="F92" s="1003" t="str">
        <f t="shared" si="5"/>
        <v/>
      </c>
      <c r="G92" s="1002"/>
      <c r="H92" s="1004" t="str">
        <f t="shared" si="6"/>
        <v>・</v>
      </c>
      <c r="I92" s="1005"/>
      <c r="J92" s="1005"/>
      <c r="K92" s="1006"/>
      <c r="L92" s="1005" t="s">
        <v>1216</v>
      </c>
      <c r="M92" s="1005" t="s">
        <v>1216</v>
      </c>
      <c r="N92" s="1005" t="s">
        <v>1216</v>
      </c>
      <c r="O92" s="1005" t="s">
        <v>1216</v>
      </c>
      <c r="P92" s="1005" t="s">
        <v>1216</v>
      </c>
      <c r="Q92" s="1005" t="s">
        <v>1216</v>
      </c>
      <c r="R92" s="1005" t="s">
        <v>1216</v>
      </c>
      <c r="S92" s="1005" t="s">
        <v>1216</v>
      </c>
      <c r="T92" s="1005"/>
      <c r="U92" s="1005" t="s">
        <v>1216</v>
      </c>
      <c r="V92" s="968"/>
      <c r="W92" s="968"/>
      <c r="X92" s="968"/>
      <c r="Y92" s="1006"/>
      <c r="Z92" s="1006"/>
      <c r="AA92" s="1005" t="s">
        <v>1216</v>
      </c>
      <c r="AB92" s="1005" t="s">
        <v>1216</v>
      </c>
      <c r="AC92" s="1005" t="s">
        <v>1216</v>
      </c>
      <c r="AD92" s="1005" t="s">
        <v>1216</v>
      </c>
      <c r="AE92" s="1005" t="s">
        <v>1216</v>
      </c>
      <c r="AF92" s="1005" t="s">
        <v>1216</v>
      </c>
      <c r="AG92" s="1005" t="s">
        <v>1216</v>
      </c>
      <c r="AH92" s="1005" t="s">
        <v>1216</v>
      </c>
      <c r="AI92" s="1005" t="s">
        <v>1216</v>
      </c>
      <c r="AJ92" s="1005"/>
      <c r="AK92" s="1005"/>
      <c r="AL92" s="1005"/>
      <c r="AM92" s="1005"/>
      <c r="AN92" s="1005" t="s">
        <v>1216</v>
      </c>
      <c r="AO92" s="1005" t="s">
        <v>1216</v>
      </c>
      <c r="AP92" s="1005" t="s">
        <v>1216</v>
      </c>
      <c r="AQ92" s="1005" t="s">
        <v>1216</v>
      </c>
      <c r="AR92" s="1005" t="s">
        <v>1216</v>
      </c>
      <c r="AS92" s="1005" t="s">
        <v>1216</v>
      </c>
      <c r="AT92" s="1005" t="s">
        <v>1216</v>
      </c>
      <c r="AU92" s="1005" t="s">
        <v>1216</v>
      </c>
      <c r="AV92" s="1005" t="s">
        <v>1216</v>
      </c>
      <c r="AW92" s="1005" t="s">
        <v>1216</v>
      </c>
      <c r="AX92" s="1005" t="s">
        <v>1216</v>
      </c>
      <c r="AY92" s="1005" t="s">
        <v>1216</v>
      </c>
      <c r="AZ92" s="1005" t="s">
        <v>1216</v>
      </c>
      <c r="BA92" s="1005" t="s">
        <v>1216</v>
      </c>
      <c r="BB92" s="1005" t="s">
        <v>1216</v>
      </c>
      <c r="BC92" s="1005" t="s">
        <v>1216</v>
      </c>
      <c r="BD92" s="1005" t="s">
        <v>1216</v>
      </c>
      <c r="BE92" s="1005" t="s">
        <v>1216</v>
      </c>
      <c r="BF92" s="1005" t="s">
        <v>1216</v>
      </c>
      <c r="BG92" s="1005" t="s">
        <v>1216</v>
      </c>
      <c r="BH92" s="1005" t="s">
        <v>1216</v>
      </c>
      <c r="BI92" s="1005" t="s">
        <v>1216</v>
      </c>
      <c r="BJ92" s="1005" t="s">
        <v>1216</v>
      </c>
      <c r="BK92" s="1005" t="s">
        <v>1216</v>
      </c>
      <c r="BL92" s="1006"/>
    </row>
    <row r="93" spans="1:64" ht="20.25" customHeight="1" outlineLevel="1">
      <c r="A93" s="1000">
        <f t="shared" si="1"/>
        <v>87</v>
      </c>
      <c r="B93" s="1001"/>
      <c r="C93" s="968"/>
      <c r="D93" s="968"/>
      <c r="E93" s="1002"/>
      <c r="F93" s="1003" t="str">
        <f t="shared" si="5"/>
        <v/>
      </c>
      <c r="G93" s="1002"/>
      <c r="H93" s="1004" t="str">
        <f t="shared" si="6"/>
        <v>・</v>
      </c>
      <c r="I93" s="1005"/>
      <c r="J93" s="1005"/>
      <c r="K93" s="1006"/>
      <c r="L93" s="1005" t="s">
        <v>1216</v>
      </c>
      <c r="M93" s="1005" t="s">
        <v>1216</v>
      </c>
      <c r="N93" s="1005" t="s">
        <v>1216</v>
      </c>
      <c r="O93" s="1005" t="s">
        <v>1216</v>
      </c>
      <c r="P93" s="1005" t="s">
        <v>1216</v>
      </c>
      <c r="Q93" s="1005" t="s">
        <v>1216</v>
      </c>
      <c r="R93" s="1005" t="s">
        <v>1216</v>
      </c>
      <c r="S93" s="1005" t="s">
        <v>1216</v>
      </c>
      <c r="T93" s="1005"/>
      <c r="U93" s="1005" t="s">
        <v>1216</v>
      </c>
      <c r="V93" s="968"/>
      <c r="W93" s="968"/>
      <c r="X93" s="968"/>
      <c r="Y93" s="1006"/>
      <c r="Z93" s="1006"/>
      <c r="AA93" s="1005" t="s">
        <v>1216</v>
      </c>
      <c r="AB93" s="1005" t="s">
        <v>1216</v>
      </c>
      <c r="AC93" s="1005" t="s">
        <v>1216</v>
      </c>
      <c r="AD93" s="1005" t="s">
        <v>1216</v>
      </c>
      <c r="AE93" s="1005" t="s">
        <v>1216</v>
      </c>
      <c r="AF93" s="1005" t="s">
        <v>1216</v>
      </c>
      <c r="AG93" s="1005" t="s">
        <v>1216</v>
      </c>
      <c r="AH93" s="1005" t="s">
        <v>1216</v>
      </c>
      <c r="AI93" s="1005" t="s">
        <v>1216</v>
      </c>
      <c r="AJ93" s="1005"/>
      <c r="AK93" s="1005"/>
      <c r="AL93" s="1005"/>
      <c r="AM93" s="1005"/>
      <c r="AN93" s="1005" t="s">
        <v>1216</v>
      </c>
      <c r="AO93" s="1005" t="s">
        <v>1216</v>
      </c>
      <c r="AP93" s="1005" t="s">
        <v>1216</v>
      </c>
      <c r="AQ93" s="1005" t="s">
        <v>1216</v>
      </c>
      <c r="AR93" s="1005" t="s">
        <v>1216</v>
      </c>
      <c r="AS93" s="1005" t="s">
        <v>1216</v>
      </c>
      <c r="AT93" s="1005" t="s">
        <v>1216</v>
      </c>
      <c r="AU93" s="1005" t="s">
        <v>1216</v>
      </c>
      <c r="AV93" s="1005" t="s">
        <v>1216</v>
      </c>
      <c r="AW93" s="1005" t="s">
        <v>1216</v>
      </c>
      <c r="AX93" s="1005" t="s">
        <v>1216</v>
      </c>
      <c r="AY93" s="1005" t="s">
        <v>1216</v>
      </c>
      <c r="AZ93" s="1005" t="s">
        <v>1216</v>
      </c>
      <c r="BA93" s="1005" t="s">
        <v>1216</v>
      </c>
      <c r="BB93" s="1005" t="s">
        <v>1216</v>
      </c>
      <c r="BC93" s="1005" t="s">
        <v>1216</v>
      </c>
      <c r="BD93" s="1005" t="s">
        <v>1216</v>
      </c>
      <c r="BE93" s="1005" t="s">
        <v>1216</v>
      </c>
      <c r="BF93" s="1005" t="s">
        <v>1216</v>
      </c>
      <c r="BG93" s="1005" t="s">
        <v>1216</v>
      </c>
      <c r="BH93" s="1005" t="s">
        <v>1216</v>
      </c>
      <c r="BI93" s="1005" t="s">
        <v>1216</v>
      </c>
      <c r="BJ93" s="1005" t="s">
        <v>1216</v>
      </c>
      <c r="BK93" s="1005" t="s">
        <v>1216</v>
      </c>
      <c r="BL93" s="1006"/>
    </row>
    <row r="94" spans="1:64" ht="20.25" customHeight="1" outlineLevel="1">
      <c r="A94" s="1000">
        <f t="shared" si="1"/>
        <v>88</v>
      </c>
      <c r="B94" s="1001"/>
      <c r="C94" s="968"/>
      <c r="D94" s="968"/>
      <c r="E94" s="1002"/>
      <c r="F94" s="1003" t="str">
        <f t="shared" si="5"/>
        <v/>
      </c>
      <c r="G94" s="1002"/>
      <c r="H94" s="1004" t="str">
        <f t="shared" si="6"/>
        <v>・</v>
      </c>
      <c r="I94" s="1005"/>
      <c r="J94" s="1005"/>
      <c r="K94" s="1006"/>
      <c r="L94" s="1005" t="s">
        <v>1216</v>
      </c>
      <c r="M94" s="1005" t="s">
        <v>1216</v>
      </c>
      <c r="N94" s="1005" t="s">
        <v>1216</v>
      </c>
      <c r="O94" s="1005" t="s">
        <v>1216</v>
      </c>
      <c r="P94" s="1005" t="s">
        <v>1216</v>
      </c>
      <c r="Q94" s="1005" t="s">
        <v>1216</v>
      </c>
      <c r="R94" s="1005" t="s">
        <v>1216</v>
      </c>
      <c r="S94" s="1005" t="s">
        <v>1216</v>
      </c>
      <c r="T94" s="1005"/>
      <c r="U94" s="1005" t="s">
        <v>1216</v>
      </c>
      <c r="V94" s="968"/>
      <c r="W94" s="968"/>
      <c r="X94" s="968"/>
      <c r="Y94" s="1006"/>
      <c r="Z94" s="1006"/>
      <c r="AA94" s="1005" t="s">
        <v>1216</v>
      </c>
      <c r="AB94" s="1005" t="s">
        <v>1216</v>
      </c>
      <c r="AC94" s="1005" t="s">
        <v>1216</v>
      </c>
      <c r="AD94" s="1005" t="s">
        <v>1216</v>
      </c>
      <c r="AE94" s="1005" t="s">
        <v>1216</v>
      </c>
      <c r="AF94" s="1005" t="s">
        <v>1216</v>
      </c>
      <c r="AG94" s="1005" t="s">
        <v>1216</v>
      </c>
      <c r="AH94" s="1005" t="s">
        <v>1216</v>
      </c>
      <c r="AI94" s="1005" t="s">
        <v>1216</v>
      </c>
      <c r="AJ94" s="1005"/>
      <c r="AK94" s="1005"/>
      <c r="AL94" s="1005"/>
      <c r="AM94" s="1005"/>
      <c r="AN94" s="1005" t="s">
        <v>1216</v>
      </c>
      <c r="AO94" s="1005" t="s">
        <v>1216</v>
      </c>
      <c r="AP94" s="1005" t="s">
        <v>1216</v>
      </c>
      <c r="AQ94" s="1005" t="s">
        <v>1216</v>
      </c>
      <c r="AR94" s="1005" t="s">
        <v>1216</v>
      </c>
      <c r="AS94" s="1005" t="s">
        <v>1216</v>
      </c>
      <c r="AT94" s="1005" t="s">
        <v>1216</v>
      </c>
      <c r="AU94" s="1005" t="s">
        <v>1216</v>
      </c>
      <c r="AV94" s="1005" t="s">
        <v>1216</v>
      </c>
      <c r="AW94" s="1005" t="s">
        <v>1216</v>
      </c>
      <c r="AX94" s="1005" t="s">
        <v>1216</v>
      </c>
      <c r="AY94" s="1005" t="s">
        <v>1216</v>
      </c>
      <c r="AZ94" s="1005" t="s">
        <v>1216</v>
      </c>
      <c r="BA94" s="1005" t="s">
        <v>1216</v>
      </c>
      <c r="BB94" s="1005" t="s">
        <v>1216</v>
      </c>
      <c r="BC94" s="1005" t="s">
        <v>1216</v>
      </c>
      <c r="BD94" s="1005" t="s">
        <v>1216</v>
      </c>
      <c r="BE94" s="1005" t="s">
        <v>1216</v>
      </c>
      <c r="BF94" s="1005" t="s">
        <v>1216</v>
      </c>
      <c r="BG94" s="1005" t="s">
        <v>1216</v>
      </c>
      <c r="BH94" s="1005" t="s">
        <v>1216</v>
      </c>
      <c r="BI94" s="1005" t="s">
        <v>1216</v>
      </c>
      <c r="BJ94" s="1005" t="s">
        <v>1216</v>
      </c>
      <c r="BK94" s="1005" t="s">
        <v>1216</v>
      </c>
      <c r="BL94" s="1006"/>
    </row>
    <row r="95" spans="1:64" ht="20.25" customHeight="1" outlineLevel="1">
      <c r="A95" s="1000">
        <f t="shared" si="1"/>
        <v>89</v>
      </c>
      <c r="B95" s="1001"/>
      <c r="C95" s="968"/>
      <c r="D95" s="968"/>
      <c r="E95" s="1002"/>
      <c r="F95" s="1003" t="str">
        <f t="shared" si="5"/>
        <v/>
      </c>
      <c r="G95" s="1002"/>
      <c r="H95" s="1004" t="str">
        <f t="shared" si="6"/>
        <v>・</v>
      </c>
      <c r="I95" s="1005"/>
      <c r="J95" s="1005"/>
      <c r="K95" s="1006"/>
      <c r="L95" s="1005" t="s">
        <v>1216</v>
      </c>
      <c r="M95" s="1005" t="s">
        <v>1216</v>
      </c>
      <c r="N95" s="1005" t="s">
        <v>1216</v>
      </c>
      <c r="O95" s="1005" t="s">
        <v>1216</v>
      </c>
      <c r="P95" s="1005" t="s">
        <v>1216</v>
      </c>
      <c r="Q95" s="1005" t="s">
        <v>1216</v>
      </c>
      <c r="R95" s="1005" t="s">
        <v>1216</v>
      </c>
      <c r="S95" s="1005" t="s">
        <v>1216</v>
      </c>
      <c r="T95" s="1005"/>
      <c r="U95" s="1005" t="s">
        <v>1216</v>
      </c>
      <c r="V95" s="968"/>
      <c r="W95" s="968"/>
      <c r="X95" s="968"/>
      <c r="Y95" s="1006"/>
      <c r="Z95" s="1006"/>
      <c r="AA95" s="1005" t="s">
        <v>1216</v>
      </c>
      <c r="AB95" s="1005" t="s">
        <v>1216</v>
      </c>
      <c r="AC95" s="1005" t="s">
        <v>1216</v>
      </c>
      <c r="AD95" s="1005" t="s">
        <v>1216</v>
      </c>
      <c r="AE95" s="1005" t="s">
        <v>1216</v>
      </c>
      <c r="AF95" s="1005" t="s">
        <v>1216</v>
      </c>
      <c r="AG95" s="1005" t="s">
        <v>1216</v>
      </c>
      <c r="AH95" s="1005" t="s">
        <v>1216</v>
      </c>
      <c r="AI95" s="1005" t="s">
        <v>1216</v>
      </c>
      <c r="AJ95" s="1005"/>
      <c r="AK95" s="1005"/>
      <c r="AL95" s="1005"/>
      <c r="AM95" s="1005"/>
      <c r="AN95" s="1005" t="s">
        <v>1216</v>
      </c>
      <c r="AO95" s="1005" t="s">
        <v>1216</v>
      </c>
      <c r="AP95" s="1005" t="s">
        <v>1216</v>
      </c>
      <c r="AQ95" s="1005" t="s">
        <v>1216</v>
      </c>
      <c r="AR95" s="1005" t="s">
        <v>1216</v>
      </c>
      <c r="AS95" s="1005" t="s">
        <v>1216</v>
      </c>
      <c r="AT95" s="1005" t="s">
        <v>1216</v>
      </c>
      <c r="AU95" s="1005" t="s">
        <v>1216</v>
      </c>
      <c r="AV95" s="1005" t="s">
        <v>1216</v>
      </c>
      <c r="AW95" s="1005" t="s">
        <v>1216</v>
      </c>
      <c r="AX95" s="1005" t="s">
        <v>1216</v>
      </c>
      <c r="AY95" s="1005" t="s">
        <v>1216</v>
      </c>
      <c r="AZ95" s="1005" t="s">
        <v>1216</v>
      </c>
      <c r="BA95" s="1005" t="s">
        <v>1216</v>
      </c>
      <c r="BB95" s="1005" t="s">
        <v>1216</v>
      </c>
      <c r="BC95" s="1005" t="s">
        <v>1216</v>
      </c>
      <c r="BD95" s="1005" t="s">
        <v>1216</v>
      </c>
      <c r="BE95" s="1005" t="s">
        <v>1216</v>
      </c>
      <c r="BF95" s="1005" t="s">
        <v>1216</v>
      </c>
      <c r="BG95" s="1005" t="s">
        <v>1216</v>
      </c>
      <c r="BH95" s="1005" t="s">
        <v>1216</v>
      </c>
      <c r="BI95" s="1005" t="s">
        <v>1216</v>
      </c>
      <c r="BJ95" s="1005" t="s">
        <v>1216</v>
      </c>
      <c r="BK95" s="1005" t="s">
        <v>1216</v>
      </c>
      <c r="BL95" s="1006"/>
    </row>
    <row r="96" spans="1:64" ht="20.25" customHeight="1" outlineLevel="1">
      <c r="A96" s="1000">
        <f t="shared" si="1"/>
        <v>90</v>
      </c>
      <c r="B96" s="1001"/>
      <c r="C96" s="968"/>
      <c r="D96" s="968"/>
      <c r="E96" s="1002"/>
      <c r="F96" s="1003" t="str">
        <f t="shared" si="5"/>
        <v/>
      </c>
      <c r="G96" s="1002"/>
      <c r="H96" s="1004" t="str">
        <f t="shared" si="6"/>
        <v>・</v>
      </c>
      <c r="I96" s="1005"/>
      <c r="J96" s="1005"/>
      <c r="K96" s="1006"/>
      <c r="L96" s="1005" t="s">
        <v>1216</v>
      </c>
      <c r="M96" s="1005" t="s">
        <v>1216</v>
      </c>
      <c r="N96" s="1005" t="s">
        <v>1216</v>
      </c>
      <c r="O96" s="1005" t="s">
        <v>1216</v>
      </c>
      <c r="P96" s="1005" t="s">
        <v>1216</v>
      </c>
      <c r="Q96" s="1005" t="s">
        <v>1216</v>
      </c>
      <c r="R96" s="1005" t="s">
        <v>1216</v>
      </c>
      <c r="S96" s="1005" t="s">
        <v>1216</v>
      </c>
      <c r="T96" s="1005"/>
      <c r="U96" s="1005" t="s">
        <v>1216</v>
      </c>
      <c r="V96" s="968"/>
      <c r="W96" s="968"/>
      <c r="X96" s="968"/>
      <c r="Y96" s="1006"/>
      <c r="Z96" s="1006"/>
      <c r="AA96" s="1005" t="s">
        <v>1216</v>
      </c>
      <c r="AB96" s="1005" t="s">
        <v>1216</v>
      </c>
      <c r="AC96" s="1005" t="s">
        <v>1216</v>
      </c>
      <c r="AD96" s="1005" t="s">
        <v>1216</v>
      </c>
      <c r="AE96" s="1005" t="s">
        <v>1216</v>
      </c>
      <c r="AF96" s="1005" t="s">
        <v>1216</v>
      </c>
      <c r="AG96" s="1005" t="s">
        <v>1216</v>
      </c>
      <c r="AH96" s="1005" t="s">
        <v>1216</v>
      </c>
      <c r="AI96" s="1005" t="s">
        <v>1216</v>
      </c>
      <c r="AJ96" s="1005"/>
      <c r="AK96" s="1005"/>
      <c r="AL96" s="1005"/>
      <c r="AM96" s="1005"/>
      <c r="AN96" s="1005" t="s">
        <v>1216</v>
      </c>
      <c r="AO96" s="1005" t="s">
        <v>1216</v>
      </c>
      <c r="AP96" s="1005" t="s">
        <v>1216</v>
      </c>
      <c r="AQ96" s="1005" t="s">
        <v>1216</v>
      </c>
      <c r="AR96" s="1005" t="s">
        <v>1216</v>
      </c>
      <c r="AS96" s="1005" t="s">
        <v>1216</v>
      </c>
      <c r="AT96" s="1005" t="s">
        <v>1216</v>
      </c>
      <c r="AU96" s="1005" t="s">
        <v>1216</v>
      </c>
      <c r="AV96" s="1005" t="s">
        <v>1216</v>
      </c>
      <c r="AW96" s="1005" t="s">
        <v>1216</v>
      </c>
      <c r="AX96" s="1005" t="s">
        <v>1216</v>
      </c>
      <c r="AY96" s="1005" t="s">
        <v>1216</v>
      </c>
      <c r="AZ96" s="1005" t="s">
        <v>1216</v>
      </c>
      <c r="BA96" s="1005" t="s">
        <v>1216</v>
      </c>
      <c r="BB96" s="1005" t="s">
        <v>1216</v>
      </c>
      <c r="BC96" s="1005" t="s">
        <v>1216</v>
      </c>
      <c r="BD96" s="1005" t="s">
        <v>1216</v>
      </c>
      <c r="BE96" s="1005" t="s">
        <v>1216</v>
      </c>
      <c r="BF96" s="1005" t="s">
        <v>1216</v>
      </c>
      <c r="BG96" s="1005" t="s">
        <v>1216</v>
      </c>
      <c r="BH96" s="1005" t="s">
        <v>1216</v>
      </c>
      <c r="BI96" s="1005" t="s">
        <v>1216</v>
      </c>
      <c r="BJ96" s="1005" t="s">
        <v>1216</v>
      </c>
      <c r="BK96" s="1005" t="s">
        <v>1216</v>
      </c>
      <c r="BL96" s="1006"/>
    </row>
    <row r="97" spans="1:64" ht="20.25" customHeight="1" outlineLevel="1">
      <c r="A97" s="1000">
        <f t="shared" si="1"/>
        <v>91</v>
      </c>
      <c r="B97" s="1001"/>
      <c r="C97" s="968"/>
      <c r="D97" s="968"/>
      <c r="E97" s="1002"/>
      <c r="F97" s="1003" t="str">
        <f t="shared" si="5"/>
        <v/>
      </c>
      <c r="G97" s="1002"/>
      <c r="H97" s="1004" t="str">
        <f t="shared" si="6"/>
        <v>・</v>
      </c>
      <c r="I97" s="1005"/>
      <c r="J97" s="1005"/>
      <c r="K97" s="1006"/>
      <c r="L97" s="1005" t="s">
        <v>1216</v>
      </c>
      <c r="M97" s="1005" t="s">
        <v>1216</v>
      </c>
      <c r="N97" s="1005" t="s">
        <v>1216</v>
      </c>
      <c r="O97" s="1005" t="s">
        <v>1216</v>
      </c>
      <c r="P97" s="1005" t="s">
        <v>1216</v>
      </c>
      <c r="Q97" s="1005" t="s">
        <v>1216</v>
      </c>
      <c r="R97" s="1005" t="s">
        <v>1216</v>
      </c>
      <c r="S97" s="1005" t="s">
        <v>1216</v>
      </c>
      <c r="T97" s="1005"/>
      <c r="U97" s="1005" t="s">
        <v>1216</v>
      </c>
      <c r="V97" s="968"/>
      <c r="W97" s="968"/>
      <c r="X97" s="968"/>
      <c r="Y97" s="1006"/>
      <c r="Z97" s="1006"/>
      <c r="AA97" s="1005" t="s">
        <v>1216</v>
      </c>
      <c r="AB97" s="1005" t="s">
        <v>1216</v>
      </c>
      <c r="AC97" s="1005" t="s">
        <v>1216</v>
      </c>
      <c r="AD97" s="1005" t="s">
        <v>1216</v>
      </c>
      <c r="AE97" s="1005" t="s">
        <v>1216</v>
      </c>
      <c r="AF97" s="1005" t="s">
        <v>1216</v>
      </c>
      <c r="AG97" s="1005" t="s">
        <v>1216</v>
      </c>
      <c r="AH97" s="1005" t="s">
        <v>1216</v>
      </c>
      <c r="AI97" s="1005" t="s">
        <v>1216</v>
      </c>
      <c r="AJ97" s="1005"/>
      <c r="AK97" s="1005"/>
      <c r="AL97" s="1005"/>
      <c r="AM97" s="1005"/>
      <c r="AN97" s="1005" t="s">
        <v>1216</v>
      </c>
      <c r="AO97" s="1005" t="s">
        <v>1216</v>
      </c>
      <c r="AP97" s="1005" t="s">
        <v>1216</v>
      </c>
      <c r="AQ97" s="1005" t="s">
        <v>1216</v>
      </c>
      <c r="AR97" s="1005" t="s">
        <v>1216</v>
      </c>
      <c r="AS97" s="1005" t="s">
        <v>1216</v>
      </c>
      <c r="AT97" s="1005" t="s">
        <v>1216</v>
      </c>
      <c r="AU97" s="1005" t="s">
        <v>1216</v>
      </c>
      <c r="AV97" s="1005" t="s">
        <v>1216</v>
      </c>
      <c r="AW97" s="1005" t="s">
        <v>1216</v>
      </c>
      <c r="AX97" s="1005" t="s">
        <v>1216</v>
      </c>
      <c r="AY97" s="1005" t="s">
        <v>1216</v>
      </c>
      <c r="AZ97" s="1005" t="s">
        <v>1216</v>
      </c>
      <c r="BA97" s="1005" t="s">
        <v>1216</v>
      </c>
      <c r="BB97" s="1005" t="s">
        <v>1216</v>
      </c>
      <c r="BC97" s="1005" t="s">
        <v>1216</v>
      </c>
      <c r="BD97" s="1005" t="s">
        <v>1216</v>
      </c>
      <c r="BE97" s="1005" t="s">
        <v>1216</v>
      </c>
      <c r="BF97" s="1005" t="s">
        <v>1216</v>
      </c>
      <c r="BG97" s="1005" t="s">
        <v>1216</v>
      </c>
      <c r="BH97" s="1005" t="s">
        <v>1216</v>
      </c>
      <c r="BI97" s="1005" t="s">
        <v>1216</v>
      </c>
      <c r="BJ97" s="1005" t="s">
        <v>1216</v>
      </c>
      <c r="BK97" s="1005" t="s">
        <v>1216</v>
      </c>
      <c r="BL97" s="1006"/>
    </row>
    <row r="98" spans="1:64" ht="20.25" customHeight="1" outlineLevel="1">
      <c r="A98" s="1000">
        <f t="shared" si="1"/>
        <v>92</v>
      </c>
      <c r="B98" s="1001"/>
      <c r="C98" s="968"/>
      <c r="D98" s="968"/>
      <c r="E98" s="1002"/>
      <c r="F98" s="1003" t="str">
        <f t="shared" si="5"/>
        <v/>
      </c>
      <c r="G98" s="1002"/>
      <c r="H98" s="1004" t="str">
        <f t="shared" si="6"/>
        <v>・</v>
      </c>
      <c r="I98" s="1005"/>
      <c r="J98" s="1005"/>
      <c r="K98" s="1006"/>
      <c r="L98" s="1005" t="s">
        <v>1216</v>
      </c>
      <c r="M98" s="1005" t="s">
        <v>1216</v>
      </c>
      <c r="N98" s="1005" t="s">
        <v>1216</v>
      </c>
      <c r="O98" s="1005" t="s">
        <v>1216</v>
      </c>
      <c r="P98" s="1005" t="s">
        <v>1216</v>
      </c>
      <c r="Q98" s="1005" t="s">
        <v>1216</v>
      </c>
      <c r="R98" s="1005" t="s">
        <v>1216</v>
      </c>
      <c r="S98" s="1005" t="s">
        <v>1216</v>
      </c>
      <c r="T98" s="1005"/>
      <c r="U98" s="1005" t="s">
        <v>1216</v>
      </c>
      <c r="V98" s="968"/>
      <c r="W98" s="968"/>
      <c r="X98" s="968"/>
      <c r="Y98" s="1006"/>
      <c r="Z98" s="1006"/>
      <c r="AA98" s="1005" t="s">
        <v>1216</v>
      </c>
      <c r="AB98" s="1005" t="s">
        <v>1216</v>
      </c>
      <c r="AC98" s="1005" t="s">
        <v>1216</v>
      </c>
      <c r="AD98" s="1005" t="s">
        <v>1216</v>
      </c>
      <c r="AE98" s="1005" t="s">
        <v>1216</v>
      </c>
      <c r="AF98" s="1005" t="s">
        <v>1216</v>
      </c>
      <c r="AG98" s="1005" t="s">
        <v>1216</v>
      </c>
      <c r="AH98" s="1005" t="s">
        <v>1216</v>
      </c>
      <c r="AI98" s="1005" t="s">
        <v>1216</v>
      </c>
      <c r="AJ98" s="1005"/>
      <c r="AK98" s="1005"/>
      <c r="AL98" s="1005"/>
      <c r="AM98" s="1005"/>
      <c r="AN98" s="1005" t="s">
        <v>1216</v>
      </c>
      <c r="AO98" s="1005" t="s">
        <v>1216</v>
      </c>
      <c r="AP98" s="1005" t="s">
        <v>1216</v>
      </c>
      <c r="AQ98" s="1005" t="s">
        <v>1216</v>
      </c>
      <c r="AR98" s="1005" t="s">
        <v>1216</v>
      </c>
      <c r="AS98" s="1005" t="s">
        <v>1216</v>
      </c>
      <c r="AT98" s="1005" t="s">
        <v>1216</v>
      </c>
      <c r="AU98" s="1005" t="s">
        <v>1216</v>
      </c>
      <c r="AV98" s="1005" t="s">
        <v>1216</v>
      </c>
      <c r="AW98" s="1005" t="s">
        <v>1216</v>
      </c>
      <c r="AX98" s="1005" t="s">
        <v>1216</v>
      </c>
      <c r="AY98" s="1005" t="s">
        <v>1216</v>
      </c>
      <c r="AZ98" s="1005" t="s">
        <v>1216</v>
      </c>
      <c r="BA98" s="1005" t="s">
        <v>1216</v>
      </c>
      <c r="BB98" s="1005" t="s">
        <v>1216</v>
      </c>
      <c r="BC98" s="1005" t="s">
        <v>1216</v>
      </c>
      <c r="BD98" s="1005" t="s">
        <v>1216</v>
      </c>
      <c r="BE98" s="1005" t="s">
        <v>1216</v>
      </c>
      <c r="BF98" s="1005" t="s">
        <v>1216</v>
      </c>
      <c r="BG98" s="1005" t="s">
        <v>1216</v>
      </c>
      <c r="BH98" s="1005" t="s">
        <v>1216</v>
      </c>
      <c r="BI98" s="1005" t="s">
        <v>1216</v>
      </c>
      <c r="BJ98" s="1005" t="s">
        <v>1216</v>
      </c>
      <c r="BK98" s="1005" t="s">
        <v>1216</v>
      </c>
      <c r="BL98" s="1006"/>
    </row>
    <row r="99" spans="1:64" ht="20.25" customHeight="1" outlineLevel="1">
      <c r="A99" s="1000">
        <f t="shared" si="1"/>
        <v>93</v>
      </c>
      <c r="B99" s="1001"/>
      <c r="C99" s="968"/>
      <c r="D99" s="968"/>
      <c r="E99" s="1002"/>
      <c r="F99" s="1003" t="str">
        <f t="shared" si="5"/>
        <v/>
      </c>
      <c r="G99" s="1002"/>
      <c r="H99" s="1004" t="str">
        <f t="shared" si="6"/>
        <v>・</v>
      </c>
      <c r="I99" s="1005"/>
      <c r="J99" s="1005"/>
      <c r="K99" s="1006"/>
      <c r="L99" s="1005" t="s">
        <v>1216</v>
      </c>
      <c r="M99" s="1005" t="s">
        <v>1216</v>
      </c>
      <c r="N99" s="1005" t="s">
        <v>1216</v>
      </c>
      <c r="O99" s="1005" t="s">
        <v>1216</v>
      </c>
      <c r="P99" s="1005" t="s">
        <v>1216</v>
      </c>
      <c r="Q99" s="1005" t="s">
        <v>1216</v>
      </c>
      <c r="R99" s="1005" t="s">
        <v>1216</v>
      </c>
      <c r="S99" s="1005" t="s">
        <v>1216</v>
      </c>
      <c r="T99" s="1005"/>
      <c r="U99" s="1005" t="s">
        <v>1216</v>
      </c>
      <c r="V99" s="968"/>
      <c r="W99" s="968"/>
      <c r="X99" s="968"/>
      <c r="Y99" s="1006"/>
      <c r="Z99" s="1006"/>
      <c r="AA99" s="1005" t="s">
        <v>1216</v>
      </c>
      <c r="AB99" s="1005" t="s">
        <v>1216</v>
      </c>
      <c r="AC99" s="1005" t="s">
        <v>1216</v>
      </c>
      <c r="AD99" s="1005" t="s">
        <v>1216</v>
      </c>
      <c r="AE99" s="1005" t="s">
        <v>1216</v>
      </c>
      <c r="AF99" s="1005" t="s">
        <v>1216</v>
      </c>
      <c r="AG99" s="1005" t="s">
        <v>1216</v>
      </c>
      <c r="AH99" s="1005" t="s">
        <v>1216</v>
      </c>
      <c r="AI99" s="1005" t="s">
        <v>1216</v>
      </c>
      <c r="AJ99" s="1005"/>
      <c r="AK99" s="1005"/>
      <c r="AL99" s="1005"/>
      <c r="AM99" s="1005"/>
      <c r="AN99" s="1005" t="s">
        <v>1216</v>
      </c>
      <c r="AO99" s="1005" t="s">
        <v>1216</v>
      </c>
      <c r="AP99" s="1005" t="s">
        <v>1216</v>
      </c>
      <c r="AQ99" s="1005" t="s">
        <v>1216</v>
      </c>
      <c r="AR99" s="1005" t="s">
        <v>1216</v>
      </c>
      <c r="AS99" s="1005" t="s">
        <v>1216</v>
      </c>
      <c r="AT99" s="1005" t="s">
        <v>1216</v>
      </c>
      <c r="AU99" s="1005" t="s">
        <v>1216</v>
      </c>
      <c r="AV99" s="1005" t="s">
        <v>1216</v>
      </c>
      <c r="AW99" s="1005" t="s">
        <v>1216</v>
      </c>
      <c r="AX99" s="1005" t="s">
        <v>1216</v>
      </c>
      <c r="AY99" s="1005" t="s">
        <v>1216</v>
      </c>
      <c r="AZ99" s="1005" t="s">
        <v>1216</v>
      </c>
      <c r="BA99" s="1005" t="s">
        <v>1216</v>
      </c>
      <c r="BB99" s="1005" t="s">
        <v>1216</v>
      </c>
      <c r="BC99" s="1005" t="s">
        <v>1216</v>
      </c>
      <c r="BD99" s="1005" t="s">
        <v>1216</v>
      </c>
      <c r="BE99" s="1005" t="s">
        <v>1216</v>
      </c>
      <c r="BF99" s="1005" t="s">
        <v>1216</v>
      </c>
      <c r="BG99" s="1005" t="s">
        <v>1216</v>
      </c>
      <c r="BH99" s="1005" t="s">
        <v>1216</v>
      </c>
      <c r="BI99" s="1005" t="s">
        <v>1216</v>
      </c>
      <c r="BJ99" s="1005" t="s">
        <v>1216</v>
      </c>
      <c r="BK99" s="1005" t="s">
        <v>1216</v>
      </c>
      <c r="BL99" s="1006"/>
    </row>
    <row r="100" spans="1:64" ht="20.25" customHeight="1" outlineLevel="1">
      <c r="A100" s="1000">
        <f t="shared" si="1"/>
        <v>94</v>
      </c>
      <c r="B100" s="1001"/>
      <c r="C100" s="968"/>
      <c r="D100" s="968"/>
      <c r="E100" s="1002"/>
      <c r="F100" s="1003" t="str">
        <f t="shared" si="5"/>
        <v/>
      </c>
      <c r="G100" s="1002"/>
      <c r="H100" s="1004" t="str">
        <f t="shared" si="6"/>
        <v>・</v>
      </c>
      <c r="I100" s="1005"/>
      <c r="J100" s="1005"/>
      <c r="K100" s="1006"/>
      <c r="L100" s="1005" t="s">
        <v>1216</v>
      </c>
      <c r="M100" s="1005" t="s">
        <v>1216</v>
      </c>
      <c r="N100" s="1005" t="s">
        <v>1216</v>
      </c>
      <c r="O100" s="1005" t="s">
        <v>1216</v>
      </c>
      <c r="P100" s="1005" t="s">
        <v>1216</v>
      </c>
      <c r="Q100" s="1005" t="s">
        <v>1216</v>
      </c>
      <c r="R100" s="1005" t="s">
        <v>1216</v>
      </c>
      <c r="S100" s="1005" t="s">
        <v>1216</v>
      </c>
      <c r="T100" s="1005"/>
      <c r="U100" s="1005" t="s">
        <v>1216</v>
      </c>
      <c r="V100" s="968"/>
      <c r="W100" s="968"/>
      <c r="X100" s="968"/>
      <c r="Y100" s="1006"/>
      <c r="Z100" s="1006"/>
      <c r="AA100" s="1005" t="s">
        <v>1216</v>
      </c>
      <c r="AB100" s="1005" t="s">
        <v>1216</v>
      </c>
      <c r="AC100" s="1005" t="s">
        <v>1216</v>
      </c>
      <c r="AD100" s="1005" t="s">
        <v>1216</v>
      </c>
      <c r="AE100" s="1005" t="s">
        <v>1216</v>
      </c>
      <c r="AF100" s="1005" t="s">
        <v>1216</v>
      </c>
      <c r="AG100" s="1005" t="s">
        <v>1216</v>
      </c>
      <c r="AH100" s="1005" t="s">
        <v>1216</v>
      </c>
      <c r="AI100" s="1005" t="s">
        <v>1216</v>
      </c>
      <c r="AJ100" s="1005"/>
      <c r="AK100" s="1005"/>
      <c r="AL100" s="1005"/>
      <c r="AM100" s="1005"/>
      <c r="AN100" s="1005" t="s">
        <v>1216</v>
      </c>
      <c r="AO100" s="1005" t="s">
        <v>1216</v>
      </c>
      <c r="AP100" s="1005" t="s">
        <v>1216</v>
      </c>
      <c r="AQ100" s="1005" t="s">
        <v>1216</v>
      </c>
      <c r="AR100" s="1005" t="s">
        <v>1216</v>
      </c>
      <c r="AS100" s="1005" t="s">
        <v>1216</v>
      </c>
      <c r="AT100" s="1005" t="s">
        <v>1216</v>
      </c>
      <c r="AU100" s="1005" t="s">
        <v>1216</v>
      </c>
      <c r="AV100" s="1005" t="s">
        <v>1216</v>
      </c>
      <c r="AW100" s="1005" t="s">
        <v>1216</v>
      </c>
      <c r="AX100" s="1005" t="s">
        <v>1216</v>
      </c>
      <c r="AY100" s="1005" t="s">
        <v>1216</v>
      </c>
      <c r="AZ100" s="1005" t="s">
        <v>1216</v>
      </c>
      <c r="BA100" s="1005" t="s">
        <v>1216</v>
      </c>
      <c r="BB100" s="1005" t="s">
        <v>1216</v>
      </c>
      <c r="BC100" s="1005" t="s">
        <v>1216</v>
      </c>
      <c r="BD100" s="1005" t="s">
        <v>1216</v>
      </c>
      <c r="BE100" s="1005" t="s">
        <v>1216</v>
      </c>
      <c r="BF100" s="1005" t="s">
        <v>1216</v>
      </c>
      <c r="BG100" s="1005" t="s">
        <v>1216</v>
      </c>
      <c r="BH100" s="1005" t="s">
        <v>1216</v>
      </c>
      <c r="BI100" s="1005" t="s">
        <v>1216</v>
      </c>
      <c r="BJ100" s="1005" t="s">
        <v>1216</v>
      </c>
      <c r="BK100" s="1005" t="s">
        <v>1216</v>
      </c>
      <c r="BL100" s="1006"/>
    </row>
    <row r="101" spans="1:64" ht="20.25" customHeight="1" outlineLevel="1">
      <c r="A101" s="1000">
        <f t="shared" si="1"/>
        <v>95</v>
      </c>
      <c r="B101" s="1001"/>
      <c r="C101" s="968"/>
      <c r="D101" s="968"/>
      <c r="E101" s="1002"/>
      <c r="F101" s="1003" t="str">
        <f t="shared" si="5"/>
        <v/>
      </c>
      <c r="G101" s="1002"/>
      <c r="H101" s="1004" t="str">
        <f t="shared" si="6"/>
        <v>・</v>
      </c>
      <c r="I101" s="1005"/>
      <c r="J101" s="1005"/>
      <c r="K101" s="1006"/>
      <c r="L101" s="1005" t="s">
        <v>1216</v>
      </c>
      <c r="M101" s="1005" t="s">
        <v>1216</v>
      </c>
      <c r="N101" s="1005" t="s">
        <v>1216</v>
      </c>
      <c r="O101" s="1005" t="s">
        <v>1216</v>
      </c>
      <c r="P101" s="1005" t="s">
        <v>1216</v>
      </c>
      <c r="Q101" s="1005" t="s">
        <v>1216</v>
      </c>
      <c r="R101" s="1005" t="s">
        <v>1216</v>
      </c>
      <c r="S101" s="1005" t="s">
        <v>1216</v>
      </c>
      <c r="T101" s="1005"/>
      <c r="U101" s="1005" t="s">
        <v>1216</v>
      </c>
      <c r="V101" s="968"/>
      <c r="W101" s="968"/>
      <c r="X101" s="968"/>
      <c r="Y101" s="1006"/>
      <c r="Z101" s="1006"/>
      <c r="AA101" s="1005" t="s">
        <v>1216</v>
      </c>
      <c r="AB101" s="1005" t="s">
        <v>1216</v>
      </c>
      <c r="AC101" s="1005" t="s">
        <v>1216</v>
      </c>
      <c r="AD101" s="1005" t="s">
        <v>1216</v>
      </c>
      <c r="AE101" s="1005" t="s">
        <v>1216</v>
      </c>
      <c r="AF101" s="1005" t="s">
        <v>1216</v>
      </c>
      <c r="AG101" s="1005" t="s">
        <v>1216</v>
      </c>
      <c r="AH101" s="1005" t="s">
        <v>1216</v>
      </c>
      <c r="AI101" s="1005" t="s">
        <v>1216</v>
      </c>
      <c r="AJ101" s="1005"/>
      <c r="AK101" s="1005"/>
      <c r="AL101" s="1005"/>
      <c r="AM101" s="1005"/>
      <c r="AN101" s="1005" t="s">
        <v>1216</v>
      </c>
      <c r="AO101" s="1005" t="s">
        <v>1216</v>
      </c>
      <c r="AP101" s="1005" t="s">
        <v>1216</v>
      </c>
      <c r="AQ101" s="1005" t="s">
        <v>1216</v>
      </c>
      <c r="AR101" s="1005" t="s">
        <v>1216</v>
      </c>
      <c r="AS101" s="1005" t="s">
        <v>1216</v>
      </c>
      <c r="AT101" s="1005" t="s">
        <v>1216</v>
      </c>
      <c r="AU101" s="1005" t="s">
        <v>1216</v>
      </c>
      <c r="AV101" s="1005" t="s">
        <v>1216</v>
      </c>
      <c r="AW101" s="1005" t="s">
        <v>1216</v>
      </c>
      <c r="AX101" s="1005" t="s">
        <v>1216</v>
      </c>
      <c r="AY101" s="1005" t="s">
        <v>1216</v>
      </c>
      <c r="AZ101" s="1005" t="s">
        <v>1216</v>
      </c>
      <c r="BA101" s="1005" t="s">
        <v>1216</v>
      </c>
      <c r="BB101" s="1005" t="s">
        <v>1216</v>
      </c>
      <c r="BC101" s="1005" t="s">
        <v>1216</v>
      </c>
      <c r="BD101" s="1005" t="s">
        <v>1216</v>
      </c>
      <c r="BE101" s="1005" t="s">
        <v>1216</v>
      </c>
      <c r="BF101" s="1005" t="s">
        <v>1216</v>
      </c>
      <c r="BG101" s="1005" t="s">
        <v>1216</v>
      </c>
      <c r="BH101" s="1005" t="s">
        <v>1216</v>
      </c>
      <c r="BI101" s="1005" t="s">
        <v>1216</v>
      </c>
      <c r="BJ101" s="1005" t="s">
        <v>1216</v>
      </c>
      <c r="BK101" s="1005" t="s">
        <v>1216</v>
      </c>
      <c r="BL101" s="1006"/>
    </row>
    <row r="102" spans="1:64" ht="20.25" customHeight="1" outlineLevel="1">
      <c r="A102" s="1000">
        <f t="shared" si="1"/>
        <v>96</v>
      </c>
      <c r="B102" s="1001"/>
      <c r="C102" s="968"/>
      <c r="D102" s="968"/>
      <c r="E102" s="1002"/>
      <c r="F102" s="1003" t="str">
        <f t="shared" si="5"/>
        <v/>
      </c>
      <c r="G102" s="1002"/>
      <c r="H102" s="1004" t="str">
        <f t="shared" si="6"/>
        <v>・</v>
      </c>
      <c r="I102" s="1005"/>
      <c r="J102" s="1005"/>
      <c r="K102" s="1006"/>
      <c r="L102" s="1005" t="s">
        <v>1216</v>
      </c>
      <c r="M102" s="1005" t="s">
        <v>1216</v>
      </c>
      <c r="N102" s="1005" t="s">
        <v>1216</v>
      </c>
      <c r="O102" s="1005" t="s">
        <v>1216</v>
      </c>
      <c r="P102" s="1005" t="s">
        <v>1216</v>
      </c>
      <c r="Q102" s="1005" t="s">
        <v>1216</v>
      </c>
      <c r="R102" s="1005" t="s">
        <v>1216</v>
      </c>
      <c r="S102" s="1005" t="s">
        <v>1216</v>
      </c>
      <c r="T102" s="1005"/>
      <c r="U102" s="1005" t="s">
        <v>1216</v>
      </c>
      <c r="V102" s="968"/>
      <c r="W102" s="968"/>
      <c r="X102" s="968"/>
      <c r="Y102" s="1006"/>
      <c r="Z102" s="1006"/>
      <c r="AA102" s="1005" t="s">
        <v>1216</v>
      </c>
      <c r="AB102" s="1005" t="s">
        <v>1216</v>
      </c>
      <c r="AC102" s="1005" t="s">
        <v>1216</v>
      </c>
      <c r="AD102" s="1005" t="s">
        <v>1216</v>
      </c>
      <c r="AE102" s="1005" t="s">
        <v>1216</v>
      </c>
      <c r="AF102" s="1005" t="s">
        <v>1216</v>
      </c>
      <c r="AG102" s="1005" t="s">
        <v>1216</v>
      </c>
      <c r="AH102" s="1005" t="s">
        <v>1216</v>
      </c>
      <c r="AI102" s="1005" t="s">
        <v>1216</v>
      </c>
      <c r="AJ102" s="1005"/>
      <c r="AK102" s="1005"/>
      <c r="AL102" s="1005"/>
      <c r="AM102" s="1005"/>
      <c r="AN102" s="1005" t="s">
        <v>1216</v>
      </c>
      <c r="AO102" s="1005" t="s">
        <v>1216</v>
      </c>
      <c r="AP102" s="1005" t="s">
        <v>1216</v>
      </c>
      <c r="AQ102" s="1005" t="s">
        <v>1216</v>
      </c>
      <c r="AR102" s="1005" t="s">
        <v>1216</v>
      </c>
      <c r="AS102" s="1005" t="s">
        <v>1216</v>
      </c>
      <c r="AT102" s="1005" t="s">
        <v>1216</v>
      </c>
      <c r="AU102" s="1005" t="s">
        <v>1216</v>
      </c>
      <c r="AV102" s="1005" t="s">
        <v>1216</v>
      </c>
      <c r="AW102" s="1005" t="s">
        <v>1216</v>
      </c>
      <c r="AX102" s="1005" t="s">
        <v>1216</v>
      </c>
      <c r="AY102" s="1005" t="s">
        <v>1216</v>
      </c>
      <c r="AZ102" s="1005" t="s">
        <v>1216</v>
      </c>
      <c r="BA102" s="1005" t="s">
        <v>1216</v>
      </c>
      <c r="BB102" s="1005" t="s">
        <v>1216</v>
      </c>
      <c r="BC102" s="1005" t="s">
        <v>1216</v>
      </c>
      <c r="BD102" s="1005" t="s">
        <v>1216</v>
      </c>
      <c r="BE102" s="1005" t="s">
        <v>1216</v>
      </c>
      <c r="BF102" s="1005" t="s">
        <v>1216</v>
      </c>
      <c r="BG102" s="1005" t="s">
        <v>1216</v>
      </c>
      <c r="BH102" s="1005" t="s">
        <v>1216</v>
      </c>
      <c r="BI102" s="1005" t="s">
        <v>1216</v>
      </c>
      <c r="BJ102" s="1005" t="s">
        <v>1216</v>
      </c>
      <c r="BK102" s="1005" t="s">
        <v>1216</v>
      </c>
      <c r="BL102" s="1006"/>
    </row>
    <row r="103" spans="1:64" ht="20.25" customHeight="1" outlineLevel="1">
      <c r="A103" s="1000">
        <f t="shared" si="1"/>
        <v>97</v>
      </c>
      <c r="B103" s="1001"/>
      <c r="C103" s="968"/>
      <c r="D103" s="968"/>
      <c r="E103" s="1002"/>
      <c r="F103" s="1003" t="str">
        <f t="shared" si="5"/>
        <v/>
      </c>
      <c r="G103" s="1002"/>
      <c r="H103" s="1004" t="str">
        <f t="shared" si="6"/>
        <v>・</v>
      </c>
      <c r="I103" s="1005"/>
      <c r="J103" s="1005"/>
      <c r="K103" s="1006"/>
      <c r="L103" s="1005" t="s">
        <v>1216</v>
      </c>
      <c r="M103" s="1005" t="s">
        <v>1216</v>
      </c>
      <c r="N103" s="1005" t="s">
        <v>1216</v>
      </c>
      <c r="O103" s="1005" t="s">
        <v>1216</v>
      </c>
      <c r="P103" s="1005" t="s">
        <v>1216</v>
      </c>
      <c r="Q103" s="1005" t="s">
        <v>1216</v>
      </c>
      <c r="R103" s="1005" t="s">
        <v>1216</v>
      </c>
      <c r="S103" s="1005" t="s">
        <v>1216</v>
      </c>
      <c r="T103" s="1005"/>
      <c r="U103" s="1005" t="s">
        <v>1216</v>
      </c>
      <c r="V103" s="968"/>
      <c r="W103" s="968"/>
      <c r="X103" s="968"/>
      <c r="Y103" s="1006"/>
      <c r="Z103" s="1006"/>
      <c r="AA103" s="1005" t="s">
        <v>1216</v>
      </c>
      <c r="AB103" s="1005" t="s">
        <v>1216</v>
      </c>
      <c r="AC103" s="1005" t="s">
        <v>1216</v>
      </c>
      <c r="AD103" s="1005" t="s">
        <v>1216</v>
      </c>
      <c r="AE103" s="1005" t="s">
        <v>1216</v>
      </c>
      <c r="AF103" s="1005" t="s">
        <v>1216</v>
      </c>
      <c r="AG103" s="1005" t="s">
        <v>1216</v>
      </c>
      <c r="AH103" s="1005" t="s">
        <v>1216</v>
      </c>
      <c r="AI103" s="1005" t="s">
        <v>1216</v>
      </c>
      <c r="AJ103" s="1005"/>
      <c r="AK103" s="1005"/>
      <c r="AL103" s="1005"/>
      <c r="AM103" s="1005"/>
      <c r="AN103" s="1005" t="s">
        <v>1216</v>
      </c>
      <c r="AO103" s="1005" t="s">
        <v>1216</v>
      </c>
      <c r="AP103" s="1005" t="s">
        <v>1216</v>
      </c>
      <c r="AQ103" s="1005" t="s">
        <v>1216</v>
      </c>
      <c r="AR103" s="1005" t="s">
        <v>1216</v>
      </c>
      <c r="AS103" s="1005" t="s">
        <v>1216</v>
      </c>
      <c r="AT103" s="1005" t="s">
        <v>1216</v>
      </c>
      <c r="AU103" s="1005" t="s">
        <v>1216</v>
      </c>
      <c r="AV103" s="1005" t="s">
        <v>1216</v>
      </c>
      <c r="AW103" s="1005" t="s">
        <v>1216</v>
      </c>
      <c r="AX103" s="1005" t="s">
        <v>1216</v>
      </c>
      <c r="AY103" s="1005" t="s">
        <v>1216</v>
      </c>
      <c r="AZ103" s="1005" t="s">
        <v>1216</v>
      </c>
      <c r="BA103" s="1005" t="s">
        <v>1216</v>
      </c>
      <c r="BB103" s="1005" t="s">
        <v>1216</v>
      </c>
      <c r="BC103" s="1005" t="s">
        <v>1216</v>
      </c>
      <c r="BD103" s="1005" t="s">
        <v>1216</v>
      </c>
      <c r="BE103" s="1005" t="s">
        <v>1216</v>
      </c>
      <c r="BF103" s="1005" t="s">
        <v>1216</v>
      </c>
      <c r="BG103" s="1005" t="s">
        <v>1216</v>
      </c>
      <c r="BH103" s="1005" t="s">
        <v>1216</v>
      </c>
      <c r="BI103" s="1005" t="s">
        <v>1216</v>
      </c>
      <c r="BJ103" s="1005" t="s">
        <v>1216</v>
      </c>
      <c r="BK103" s="1005" t="s">
        <v>1216</v>
      </c>
      <c r="BL103" s="1006"/>
    </row>
    <row r="104" spans="1:64" ht="20.25" customHeight="1" outlineLevel="1">
      <c r="A104" s="1000">
        <f t="shared" si="1"/>
        <v>98</v>
      </c>
      <c r="B104" s="1001"/>
      <c r="C104" s="968"/>
      <c r="D104" s="968"/>
      <c r="E104" s="1002"/>
      <c r="F104" s="1003" t="str">
        <f t="shared" si="5"/>
        <v/>
      </c>
      <c r="G104" s="1002"/>
      <c r="H104" s="1004" t="str">
        <f t="shared" si="6"/>
        <v>・</v>
      </c>
      <c r="I104" s="1005"/>
      <c r="J104" s="1005"/>
      <c r="K104" s="1006"/>
      <c r="L104" s="1005" t="s">
        <v>1216</v>
      </c>
      <c r="M104" s="1005" t="s">
        <v>1216</v>
      </c>
      <c r="N104" s="1005" t="s">
        <v>1216</v>
      </c>
      <c r="O104" s="1005" t="s">
        <v>1216</v>
      </c>
      <c r="P104" s="1005" t="s">
        <v>1216</v>
      </c>
      <c r="Q104" s="1005" t="s">
        <v>1216</v>
      </c>
      <c r="R104" s="1005" t="s">
        <v>1216</v>
      </c>
      <c r="S104" s="1005" t="s">
        <v>1216</v>
      </c>
      <c r="T104" s="1005"/>
      <c r="U104" s="1005" t="s">
        <v>1216</v>
      </c>
      <c r="V104" s="968"/>
      <c r="W104" s="968"/>
      <c r="X104" s="968"/>
      <c r="Y104" s="1006"/>
      <c r="Z104" s="1006"/>
      <c r="AA104" s="1005" t="s">
        <v>1216</v>
      </c>
      <c r="AB104" s="1005" t="s">
        <v>1216</v>
      </c>
      <c r="AC104" s="1005" t="s">
        <v>1216</v>
      </c>
      <c r="AD104" s="1005" t="s">
        <v>1216</v>
      </c>
      <c r="AE104" s="1005" t="s">
        <v>1216</v>
      </c>
      <c r="AF104" s="1005" t="s">
        <v>1216</v>
      </c>
      <c r="AG104" s="1005" t="s">
        <v>1216</v>
      </c>
      <c r="AH104" s="1005" t="s">
        <v>1216</v>
      </c>
      <c r="AI104" s="1005" t="s">
        <v>1216</v>
      </c>
      <c r="AJ104" s="1005"/>
      <c r="AK104" s="1005"/>
      <c r="AL104" s="1005"/>
      <c r="AM104" s="1005"/>
      <c r="AN104" s="1005" t="s">
        <v>1216</v>
      </c>
      <c r="AO104" s="1005" t="s">
        <v>1216</v>
      </c>
      <c r="AP104" s="1005" t="s">
        <v>1216</v>
      </c>
      <c r="AQ104" s="1005" t="s">
        <v>1216</v>
      </c>
      <c r="AR104" s="1005" t="s">
        <v>1216</v>
      </c>
      <c r="AS104" s="1005" t="s">
        <v>1216</v>
      </c>
      <c r="AT104" s="1005" t="s">
        <v>1216</v>
      </c>
      <c r="AU104" s="1005" t="s">
        <v>1216</v>
      </c>
      <c r="AV104" s="1005" t="s">
        <v>1216</v>
      </c>
      <c r="AW104" s="1005" t="s">
        <v>1216</v>
      </c>
      <c r="AX104" s="1005" t="s">
        <v>1216</v>
      </c>
      <c r="AY104" s="1005" t="s">
        <v>1216</v>
      </c>
      <c r="AZ104" s="1005" t="s">
        <v>1216</v>
      </c>
      <c r="BA104" s="1005" t="s">
        <v>1216</v>
      </c>
      <c r="BB104" s="1005" t="s">
        <v>1216</v>
      </c>
      <c r="BC104" s="1005" t="s">
        <v>1216</v>
      </c>
      <c r="BD104" s="1005" t="s">
        <v>1216</v>
      </c>
      <c r="BE104" s="1005" t="s">
        <v>1216</v>
      </c>
      <c r="BF104" s="1005" t="s">
        <v>1216</v>
      </c>
      <c r="BG104" s="1005" t="s">
        <v>1216</v>
      </c>
      <c r="BH104" s="1005" t="s">
        <v>1216</v>
      </c>
      <c r="BI104" s="1005" t="s">
        <v>1216</v>
      </c>
      <c r="BJ104" s="1005" t="s">
        <v>1216</v>
      </c>
      <c r="BK104" s="1005" t="s">
        <v>1216</v>
      </c>
      <c r="BL104" s="1006"/>
    </row>
    <row r="105" spans="1:64" ht="20.25" customHeight="1" outlineLevel="1">
      <c r="A105" s="1000">
        <f t="shared" si="1"/>
        <v>99</v>
      </c>
      <c r="B105" s="1001"/>
      <c r="C105" s="968"/>
      <c r="D105" s="968"/>
      <c r="E105" s="1002"/>
      <c r="F105" s="1003" t="str">
        <f t="shared" si="5"/>
        <v/>
      </c>
      <c r="G105" s="1002"/>
      <c r="H105" s="1004" t="str">
        <f t="shared" si="6"/>
        <v>・</v>
      </c>
      <c r="I105" s="1005"/>
      <c r="J105" s="1005"/>
      <c r="K105" s="1006"/>
      <c r="L105" s="1005" t="s">
        <v>1216</v>
      </c>
      <c r="M105" s="1005" t="s">
        <v>1216</v>
      </c>
      <c r="N105" s="1005" t="s">
        <v>1216</v>
      </c>
      <c r="O105" s="1005" t="s">
        <v>1216</v>
      </c>
      <c r="P105" s="1005" t="s">
        <v>1216</v>
      </c>
      <c r="Q105" s="1005" t="s">
        <v>1216</v>
      </c>
      <c r="R105" s="1005" t="s">
        <v>1216</v>
      </c>
      <c r="S105" s="1005" t="s">
        <v>1216</v>
      </c>
      <c r="T105" s="1005"/>
      <c r="U105" s="1005" t="s">
        <v>1216</v>
      </c>
      <c r="V105" s="968"/>
      <c r="W105" s="968"/>
      <c r="X105" s="968"/>
      <c r="Y105" s="1006"/>
      <c r="Z105" s="1006"/>
      <c r="AA105" s="1005" t="s">
        <v>1216</v>
      </c>
      <c r="AB105" s="1005" t="s">
        <v>1216</v>
      </c>
      <c r="AC105" s="1005" t="s">
        <v>1216</v>
      </c>
      <c r="AD105" s="1005" t="s">
        <v>1216</v>
      </c>
      <c r="AE105" s="1005" t="s">
        <v>1216</v>
      </c>
      <c r="AF105" s="1005" t="s">
        <v>1216</v>
      </c>
      <c r="AG105" s="1005" t="s">
        <v>1216</v>
      </c>
      <c r="AH105" s="1005" t="s">
        <v>1216</v>
      </c>
      <c r="AI105" s="1005" t="s">
        <v>1216</v>
      </c>
      <c r="AJ105" s="1005"/>
      <c r="AK105" s="1005"/>
      <c r="AL105" s="1005"/>
      <c r="AM105" s="1005"/>
      <c r="AN105" s="1005" t="s">
        <v>1216</v>
      </c>
      <c r="AO105" s="1005" t="s">
        <v>1216</v>
      </c>
      <c r="AP105" s="1005" t="s">
        <v>1216</v>
      </c>
      <c r="AQ105" s="1005" t="s">
        <v>1216</v>
      </c>
      <c r="AR105" s="1005" t="s">
        <v>1216</v>
      </c>
      <c r="AS105" s="1005" t="s">
        <v>1216</v>
      </c>
      <c r="AT105" s="1005" t="s">
        <v>1216</v>
      </c>
      <c r="AU105" s="1005" t="s">
        <v>1216</v>
      </c>
      <c r="AV105" s="1005" t="s">
        <v>1216</v>
      </c>
      <c r="AW105" s="1005" t="s">
        <v>1216</v>
      </c>
      <c r="AX105" s="1005" t="s">
        <v>1216</v>
      </c>
      <c r="AY105" s="1005" t="s">
        <v>1216</v>
      </c>
      <c r="AZ105" s="1005" t="s">
        <v>1216</v>
      </c>
      <c r="BA105" s="1005" t="s">
        <v>1216</v>
      </c>
      <c r="BB105" s="1005" t="s">
        <v>1216</v>
      </c>
      <c r="BC105" s="1005" t="s">
        <v>1216</v>
      </c>
      <c r="BD105" s="1005" t="s">
        <v>1216</v>
      </c>
      <c r="BE105" s="1005" t="s">
        <v>1216</v>
      </c>
      <c r="BF105" s="1005" t="s">
        <v>1216</v>
      </c>
      <c r="BG105" s="1005" t="s">
        <v>1216</v>
      </c>
      <c r="BH105" s="1005" t="s">
        <v>1216</v>
      </c>
      <c r="BI105" s="1005" t="s">
        <v>1216</v>
      </c>
      <c r="BJ105" s="1005" t="s">
        <v>1216</v>
      </c>
      <c r="BK105" s="1005" t="s">
        <v>1216</v>
      </c>
      <c r="BL105" s="1006"/>
    </row>
    <row r="106" spans="1:64" ht="20.25" customHeight="1" outlineLevel="1">
      <c r="A106" s="1000">
        <f t="shared" si="1"/>
        <v>100</v>
      </c>
      <c r="B106" s="1001"/>
      <c r="C106" s="968"/>
      <c r="D106" s="968"/>
      <c r="E106" s="1002"/>
      <c r="F106" s="1003" t="str">
        <f t="shared" si="5"/>
        <v/>
      </c>
      <c r="G106" s="1002"/>
      <c r="H106" s="1004" t="str">
        <f t="shared" si="6"/>
        <v>・</v>
      </c>
      <c r="I106" s="1005"/>
      <c r="J106" s="1005"/>
      <c r="K106" s="1006"/>
      <c r="L106" s="1005" t="s">
        <v>1216</v>
      </c>
      <c r="M106" s="1005" t="s">
        <v>1216</v>
      </c>
      <c r="N106" s="1005" t="s">
        <v>1216</v>
      </c>
      <c r="O106" s="1005" t="s">
        <v>1216</v>
      </c>
      <c r="P106" s="1005" t="s">
        <v>1216</v>
      </c>
      <c r="Q106" s="1005" t="s">
        <v>1216</v>
      </c>
      <c r="R106" s="1005" t="s">
        <v>1216</v>
      </c>
      <c r="S106" s="1005" t="s">
        <v>1216</v>
      </c>
      <c r="T106" s="1005"/>
      <c r="U106" s="1005" t="s">
        <v>1216</v>
      </c>
      <c r="V106" s="968"/>
      <c r="W106" s="968"/>
      <c r="X106" s="968"/>
      <c r="Y106" s="1006"/>
      <c r="Z106" s="1006"/>
      <c r="AA106" s="1005" t="s">
        <v>1216</v>
      </c>
      <c r="AB106" s="1005" t="s">
        <v>1216</v>
      </c>
      <c r="AC106" s="1005" t="s">
        <v>1216</v>
      </c>
      <c r="AD106" s="1005" t="s">
        <v>1216</v>
      </c>
      <c r="AE106" s="1005" t="s">
        <v>1216</v>
      </c>
      <c r="AF106" s="1005" t="s">
        <v>1216</v>
      </c>
      <c r="AG106" s="1005" t="s">
        <v>1216</v>
      </c>
      <c r="AH106" s="1005" t="s">
        <v>1216</v>
      </c>
      <c r="AI106" s="1005" t="s">
        <v>1216</v>
      </c>
      <c r="AJ106" s="1005"/>
      <c r="AK106" s="1005"/>
      <c r="AL106" s="1005"/>
      <c r="AM106" s="1005"/>
      <c r="AN106" s="1005" t="s">
        <v>1216</v>
      </c>
      <c r="AO106" s="1005" t="s">
        <v>1216</v>
      </c>
      <c r="AP106" s="1005" t="s">
        <v>1216</v>
      </c>
      <c r="AQ106" s="1005" t="s">
        <v>1216</v>
      </c>
      <c r="AR106" s="1005" t="s">
        <v>1216</v>
      </c>
      <c r="AS106" s="1005" t="s">
        <v>1216</v>
      </c>
      <c r="AT106" s="1005" t="s">
        <v>1216</v>
      </c>
      <c r="AU106" s="1005" t="s">
        <v>1216</v>
      </c>
      <c r="AV106" s="1005" t="s">
        <v>1216</v>
      </c>
      <c r="AW106" s="1005" t="s">
        <v>1216</v>
      </c>
      <c r="AX106" s="1005" t="s">
        <v>1216</v>
      </c>
      <c r="AY106" s="1005" t="s">
        <v>1216</v>
      </c>
      <c r="AZ106" s="1005" t="s">
        <v>1216</v>
      </c>
      <c r="BA106" s="1005" t="s">
        <v>1216</v>
      </c>
      <c r="BB106" s="1005" t="s">
        <v>1216</v>
      </c>
      <c r="BC106" s="1005" t="s">
        <v>1216</v>
      </c>
      <c r="BD106" s="1005" t="s">
        <v>1216</v>
      </c>
      <c r="BE106" s="1005" t="s">
        <v>1216</v>
      </c>
      <c r="BF106" s="1005" t="s">
        <v>1216</v>
      </c>
      <c r="BG106" s="1005" t="s">
        <v>1216</v>
      </c>
      <c r="BH106" s="1005" t="s">
        <v>1216</v>
      </c>
      <c r="BI106" s="1005" t="s">
        <v>1216</v>
      </c>
      <c r="BJ106" s="1005" t="s">
        <v>1216</v>
      </c>
      <c r="BK106" s="1005" t="s">
        <v>1216</v>
      </c>
      <c r="BL106" s="1006"/>
    </row>
    <row r="107" spans="1:64" ht="20.25" customHeight="1" outlineLevel="1">
      <c r="A107" s="1000">
        <f t="shared" si="1"/>
        <v>101</v>
      </c>
      <c r="B107" s="1001"/>
      <c r="C107" s="968"/>
      <c r="D107" s="968"/>
      <c r="E107" s="1002"/>
      <c r="F107" s="1003" t="str">
        <f t="shared" si="5"/>
        <v/>
      </c>
      <c r="G107" s="1002"/>
      <c r="H107" s="1004" t="str">
        <f t="shared" si="6"/>
        <v>・</v>
      </c>
      <c r="I107" s="1005"/>
      <c r="J107" s="1005"/>
      <c r="K107" s="1006"/>
      <c r="L107" s="1005" t="s">
        <v>1216</v>
      </c>
      <c r="M107" s="1005" t="s">
        <v>1216</v>
      </c>
      <c r="N107" s="1005" t="s">
        <v>1216</v>
      </c>
      <c r="O107" s="1005" t="s">
        <v>1216</v>
      </c>
      <c r="P107" s="1005" t="s">
        <v>1216</v>
      </c>
      <c r="Q107" s="1005" t="s">
        <v>1216</v>
      </c>
      <c r="R107" s="1005" t="s">
        <v>1216</v>
      </c>
      <c r="S107" s="1005" t="s">
        <v>1216</v>
      </c>
      <c r="T107" s="1005"/>
      <c r="U107" s="1005" t="s">
        <v>1216</v>
      </c>
      <c r="V107" s="968"/>
      <c r="W107" s="968"/>
      <c r="X107" s="968"/>
      <c r="Y107" s="1006"/>
      <c r="Z107" s="1006"/>
      <c r="AA107" s="1005" t="s">
        <v>1216</v>
      </c>
      <c r="AB107" s="1005" t="s">
        <v>1216</v>
      </c>
      <c r="AC107" s="1005" t="s">
        <v>1216</v>
      </c>
      <c r="AD107" s="1005" t="s">
        <v>1216</v>
      </c>
      <c r="AE107" s="1005" t="s">
        <v>1216</v>
      </c>
      <c r="AF107" s="1005" t="s">
        <v>1216</v>
      </c>
      <c r="AG107" s="1005" t="s">
        <v>1216</v>
      </c>
      <c r="AH107" s="1005" t="s">
        <v>1216</v>
      </c>
      <c r="AI107" s="1005" t="s">
        <v>1216</v>
      </c>
      <c r="AJ107" s="1005"/>
      <c r="AK107" s="1005"/>
      <c r="AL107" s="1005"/>
      <c r="AM107" s="1005"/>
      <c r="AN107" s="1005" t="s">
        <v>1216</v>
      </c>
      <c r="AO107" s="1005" t="s">
        <v>1216</v>
      </c>
      <c r="AP107" s="1005" t="s">
        <v>1216</v>
      </c>
      <c r="AQ107" s="1005" t="s">
        <v>1216</v>
      </c>
      <c r="AR107" s="1005" t="s">
        <v>1216</v>
      </c>
      <c r="AS107" s="1005" t="s">
        <v>1216</v>
      </c>
      <c r="AT107" s="1005" t="s">
        <v>1216</v>
      </c>
      <c r="AU107" s="1005" t="s">
        <v>1216</v>
      </c>
      <c r="AV107" s="1005" t="s">
        <v>1216</v>
      </c>
      <c r="AW107" s="1005" t="s">
        <v>1216</v>
      </c>
      <c r="AX107" s="1005" t="s">
        <v>1216</v>
      </c>
      <c r="AY107" s="1005" t="s">
        <v>1216</v>
      </c>
      <c r="AZ107" s="1005" t="s">
        <v>1216</v>
      </c>
      <c r="BA107" s="1005" t="s">
        <v>1216</v>
      </c>
      <c r="BB107" s="1005" t="s">
        <v>1216</v>
      </c>
      <c r="BC107" s="1005" t="s">
        <v>1216</v>
      </c>
      <c r="BD107" s="1005" t="s">
        <v>1216</v>
      </c>
      <c r="BE107" s="1005" t="s">
        <v>1216</v>
      </c>
      <c r="BF107" s="1005" t="s">
        <v>1216</v>
      </c>
      <c r="BG107" s="1005" t="s">
        <v>1216</v>
      </c>
      <c r="BH107" s="1005" t="s">
        <v>1216</v>
      </c>
      <c r="BI107" s="1005" t="s">
        <v>1216</v>
      </c>
      <c r="BJ107" s="1005" t="s">
        <v>1216</v>
      </c>
      <c r="BK107" s="1005" t="s">
        <v>1216</v>
      </c>
      <c r="BL107" s="1006"/>
    </row>
    <row r="108" spans="1:64" ht="20.25" customHeight="1" outlineLevel="1">
      <c r="A108" s="1000">
        <f t="shared" si="1"/>
        <v>102</v>
      </c>
      <c r="B108" s="1001"/>
      <c r="C108" s="968"/>
      <c r="D108" s="968"/>
      <c r="E108" s="1002"/>
      <c r="F108" s="1003" t="str">
        <f t="shared" si="5"/>
        <v/>
      </c>
      <c r="G108" s="1002"/>
      <c r="H108" s="1004" t="str">
        <f t="shared" si="6"/>
        <v>・</v>
      </c>
      <c r="I108" s="1005"/>
      <c r="J108" s="1005"/>
      <c r="K108" s="1006"/>
      <c r="L108" s="1005" t="s">
        <v>1216</v>
      </c>
      <c r="M108" s="1005" t="s">
        <v>1216</v>
      </c>
      <c r="N108" s="1005" t="s">
        <v>1216</v>
      </c>
      <c r="O108" s="1005" t="s">
        <v>1216</v>
      </c>
      <c r="P108" s="1005" t="s">
        <v>1216</v>
      </c>
      <c r="Q108" s="1005" t="s">
        <v>1216</v>
      </c>
      <c r="R108" s="1005" t="s">
        <v>1216</v>
      </c>
      <c r="S108" s="1005" t="s">
        <v>1216</v>
      </c>
      <c r="T108" s="1005"/>
      <c r="U108" s="1005" t="s">
        <v>1216</v>
      </c>
      <c r="V108" s="968"/>
      <c r="W108" s="968"/>
      <c r="X108" s="968"/>
      <c r="Y108" s="1006"/>
      <c r="Z108" s="1006"/>
      <c r="AA108" s="1005" t="s">
        <v>1216</v>
      </c>
      <c r="AB108" s="1005" t="s">
        <v>1216</v>
      </c>
      <c r="AC108" s="1005" t="s">
        <v>1216</v>
      </c>
      <c r="AD108" s="1005" t="s">
        <v>1216</v>
      </c>
      <c r="AE108" s="1005" t="s">
        <v>1216</v>
      </c>
      <c r="AF108" s="1005" t="s">
        <v>1216</v>
      </c>
      <c r="AG108" s="1005" t="s">
        <v>1216</v>
      </c>
      <c r="AH108" s="1005" t="s">
        <v>1216</v>
      </c>
      <c r="AI108" s="1005" t="s">
        <v>1216</v>
      </c>
      <c r="AJ108" s="1005"/>
      <c r="AK108" s="1005"/>
      <c r="AL108" s="1005"/>
      <c r="AM108" s="1005"/>
      <c r="AN108" s="1005" t="s">
        <v>1216</v>
      </c>
      <c r="AO108" s="1005" t="s">
        <v>1216</v>
      </c>
      <c r="AP108" s="1005" t="s">
        <v>1216</v>
      </c>
      <c r="AQ108" s="1005" t="s">
        <v>1216</v>
      </c>
      <c r="AR108" s="1005" t="s">
        <v>1216</v>
      </c>
      <c r="AS108" s="1005" t="s">
        <v>1216</v>
      </c>
      <c r="AT108" s="1005" t="s">
        <v>1216</v>
      </c>
      <c r="AU108" s="1005" t="s">
        <v>1216</v>
      </c>
      <c r="AV108" s="1005" t="s">
        <v>1216</v>
      </c>
      <c r="AW108" s="1005" t="s">
        <v>1216</v>
      </c>
      <c r="AX108" s="1005" t="s">
        <v>1216</v>
      </c>
      <c r="AY108" s="1005" t="s">
        <v>1216</v>
      </c>
      <c r="AZ108" s="1005" t="s">
        <v>1216</v>
      </c>
      <c r="BA108" s="1005" t="s">
        <v>1216</v>
      </c>
      <c r="BB108" s="1005" t="s">
        <v>1216</v>
      </c>
      <c r="BC108" s="1005" t="s">
        <v>1216</v>
      </c>
      <c r="BD108" s="1005" t="s">
        <v>1216</v>
      </c>
      <c r="BE108" s="1005" t="s">
        <v>1216</v>
      </c>
      <c r="BF108" s="1005" t="s">
        <v>1216</v>
      </c>
      <c r="BG108" s="1005" t="s">
        <v>1216</v>
      </c>
      <c r="BH108" s="1005" t="s">
        <v>1216</v>
      </c>
      <c r="BI108" s="1005" t="s">
        <v>1216</v>
      </c>
      <c r="BJ108" s="1005" t="s">
        <v>1216</v>
      </c>
      <c r="BK108" s="1005" t="s">
        <v>1216</v>
      </c>
      <c r="BL108" s="1006"/>
    </row>
    <row r="109" spans="1:64" ht="20.25" customHeight="1" outlineLevel="1">
      <c r="A109" s="1000">
        <f t="shared" si="1"/>
        <v>103</v>
      </c>
      <c r="B109" s="1001"/>
      <c r="C109" s="968"/>
      <c r="D109" s="968"/>
      <c r="E109" s="1002"/>
      <c r="F109" s="1003" t="str">
        <f t="shared" si="5"/>
        <v/>
      </c>
      <c r="G109" s="1002"/>
      <c r="H109" s="1004" t="str">
        <f t="shared" si="6"/>
        <v>・</v>
      </c>
      <c r="I109" s="1005"/>
      <c r="J109" s="1005"/>
      <c r="K109" s="1006"/>
      <c r="L109" s="1005" t="s">
        <v>1216</v>
      </c>
      <c r="M109" s="1005" t="s">
        <v>1216</v>
      </c>
      <c r="N109" s="1005" t="s">
        <v>1216</v>
      </c>
      <c r="O109" s="1005" t="s">
        <v>1216</v>
      </c>
      <c r="P109" s="1005" t="s">
        <v>1216</v>
      </c>
      <c r="Q109" s="1005" t="s">
        <v>1216</v>
      </c>
      <c r="R109" s="1005" t="s">
        <v>1216</v>
      </c>
      <c r="S109" s="1005" t="s">
        <v>1216</v>
      </c>
      <c r="T109" s="1005"/>
      <c r="U109" s="1005" t="s">
        <v>1216</v>
      </c>
      <c r="V109" s="968"/>
      <c r="W109" s="968"/>
      <c r="X109" s="968"/>
      <c r="Y109" s="1006"/>
      <c r="Z109" s="1006"/>
      <c r="AA109" s="1005" t="s">
        <v>1216</v>
      </c>
      <c r="AB109" s="1005" t="s">
        <v>1216</v>
      </c>
      <c r="AC109" s="1005" t="s">
        <v>1216</v>
      </c>
      <c r="AD109" s="1005" t="s">
        <v>1216</v>
      </c>
      <c r="AE109" s="1005" t="s">
        <v>1216</v>
      </c>
      <c r="AF109" s="1005" t="s">
        <v>1216</v>
      </c>
      <c r="AG109" s="1005" t="s">
        <v>1216</v>
      </c>
      <c r="AH109" s="1005" t="s">
        <v>1216</v>
      </c>
      <c r="AI109" s="1005" t="s">
        <v>1216</v>
      </c>
      <c r="AJ109" s="1005"/>
      <c r="AK109" s="1005"/>
      <c r="AL109" s="1005"/>
      <c r="AM109" s="1005"/>
      <c r="AN109" s="1005" t="s">
        <v>1216</v>
      </c>
      <c r="AO109" s="1005" t="s">
        <v>1216</v>
      </c>
      <c r="AP109" s="1005" t="s">
        <v>1216</v>
      </c>
      <c r="AQ109" s="1005" t="s">
        <v>1216</v>
      </c>
      <c r="AR109" s="1005" t="s">
        <v>1216</v>
      </c>
      <c r="AS109" s="1005" t="s">
        <v>1216</v>
      </c>
      <c r="AT109" s="1005" t="s">
        <v>1216</v>
      </c>
      <c r="AU109" s="1005" t="s">
        <v>1216</v>
      </c>
      <c r="AV109" s="1005" t="s">
        <v>1216</v>
      </c>
      <c r="AW109" s="1005" t="s">
        <v>1216</v>
      </c>
      <c r="AX109" s="1005" t="s">
        <v>1216</v>
      </c>
      <c r="AY109" s="1005" t="s">
        <v>1216</v>
      </c>
      <c r="AZ109" s="1005" t="s">
        <v>1216</v>
      </c>
      <c r="BA109" s="1005" t="s">
        <v>1216</v>
      </c>
      <c r="BB109" s="1005" t="s">
        <v>1216</v>
      </c>
      <c r="BC109" s="1005" t="s">
        <v>1216</v>
      </c>
      <c r="BD109" s="1005" t="s">
        <v>1216</v>
      </c>
      <c r="BE109" s="1005" t="s">
        <v>1216</v>
      </c>
      <c r="BF109" s="1005" t="s">
        <v>1216</v>
      </c>
      <c r="BG109" s="1005" t="s">
        <v>1216</v>
      </c>
      <c r="BH109" s="1005" t="s">
        <v>1216</v>
      </c>
      <c r="BI109" s="1005" t="s">
        <v>1216</v>
      </c>
      <c r="BJ109" s="1005" t="s">
        <v>1216</v>
      </c>
      <c r="BK109" s="1005" t="s">
        <v>1216</v>
      </c>
      <c r="BL109" s="1006"/>
    </row>
    <row r="110" spans="1:64" ht="20.25" customHeight="1" outlineLevel="1">
      <c r="A110" s="1000">
        <f t="shared" si="1"/>
        <v>104</v>
      </c>
      <c r="B110" s="1001"/>
      <c r="C110" s="968"/>
      <c r="D110" s="968"/>
      <c r="E110" s="1002"/>
      <c r="F110" s="1003" t="str">
        <f t="shared" si="5"/>
        <v/>
      </c>
      <c r="G110" s="1002"/>
      <c r="H110" s="1004" t="str">
        <f t="shared" si="6"/>
        <v>・</v>
      </c>
      <c r="I110" s="1005"/>
      <c r="J110" s="1005"/>
      <c r="K110" s="1006"/>
      <c r="L110" s="1005" t="s">
        <v>1216</v>
      </c>
      <c r="M110" s="1005" t="s">
        <v>1216</v>
      </c>
      <c r="N110" s="1005" t="s">
        <v>1216</v>
      </c>
      <c r="O110" s="1005" t="s">
        <v>1216</v>
      </c>
      <c r="P110" s="1005" t="s">
        <v>1216</v>
      </c>
      <c r="Q110" s="1005" t="s">
        <v>1216</v>
      </c>
      <c r="R110" s="1005" t="s">
        <v>1216</v>
      </c>
      <c r="S110" s="1005" t="s">
        <v>1216</v>
      </c>
      <c r="T110" s="1005"/>
      <c r="U110" s="1005" t="s">
        <v>1216</v>
      </c>
      <c r="V110" s="968"/>
      <c r="W110" s="968"/>
      <c r="X110" s="968"/>
      <c r="Y110" s="1006"/>
      <c r="Z110" s="1006"/>
      <c r="AA110" s="1005" t="s">
        <v>1216</v>
      </c>
      <c r="AB110" s="1005" t="s">
        <v>1216</v>
      </c>
      <c r="AC110" s="1005" t="s">
        <v>1216</v>
      </c>
      <c r="AD110" s="1005" t="s">
        <v>1216</v>
      </c>
      <c r="AE110" s="1005" t="s">
        <v>1216</v>
      </c>
      <c r="AF110" s="1005" t="s">
        <v>1216</v>
      </c>
      <c r="AG110" s="1005" t="s">
        <v>1216</v>
      </c>
      <c r="AH110" s="1005" t="s">
        <v>1216</v>
      </c>
      <c r="AI110" s="1005" t="s">
        <v>1216</v>
      </c>
      <c r="AJ110" s="1005"/>
      <c r="AK110" s="1005"/>
      <c r="AL110" s="1005"/>
      <c r="AM110" s="1005"/>
      <c r="AN110" s="1005" t="s">
        <v>1216</v>
      </c>
      <c r="AO110" s="1005" t="s">
        <v>1216</v>
      </c>
      <c r="AP110" s="1005" t="s">
        <v>1216</v>
      </c>
      <c r="AQ110" s="1005" t="s">
        <v>1216</v>
      </c>
      <c r="AR110" s="1005" t="s">
        <v>1216</v>
      </c>
      <c r="AS110" s="1005" t="s">
        <v>1216</v>
      </c>
      <c r="AT110" s="1005" t="s">
        <v>1216</v>
      </c>
      <c r="AU110" s="1005" t="s">
        <v>1216</v>
      </c>
      <c r="AV110" s="1005" t="s">
        <v>1216</v>
      </c>
      <c r="AW110" s="1005" t="s">
        <v>1216</v>
      </c>
      <c r="AX110" s="1005" t="s">
        <v>1216</v>
      </c>
      <c r="AY110" s="1005" t="s">
        <v>1216</v>
      </c>
      <c r="AZ110" s="1005" t="s">
        <v>1216</v>
      </c>
      <c r="BA110" s="1005" t="s">
        <v>1216</v>
      </c>
      <c r="BB110" s="1005" t="s">
        <v>1216</v>
      </c>
      <c r="BC110" s="1005" t="s">
        <v>1216</v>
      </c>
      <c r="BD110" s="1005" t="s">
        <v>1216</v>
      </c>
      <c r="BE110" s="1005" t="s">
        <v>1216</v>
      </c>
      <c r="BF110" s="1005" t="s">
        <v>1216</v>
      </c>
      <c r="BG110" s="1005" t="s">
        <v>1216</v>
      </c>
      <c r="BH110" s="1005" t="s">
        <v>1216</v>
      </c>
      <c r="BI110" s="1005" t="s">
        <v>1216</v>
      </c>
      <c r="BJ110" s="1005" t="s">
        <v>1216</v>
      </c>
      <c r="BK110" s="1005" t="s">
        <v>1216</v>
      </c>
      <c r="BL110" s="1006"/>
    </row>
    <row r="111" spans="1:64" ht="20.25" customHeight="1" outlineLevel="1">
      <c r="A111" s="1000">
        <f t="shared" si="1"/>
        <v>105</v>
      </c>
      <c r="B111" s="1001"/>
      <c r="C111" s="968"/>
      <c r="D111" s="968"/>
      <c r="E111" s="1002"/>
      <c r="F111" s="1003" t="str">
        <f t="shared" si="5"/>
        <v/>
      </c>
      <c r="G111" s="1002"/>
      <c r="H111" s="1004" t="str">
        <f t="shared" si="6"/>
        <v>・</v>
      </c>
      <c r="I111" s="1005"/>
      <c r="J111" s="1005"/>
      <c r="K111" s="1006"/>
      <c r="L111" s="1005" t="s">
        <v>1216</v>
      </c>
      <c r="M111" s="1005" t="s">
        <v>1216</v>
      </c>
      <c r="N111" s="1005" t="s">
        <v>1216</v>
      </c>
      <c r="O111" s="1005" t="s">
        <v>1216</v>
      </c>
      <c r="P111" s="1005" t="s">
        <v>1216</v>
      </c>
      <c r="Q111" s="1005" t="s">
        <v>1216</v>
      </c>
      <c r="R111" s="1005" t="s">
        <v>1216</v>
      </c>
      <c r="S111" s="1005" t="s">
        <v>1216</v>
      </c>
      <c r="T111" s="1005"/>
      <c r="U111" s="1005" t="s">
        <v>1216</v>
      </c>
      <c r="V111" s="968"/>
      <c r="W111" s="968"/>
      <c r="X111" s="968"/>
      <c r="Y111" s="1006"/>
      <c r="Z111" s="1006"/>
      <c r="AA111" s="1005" t="s">
        <v>1216</v>
      </c>
      <c r="AB111" s="1005" t="s">
        <v>1216</v>
      </c>
      <c r="AC111" s="1005" t="s">
        <v>1216</v>
      </c>
      <c r="AD111" s="1005" t="s">
        <v>1216</v>
      </c>
      <c r="AE111" s="1005" t="s">
        <v>1216</v>
      </c>
      <c r="AF111" s="1005" t="s">
        <v>1216</v>
      </c>
      <c r="AG111" s="1005" t="s">
        <v>1216</v>
      </c>
      <c r="AH111" s="1005" t="s">
        <v>1216</v>
      </c>
      <c r="AI111" s="1005" t="s">
        <v>1216</v>
      </c>
      <c r="AJ111" s="1005"/>
      <c r="AK111" s="1005"/>
      <c r="AL111" s="1005"/>
      <c r="AM111" s="1005"/>
      <c r="AN111" s="1005" t="s">
        <v>1216</v>
      </c>
      <c r="AO111" s="1005" t="s">
        <v>1216</v>
      </c>
      <c r="AP111" s="1005" t="s">
        <v>1216</v>
      </c>
      <c r="AQ111" s="1005" t="s">
        <v>1216</v>
      </c>
      <c r="AR111" s="1005" t="s">
        <v>1216</v>
      </c>
      <c r="AS111" s="1005" t="s">
        <v>1216</v>
      </c>
      <c r="AT111" s="1005" t="s">
        <v>1216</v>
      </c>
      <c r="AU111" s="1005" t="s">
        <v>1216</v>
      </c>
      <c r="AV111" s="1005" t="s">
        <v>1216</v>
      </c>
      <c r="AW111" s="1005" t="s">
        <v>1216</v>
      </c>
      <c r="AX111" s="1005" t="s">
        <v>1216</v>
      </c>
      <c r="AY111" s="1005" t="s">
        <v>1216</v>
      </c>
      <c r="AZ111" s="1005" t="s">
        <v>1216</v>
      </c>
      <c r="BA111" s="1005" t="s">
        <v>1216</v>
      </c>
      <c r="BB111" s="1005" t="s">
        <v>1216</v>
      </c>
      <c r="BC111" s="1005" t="s">
        <v>1216</v>
      </c>
      <c r="BD111" s="1005" t="s">
        <v>1216</v>
      </c>
      <c r="BE111" s="1005" t="s">
        <v>1216</v>
      </c>
      <c r="BF111" s="1005" t="s">
        <v>1216</v>
      </c>
      <c r="BG111" s="1005" t="s">
        <v>1216</v>
      </c>
      <c r="BH111" s="1005" t="s">
        <v>1216</v>
      </c>
      <c r="BI111" s="1005" t="s">
        <v>1216</v>
      </c>
      <c r="BJ111" s="1005" t="s">
        <v>1216</v>
      </c>
      <c r="BK111" s="1005" t="s">
        <v>1216</v>
      </c>
      <c r="BL111" s="1006"/>
    </row>
    <row r="112" spans="1:64" ht="20.25" customHeight="1" outlineLevel="1">
      <c r="A112" s="1000">
        <f t="shared" si="1"/>
        <v>106</v>
      </c>
      <c r="B112" s="1001"/>
      <c r="C112" s="968"/>
      <c r="D112" s="968"/>
      <c r="E112" s="1002"/>
      <c r="F112" s="1003" t="str">
        <f t="shared" si="5"/>
        <v/>
      </c>
      <c r="G112" s="1002"/>
      <c r="H112" s="1004" t="str">
        <f t="shared" si="6"/>
        <v>・</v>
      </c>
      <c r="I112" s="1005"/>
      <c r="J112" s="1005"/>
      <c r="K112" s="1006"/>
      <c r="L112" s="1005" t="s">
        <v>1216</v>
      </c>
      <c r="M112" s="1005" t="s">
        <v>1216</v>
      </c>
      <c r="N112" s="1005" t="s">
        <v>1216</v>
      </c>
      <c r="O112" s="1005" t="s">
        <v>1216</v>
      </c>
      <c r="P112" s="1005" t="s">
        <v>1216</v>
      </c>
      <c r="Q112" s="1005" t="s">
        <v>1216</v>
      </c>
      <c r="R112" s="1005" t="s">
        <v>1216</v>
      </c>
      <c r="S112" s="1005" t="s">
        <v>1216</v>
      </c>
      <c r="T112" s="1005"/>
      <c r="U112" s="1005" t="s">
        <v>1216</v>
      </c>
      <c r="V112" s="968"/>
      <c r="W112" s="968"/>
      <c r="X112" s="968"/>
      <c r="Y112" s="1006"/>
      <c r="Z112" s="1006"/>
      <c r="AA112" s="1005" t="s">
        <v>1216</v>
      </c>
      <c r="AB112" s="1005" t="s">
        <v>1216</v>
      </c>
      <c r="AC112" s="1005" t="s">
        <v>1216</v>
      </c>
      <c r="AD112" s="1005" t="s">
        <v>1216</v>
      </c>
      <c r="AE112" s="1005" t="s">
        <v>1216</v>
      </c>
      <c r="AF112" s="1005" t="s">
        <v>1216</v>
      </c>
      <c r="AG112" s="1005" t="s">
        <v>1216</v>
      </c>
      <c r="AH112" s="1005" t="s">
        <v>1216</v>
      </c>
      <c r="AI112" s="1005" t="s">
        <v>1216</v>
      </c>
      <c r="AJ112" s="1005"/>
      <c r="AK112" s="1005"/>
      <c r="AL112" s="1005"/>
      <c r="AM112" s="1005"/>
      <c r="AN112" s="1005" t="s">
        <v>1216</v>
      </c>
      <c r="AO112" s="1005" t="s">
        <v>1216</v>
      </c>
      <c r="AP112" s="1005" t="s">
        <v>1216</v>
      </c>
      <c r="AQ112" s="1005" t="s">
        <v>1216</v>
      </c>
      <c r="AR112" s="1005" t="s">
        <v>1216</v>
      </c>
      <c r="AS112" s="1005" t="s">
        <v>1216</v>
      </c>
      <c r="AT112" s="1005" t="s">
        <v>1216</v>
      </c>
      <c r="AU112" s="1005" t="s">
        <v>1216</v>
      </c>
      <c r="AV112" s="1005" t="s">
        <v>1216</v>
      </c>
      <c r="AW112" s="1005" t="s">
        <v>1216</v>
      </c>
      <c r="AX112" s="1005" t="s">
        <v>1216</v>
      </c>
      <c r="AY112" s="1005" t="s">
        <v>1216</v>
      </c>
      <c r="AZ112" s="1005" t="s">
        <v>1216</v>
      </c>
      <c r="BA112" s="1005" t="s">
        <v>1216</v>
      </c>
      <c r="BB112" s="1005" t="s">
        <v>1216</v>
      </c>
      <c r="BC112" s="1005" t="s">
        <v>1216</v>
      </c>
      <c r="BD112" s="1005" t="s">
        <v>1216</v>
      </c>
      <c r="BE112" s="1005" t="s">
        <v>1216</v>
      </c>
      <c r="BF112" s="1005" t="s">
        <v>1216</v>
      </c>
      <c r="BG112" s="1005" t="s">
        <v>1216</v>
      </c>
      <c r="BH112" s="1005" t="s">
        <v>1216</v>
      </c>
      <c r="BI112" s="1005" t="s">
        <v>1216</v>
      </c>
      <c r="BJ112" s="1005" t="s">
        <v>1216</v>
      </c>
      <c r="BK112" s="1005" t="s">
        <v>1216</v>
      </c>
      <c r="BL112" s="1006"/>
    </row>
    <row r="113" spans="1:64" ht="20.25" customHeight="1" outlineLevel="1">
      <c r="A113" s="1000">
        <f t="shared" si="1"/>
        <v>107</v>
      </c>
      <c r="B113" s="1001"/>
      <c r="C113" s="968"/>
      <c r="D113" s="968"/>
      <c r="E113" s="1002"/>
      <c r="F113" s="1003" t="str">
        <f t="shared" si="5"/>
        <v/>
      </c>
      <c r="G113" s="1002"/>
      <c r="H113" s="1004" t="str">
        <f t="shared" si="6"/>
        <v>・</v>
      </c>
      <c r="I113" s="1005"/>
      <c r="J113" s="1005"/>
      <c r="K113" s="1006"/>
      <c r="L113" s="1005" t="s">
        <v>1216</v>
      </c>
      <c r="M113" s="1005" t="s">
        <v>1216</v>
      </c>
      <c r="N113" s="1005" t="s">
        <v>1216</v>
      </c>
      <c r="O113" s="1005" t="s">
        <v>1216</v>
      </c>
      <c r="P113" s="1005" t="s">
        <v>1216</v>
      </c>
      <c r="Q113" s="1005" t="s">
        <v>1216</v>
      </c>
      <c r="R113" s="1005" t="s">
        <v>1216</v>
      </c>
      <c r="S113" s="1005" t="s">
        <v>1216</v>
      </c>
      <c r="T113" s="1005"/>
      <c r="U113" s="1005" t="s">
        <v>1216</v>
      </c>
      <c r="V113" s="968"/>
      <c r="W113" s="968"/>
      <c r="X113" s="968"/>
      <c r="Y113" s="1006"/>
      <c r="Z113" s="1006"/>
      <c r="AA113" s="1005" t="s">
        <v>1216</v>
      </c>
      <c r="AB113" s="1005" t="s">
        <v>1216</v>
      </c>
      <c r="AC113" s="1005" t="s">
        <v>1216</v>
      </c>
      <c r="AD113" s="1005" t="s">
        <v>1216</v>
      </c>
      <c r="AE113" s="1005" t="s">
        <v>1216</v>
      </c>
      <c r="AF113" s="1005" t="s">
        <v>1216</v>
      </c>
      <c r="AG113" s="1005" t="s">
        <v>1216</v>
      </c>
      <c r="AH113" s="1005" t="s">
        <v>1216</v>
      </c>
      <c r="AI113" s="1005" t="s">
        <v>1216</v>
      </c>
      <c r="AJ113" s="1005"/>
      <c r="AK113" s="1005"/>
      <c r="AL113" s="1005"/>
      <c r="AM113" s="1005"/>
      <c r="AN113" s="1005" t="s">
        <v>1216</v>
      </c>
      <c r="AO113" s="1005" t="s">
        <v>1216</v>
      </c>
      <c r="AP113" s="1005" t="s">
        <v>1216</v>
      </c>
      <c r="AQ113" s="1005" t="s">
        <v>1216</v>
      </c>
      <c r="AR113" s="1005" t="s">
        <v>1216</v>
      </c>
      <c r="AS113" s="1005" t="s">
        <v>1216</v>
      </c>
      <c r="AT113" s="1005" t="s">
        <v>1216</v>
      </c>
      <c r="AU113" s="1005" t="s">
        <v>1216</v>
      </c>
      <c r="AV113" s="1005" t="s">
        <v>1216</v>
      </c>
      <c r="AW113" s="1005" t="s">
        <v>1216</v>
      </c>
      <c r="AX113" s="1005" t="s">
        <v>1216</v>
      </c>
      <c r="AY113" s="1005" t="s">
        <v>1216</v>
      </c>
      <c r="AZ113" s="1005" t="s">
        <v>1216</v>
      </c>
      <c r="BA113" s="1005" t="s">
        <v>1216</v>
      </c>
      <c r="BB113" s="1005" t="s">
        <v>1216</v>
      </c>
      <c r="BC113" s="1005" t="s">
        <v>1216</v>
      </c>
      <c r="BD113" s="1005" t="s">
        <v>1216</v>
      </c>
      <c r="BE113" s="1005" t="s">
        <v>1216</v>
      </c>
      <c r="BF113" s="1005" t="s">
        <v>1216</v>
      </c>
      <c r="BG113" s="1005" t="s">
        <v>1216</v>
      </c>
      <c r="BH113" s="1005" t="s">
        <v>1216</v>
      </c>
      <c r="BI113" s="1005" t="s">
        <v>1216</v>
      </c>
      <c r="BJ113" s="1005" t="s">
        <v>1216</v>
      </c>
      <c r="BK113" s="1005" t="s">
        <v>1216</v>
      </c>
      <c r="BL113" s="1006"/>
    </row>
    <row r="114" spans="1:64" ht="20.25" customHeight="1" outlineLevel="1">
      <c r="A114" s="1000">
        <f t="shared" si="1"/>
        <v>108</v>
      </c>
      <c r="B114" s="1001"/>
      <c r="C114" s="968"/>
      <c r="D114" s="968"/>
      <c r="E114" s="1002"/>
      <c r="F114" s="1003" t="str">
        <f t="shared" si="5"/>
        <v/>
      </c>
      <c r="G114" s="1002"/>
      <c r="H114" s="1004" t="str">
        <f t="shared" si="6"/>
        <v>・</v>
      </c>
      <c r="I114" s="1005"/>
      <c r="J114" s="1005"/>
      <c r="K114" s="1006"/>
      <c r="L114" s="1005" t="s">
        <v>1216</v>
      </c>
      <c r="M114" s="1005" t="s">
        <v>1216</v>
      </c>
      <c r="N114" s="1005" t="s">
        <v>1216</v>
      </c>
      <c r="O114" s="1005" t="s">
        <v>1216</v>
      </c>
      <c r="P114" s="1005" t="s">
        <v>1216</v>
      </c>
      <c r="Q114" s="1005" t="s">
        <v>1216</v>
      </c>
      <c r="R114" s="1005" t="s">
        <v>1216</v>
      </c>
      <c r="S114" s="1005" t="s">
        <v>1216</v>
      </c>
      <c r="T114" s="1005"/>
      <c r="U114" s="1005" t="s">
        <v>1216</v>
      </c>
      <c r="V114" s="968"/>
      <c r="W114" s="968"/>
      <c r="X114" s="968"/>
      <c r="Y114" s="1006"/>
      <c r="Z114" s="1006"/>
      <c r="AA114" s="1005" t="s">
        <v>1216</v>
      </c>
      <c r="AB114" s="1005" t="s">
        <v>1216</v>
      </c>
      <c r="AC114" s="1005" t="s">
        <v>1216</v>
      </c>
      <c r="AD114" s="1005" t="s">
        <v>1216</v>
      </c>
      <c r="AE114" s="1005" t="s">
        <v>1216</v>
      </c>
      <c r="AF114" s="1005" t="s">
        <v>1216</v>
      </c>
      <c r="AG114" s="1005" t="s">
        <v>1216</v>
      </c>
      <c r="AH114" s="1005" t="s">
        <v>1216</v>
      </c>
      <c r="AI114" s="1005" t="s">
        <v>1216</v>
      </c>
      <c r="AJ114" s="1005"/>
      <c r="AK114" s="1005"/>
      <c r="AL114" s="1005"/>
      <c r="AM114" s="1005"/>
      <c r="AN114" s="1005" t="s">
        <v>1216</v>
      </c>
      <c r="AO114" s="1005" t="s">
        <v>1216</v>
      </c>
      <c r="AP114" s="1005" t="s">
        <v>1216</v>
      </c>
      <c r="AQ114" s="1005" t="s">
        <v>1216</v>
      </c>
      <c r="AR114" s="1005" t="s">
        <v>1216</v>
      </c>
      <c r="AS114" s="1005" t="s">
        <v>1216</v>
      </c>
      <c r="AT114" s="1005" t="s">
        <v>1216</v>
      </c>
      <c r="AU114" s="1005" t="s">
        <v>1216</v>
      </c>
      <c r="AV114" s="1005" t="s">
        <v>1216</v>
      </c>
      <c r="AW114" s="1005" t="s">
        <v>1216</v>
      </c>
      <c r="AX114" s="1005" t="s">
        <v>1216</v>
      </c>
      <c r="AY114" s="1005" t="s">
        <v>1216</v>
      </c>
      <c r="AZ114" s="1005" t="s">
        <v>1216</v>
      </c>
      <c r="BA114" s="1005" t="s">
        <v>1216</v>
      </c>
      <c r="BB114" s="1005" t="s">
        <v>1216</v>
      </c>
      <c r="BC114" s="1005" t="s">
        <v>1216</v>
      </c>
      <c r="BD114" s="1005" t="s">
        <v>1216</v>
      </c>
      <c r="BE114" s="1005" t="s">
        <v>1216</v>
      </c>
      <c r="BF114" s="1005" t="s">
        <v>1216</v>
      </c>
      <c r="BG114" s="1005" t="s">
        <v>1216</v>
      </c>
      <c r="BH114" s="1005" t="s">
        <v>1216</v>
      </c>
      <c r="BI114" s="1005" t="s">
        <v>1216</v>
      </c>
      <c r="BJ114" s="1005" t="s">
        <v>1216</v>
      </c>
      <c r="BK114" s="1005" t="s">
        <v>1216</v>
      </c>
      <c r="BL114" s="1006"/>
    </row>
    <row r="115" spans="1:64" ht="20.25" customHeight="1" outlineLevel="1">
      <c r="A115" s="1000">
        <f t="shared" si="1"/>
        <v>109</v>
      </c>
      <c r="B115" s="1001"/>
      <c r="C115" s="968"/>
      <c r="D115" s="968"/>
      <c r="E115" s="1002"/>
      <c r="F115" s="1003" t="str">
        <f t="shared" si="5"/>
        <v/>
      </c>
      <c r="G115" s="1002"/>
      <c r="H115" s="1004" t="str">
        <f t="shared" si="6"/>
        <v>・</v>
      </c>
      <c r="I115" s="1005"/>
      <c r="J115" s="1005"/>
      <c r="K115" s="1006"/>
      <c r="L115" s="1005" t="s">
        <v>1216</v>
      </c>
      <c r="M115" s="1005" t="s">
        <v>1216</v>
      </c>
      <c r="N115" s="1005" t="s">
        <v>1216</v>
      </c>
      <c r="O115" s="1005" t="s">
        <v>1216</v>
      </c>
      <c r="P115" s="1005" t="s">
        <v>1216</v>
      </c>
      <c r="Q115" s="1005" t="s">
        <v>1216</v>
      </c>
      <c r="R115" s="1005" t="s">
        <v>1216</v>
      </c>
      <c r="S115" s="1005" t="s">
        <v>1216</v>
      </c>
      <c r="T115" s="1005"/>
      <c r="U115" s="1005" t="s">
        <v>1216</v>
      </c>
      <c r="V115" s="968"/>
      <c r="W115" s="968"/>
      <c r="X115" s="968"/>
      <c r="Y115" s="1006"/>
      <c r="Z115" s="1006"/>
      <c r="AA115" s="1005" t="s">
        <v>1216</v>
      </c>
      <c r="AB115" s="1005" t="s">
        <v>1216</v>
      </c>
      <c r="AC115" s="1005" t="s">
        <v>1216</v>
      </c>
      <c r="AD115" s="1005" t="s">
        <v>1216</v>
      </c>
      <c r="AE115" s="1005" t="s">
        <v>1216</v>
      </c>
      <c r="AF115" s="1005" t="s">
        <v>1216</v>
      </c>
      <c r="AG115" s="1005" t="s">
        <v>1216</v>
      </c>
      <c r="AH115" s="1005" t="s">
        <v>1216</v>
      </c>
      <c r="AI115" s="1005" t="s">
        <v>1216</v>
      </c>
      <c r="AJ115" s="1005"/>
      <c r="AK115" s="1005"/>
      <c r="AL115" s="1005"/>
      <c r="AM115" s="1005"/>
      <c r="AN115" s="1005" t="s">
        <v>1216</v>
      </c>
      <c r="AO115" s="1005" t="s">
        <v>1216</v>
      </c>
      <c r="AP115" s="1005" t="s">
        <v>1216</v>
      </c>
      <c r="AQ115" s="1005" t="s">
        <v>1216</v>
      </c>
      <c r="AR115" s="1005" t="s">
        <v>1216</v>
      </c>
      <c r="AS115" s="1005" t="s">
        <v>1216</v>
      </c>
      <c r="AT115" s="1005" t="s">
        <v>1216</v>
      </c>
      <c r="AU115" s="1005" t="s">
        <v>1216</v>
      </c>
      <c r="AV115" s="1005" t="s">
        <v>1216</v>
      </c>
      <c r="AW115" s="1005" t="s">
        <v>1216</v>
      </c>
      <c r="AX115" s="1005" t="s">
        <v>1216</v>
      </c>
      <c r="AY115" s="1005" t="s">
        <v>1216</v>
      </c>
      <c r="AZ115" s="1005" t="s">
        <v>1216</v>
      </c>
      <c r="BA115" s="1005" t="s">
        <v>1216</v>
      </c>
      <c r="BB115" s="1005" t="s">
        <v>1216</v>
      </c>
      <c r="BC115" s="1005" t="s">
        <v>1216</v>
      </c>
      <c r="BD115" s="1005" t="s">
        <v>1216</v>
      </c>
      <c r="BE115" s="1005" t="s">
        <v>1216</v>
      </c>
      <c r="BF115" s="1005" t="s">
        <v>1216</v>
      </c>
      <c r="BG115" s="1005" t="s">
        <v>1216</v>
      </c>
      <c r="BH115" s="1005" t="s">
        <v>1216</v>
      </c>
      <c r="BI115" s="1005" t="s">
        <v>1216</v>
      </c>
      <c r="BJ115" s="1005" t="s">
        <v>1216</v>
      </c>
      <c r="BK115" s="1005" t="s">
        <v>1216</v>
      </c>
      <c r="BL115" s="1006"/>
    </row>
    <row r="116" spans="1:64" ht="20.25" customHeight="1" outlineLevel="1">
      <c r="A116" s="1000">
        <f t="shared" si="1"/>
        <v>110</v>
      </c>
      <c r="B116" s="1001"/>
      <c r="C116" s="968"/>
      <c r="D116" s="968"/>
      <c r="E116" s="1002"/>
      <c r="F116" s="1003" t="str">
        <f t="shared" si="5"/>
        <v/>
      </c>
      <c r="G116" s="1002"/>
      <c r="H116" s="1004" t="str">
        <f t="shared" si="6"/>
        <v>・</v>
      </c>
      <c r="I116" s="1005"/>
      <c r="J116" s="1005"/>
      <c r="K116" s="1006"/>
      <c r="L116" s="1005" t="s">
        <v>1216</v>
      </c>
      <c r="M116" s="1005" t="s">
        <v>1216</v>
      </c>
      <c r="N116" s="1005" t="s">
        <v>1216</v>
      </c>
      <c r="O116" s="1005" t="s">
        <v>1216</v>
      </c>
      <c r="P116" s="1005" t="s">
        <v>1216</v>
      </c>
      <c r="Q116" s="1005" t="s">
        <v>1216</v>
      </c>
      <c r="R116" s="1005" t="s">
        <v>1216</v>
      </c>
      <c r="S116" s="1005" t="s">
        <v>1216</v>
      </c>
      <c r="T116" s="1005"/>
      <c r="U116" s="1005" t="s">
        <v>1216</v>
      </c>
      <c r="V116" s="968"/>
      <c r="W116" s="968"/>
      <c r="X116" s="968"/>
      <c r="Y116" s="1006"/>
      <c r="Z116" s="1006"/>
      <c r="AA116" s="1005" t="s">
        <v>1216</v>
      </c>
      <c r="AB116" s="1005" t="s">
        <v>1216</v>
      </c>
      <c r="AC116" s="1005" t="s">
        <v>1216</v>
      </c>
      <c r="AD116" s="1005" t="s">
        <v>1216</v>
      </c>
      <c r="AE116" s="1005" t="s">
        <v>1216</v>
      </c>
      <c r="AF116" s="1005" t="s">
        <v>1216</v>
      </c>
      <c r="AG116" s="1005" t="s">
        <v>1216</v>
      </c>
      <c r="AH116" s="1005" t="s">
        <v>1216</v>
      </c>
      <c r="AI116" s="1005" t="s">
        <v>1216</v>
      </c>
      <c r="AJ116" s="1005"/>
      <c r="AK116" s="1005"/>
      <c r="AL116" s="1005"/>
      <c r="AM116" s="1005"/>
      <c r="AN116" s="1005" t="s">
        <v>1216</v>
      </c>
      <c r="AO116" s="1005" t="s">
        <v>1216</v>
      </c>
      <c r="AP116" s="1005" t="s">
        <v>1216</v>
      </c>
      <c r="AQ116" s="1005" t="s">
        <v>1216</v>
      </c>
      <c r="AR116" s="1005" t="s">
        <v>1216</v>
      </c>
      <c r="AS116" s="1005" t="s">
        <v>1216</v>
      </c>
      <c r="AT116" s="1005" t="s">
        <v>1216</v>
      </c>
      <c r="AU116" s="1005" t="s">
        <v>1216</v>
      </c>
      <c r="AV116" s="1005" t="s">
        <v>1216</v>
      </c>
      <c r="AW116" s="1005" t="s">
        <v>1216</v>
      </c>
      <c r="AX116" s="1005" t="s">
        <v>1216</v>
      </c>
      <c r="AY116" s="1005" t="s">
        <v>1216</v>
      </c>
      <c r="AZ116" s="1005" t="s">
        <v>1216</v>
      </c>
      <c r="BA116" s="1005" t="s">
        <v>1216</v>
      </c>
      <c r="BB116" s="1005" t="s">
        <v>1216</v>
      </c>
      <c r="BC116" s="1005" t="s">
        <v>1216</v>
      </c>
      <c r="BD116" s="1005" t="s">
        <v>1216</v>
      </c>
      <c r="BE116" s="1005" t="s">
        <v>1216</v>
      </c>
      <c r="BF116" s="1005" t="s">
        <v>1216</v>
      </c>
      <c r="BG116" s="1005" t="s">
        <v>1216</v>
      </c>
      <c r="BH116" s="1005" t="s">
        <v>1216</v>
      </c>
      <c r="BI116" s="1005" t="s">
        <v>1216</v>
      </c>
      <c r="BJ116" s="1005" t="s">
        <v>1216</v>
      </c>
      <c r="BK116" s="1005" t="s">
        <v>1216</v>
      </c>
      <c r="BL116" s="1006"/>
    </row>
    <row r="117" spans="1:64" ht="20.25" customHeight="1" outlineLevel="1">
      <c r="A117" s="1000">
        <f t="shared" si="1"/>
        <v>111</v>
      </c>
      <c r="B117" s="1001"/>
      <c r="C117" s="968"/>
      <c r="D117" s="968"/>
      <c r="E117" s="1002"/>
      <c r="F117" s="1003" t="str">
        <f t="shared" si="5"/>
        <v/>
      </c>
      <c r="G117" s="1002"/>
      <c r="H117" s="1004" t="str">
        <f t="shared" si="6"/>
        <v>・</v>
      </c>
      <c r="I117" s="1005"/>
      <c r="J117" s="1005"/>
      <c r="K117" s="1006"/>
      <c r="L117" s="1005" t="s">
        <v>1216</v>
      </c>
      <c r="M117" s="1005" t="s">
        <v>1216</v>
      </c>
      <c r="N117" s="1005" t="s">
        <v>1216</v>
      </c>
      <c r="O117" s="1005" t="s">
        <v>1216</v>
      </c>
      <c r="P117" s="1005" t="s">
        <v>1216</v>
      </c>
      <c r="Q117" s="1005" t="s">
        <v>1216</v>
      </c>
      <c r="R117" s="1005" t="s">
        <v>1216</v>
      </c>
      <c r="S117" s="1005" t="s">
        <v>1216</v>
      </c>
      <c r="T117" s="1005"/>
      <c r="U117" s="1005" t="s">
        <v>1216</v>
      </c>
      <c r="V117" s="968"/>
      <c r="W117" s="968"/>
      <c r="X117" s="968"/>
      <c r="Y117" s="1006"/>
      <c r="Z117" s="1006"/>
      <c r="AA117" s="1005" t="s">
        <v>1216</v>
      </c>
      <c r="AB117" s="1005" t="s">
        <v>1216</v>
      </c>
      <c r="AC117" s="1005" t="s">
        <v>1216</v>
      </c>
      <c r="AD117" s="1005" t="s">
        <v>1216</v>
      </c>
      <c r="AE117" s="1005" t="s">
        <v>1216</v>
      </c>
      <c r="AF117" s="1005" t="s">
        <v>1216</v>
      </c>
      <c r="AG117" s="1005" t="s">
        <v>1216</v>
      </c>
      <c r="AH117" s="1005" t="s">
        <v>1216</v>
      </c>
      <c r="AI117" s="1005" t="s">
        <v>1216</v>
      </c>
      <c r="AJ117" s="1005"/>
      <c r="AK117" s="1005"/>
      <c r="AL117" s="1005"/>
      <c r="AM117" s="1005"/>
      <c r="AN117" s="1005" t="s">
        <v>1216</v>
      </c>
      <c r="AO117" s="1005" t="s">
        <v>1216</v>
      </c>
      <c r="AP117" s="1005" t="s">
        <v>1216</v>
      </c>
      <c r="AQ117" s="1005" t="s">
        <v>1216</v>
      </c>
      <c r="AR117" s="1005" t="s">
        <v>1216</v>
      </c>
      <c r="AS117" s="1005" t="s">
        <v>1216</v>
      </c>
      <c r="AT117" s="1005" t="s">
        <v>1216</v>
      </c>
      <c r="AU117" s="1005" t="s">
        <v>1216</v>
      </c>
      <c r="AV117" s="1005" t="s">
        <v>1216</v>
      </c>
      <c r="AW117" s="1005" t="s">
        <v>1216</v>
      </c>
      <c r="AX117" s="1005" t="s">
        <v>1216</v>
      </c>
      <c r="AY117" s="1005" t="s">
        <v>1216</v>
      </c>
      <c r="AZ117" s="1005" t="s">
        <v>1216</v>
      </c>
      <c r="BA117" s="1005" t="s">
        <v>1216</v>
      </c>
      <c r="BB117" s="1005" t="s">
        <v>1216</v>
      </c>
      <c r="BC117" s="1005" t="s">
        <v>1216</v>
      </c>
      <c r="BD117" s="1005" t="s">
        <v>1216</v>
      </c>
      <c r="BE117" s="1005" t="s">
        <v>1216</v>
      </c>
      <c r="BF117" s="1005" t="s">
        <v>1216</v>
      </c>
      <c r="BG117" s="1005" t="s">
        <v>1216</v>
      </c>
      <c r="BH117" s="1005" t="s">
        <v>1216</v>
      </c>
      <c r="BI117" s="1005" t="s">
        <v>1216</v>
      </c>
      <c r="BJ117" s="1005" t="s">
        <v>1216</v>
      </c>
      <c r="BK117" s="1005" t="s">
        <v>1216</v>
      </c>
      <c r="BL117" s="1006"/>
    </row>
    <row r="118" spans="1:64" ht="20.25" customHeight="1" outlineLevel="1">
      <c r="A118" s="1000">
        <f t="shared" si="1"/>
        <v>112</v>
      </c>
      <c r="B118" s="1001"/>
      <c r="C118" s="968"/>
      <c r="D118" s="968"/>
      <c r="E118" s="1002"/>
      <c r="F118" s="1003" t="str">
        <f t="shared" si="5"/>
        <v/>
      </c>
      <c r="G118" s="1002"/>
      <c r="H118" s="1004" t="str">
        <f t="shared" si="6"/>
        <v>・</v>
      </c>
      <c r="I118" s="1005"/>
      <c r="J118" s="1005"/>
      <c r="K118" s="1006"/>
      <c r="L118" s="1005" t="s">
        <v>1216</v>
      </c>
      <c r="M118" s="1005" t="s">
        <v>1216</v>
      </c>
      <c r="N118" s="1005" t="s">
        <v>1216</v>
      </c>
      <c r="O118" s="1005" t="s">
        <v>1216</v>
      </c>
      <c r="P118" s="1005" t="s">
        <v>1216</v>
      </c>
      <c r="Q118" s="1005" t="s">
        <v>1216</v>
      </c>
      <c r="R118" s="1005" t="s">
        <v>1216</v>
      </c>
      <c r="S118" s="1005" t="s">
        <v>1216</v>
      </c>
      <c r="T118" s="1005"/>
      <c r="U118" s="1005" t="s">
        <v>1216</v>
      </c>
      <c r="V118" s="968"/>
      <c r="W118" s="968"/>
      <c r="X118" s="968"/>
      <c r="Y118" s="1006"/>
      <c r="Z118" s="1006"/>
      <c r="AA118" s="1005" t="s">
        <v>1216</v>
      </c>
      <c r="AB118" s="1005" t="s">
        <v>1216</v>
      </c>
      <c r="AC118" s="1005" t="s">
        <v>1216</v>
      </c>
      <c r="AD118" s="1005" t="s">
        <v>1216</v>
      </c>
      <c r="AE118" s="1005" t="s">
        <v>1216</v>
      </c>
      <c r="AF118" s="1005" t="s">
        <v>1216</v>
      </c>
      <c r="AG118" s="1005" t="s">
        <v>1216</v>
      </c>
      <c r="AH118" s="1005" t="s">
        <v>1216</v>
      </c>
      <c r="AI118" s="1005" t="s">
        <v>1216</v>
      </c>
      <c r="AJ118" s="1005"/>
      <c r="AK118" s="1005"/>
      <c r="AL118" s="1005"/>
      <c r="AM118" s="1005"/>
      <c r="AN118" s="1005" t="s">
        <v>1216</v>
      </c>
      <c r="AO118" s="1005" t="s">
        <v>1216</v>
      </c>
      <c r="AP118" s="1005" t="s">
        <v>1216</v>
      </c>
      <c r="AQ118" s="1005" t="s">
        <v>1216</v>
      </c>
      <c r="AR118" s="1005" t="s">
        <v>1216</v>
      </c>
      <c r="AS118" s="1005" t="s">
        <v>1216</v>
      </c>
      <c r="AT118" s="1005" t="s">
        <v>1216</v>
      </c>
      <c r="AU118" s="1005" t="s">
        <v>1216</v>
      </c>
      <c r="AV118" s="1005" t="s">
        <v>1216</v>
      </c>
      <c r="AW118" s="1005" t="s">
        <v>1216</v>
      </c>
      <c r="AX118" s="1005" t="s">
        <v>1216</v>
      </c>
      <c r="AY118" s="1005" t="s">
        <v>1216</v>
      </c>
      <c r="AZ118" s="1005" t="s">
        <v>1216</v>
      </c>
      <c r="BA118" s="1005" t="s">
        <v>1216</v>
      </c>
      <c r="BB118" s="1005" t="s">
        <v>1216</v>
      </c>
      <c r="BC118" s="1005" t="s">
        <v>1216</v>
      </c>
      <c r="BD118" s="1005" t="s">
        <v>1216</v>
      </c>
      <c r="BE118" s="1005" t="s">
        <v>1216</v>
      </c>
      <c r="BF118" s="1005" t="s">
        <v>1216</v>
      </c>
      <c r="BG118" s="1005" t="s">
        <v>1216</v>
      </c>
      <c r="BH118" s="1005" t="s">
        <v>1216</v>
      </c>
      <c r="BI118" s="1005" t="s">
        <v>1216</v>
      </c>
      <c r="BJ118" s="1005" t="s">
        <v>1216</v>
      </c>
      <c r="BK118" s="1005" t="s">
        <v>1216</v>
      </c>
      <c r="BL118" s="1006"/>
    </row>
    <row r="119" spans="1:64" ht="20.25" customHeight="1" outlineLevel="1">
      <c r="A119" s="1000">
        <f t="shared" si="1"/>
        <v>113</v>
      </c>
      <c r="B119" s="1001"/>
      <c r="C119" s="968"/>
      <c r="D119" s="968"/>
      <c r="E119" s="1002"/>
      <c r="F119" s="1003" t="str">
        <f t="shared" si="5"/>
        <v/>
      </c>
      <c r="G119" s="1002"/>
      <c r="H119" s="1004" t="str">
        <f t="shared" si="6"/>
        <v>・</v>
      </c>
      <c r="I119" s="1005"/>
      <c r="J119" s="1005"/>
      <c r="K119" s="1006"/>
      <c r="L119" s="1005" t="s">
        <v>1216</v>
      </c>
      <c r="M119" s="1005" t="s">
        <v>1216</v>
      </c>
      <c r="N119" s="1005" t="s">
        <v>1216</v>
      </c>
      <c r="O119" s="1005" t="s">
        <v>1216</v>
      </c>
      <c r="P119" s="1005" t="s">
        <v>1216</v>
      </c>
      <c r="Q119" s="1005" t="s">
        <v>1216</v>
      </c>
      <c r="R119" s="1005" t="s">
        <v>1216</v>
      </c>
      <c r="S119" s="1005" t="s">
        <v>1216</v>
      </c>
      <c r="T119" s="1005"/>
      <c r="U119" s="1005" t="s">
        <v>1216</v>
      </c>
      <c r="V119" s="968"/>
      <c r="W119" s="968"/>
      <c r="X119" s="968"/>
      <c r="Y119" s="1006"/>
      <c r="Z119" s="1006"/>
      <c r="AA119" s="1005" t="s">
        <v>1216</v>
      </c>
      <c r="AB119" s="1005" t="s">
        <v>1216</v>
      </c>
      <c r="AC119" s="1005" t="s">
        <v>1216</v>
      </c>
      <c r="AD119" s="1005" t="s">
        <v>1216</v>
      </c>
      <c r="AE119" s="1005" t="s">
        <v>1216</v>
      </c>
      <c r="AF119" s="1005" t="s">
        <v>1216</v>
      </c>
      <c r="AG119" s="1005" t="s">
        <v>1216</v>
      </c>
      <c r="AH119" s="1005" t="s">
        <v>1216</v>
      </c>
      <c r="AI119" s="1005" t="s">
        <v>1216</v>
      </c>
      <c r="AJ119" s="1005"/>
      <c r="AK119" s="1005"/>
      <c r="AL119" s="1005"/>
      <c r="AM119" s="1005"/>
      <c r="AN119" s="1005" t="s">
        <v>1216</v>
      </c>
      <c r="AO119" s="1005" t="s">
        <v>1216</v>
      </c>
      <c r="AP119" s="1005" t="s">
        <v>1216</v>
      </c>
      <c r="AQ119" s="1005" t="s">
        <v>1216</v>
      </c>
      <c r="AR119" s="1005" t="s">
        <v>1216</v>
      </c>
      <c r="AS119" s="1005" t="s">
        <v>1216</v>
      </c>
      <c r="AT119" s="1005" t="s">
        <v>1216</v>
      </c>
      <c r="AU119" s="1005" t="s">
        <v>1216</v>
      </c>
      <c r="AV119" s="1005" t="s">
        <v>1216</v>
      </c>
      <c r="AW119" s="1005" t="s">
        <v>1216</v>
      </c>
      <c r="AX119" s="1005" t="s">
        <v>1216</v>
      </c>
      <c r="AY119" s="1005" t="s">
        <v>1216</v>
      </c>
      <c r="AZ119" s="1005" t="s">
        <v>1216</v>
      </c>
      <c r="BA119" s="1005" t="s">
        <v>1216</v>
      </c>
      <c r="BB119" s="1005" t="s">
        <v>1216</v>
      </c>
      <c r="BC119" s="1005" t="s">
        <v>1216</v>
      </c>
      <c r="BD119" s="1005" t="s">
        <v>1216</v>
      </c>
      <c r="BE119" s="1005" t="s">
        <v>1216</v>
      </c>
      <c r="BF119" s="1005" t="s">
        <v>1216</v>
      </c>
      <c r="BG119" s="1005" t="s">
        <v>1216</v>
      </c>
      <c r="BH119" s="1005" t="s">
        <v>1216</v>
      </c>
      <c r="BI119" s="1005" t="s">
        <v>1216</v>
      </c>
      <c r="BJ119" s="1005" t="s">
        <v>1216</v>
      </c>
      <c r="BK119" s="1005" t="s">
        <v>1216</v>
      </c>
      <c r="BL119" s="1006"/>
    </row>
    <row r="120" spans="1:64" ht="20.25" customHeight="1" outlineLevel="1">
      <c r="A120" s="1000">
        <f t="shared" si="1"/>
        <v>114</v>
      </c>
      <c r="B120" s="1001"/>
      <c r="C120" s="968"/>
      <c r="D120" s="968"/>
      <c r="E120" s="1002"/>
      <c r="F120" s="1003" t="str">
        <f t="shared" ref="F120:F183" si="7">IF(OR(ISBLANK(E120),ISERROR(DATEDIF(E120,$E$3,"Y"))),"",DATEDIF(E120,$E$3,"Y"))</f>
        <v/>
      </c>
      <c r="G120" s="1002"/>
      <c r="H120" s="1004" t="str">
        <f t="shared" ref="H120:H183" si="8">IF(OR(ISBLANK(G120),ISERROR(YEARFRAC(G120,$E$3,1))),"・",ROUNDDOWN(YEARFRAC(G120,$E$3,1),0)&amp;"・"&amp;ROUNDDOWN((YEARFRAC(G120,$E$3,1)-ROUNDDOWN(YEARFRAC(G120,$E$3,1),0))*12,0))</f>
        <v>・</v>
      </c>
      <c r="I120" s="1005"/>
      <c r="J120" s="1005"/>
      <c r="K120" s="1006"/>
      <c r="L120" s="1005" t="s">
        <v>1216</v>
      </c>
      <c r="M120" s="1005" t="s">
        <v>1216</v>
      </c>
      <c r="N120" s="1005" t="s">
        <v>1216</v>
      </c>
      <c r="O120" s="1005" t="s">
        <v>1216</v>
      </c>
      <c r="P120" s="1005" t="s">
        <v>1216</v>
      </c>
      <c r="Q120" s="1005" t="s">
        <v>1216</v>
      </c>
      <c r="R120" s="1005" t="s">
        <v>1216</v>
      </c>
      <c r="S120" s="1005" t="s">
        <v>1216</v>
      </c>
      <c r="T120" s="1005"/>
      <c r="U120" s="1005" t="s">
        <v>1216</v>
      </c>
      <c r="V120" s="968"/>
      <c r="W120" s="968"/>
      <c r="X120" s="968"/>
      <c r="Y120" s="1006"/>
      <c r="Z120" s="1006"/>
      <c r="AA120" s="1005" t="s">
        <v>1216</v>
      </c>
      <c r="AB120" s="1005" t="s">
        <v>1216</v>
      </c>
      <c r="AC120" s="1005" t="s">
        <v>1216</v>
      </c>
      <c r="AD120" s="1005" t="s">
        <v>1216</v>
      </c>
      <c r="AE120" s="1005" t="s">
        <v>1216</v>
      </c>
      <c r="AF120" s="1005" t="s">
        <v>1216</v>
      </c>
      <c r="AG120" s="1005" t="s">
        <v>1216</v>
      </c>
      <c r="AH120" s="1005" t="s">
        <v>1216</v>
      </c>
      <c r="AI120" s="1005" t="s">
        <v>1216</v>
      </c>
      <c r="AJ120" s="1005"/>
      <c r="AK120" s="1005"/>
      <c r="AL120" s="1005"/>
      <c r="AM120" s="1005"/>
      <c r="AN120" s="1005" t="s">
        <v>1216</v>
      </c>
      <c r="AO120" s="1005" t="s">
        <v>1216</v>
      </c>
      <c r="AP120" s="1005" t="s">
        <v>1216</v>
      </c>
      <c r="AQ120" s="1005" t="s">
        <v>1216</v>
      </c>
      <c r="AR120" s="1005" t="s">
        <v>1216</v>
      </c>
      <c r="AS120" s="1005" t="s">
        <v>1216</v>
      </c>
      <c r="AT120" s="1005" t="s">
        <v>1216</v>
      </c>
      <c r="AU120" s="1005" t="s">
        <v>1216</v>
      </c>
      <c r="AV120" s="1005" t="s">
        <v>1216</v>
      </c>
      <c r="AW120" s="1005" t="s">
        <v>1216</v>
      </c>
      <c r="AX120" s="1005" t="s">
        <v>1216</v>
      </c>
      <c r="AY120" s="1005" t="s">
        <v>1216</v>
      </c>
      <c r="AZ120" s="1005" t="s">
        <v>1216</v>
      </c>
      <c r="BA120" s="1005" t="s">
        <v>1216</v>
      </c>
      <c r="BB120" s="1005" t="s">
        <v>1216</v>
      </c>
      <c r="BC120" s="1005" t="s">
        <v>1216</v>
      </c>
      <c r="BD120" s="1005" t="s">
        <v>1216</v>
      </c>
      <c r="BE120" s="1005" t="s">
        <v>1216</v>
      </c>
      <c r="BF120" s="1005" t="s">
        <v>1216</v>
      </c>
      <c r="BG120" s="1005" t="s">
        <v>1216</v>
      </c>
      <c r="BH120" s="1005" t="s">
        <v>1216</v>
      </c>
      <c r="BI120" s="1005" t="s">
        <v>1216</v>
      </c>
      <c r="BJ120" s="1005" t="s">
        <v>1216</v>
      </c>
      <c r="BK120" s="1005" t="s">
        <v>1216</v>
      </c>
      <c r="BL120" s="1006"/>
    </row>
    <row r="121" spans="1:64" ht="20.25" customHeight="1" outlineLevel="1">
      <c r="A121" s="1000">
        <f t="shared" si="1"/>
        <v>115</v>
      </c>
      <c r="B121" s="1001"/>
      <c r="C121" s="968"/>
      <c r="D121" s="968"/>
      <c r="E121" s="1002"/>
      <c r="F121" s="1003" t="str">
        <f t="shared" si="7"/>
        <v/>
      </c>
      <c r="G121" s="1002"/>
      <c r="H121" s="1004" t="str">
        <f t="shared" si="8"/>
        <v>・</v>
      </c>
      <c r="I121" s="1005"/>
      <c r="J121" s="1005"/>
      <c r="K121" s="1006"/>
      <c r="L121" s="1005" t="s">
        <v>1216</v>
      </c>
      <c r="M121" s="1005" t="s">
        <v>1216</v>
      </c>
      <c r="N121" s="1005" t="s">
        <v>1216</v>
      </c>
      <c r="O121" s="1005" t="s">
        <v>1216</v>
      </c>
      <c r="P121" s="1005" t="s">
        <v>1216</v>
      </c>
      <c r="Q121" s="1005" t="s">
        <v>1216</v>
      </c>
      <c r="R121" s="1005" t="s">
        <v>1216</v>
      </c>
      <c r="S121" s="1005" t="s">
        <v>1216</v>
      </c>
      <c r="T121" s="1005"/>
      <c r="U121" s="1005" t="s">
        <v>1216</v>
      </c>
      <c r="V121" s="968"/>
      <c r="W121" s="968"/>
      <c r="X121" s="968"/>
      <c r="Y121" s="1006"/>
      <c r="Z121" s="1006"/>
      <c r="AA121" s="1005" t="s">
        <v>1216</v>
      </c>
      <c r="AB121" s="1005" t="s">
        <v>1216</v>
      </c>
      <c r="AC121" s="1005" t="s">
        <v>1216</v>
      </c>
      <c r="AD121" s="1005" t="s">
        <v>1216</v>
      </c>
      <c r="AE121" s="1005" t="s">
        <v>1216</v>
      </c>
      <c r="AF121" s="1005" t="s">
        <v>1216</v>
      </c>
      <c r="AG121" s="1005" t="s">
        <v>1216</v>
      </c>
      <c r="AH121" s="1005" t="s">
        <v>1216</v>
      </c>
      <c r="AI121" s="1005" t="s">
        <v>1216</v>
      </c>
      <c r="AJ121" s="1005"/>
      <c r="AK121" s="1005"/>
      <c r="AL121" s="1005"/>
      <c r="AM121" s="1005"/>
      <c r="AN121" s="1005" t="s">
        <v>1216</v>
      </c>
      <c r="AO121" s="1005" t="s">
        <v>1216</v>
      </c>
      <c r="AP121" s="1005" t="s">
        <v>1216</v>
      </c>
      <c r="AQ121" s="1005" t="s">
        <v>1216</v>
      </c>
      <c r="AR121" s="1005" t="s">
        <v>1216</v>
      </c>
      <c r="AS121" s="1005" t="s">
        <v>1216</v>
      </c>
      <c r="AT121" s="1005" t="s">
        <v>1216</v>
      </c>
      <c r="AU121" s="1005" t="s">
        <v>1216</v>
      </c>
      <c r="AV121" s="1005" t="s">
        <v>1216</v>
      </c>
      <c r="AW121" s="1005" t="s">
        <v>1216</v>
      </c>
      <c r="AX121" s="1005" t="s">
        <v>1216</v>
      </c>
      <c r="AY121" s="1005" t="s">
        <v>1216</v>
      </c>
      <c r="AZ121" s="1005" t="s">
        <v>1216</v>
      </c>
      <c r="BA121" s="1005" t="s">
        <v>1216</v>
      </c>
      <c r="BB121" s="1005" t="s">
        <v>1216</v>
      </c>
      <c r="BC121" s="1005" t="s">
        <v>1216</v>
      </c>
      <c r="BD121" s="1005" t="s">
        <v>1216</v>
      </c>
      <c r="BE121" s="1005" t="s">
        <v>1216</v>
      </c>
      <c r="BF121" s="1005" t="s">
        <v>1216</v>
      </c>
      <c r="BG121" s="1005" t="s">
        <v>1216</v>
      </c>
      <c r="BH121" s="1005" t="s">
        <v>1216</v>
      </c>
      <c r="BI121" s="1005" t="s">
        <v>1216</v>
      </c>
      <c r="BJ121" s="1005" t="s">
        <v>1216</v>
      </c>
      <c r="BK121" s="1005" t="s">
        <v>1216</v>
      </c>
      <c r="BL121" s="1006"/>
    </row>
    <row r="122" spans="1:64" ht="20.25" customHeight="1" outlineLevel="1">
      <c r="A122" s="1000">
        <f t="shared" si="1"/>
        <v>116</v>
      </c>
      <c r="B122" s="1001"/>
      <c r="C122" s="968"/>
      <c r="D122" s="968"/>
      <c r="E122" s="1002"/>
      <c r="F122" s="1003" t="str">
        <f t="shared" si="7"/>
        <v/>
      </c>
      <c r="G122" s="1002"/>
      <c r="H122" s="1004" t="str">
        <f t="shared" si="8"/>
        <v>・</v>
      </c>
      <c r="I122" s="1005"/>
      <c r="J122" s="1005"/>
      <c r="K122" s="1006"/>
      <c r="L122" s="1005" t="s">
        <v>1216</v>
      </c>
      <c r="M122" s="1005" t="s">
        <v>1216</v>
      </c>
      <c r="N122" s="1005" t="s">
        <v>1216</v>
      </c>
      <c r="O122" s="1005" t="s">
        <v>1216</v>
      </c>
      <c r="P122" s="1005" t="s">
        <v>1216</v>
      </c>
      <c r="Q122" s="1005" t="s">
        <v>1216</v>
      </c>
      <c r="R122" s="1005" t="s">
        <v>1216</v>
      </c>
      <c r="S122" s="1005" t="s">
        <v>1216</v>
      </c>
      <c r="T122" s="1005"/>
      <c r="U122" s="1005" t="s">
        <v>1216</v>
      </c>
      <c r="V122" s="968"/>
      <c r="W122" s="968"/>
      <c r="X122" s="968"/>
      <c r="Y122" s="1006"/>
      <c r="Z122" s="1006"/>
      <c r="AA122" s="1005" t="s">
        <v>1216</v>
      </c>
      <c r="AB122" s="1005" t="s">
        <v>1216</v>
      </c>
      <c r="AC122" s="1005" t="s">
        <v>1216</v>
      </c>
      <c r="AD122" s="1005" t="s">
        <v>1216</v>
      </c>
      <c r="AE122" s="1005" t="s">
        <v>1216</v>
      </c>
      <c r="AF122" s="1005" t="s">
        <v>1216</v>
      </c>
      <c r="AG122" s="1005" t="s">
        <v>1216</v>
      </c>
      <c r="AH122" s="1005" t="s">
        <v>1216</v>
      </c>
      <c r="AI122" s="1005" t="s">
        <v>1216</v>
      </c>
      <c r="AJ122" s="1005"/>
      <c r="AK122" s="1005"/>
      <c r="AL122" s="1005"/>
      <c r="AM122" s="1005"/>
      <c r="AN122" s="1005" t="s">
        <v>1216</v>
      </c>
      <c r="AO122" s="1005" t="s">
        <v>1216</v>
      </c>
      <c r="AP122" s="1005" t="s">
        <v>1216</v>
      </c>
      <c r="AQ122" s="1005" t="s">
        <v>1216</v>
      </c>
      <c r="AR122" s="1005" t="s">
        <v>1216</v>
      </c>
      <c r="AS122" s="1005" t="s">
        <v>1216</v>
      </c>
      <c r="AT122" s="1005" t="s">
        <v>1216</v>
      </c>
      <c r="AU122" s="1005" t="s">
        <v>1216</v>
      </c>
      <c r="AV122" s="1005" t="s">
        <v>1216</v>
      </c>
      <c r="AW122" s="1005" t="s">
        <v>1216</v>
      </c>
      <c r="AX122" s="1005" t="s">
        <v>1216</v>
      </c>
      <c r="AY122" s="1005" t="s">
        <v>1216</v>
      </c>
      <c r="AZ122" s="1005" t="s">
        <v>1216</v>
      </c>
      <c r="BA122" s="1005" t="s">
        <v>1216</v>
      </c>
      <c r="BB122" s="1005" t="s">
        <v>1216</v>
      </c>
      <c r="BC122" s="1005" t="s">
        <v>1216</v>
      </c>
      <c r="BD122" s="1005" t="s">
        <v>1216</v>
      </c>
      <c r="BE122" s="1005" t="s">
        <v>1216</v>
      </c>
      <c r="BF122" s="1005" t="s">
        <v>1216</v>
      </c>
      <c r="BG122" s="1005" t="s">
        <v>1216</v>
      </c>
      <c r="BH122" s="1005" t="s">
        <v>1216</v>
      </c>
      <c r="BI122" s="1005" t="s">
        <v>1216</v>
      </c>
      <c r="BJ122" s="1005" t="s">
        <v>1216</v>
      </c>
      <c r="BK122" s="1005" t="s">
        <v>1216</v>
      </c>
      <c r="BL122" s="1006"/>
    </row>
    <row r="123" spans="1:64" ht="20.25" customHeight="1" outlineLevel="1">
      <c r="A123" s="1000">
        <f t="shared" si="1"/>
        <v>117</v>
      </c>
      <c r="B123" s="1001"/>
      <c r="C123" s="968"/>
      <c r="D123" s="968"/>
      <c r="E123" s="1002"/>
      <c r="F123" s="1003" t="str">
        <f t="shared" si="7"/>
        <v/>
      </c>
      <c r="G123" s="1002"/>
      <c r="H123" s="1004" t="str">
        <f t="shared" si="8"/>
        <v>・</v>
      </c>
      <c r="I123" s="1005"/>
      <c r="J123" s="1005"/>
      <c r="K123" s="1006"/>
      <c r="L123" s="1005" t="s">
        <v>1216</v>
      </c>
      <c r="M123" s="1005" t="s">
        <v>1216</v>
      </c>
      <c r="N123" s="1005" t="s">
        <v>1216</v>
      </c>
      <c r="O123" s="1005" t="s">
        <v>1216</v>
      </c>
      <c r="P123" s="1005" t="s">
        <v>1216</v>
      </c>
      <c r="Q123" s="1005" t="s">
        <v>1216</v>
      </c>
      <c r="R123" s="1005" t="s">
        <v>1216</v>
      </c>
      <c r="S123" s="1005" t="s">
        <v>1216</v>
      </c>
      <c r="T123" s="1005"/>
      <c r="U123" s="1005" t="s">
        <v>1216</v>
      </c>
      <c r="V123" s="968"/>
      <c r="W123" s="968"/>
      <c r="X123" s="968"/>
      <c r="Y123" s="1006"/>
      <c r="Z123" s="1006"/>
      <c r="AA123" s="1005" t="s">
        <v>1216</v>
      </c>
      <c r="AB123" s="1005" t="s">
        <v>1216</v>
      </c>
      <c r="AC123" s="1005" t="s">
        <v>1216</v>
      </c>
      <c r="AD123" s="1005" t="s">
        <v>1216</v>
      </c>
      <c r="AE123" s="1005" t="s">
        <v>1216</v>
      </c>
      <c r="AF123" s="1005" t="s">
        <v>1216</v>
      </c>
      <c r="AG123" s="1005" t="s">
        <v>1216</v>
      </c>
      <c r="AH123" s="1005" t="s">
        <v>1216</v>
      </c>
      <c r="AI123" s="1005" t="s">
        <v>1216</v>
      </c>
      <c r="AJ123" s="1005"/>
      <c r="AK123" s="1005"/>
      <c r="AL123" s="1005"/>
      <c r="AM123" s="1005"/>
      <c r="AN123" s="1005" t="s">
        <v>1216</v>
      </c>
      <c r="AO123" s="1005" t="s">
        <v>1216</v>
      </c>
      <c r="AP123" s="1005" t="s">
        <v>1216</v>
      </c>
      <c r="AQ123" s="1005" t="s">
        <v>1216</v>
      </c>
      <c r="AR123" s="1005" t="s">
        <v>1216</v>
      </c>
      <c r="AS123" s="1005" t="s">
        <v>1216</v>
      </c>
      <c r="AT123" s="1005" t="s">
        <v>1216</v>
      </c>
      <c r="AU123" s="1005" t="s">
        <v>1216</v>
      </c>
      <c r="AV123" s="1005" t="s">
        <v>1216</v>
      </c>
      <c r="AW123" s="1005" t="s">
        <v>1216</v>
      </c>
      <c r="AX123" s="1005" t="s">
        <v>1216</v>
      </c>
      <c r="AY123" s="1005" t="s">
        <v>1216</v>
      </c>
      <c r="AZ123" s="1005" t="s">
        <v>1216</v>
      </c>
      <c r="BA123" s="1005" t="s">
        <v>1216</v>
      </c>
      <c r="BB123" s="1005" t="s">
        <v>1216</v>
      </c>
      <c r="BC123" s="1005" t="s">
        <v>1216</v>
      </c>
      <c r="BD123" s="1005" t="s">
        <v>1216</v>
      </c>
      <c r="BE123" s="1005" t="s">
        <v>1216</v>
      </c>
      <c r="BF123" s="1005" t="s">
        <v>1216</v>
      </c>
      <c r="BG123" s="1005" t="s">
        <v>1216</v>
      </c>
      <c r="BH123" s="1005" t="s">
        <v>1216</v>
      </c>
      <c r="BI123" s="1005" t="s">
        <v>1216</v>
      </c>
      <c r="BJ123" s="1005" t="s">
        <v>1216</v>
      </c>
      <c r="BK123" s="1005" t="s">
        <v>1216</v>
      </c>
      <c r="BL123" s="1006"/>
    </row>
    <row r="124" spans="1:64" ht="20.25" customHeight="1" outlineLevel="1">
      <c r="A124" s="1000">
        <f t="shared" si="1"/>
        <v>118</v>
      </c>
      <c r="B124" s="1001"/>
      <c r="C124" s="968"/>
      <c r="D124" s="968"/>
      <c r="E124" s="1002"/>
      <c r="F124" s="1003" t="str">
        <f t="shared" si="7"/>
        <v/>
      </c>
      <c r="G124" s="1002"/>
      <c r="H124" s="1004" t="str">
        <f t="shared" si="8"/>
        <v>・</v>
      </c>
      <c r="I124" s="1005"/>
      <c r="J124" s="1005"/>
      <c r="K124" s="1006"/>
      <c r="L124" s="1005" t="s">
        <v>1216</v>
      </c>
      <c r="M124" s="1005" t="s">
        <v>1216</v>
      </c>
      <c r="N124" s="1005" t="s">
        <v>1216</v>
      </c>
      <c r="O124" s="1005" t="s">
        <v>1216</v>
      </c>
      <c r="P124" s="1005" t="s">
        <v>1216</v>
      </c>
      <c r="Q124" s="1005" t="s">
        <v>1216</v>
      </c>
      <c r="R124" s="1005" t="s">
        <v>1216</v>
      </c>
      <c r="S124" s="1005" t="s">
        <v>1216</v>
      </c>
      <c r="T124" s="1005"/>
      <c r="U124" s="1005" t="s">
        <v>1216</v>
      </c>
      <c r="V124" s="968"/>
      <c r="W124" s="968"/>
      <c r="X124" s="968"/>
      <c r="Y124" s="1006"/>
      <c r="Z124" s="1006"/>
      <c r="AA124" s="1005" t="s">
        <v>1216</v>
      </c>
      <c r="AB124" s="1005" t="s">
        <v>1216</v>
      </c>
      <c r="AC124" s="1005" t="s">
        <v>1216</v>
      </c>
      <c r="AD124" s="1005" t="s">
        <v>1216</v>
      </c>
      <c r="AE124" s="1005" t="s">
        <v>1216</v>
      </c>
      <c r="AF124" s="1005" t="s">
        <v>1216</v>
      </c>
      <c r="AG124" s="1005" t="s">
        <v>1216</v>
      </c>
      <c r="AH124" s="1005" t="s">
        <v>1216</v>
      </c>
      <c r="AI124" s="1005" t="s">
        <v>1216</v>
      </c>
      <c r="AJ124" s="1005"/>
      <c r="AK124" s="1005"/>
      <c r="AL124" s="1005"/>
      <c r="AM124" s="1005"/>
      <c r="AN124" s="1005" t="s">
        <v>1216</v>
      </c>
      <c r="AO124" s="1005" t="s">
        <v>1216</v>
      </c>
      <c r="AP124" s="1005" t="s">
        <v>1216</v>
      </c>
      <c r="AQ124" s="1005" t="s">
        <v>1216</v>
      </c>
      <c r="AR124" s="1005" t="s">
        <v>1216</v>
      </c>
      <c r="AS124" s="1005" t="s">
        <v>1216</v>
      </c>
      <c r="AT124" s="1005" t="s">
        <v>1216</v>
      </c>
      <c r="AU124" s="1005" t="s">
        <v>1216</v>
      </c>
      <c r="AV124" s="1005" t="s">
        <v>1216</v>
      </c>
      <c r="AW124" s="1005" t="s">
        <v>1216</v>
      </c>
      <c r="AX124" s="1005" t="s">
        <v>1216</v>
      </c>
      <c r="AY124" s="1005" t="s">
        <v>1216</v>
      </c>
      <c r="AZ124" s="1005" t="s">
        <v>1216</v>
      </c>
      <c r="BA124" s="1005" t="s">
        <v>1216</v>
      </c>
      <c r="BB124" s="1005" t="s">
        <v>1216</v>
      </c>
      <c r="BC124" s="1005" t="s">
        <v>1216</v>
      </c>
      <c r="BD124" s="1005" t="s">
        <v>1216</v>
      </c>
      <c r="BE124" s="1005" t="s">
        <v>1216</v>
      </c>
      <c r="BF124" s="1005" t="s">
        <v>1216</v>
      </c>
      <c r="BG124" s="1005" t="s">
        <v>1216</v>
      </c>
      <c r="BH124" s="1005" t="s">
        <v>1216</v>
      </c>
      <c r="BI124" s="1005" t="s">
        <v>1216</v>
      </c>
      <c r="BJ124" s="1005" t="s">
        <v>1216</v>
      </c>
      <c r="BK124" s="1005" t="s">
        <v>1216</v>
      </c>
      <c r="BL124" s="1006"/>
    </row>
    <row r="125" spans="1:64" ht="20.25" customHeight="1" outlineLevel="1">
      <c r="A125" s="1000">
        <f t="shared" si="1"/>
        <v>119</v>
      </c>
      <c r="B125" s="1001"/>
      <c r="C125" s="968"/>
      <c r="D125" s="968"/>
      <c r="E125" s="1002"/>
      <c r="F125" s="1003" t="str">
        <f t="shared" si="7"/>
        <v/>
      </c>
      <c r="G125" s="1002"/>
      <c r="H125" s="1004" t="str">
        <f t="shared" si="8"/>
        <v>・</v>
      </c>
      <c r="I125" s="1005"/>
      <c r="J125" s="1005"/>
      <c r="K125" s="1006"/>
      <c r="L125" s="1005" t="s">
        <v>1216</v>
      </c>
      <c r="M125" s="1005" t="s">
        <v>1216</v>
      </c>
      <c r="N125" s="1005" t="s">
        <v>1216</v>
      </c>
      <c r="O125" s="1005" t="s">
        <v>1216</v>
      </c>
      <c r="P125" s="1005" t="s">
        <v>1216</v>
      </c>
      <c r="Q125" s="1005" t="s">
        <v>1216</v>
      </c>
      <c r="R125" s="1005" t="s">
        <v>1216</v>
      </c>
      <c r="S125" s="1005" t="s">
        <v>1216</v>
      </c>
      <c r="T125" s="1005"/>
      <c r="U125" s="1005" t="s">
        <v>1216</v>
      </c>
      <c r="V125" s="968"/>
      <c r="W125" s="968"/>
      <c r="X125" s="968"/>
      <c r="Y125" s="1006"/>
      <c r="Z125" s="1006"/>
      <c r="AA125" s="1005" t="s">
        <v>1216</v>
      </c>
      <c r="AB125" s="1005" t="s">
        <v>1216</v>
      </c>
      <c r="AC125" s="1005" t="s">
        <v>1216</v>
      </c>
      <c r="AD125" s="1005" t="s">
        <v>1216</v>
      </c>
      <c r="AE125" s="1005" t="s">
        <v>1216</v>
      </c>
      <c r="AF125" s="1005" t="s">
        <v>1216</v>
      </c>
      <c r="AG125" s="1005" t="s">
        <v>1216</v>
      </c>
      <c r="AH125" s="1005" t="s">
        <v>1216</v>
      </c>
      <c r="AI125" s="1005" t="s">
        <v>1216</v>
      </c>
      <c r="AJ125" s="1005"/>
      <c r="AK125" s="1005"/>
      <c r="AL125" s="1005"/>
      <c r="AM125" s="1005"/>
      <c r="AN125" s="1005" t="s">
        <v>1216</v>
      </c>
      <c r="AO125" s="1005" t="s">
        <v>1216</v>
      </c>
      <c r="AP125" s="1005" t="s">
        <v>1216</v>
      </c>
      <c r="AQ125" s="1005" t="s">
        <v>1216</v>
      </c>
      <c r="AR125" s="1005" t="s">
        <v>1216</v>
      </c>
      <c r="AS125" s="1005" t="s">
        <v>1216</v>
      </c>
      <c r="AT125" s="1005" t="s">
        <v>1216</v>
      </c>
      <c r="AU125" s="1005" t="s">
        <v>1216</v>
      </c>
      <c r="AV125" s="1005" t="s">
        <v>1216</v>
      </c>
      <c r="AW125" s="1005" t="s">
        <v>1216</v>
      </c>
      <c r="AX125" s="1005" t="s">
        <v>1216</v>
      </c>
      <c r="AY125" s="1005" t="s">
        <v>1216</v>
      </c>
      <c r="AZ125" s="1005" t="s">
        <v>1216</v>
      </c>
      <c r="BA125" s="1005" t="s">
        <v>1216</v>
      </c>
      <c r="BB125" s="1005" t="s">
        <v>1216</v>
      </c>
      <c r="BC125" s="1005" t="s">
        <v>1216</v>
      </c>
      <c r="BD125" s="1005" t="s">
        <v>1216</v>
      </c>
      <c r="BE125" s="1005" t="s">
        <v>1216</v>
      </c>
      <c r="BF125" s="1005" t="s">
        <v>1216</v>
      </c>
      <c r="BG125" s="1005" t="s">
        <v>1216</v>
      </c>
      <c r="BH125" s="1005" t="s">
        <v>1216</v>
      </c>
      <c r="BI125" s="1005" t="s">
        <v>1216</v>
      </c>
      <c r="BJ125" s="1005" t="s">
        <v>1216</v>
      </c>
      <c r="BK125" s="1005" t="s">
        <v>1216</v>
      </c>
      <c r="BL125" s="1006"/>
    </row>
    <row r="126" spans="1:64" ht="20.25" customHeight="1" outlineLevel="1">
      <c r="A126" s="1000">
        <f t="shared" si="1"/>
        <v>120</v>
      </c>
      <c r="B126" s="1001"/>
      <c r="C126" s="968"/>
      <c r="D126" s="968"/>
      <c r="E126" s="1002"/>
      <c r="F126" s="1003" t="str">
        <f t="shared" si="7"/>
        <v/>
      </c>
      <c r="G126" s="1002"/>
      <c r="H126" s="1004" t="str">
        <f t="shared" si="8"/>
        <v>・</v>
      </c>
      <c r="I126" s="1005"/>
      <c r="J126" s="1005"/>
      <c r="K126" s="1006"/>
      <c r="L126" s="1005" t="s">
        <v>1216</v>
      </c>
      <c r="M126" s="1005" t="s">
        <v>1216</v>
      </c>
      <c r="N126" s="1005" t="s">
        <v>1216</v>
      </c>
      <c r="O126" s="1005" t="s">
        <v>1216</v>
      </c>
      <c r="P126" s="1005" t="s">
        <v>1216</v>
      </c>
      <c r="Q126" s="1005" t="s">
        <v>1216</v>
      </c>
      <c r="R126" s="1005" t="s">
        <v>1216</v>
      </c>
      <c r="S126" s="1005" t="s">
        <v>1216</v>
      </c>
      <c r="T126" s="1005"/>
      <c r="U126" s="1005" t="s">
        <v>1216</v>
      </c>
      <c r="V126" s="968"/>
      <c r="W126" s="968"/>
      <c r="X126" s="968"/>
      <c r="Y126" s="1006"/>
      <c r="Z126" s="1006"/>
      <c r="AA126" s="1005" t="s">
        <v>1216</v>
      </c>
      <c r="AB126" s="1005" t="s">
        <v>1216</v>
      </c>
      <c r="AC126" s="1005" t="s">
        <v>1216</v>
      </c>
      <c r="AD126" s="1005" t="s">
        <v>1216</v>
      </c>
      <c r="AE126" s="1005" t="s">
        <v>1216</v>
      </c>
      <c r="AF126" s="1005" t="s">
        <v>1216</v>
      </c>
      <c r="AG126" s="1005" t="s">
        <v>1216</v>
      </c>
      <c r="AH126" s="1005" t="s">
        <v>1216</v>
      </c>
      <c r="AI126" s="1005" t="s">
        <v>1216</v>
      </c>
      <c r="AJ126" s="1005"/>
      <c r="AK126" s="1005"/>
      <c r="AL126" s="1005"/>
      <c r="AM126" s="1005"/>
      <c r="AN126" s="1005" t="s">
        <v>1216</v>
      </c>
      <c r="AO126" s="1005" t="s">
        <v>1216</v>
      </c>
      <c r="AP126" s="1005" t="s">
        <v>1216</v>
      </c>
      <c r="AQ126" s="1005" t="s">
        <v>1216</v>
      </c>
      <c r="AR126" s="1005" t="s">
        <v>1216</v>
      </c>
      <c r="AS126" s="1005" t="s">
        <v>1216</v>
      </c>
      <c r="AT126" s="1005" t="s">
        <v>1216</v>
      </c>
      <c r="AU126" s="1005" t="s">
        <v>1216</v>
      </c>
      <c r="AV126" s="1005" t="s">
        <v>1216</v>
      </c>
      <c r="AW126" s="1005" t="s">
        <v>1216</v>
      </c>
      <c r="AX126" s="1005" t="s">
        <v>1216</v>
      </c>
      <c r="AY126" s="1005" t="s">
        <v>1216</v>
      </c>
      <c r="AZ126" s="1005" t="s">
        <v>1216</v>
      </c>
      <c r="BA126" s="1005" t="s">
        <v>1216</v>
      </c>
      <c r="BB126" s="1005" t="s">
        <v>1216</v>
      </c>
      <c r="BC126" s="1005" t="s">
        <v>1216</v>
      </c>
      <c r="BD126" s="1005" t="s">
        <v>1216</v>
      </c>
      <c r="BE126" s="1005" t="s">
        <v>1216</v>
      </c>
      <c r="BF126" s="1005" t="s">
        <v>1216</v>
      </c>
      <c r="BG126" s="1005" t="s">
        <v>1216</v>
      </c>
      <c r="BH126" s="1005" t="s">
        <v>1216</v>
      </c>
      <c r="BI126" s="1005" t="s">
        <v>1216</v>
      </c>
      <c r="BJ126" s="1005" t="s">
        <v>1216</v>
      </c>
      <c r="BK126" s="1005" t="s">
        <v>1216</v>
      </c>
      <c r="BL126" s="1006"/>
    </row>
    <row r="127" spans="1:64" ht="20.25" customHeight="1" outlineLevel="1">
      <c r="A127" s="1000">
        <f t="shared" si="1"/>
        <v>121</v>
      </c>
      <c r="B127" s="1001"/>
      <c r="C127" s="968"/>
      <c r="D127" s="968"/>
      <c r="E127" s="1002"/>
      <c r="F127" s="1003" t="str">
        <f t="shared" si="7"/>
        <v/>
      </c>
      <c r="G127" s="1002"/>
      <c r="H127" s="1004" t="str">
        <f t="shared" si="8"/>
        <v>・</v>
      </c>
      <c r="I127" s="1005"/>
      <c r="J127" s="1005"/>
      <c r="K127" s="1006"/>
      <c r="L127" s="1005" t="s">
        <v>1216</v>
      </c>
      <c r="M127" s="1005" t="s">
        <v>1216</v>
      </c>
      <c r="N127" s="1005" t="s">
        <v>1216</v>
      </c>
      <c r="O127" s="1005" t="s">
        <v>1216</v>
      </c>
      <c r="P127" s="1005" t="s">
        <v>1216</v>
      </c>
      <c r="Q127" s="1005" t="s">
        <v>1216</v>
      </c>
      <c r="R127" s="1005" t="s">
        <v>1216</v>
      </c>
      <c r="S127" s="1005" t="s">
        <v>1216</v>
      </c>
      <c r="T127" s="1005"/>
      <c r="U127" s="1005" t="s">
        <v>1216</v>
      </c>
      <c r="V127" s="968"/>
      <c r="W127" s="968"/>
      <c r="X127" s="968"/>
      <c r="Y127" s="1006"/>
      <c r="Z127" s="1006"/>
      <c r="AA127" s="1005" t="s">
        <v>1216</v>
      </c>
      <c r="AB127" s="1005" t="s">
        <v>1216</v>
      </c>
      <c r="AC127" s="1005" t="s">
        <v>1216</v>
      </c>
      <c r="AD127" s="1005" t="s">
        <v>1216</v>
      </c>
      <c r="AE127" s="1005" t="s">
        <v>1216</v>
      </c>
      <c r="AF127" s="1005" t="s">
        <v>1216</v>
      </c>
      <c r="AG127" s="1005" t="s">
        <v>1216</v>
      </c>
      <c r="AH127" s="1005" t="s">
        <v>1216</v>
      </c>
      <c r="AI127" s="1005" t="s">
        <v>1216</v>
      </c>
      <c r="AJ127" s="1005"/>
      <c r="AK127" s="1005"/>
      <c r="AL127" s="1005"/>
      <c r="AM127" s="1005"/>
      <c r="AN127" s="1005" t="s">
        <v>1216</v>
      </c>
      <c r="AO127" s="1005" t="s">
        <v>1216</v>
      </c>
      <c r="AP127" s="1005" t="s">
        <v>1216</v>
      </c>
      <c r="AQ127" s="1005" t="s">
        <v>1216</v>
      </c>
      <c r="AR127" s="1005" t="s">
        <v>1216</v>
      </c>
      <c r="AS127" s="1005" t="s">
        <v>1216</v>
      </c>
      <c r="AT127" s="1005" t="s">
        <v>1216</v>
      </c>
      <c r="AU127" s="1005" t="s">
        <v>1216</v>
      </c>
      <c r="AV127" s="1005" t="s">
        <v>1216</v>
      </c>
      <c r="AW127" s="1005" t="s">
        <v>1216</v>
      </c>
      <c r="AX127" s="1005" t="s">
        <v>1216</v>
      </c>
      <c r="AY127" s="1005" t="s">
        <v>1216</v>
      </c>
      <c r="AZ127" s="1005" t="s">
        <v>1216</v>
      </c>
      <c r="BA127" s="1005" t="s">
        <v>1216</v>
      </c>
      <c r="BB127" s="1005" t="s">
        <v>1216</v>
      </c>
      <c r="BC127" s="1005" t="s">
        <v>1216</v>
      </c>
      <c r="BD127" s="1005" t="s">
        <v>1216</v>
      </c>
      <c r="BE127" s="1005" t="s">
        <v>1216</v>
      </c>
      <c r="BF127" s="1005" t="s">
        <v>1216</v>
      </c>
      <c r="BG127" s="1005" t="s">
        <v>1216</v>
      </c>
      <c r="BH127" s="1005" t="s">
        <v>1216</v>
      </c>
      <c r="BI127" s="1005" t="s">
        <v>1216</v>
      </c>
      <c r="BJ127" s="1005" t="s">
        <v>1216</v>
      </c>
      <c r="BK127" s="1005" t="s">
        <v>1216</v>
      </c>
      <c r="BL127" s="1006"/>
    </row>
    <row r="128" spans="1:64" ht="20.25" customHeight="1" outlineLevel="1">
      <c r="A128" s="1000">
        <f t="shared" si="1"/>
        <v>122</v>
      </c>
      <c r="B128" s="1001"/>
      <c r="C128" s="968"/>
      <c r="D128" s="968"/>
      <c r="E128" s="1002"/>
      <c r="F128" s="1003" t="str">
        <f t="shared" si="7"/>
        <v/>
      </c>
      <c r="G128" s="1002"/>
      <c r="H128" s="1004" t="str">
        <f t="shared" si="8"/>
        <v>・</v>
      </c>
      <c r="I128" s="1005"/>
      <c r="J128" s="1005"/>
      <c r="K128" s="1006"/>
      <c r="L128" s="1005" t="s">
        <v>1216</v>
      </c>
      <c r="M128" s="1005" t="s">
        <v>1216</v>
      </c>
      <c r="N128" s="1005" t="s">
        <v>1216</v>
      </c>
      <c r="O128" s="1005" t="s">
        <v>1216</v>
      </c>
      <c r="P128" s="1005" t="s">
        <v>1216</v>
      </c>
      <c r="Q128" s="1005" t="s">
        <v>1216</v>
      </c>
      <c r="R128" s="1005" t="s">
        <v>1216</v>
      </c>
      <c r="S128" s="1005" t="s">
        <v>1216</v>
      </c>
      <c r="T128" s="1005"/>
      <c r="U128" s="1005" t="s">
        <v>1216</v>
      </c>
      <c r="V128" s="968"/>
      <c r="W128" s="968"/>
      <c r="X128" s="968"/>
      <c r="Y128" s="1006"/>
      <c r="Z128" s="1006"/>
      <c r="AA128" s="1005" t="s">
        <v>1216</v>
      </c>
      <c r="AB128" s="1005" t="s">
        <v>1216</v>
      </c>
      <c r="AC128" s="1005" t="s">
        <v>1216</v>
      </c>
      <c r="AD128" s="1005" t="s">
        <v>1216</v>
      </c>
      <c r="AE128" s="1005" t="s">
        <v>1216</v>
      </c>
      <c r="AF128" s="1005" t="s">
        <v>1216</v>
      </c>
      <c r="AG128" s="1005" t="s">
        <v>1216</v>
      </c>
      <c r="AH128" s="1005" t="s">
        <v>1216</v>
      </c>
      <c r="AI128" s="1005" t="s">
        <v>1216</v>
      </c>
      <c r="AJ128" s="1005"/>
      <c r="AK128" s="1005"/>
      <c r="AL128" s="1005"/>
      <c r="AM128" s="1005"/>
      <c r="AN128" s="1005" t="s">
        <v>1216</v>
      </c>
      <c r="AO128" s="1005" t="s">
        <v>1216</v>
      </c>
      <c r="AP128" s="1005" t="s">
        <v>1216</v>
      </c>
      <c r="AQ128" s="1005" t="s">
        <v>1216</v>
      </c>
      <c r="AR128" s="1005" t="s">
        <v>1216</v>
      </c>
      <c r="AS128" s="1005" t="s">
        <v>1216</v>
      </c>
      <c r="AT128" s="1005" t="s">
        <v>1216</v>
      </c>
      <c r="AU128" s="1005" t="s">
        <v>1216</v>
      </c>
      <c r="AV128" s="1005" t="s">
        <v>1216</v>
      </c>
      <c r="AW128" s="1005" t="s">
        <v>1216</v>
      </c>
      <c r="AX128" s="1005" t="s">
        <v>1216</v>
      </c>
      <c r="AY128" s="1005" t="s">
        <v>1216</v>
      </c>
      <c r="AZ128" s="1005" t="s">
        <v>1216</v>
      </c>
      <c r="BA128" s="1005" t="s">
        <v>1216</v>
      </c>
      <c r="BB128" s="1005" t="s">
        <v>1216</v>
      </c>
      <c r="BC128" s="1005" t="s">
        <v>1216</v>
      </c>
      <c r="BD128" s="1005" t="s">
        <v>1216</v>
      </c>
      <c r="BE128" s="1005" t="s">
        <v>1216</v>
      </c>
      <c r="BF128" s="1005" t="s">
        <v>1216</v>
      </c>
      <c r="BG128" s="1005" t="s">
        <v>1216</v>
      </c>
      <c r="BH128" s="1005" t="s">
        <v>1216</v>
      </c>
      <c r="BI128" s="1005" t="s">
        <v>1216</v>
      </c>
      <c r="BJ128" s="1005" t="s">
        <v>1216</v>
      </c>
      <c r="BK128" s="1005" t="s">
        <v>1216</v>
      </c>
      <c r="BL128" s="1006"/>
    </row>
    <row r="129" spans="1:64" ht="20.25" customHeight="1" outlineLevel="1">
      <c r="A129" s="1000">
        <f t="shared" si="1"/>
        <v>123</v>
      </c>
      <c r="B129" s="1001"/>
      <c r="C129" s="968"/>
      <c r="D129" s="968"/>
      <c r="E129" s="1002"/>
      <c r="F129" s="1003" t="str">
        <f t="shared" si="7"/>
        <v/>
      </c>
      <c r="G129" s="1002"/>
      <c r="H129" s="1004" t="str">
        <f t="shared" si="8"/>
        <v>・</v>
      </c>
      <c r="I129" s="1005"/>
      <c r="J129" s="1005"/>
      <c r="K129" s="1006"/>
      <c r="L129" s="1005" t="s">
        <v>1216</v>
      </c>
      <c r="M129" s="1005" t="s">
        <v>1216</v>
      </c>
      <c r="N129" s="1005" t="s">
        <v>1216</v>
      </c>
      <c r="O129" s="1005" t="s">
        <v>1216</v>
      </c>
      <c r="P129" s="1005" t="s">
        <v>1216</v>
      </c>
      <c r="Q129" s="1005" t="s">
        <v>1216</v>
      </c>
      <c r="R129" s="1005" t="s">
        <v>1216</v>
      </c>
      <c r="S129" s="1005" t="s">
        <v>1216</v>
      </c>
      <c r="T129" s="1005"/>
      <c r="U129" s="1005" t="s">
        <v>1216</v>
      </c>
      <c r="V129" s="968"/>
      <c r="W129" s="968"/>
      <c r="X129" s="968"/>
      <c r="Y129" s="1006"/>
      <c r="Z129" s="1006"/>
      <c r="AA129" s="1005" t="s">
        <v>1216</v>
      </c>
      <c r="AB129" s="1005" t="s">
        <v>1216</v>
      </c>
      <c r="AC129" s="1005" t="s">
        <v>1216</v>
      </c>
      <c r="AD129" s="1005" t="s">
        <v>1216</v>
      </c>
      <c r="AE129" s="1005" t="s">
        <v>1216</v>
      </c>
      <c r="AF129" s="1005" t="s">
        <v>1216</v>
      </c>
      <c r="AG129" s="1005" t="s">
        <v>1216</v>
      </c>
      <c r="AH129" s="1005" t="s">
        <v>1216</v>
      </c>
      <c r="AI129" s="1005" t="s">
        <v>1216</v>
      </c>
      <c r="AJ129" s="1005"/>
      <c r="AK129" s="1005"/>
      <c r="AL129" s="1005"/>
      <c r="AM129" s="1005"/>
      <c r="AN129" s="1005" t="s">
        <v>1216</v>
      </c>
      <c r="AO129" s="1005" t="s">
        <v>1216</v>
      </c>
      <c r="AP129" s="1005" t="s">
        <v>1216</v>
      </c>
      <c r="AQ129" s="1005" t="s">
        <v>1216</v>
      </c>
      <c r="AR129" s="1005" t="s">
        <v>1216</v>
      </c>
      <c r="AS129" s="1005" t="s">
        <v>1216</v>
      </c>
      <c r="AT129" s="1005" t="s">
        <v>1216</v>
      </c>
      <c r="AU129" s="1005" t="s">
        <v>1216</v>
      </c>
      <c r="AV129" s="1005" t="s">
        <v>1216</v>
      </c>
      <c r="AW129" s="1005" t="s">
        <v>1216</v>
      </c>
      <c r="AX129" s="1005" t="s">
        <v>1216</v>
      </c>
      <c r="AY129" s="1005" t="s">
        <v>1216</v>
      </c>
      <c r="AZ129" s="1005" t="s">
        <v>1216</v>
      </c>
      <c r="BA129" s="1005" t="s">
        <v>1216</v>
      </c>
      <c r="BB129" s="1005" t="s">
        <v>1216</v>
      </c>
      <c r="BC129" s="1005" t="s">
        <v>1216</v>
      </c>
      <c r="BD129" s="1005" t="s">
        <v>1216</v>
      </c>
      <c r="BE129" s="1005" t="s">
        <v>1216</v>
      </c>
      <c r="BF129" s="1005" t="s">
        <v>1216</v>
      </c>
      <c r="BG129" s="1005" t="s">
        <v>1216</v>
      </c>
      <c r="BH129" s="1005" t="s">
        <v>1216</v>
      </c>
      <c r="BI129" s="1005" t="s">
        <v>1216</v>
      </c>
      <c r="BJ129" s="1005" t="s">
        <v>1216</v>
      </c>
      <c r="BK129" s="1005" t="s">
        <v>1216</v>
      </c>
      <c r="BL129" s="1006"/>
    </row>
    <row r="130" spans="1:64" ht="20.25" customHeight="1" outlineLevel="1">
      <c r="A130" s="1000">
        <f t="shared" si="1"/>
        <v>124</v>
      </c>
      <c r="B130" s="1001"/>
      <c r="C130" s="968"/>
      <c r="D130" s="968"/>
      <c r="E130" s="1002"/>
      <c r="F130" s="1003" t="str">
        <f t="shared" si="7"/>
        <v/>
      </c>
      <c r="G130" s="1002"/>
      <c r="H130" s="1004" t="str">
        <f t="shared" si="8"/>
        <v>・</v>
      </c>
      <c r="I130" s="1005"/>
      <c r="J130" s="1005"/>
      <c r="K130" s="1006"/>
      <c r="L130" s="1005" t="s">
        <v>1216</v>
      </c>
      <c r="M130" s="1005" t="s">
        <v>1216</v>
      </c>
      <c r="N130" s="1005" t="s">
        <v>1216</v>
      </c>
      <c r="O130" s="1005" t="s">
        <v>1216</v>
      </c>
      <c r="P130" s="1005" t="s">
        <v>1216</v>
      </c>
      <c r="Q130" s="1005" t="s">
        <v>1216</v>
      </c>
      <c r="R130" s="1005" t="s">
        <v>1216</v>
      </c>
      <c r="S130" s="1005" t="s">
        <v>1216</v>
      </c>
      <c r="T130" s="1005"/>
      <c r="U130" s="1005" t="s">
        <v>1216</v>
      </c>
      <c r="V130" s="968"/>
      <c r="W130" s="968"/>
      <c r="X130" s="968"/>
      <c r="Y130" s="1006"/>
      <c r="Z130" s="1006"/>
      <c r="AA130" s="1005" t="s">
        <v>1216</v>
      </c>
      <c r="AB130" s="1005" t="s">
        <v>1216</v>
      </c>
      <c r="AC130" s="1005" t="s">
        <v>1216</v>
      </c>
      <c r="AD130" s="1005" t="s">
        <v>1216</v>
      </c>
      <c r="AE130" s="1005" t="s">
        <v>1216</v>
      </c>
      <c r="AF130" s="1005" t="s">
        <v>1216</v>
      </c>
      <c r="AG130" s="1005" t="s">
        <v>1216</v>
      </c>
      <c r="AH130" s="1005" t="s">
        <v>1216</v>
      </c>
      <c r="AI130" s="1005" t="s">
        <v>1216</v>
      </c>
      <c r="AJ130" s="1005"/>
      <c r="AK130" s="1005"/>
      <c r="AL130" s="1005"/>
      <c r="AM130" s="1005"/>
      <c r="AN130" s="1005" t="s">
        <v>1216</v>
      </c>
      <c r="AO130" s="1005" t="s">
        <v>1216</v>
      </c>
      <c r="AP130" s="1005" t="s">
        <v>1216</v>
      </c>
      <c r="AQ130" s="1005" t="s">
        <v>1216</v>
      </c>
      <c r="AR130" s="1005" t="s">
        <v>1216</v>
      </c>
      <c r="AS130" s="1005" t="s">
        <v>1216</v>
      </c>
      <c r="AT130" s="1005" t="s">
        <v>1216</v>
      </c>
      <c r="AU130" s="1005" t="s">
        <v>1216</v>
      </c>
      <c r="AV130" s="1005" t="s">
        <v>1216</v>
      </c>
      <c r="AW130" s="1005" t="s">
        <v>1216</v>
      </c>
      <c r="AX130" s="1005" t="s">
        <v>1216</v>
      </c>
      <c r="AY130" s="1005" t="s">
        <v>1216</v>
      </c>
      <c r="AZ130" s="1005" t="s">
        <v>1216</v>
      </c>
      <c r="BA130" s="1005" t="s">
        <v>1216</v>
      </c>
      <c r="BB130" s="1005" t="s">
        <v>1216</v>
      </c>
      <c r="BC130" s="1005" t="s">
        <v>1216</v>
      </c>
      <c r="BD130" s="1005" t="s">
        <v>1216</v>
      </c>
      <c r="BE130" s="1005" t="s">
        <v>1216</v>
      </c>
      <c r="BF130" s="1005" t="s">
        <v>1216</v>
      </c>
      <c r="BG130" s="1005" t="s">
        <v>1216</v>
      </c>
      <c r="BH130" s="1005" t="s">
        <v>1216</v>
      </c>
      <c r="BI130" s="1005" t="s">
        <v>1216</v>
      </c>
      <c r="BJ130" s="1005" t="s">
        <v>1216</v>
      </c>
      <c r="BK130" s="1005" t="s">
        <v>1216</v>
      </c>
      <c r="BL130" s="1006"/>
    </row>
    <row r="131" spans="1:64" ht="20.25" customHeight="1" outlineLevel="1">
      <c r="A131" s="1000">
        <f t="shared" si="1"/>
        <v>125</v>
      </c>
      <c r="B131" s="1001"/>
      <c r="C131" s="968"/>
      <c r="D131" s="968"/>
      <c r="E131" s="1002"/>
      <c r="F131" s="1003" t="str">
        <f t="shared" si="7"/>
        <v/>
      </c>
      <c r="G131" s="1002"/>
      <c r="H131" s="1004" t="str">
        <f t="shared" si="8"/>
        <v>・</v>
      </c>
      <c r="I131" s="1005"/>
      <c r="J131" s="1005"/>
      <c r="K131" s="1006"/>
      <c r="L131" s="1005" t="s">
        <v>1216</v>
      </c>
      <c r="M131" s="1005" t="s">
        <v>1216</v>
      </c>
      <c r="N131" s="1005" t="s">
        <v>1216</v>
      </c>
      <c r="O131" s="1005" t="s">
        <v>1216</v>
      </c>
      <c r="P131" s="1005" t="s">
        <v>1216</v>
      </c>
      <c r="Q131" s="1005" t="s">
        <v>1216</v>
      </c>
      <c r="R131" s="1005" t="s">
        <v>1216</v>
      </c>
      <c r="S131" s="1005" t="s">
        <v>1216</v>
      </c>
      <c r="T131" s="1005"/>
      <c r="U131" s="1005" t="s">
        <v>1216</v>
      </c>
      <c r="V131" s="968"/>
      <c r="W131" s="968"/>
      <c r="X131" s="968"/>
      <c r="Y131" s="1006"/>
      <c r="Z131" s="1006"/>
      <c r="AA131" s="1005" t="s">
        <v>1216</v>
      </c>
      <c r="AB131" s="1005" t="s">
        <v>1216</v>
      </c>
      <c r="AC131" s="1005" t="s">
        <v>1216</v>
      </c>
      <c r="AD131" s="1005" t="s">
        <v>1216</v>
      </c>
      <c r="AE131" s="1005" t="s">
        <v>1216</v>
      </c>
      <c r="AF131" s="1005" t="s">
        <v>1216</v>
      </c>
      <c r="AG131" s="1005" t="s">
        <v>1216</v>
      </c>
      <c r="AH131" s="1005" t="s">
        <v>1216</v>
      </c>
      <c r="AI131" s="1005" t="s">
        <v>1216</v>
      </c>
      <c r="AJ131" s="1005"/>
      <c r="AK131" s="1005"/>
      <c r="AL131" s="1005"/>
      <c r="AM131" s="1005"/>
      <c r="AN131" s="1005" t="s">
        <v>1216</v>
      </c>
      <c r="AO131" s="1005" t="s">
        <v>1216</v>
      </c>
      <c r="AP131" s="1005" t="s">
        <v>1216</v>
      </c>
      <c r="AQ131" s="1005" t="s">
        <v>1216</v>
      </c>
      <c r="AR131" s="1005" t="s">
        <v>1216</v>
      </c>
      <c r="AS131" s="1005" t="s">
        <v>1216</v>
      </c>
      <c r="AT131" s="1005" t="s">
        <v>1216</v>
      </c>
      <c r="AU131" s="1005" t="s">
        <v>1216</v>
      </c>
      <c r="AV131" s="1005" t="s">
        <v>1216</v>
      </c>
      <c r="AW131" s="1005" t="s">
        <v>1216</v>
      </c>
      <c r="AX131" s="1005" t="s">
        <v>1216</v>
      </c>
      <c r="AY131" s="1005" t="s">
        <v>1216</v>
      </c>
      <c r="AZ131" s="1005" t="s">
        <v>1216</v>
      </c>
      <c r="BA131" s="1005" t="s">
        <v>1216</v>
      </c>
      <c r="BB131" s="1005" t="s">
        <v>1216</v>
      </c>
      <c r="BC131" s="1005" t="s">
        <v>1216</v>
      </c>
      <c r="BD131" s="1005" t="s">
        <v>1216</v>
      </c>
      <c r="BE131" s="1005" t="s">
        <v>1216</v>
      </c>
      <c r="BF131" s="1005" t="s">
        <v>1216</v>
      </c>
      <c r="BG131" s="1005" t="s">
        <v>1216</v>
      </c>
      <c r="BH131" s="1005" t="s">
        <v>1216</v>
      </c>
      <c r="BI131" s="1005" t="s">
        <v>1216</v>
      </c>
      <c r="BJ131" s="1005" t="s">
        <v>1216</v>
      </c>
      <c r="BK131" s="1005" t="s">
        <v>1216</v>
      </c>
      <c r="BL131" s="1006"/>
    </row>
    <row r="132" spans="1:64" ht="20.25" customHeight="1" outlineLevel="1">
      <c r="A132" s="1000">
        <f t="shared" si="1"/>
        <v>126</v>
      </c>
      <c r="B132" s="1001"/>
      <c r="C132" s="968"/>
      <c r="D132" s="968"/>
      <c r="E132" s="1002"/>
      <c r="F132" s="1003" t="str">
        <f t="shared" si="7"/>
        <v/>
      </c>
      <c r="G132" s="1002"/>
      <c r="H132" s="1004" t="str">
        <f t="shared" si="8"/>
        <v>・</v>
      </c>
      <c r="I132" s="1005"/>
      <c r="J132" s="1005"/>
      <c r="K132" s="1006"/>
      <c r="L132" s="1005" t="s">
        <v>1216</v>
      </c>
      <c r="M132" s="1005" t="s">
        <v>1216</v>
      </c>
      <c r="N132" s="1005" t="s">
        <v>1216</v>
      </c>
      <c r="O132" s="1005" t="s">
        <v>1216</v>
      </c>
      <c r="P132" s="1005" t="s">
        <v>1216</v>
      </c>
      <c r="Q132" s="1005" t="s">
        <v>1216</v>
      </c>
      <c r="R132" s="1005" t="s">
        <v>1216</v>
      </c>
      <c r="S132" s="1005" t="s">
        <v>1216</v>
      </c>
      <c r="T132" s="1005"/>
      <c r="U132" s="1005" t="s">
        <v>1216</v>
      </c>
      <c r="V132" s="968"/>
      <c r="W132" s="968"/>
      <c r="X132" s="968"/>
      <c r="Y132" s="1006"/>
      <c r="Z132" s="1006"/>
      <c r="AA132" s="1005" t="s">
        <v>1216</v>
      </c>
      <c r="AB132" s="1005" t="s">
        <v>1216</v>
      </c>
      <c r="AC132" s="1005" t="s">
        <v>1216</v>
      </c>
      <c r="AD132" s="1005" t="s">
        <v>1216</v>
      </c>
      <c r="AE132" s="1005" t="s">
        <v>1216</v>
      </c>
      <c r="AF132" s="1005" t="s">
        <v>1216</v>
      </c>
      <c r="AG132" s="1005" t="s">
        <v>1216</v>
      </c>
      <c r="AH132" s="1005" t="s">
        <v>1216</v>
      </c>
      <c r="AI132" s="1005" t="s">
        <v>1216</v>
      </c>
      <c r="AJ132" s="1005"/>
      <c r="AK132" s="1005"/>
      <c r="AL132" s="1005"/>
      <c r="AM132" s="1005"/>
      <c r="AN132" s="1005" t="s">
        <v>1216</v>
      </c>
      <c r="AO132" s="1005" t="s">
        <v>1216</v>
      </c>
      <c r="AP132" s="1005" t="s">
        <v>1216</v>
      </c>
      <c r="AQ132" s="1005" t="s">
        <v>1216</v>
      </c>
      <c r="AR132" s="1005" t="s">
        <v>1216</v>
      </c>
      <c r="AS132" s="1005" t="s">
        <v>1216</v>
      </c>
      <c r="AT132" s="1005" t="s">
        <v>1216</v>
      </c>
      <c r="AU132" s="1005" t="s">
        <v>1216</v>
      </c>
      <c r="AV132" s="1005" t="s">
        <v>1216</v>
      </c>
      <c r="AW132" s="1005" t="s">
        <v>1216</v>
      </c>
      <c r="AX132" s="1005" t="s">
        <v>1216</v>
      </c>
      <c r="AY132" s="1005" t="s">
        <v>1216</v>
      </c>
      <c r="AZ132" s="1005" t="s">
        <v>1216</v>
      </c>
      <c r="BA132" s="1005" t="s">
        <v>1216</v>
      </c>
      <c r="BB132" s="1005" t="s">
        <v>1216</v>
      </c>
      <c r="BC132" s="1005" t="s">
        <v>1216</v>
      </c>
      <c r="BD132" s="1005" t="s">
        <v>1216</v>
      </c>
      <c r="BE132" s="1005" t="s">
        <v>1216</v>
      </c>
      <c r="BF132" s="1005" t="s">
        <v>1216</v>
      </c>
      <c r="BG132" s="1005" t="s">
        <v>1216</v>
      </c>
      <c r="BH132" s="1005" t="s">
        <v>1216</v>
      </c>
      <c r="BI132" s="1005" t="s">
        <v>1216</v>
      </c>
      <c r="BJ132" s="1005" t="s">
        <v>1216</v>
      </c>
      <c r="BK132" s="1005" t="s">
        <v>1216</v>
      </c>
      <c r="BL132" s="1006"/>
    </row>
    <row r="133" spans="1:64" ht="20.25" customHeight="1" outlineLevel="1">
      <c r="A133" s="1000">
        <f t="shared" si="1"/>
        <v>127</v>
      </c>
      <c r="B133" s="1001"/>
      <c r="C133" s="968"/>
      <c r="D133" s="968"/>
      <c r="E133" s="1002"/>
      <c r="F133" s="1003" t="str">
        <f t="shared" si="7"/>
        <v/>
      </c>
      <c r="G133" s="1002"/>
      <c r="H133" s="1004" t="str">
        <f t="shared" si="8"/>
        <v>・</v>
      </c>
      <c r="I133" s="1005"/>
      <c r="J133" s="1005"/>
      <c r="K133" s="1006"/>
      <c r="L133" s="1005" t="s">
        <v>1216</v>
      </c>
      <c r="M133" s="1005" t="s">
        <v>1216</v>
      </c>
      <c r="N133" s="1005" t="s">
        <v>1216</v>
      </c>
      <c r="O133" s="1005" t="s">
        <v>1216</v>
      </c>
      <c r="P133" s="1005" t="s">
        <v>1216</v>
      </c>
      <c r="Q133" s="1005" t="s">
        <v>1216</v>
      </c>
      <c r="R133" s="1005" t="s">
        <v>1216</v>
      </c>
      <c r="S133" s="1005" t="s">
        <v>1216</v>
      </c>
      <c r="T133" s="1005"/>
      <c r="U133" s="1005" t="s">
        <v>1216</v>
      </c>
      <c r="V133" s="968"/>
      <c r="W133" s="968"/>
      <c r="X133" s="968"/>
      <c r="Y133" s="1006"/>
      <c r="Z133" s="1006"/>
      <c r="AA133" s="1005" t="s">
        <v>1216</v>
      </c>
      <c r="AB133" s="1005" t="s">
        <v>1216</v>
      </c>
      <c r="AC133" s="1005" t="s">
        <v>1216</v>
      </c>
      <c r="AD133" s="1005" t="s">
        <v>1216</v>
      </c>
      <c r="AE133" s="1005" t="s">
        <v>1216</v>
      </c>
      <c r="AF133" s="1005" t="s">
        <v>1216</v>
      </c>
      <c r="AG133" s="1005" t="s">
        <v>1216</v>
      </c>
      <c r="AH133" s="1005" t="s">
        <v>1216</v>
      </c>
      <c r="AI133" s="1005" t="s">
        <v>1216</v>
      </c>
      <c r="AJ133" s="1005"/>
      <c r="AK133" s="1005"/>
      <c r="AL133" s="1005"/>
      <c r="AM133" s="1005"/>
      <c r="AN133" s="1005" t="s">
        <v>1216</v>
      </c>
      <c r="AO133" s="1005" t="s">
        <v>1216</v>
      </c>
      <c r="AP133" s="1005" t="s">
        <v>1216</v>
      </c>
      <c r="AQ133" s="1005" t="s">
        <v>1216</v>
      </c>
      <c r="AR133" s="1005" t="s">
        <v>1216</v>
      </c>
      <c r="AS133" s="1005" t="s">
        <v>1216</v>
      </c>
      <c r="AT133" s="1005" t="s">
        <v>1216</v>
      </c>
      <c r="AU133" s="1005" t="s">
        <v>1216</v>
      </c>
      <c r="AV133" s="1005" t="s">
        <v>1216</v>
      </c>
      <c r="AW133" s="1005" t="s">
        <v>1216</v>
      </c>
      <c r="AX133" s="1005" t="s">
        <v>1216</v>
      </c>
      <c r="AY133" s="1005" t="s">
        <v>1216</v>
      </c>
      <c r="AZ133" s="1005" t="s">
        <v>1216</v>
      </c>
      <c r="BA133" s="1005" t="s">
        <v>1216</v>
      </c>
      <c r="BB133" s="1005" t="s">
        <v>1216</v>
      </c>
      <c r="BC133" s="1005" t="s">
        <v>1216</v>
      </c>
      <c r="BD133" s="1005" t="s">
        <v>1216</v>
      </c>
      <c r="BE133" s="1005" t="s">
        <v>1216</v>
      </c>
      <c r="BF133" s="1005" t="s">
        <v>1216</v>
      </c>
      <c r="BG133" s="1005" t="s">
        <v>1216</v>
      </c>
      <c r="BH133" s="1005" t="s">
        <v>1216</v>
      </c>
      <c r="BI133" s="1005" t="s">
        <v>1216</v>
      </c>
      <c r="BJ133" s="1005" t="s">
        <v>1216</v>
      </c>
      <c r="BK133" s="1005" t="s">
        <v>1216</v>
      </c>
      <c r="BL133" s="1006"/>
    </row>
    <row r="134" spans="1:64" ht="20.25" customHeight="1" outlineLevel="1">
      <c r="A134" s="1000">
        <f t="shared" si="1"/>
        <v>128</v>
      </c>
      <c r="B134" s="1001"/>
      <c r="C134" s="968"/>
      <c r="D134" s="968"/>
      <c r="E134" s="1002"/>
      <c r="F134" s="1003" t="str">
        <f t="shared" si="7"/>
        <v/>
      </c>
      <c r="G134" s="1002"/>
      <c r="H134" s="1004" t="str">
        <f t="shared" si="8"/>
        <v>・</v>
      </c>
      <c r="I134" s="1005"/>
      <c r="J134" s="1005"/>
      <c r="K134" s="1006"/>
      <c r="L134" s="1005" t="s">
        <v>1216</v>
      </c>
      <c r="M134" s="1005" t="s">
        <v>1216</v>
      </c>
      <c r="N134" s="1005" t="s">
        <v>1216</v>
      </c>
      <c r="O134" s="1005" t="s">
        <v>1216</v>
      </c>
      <c r="P134" s="1005" t="s">
        <v>1216</v>
      </c>
      <c r="Q134" s="1005" t="s">
        <v>1216</v>
      </c>
      <c r="R134" s="1005" t="s">
        <v>1216</v>
      </c>
      <c r="S134" s="1005" t="s">
        <v>1216</v>
      </c>
      <c r="T134" s="1005"/>
      <c r="U134" s="1005" t="s">
        <v>1216</v>
      </c>
      <c r="V134" s="968"/>
      <c r="W134" s="968"/>
      <c r="X134" s="968"/>
      <c r="Y134" s="1006"/>
      <c r="Z134" s="1006"/>
      <c r="AA134" s="1005" t="s">
        <v>1216</v>
      </c>
      <c r="AB134" s="1005" t="s">
        <v>1216</v>
      </c>
      <c r="AC134" s="1005" t="s">
        <v>1216</v>
      </c>
      <c r="AD134" s="1005" t="s">
        <v>1216</v>
      </c>
      <c r="AE134" s="1005" t="s">
        <v>1216</v>
      </c>
      <c r="AF134" s="1005" t="s">
        <v>1216</v>
      </c>
      <c r="AG134" s="1005" t="s">
        <v>1216</v>
      </c>
      <c r="AH134" s="1005" t="s">
        <v>1216</v>
      </c>
      <c r="AI134" s="1005" t="s">
        <v>1216</v>
      </c>
      <c r="AJ134" s="1005"/>
      <c r="AK134" s="1005"/>
      <c r="AL134" s="1005"/>
      <c r="AM134" s="1005"/>
      <c r="AN134" s="1005" t="s">
        <v>1216</v>
      </c>
      <c r="AO134" s="1005" t="s">
        <v>1216</v>
      </c>
      <c r="AP134" s="1005" t="s">
        <v>1216</v>
      </c>
      <c r="AQ134" s="1005" t="s">
        <v>1216</v>
      </c>
      <c r="AR134" s="1005" t="s">
        <v>1216</v>
      </c>
      <c r="AS134" s="1005" t="s">
        <v>1216</v>
      </c>
      <c r="AT134" s="1005" t="s">
        <v>1216</v>
      </c>
      <c r="AU134" s="1005" t="s">
        <v>1216</v>
      </c>
      <c r="AV134" s="1005" t="s">
        <v>1216</v>
      </c>
      <c r="AW134" s="1005" t="s">
        <v>1216</v>
      </c>
      <c r="AX134" s="1005" t="s">
        <v>1216</v>
      </c>
      <c r="AY134" s="1005" t="s">
        <v>1216</v>
      </c>
      <c r="AZ134" s="1005" t="s">
        <v>1216</v>
      </c>
      <c r="BA134" s="1005" t="s">
        <v>1216</v>
      </c>
      <c r="BB134" s="1005" t="s">
        <v>1216</v>
      </c>
      <c r="BC134" s="1005" t="s">
        <v>1216</v>
      </c>
      <c r="BD134" s="1005" t="s">
        <v>1216</v>
      </c>
      <c r="BE134" s="1005" t="s">
        <v>1216</v>
      </c>
      <c r="BF134" s="1005" t="s">
        <v>1216</v>
      </c>
      <c r="BG134" s="1005" t="s">
        <v>1216</v>
      </c>
      <c r="BH134" s="1005" t="s">
        <v>1216</v>
      </c>
      <c r="BI134" s="1005" t="s">
        <v>1216</v>
      </c>
      <c r="BJ134" s="1005" t="s">
        <v>1216</v>
      </c>
      <c r="BK134" s="1005" t="s">
        <v>1216</v>
      </c>
      <c r="BL134" s="1006"/>
    </row>
    <row r="135" spans="1:64" ht="20.25" customHeight="1" outlineLevel="1">
      <c r="A135" s="1000">
        <f t="shared" si="1"/>
        <v>129</v>
      </c>
      <c r="B135" s="1001"/>
      <c r="C135" s="968"/>
      <c r="D135" s="968"/>
      <c r="E135" s="1002"/>
      <c r="F135" s="1003" t="str">
        <f t="shared" si="7"/>
        <v/>
      </c>
      <c r="G135" s="1002"/>
      <c r="H135" s="1004" t="str">
        <f t="shared" si="8"/>
        <v>・</v>
      </c>
      <c r="I135" s="1005"/>
      <c r="J135" s="1005"/>
      <c r="K135" s="1006"/>
      <c r="L135" s="1005" t="s">
        <v>1216</v>
      </c>
      <c r="M135" s="1005" t="s">
        <v>1216</v>
      </c>
      <c r="N135" s="1005" t="s">
        <v>1216</v>
      </c>
      <c r="O135" s="1005" t="s">
        <v>1216</v>
      </c>
      <c r="P135" s="1005" t="s">
        <v>1216</v>
      </c>
      <c r="Q135" s="1005" t="s">
        <v>1216</v>
      </c>
      <c r="R135" s="1005" t="s">
        <v>1216</v>
      </c>
      <c r="S135" s="1005" t="s">
        <v>1216</v>
      </c>
      <c r="T135" s="1005"/>
      <c r="U135" s="1005" t="s">
        <v>1216</v>
      </c>
      <c r="V135" s="968"/>
      <c r="W135" s="968"/>
      <c r="X135" s="968"/>
      <c r="Y135" s="1006"/>
      <c r="Z135" s="1006"/>
      <c r="AA135" s="1005" t="s">
        <v>1216</v>
      </c>
      <c r="AB135" s="1005" t="s">
        <v>1216</v>
      </c>
      <c r="AC135" s="1005" t="s">
        <v>1216</v>
      </c>
      <c r="AD135" s="1005" t="s">
        <v>1216</v>
      </c>
      <c r="AE135" s="1005" t="s">
        <v>1216</v>
      </c>
      <c r="AF135" s="1005" t="s">
        <v>1216</v>
      </c>
      <c r="AG135" s="1005" t="s">
        <v>1216</v>
      </c>
      <c r="AH135" s="1005" t="s">
        <v>1216</v>
      </c>
      <c r="AI135" s="1005" t="s">
        <v>1216</v>
      </c>
      <c r="AJ135" s="1005"/>
      <c r="AK135" s="1005"/>
      <c r="AL135" s="1005"/>
      <c r="AM135" s="1005"/>
      <c r="AN135" s="1005" t="s">
        <v>1216</v>
      </c>
      <c r="AO135" s="1005" t="s">
        <v>1216</v>
      </c>
      <c r="AP135" s="1005" t="s">
        <v>1216</v>
      </c>
      <c r="AQ135" s="1005" t="s">
        <v>1216</v>
      </c>
      <c r="AR135" s="1005" t="s">
        <v>1216</v>
      </c>
      <c r="AS135" s="1005" t="s">
        <v>1216</v>
      </c>
      <c r="AT135" s="1005" t="s">
        <v>1216</v>
      </c>
      <c r="AU135" s="1005" t="s">
        <v>1216</v>
      </c>
      <c r="AV135" s="1005" t="s">
        <v>1216</v>
      </c>
      <c r="AW135" s="1005" t="s">
        <v>1216</v>
      </c>
      <c r="AX135" s="1005" t="s">
        <v>1216</v>
      </c>
      <c r="AY135" s="1005" t="s">
        <v>1216</v>
      </c>
      <c r="AZ135" s="1005" t="s">
        <v>1216</v>
      </c>
      <c r="BA135" s="1005" t="s">
        <v>1216</v>
      </c>
      <c r="BB135" s="1005" t="s">
        <v>1216</v>
      </c>
      <c r="BC135" s="1005" t="s">
        <v>1216</v>
      </c>
      <c r="BD135" s="1005" t="s">
        <v>1216</v>
      </c>
      <c r="BE135" s="1005" t="s">
        <v>1216</v>
      </c>
      <c r="BF135" s="1005" t="s">
        <v>1216</v>
      </c>
      <c r="BG135" s="1005" t="s">
        <v>1216</v>
      </c>
      <c r="BH135" s="1005" t="s">
        <v>1216</v>
      </c>
      <c r="BI135" s="1005" t="s">
        <v>1216</v>
      </c>
      <c r="BJ135" s="1005" t="s">
        <v>1216</v>
      </c>
      <c r="BK135" s="1005" t="s">
        <v>1216</v>
      </c>
      <c r="BL135" s="1006"/>
    </row>
    <row r="136" spans="1:64" ht="20.25" customHeight="1" outlineLevel="1">
      <c r="A136" s="1000">
        <f t="shared" si="1"/>
        <v>130</v>
      </c>
      <c r="B136" s="1001"/>
      <c r="C136" s="968"/>
      <c r="D136" s="968"/>
      <c r="E136" s="1002"/>
      <c r="F136" s="1003" t="str">
        <f t="shared" si="7"/>
        <v/>
      </c>
      <c r="G136" s="1002"/>
      <c r="H136" s="1004" t="str">
        <f t="shared" si="8"/>
        <v>・</v>
      </c>
      <c r="I136" s="1005"/>
      <c r="J136" s="1005"/>
      <c r="K136" s="1006"/>
      <c r="L136" s="1005" t="s">
        <v>1216</v>
      </c>
      <c r="M136" s="1005" t="s">
        <v>1216</v>
      </c>
      <c r="N136" s="1005" t="s">
        <v>1216</v>
      </c>
      <c r="O136" s="1005" t="s">
        <v>1216</v>
      </c>
      <c r="P136" s="1005" t="s">
        <v>1216</v>
      </c>
      <c r="Q136" s="1005" t="s">
        <v>1216</v>
      </c>
      <c r="R136" s="1005" t="s">
        <v>1216</v>
      </c>
      <c r="S136" s="1005" t="s">
        <v>1216</v>
      </c>
      <c r="T136" s="1005"/>
      <c r="U136" s="1005" t="s">
        <v>1216</v>
      </c>
      <c r="V136" s="968"/>
      <c r="W136" s="968"/>
      <c r="X136" s="968"/>
      <c r="Y136" s="1006"/>
      <c r="Z136" s="1006"/>
      <c r="AA136" s="1005" t="s">
        <v>1216</v>
      </c>
      <c r="AB136" s="1005" t="s">
        <v>1216</v>
      </c>
      <c r="AC136" s="1005" t="s">
        <v>1216</v>
      </c>
      <c r="AD136" s="1005" t="s">
        <v>1216</v>
      </c>
      <c r="AE136" s="1005" t="s">
        <v>1216</v>
      </c>
      <c r="AF136" s="1005" t="s">
        <v>1216</v>
      </c>
      <c r="AG136" s="1005" t="s">
        <v>1216</v>
      </c>
      <c r="AH136" s="1005" t="s">
        <v>1216</v>
      </c>
      <c r="AI136" s="1005" t="s">
        <v>1216</v>
      </c>
      <c r="AJ136" s="1005"/>
      <c r="AK136" s="1005"/>
      <c r="AL136" s="1005"/>
      <c r="AM136" s="1005"/>
      <c r="AN136" s="1005" t="s">
        <v>1216</v>
      </c>
      <c r="AO136" s="1005" t="s">
        <v>1216</v>
      </c>
      <c r="AP136" s="1005" t="s">
        <v>1216</v>
      </c>
      <c r="AQ136" s="1005" t="s">
        <v>1216</v>
      </c>
      <c r="AR136" s="1005" t="s">
        <v>1216</v>
      </c>
      <c r="AS136" s="1005" t="s">
        <v>1216</v>
      </c>
      <c r="AT136" s="1005" t="s">
        <v>1216</v>
      </c>
      <c r="AU136" s="1005" t="s">
        <v>1216</v>
      </c>
      <c r="AV136" s="1005" t="s">
        <v>1216</v>
      </c>
      <c r="AW136" s="1005" t="s">
        <v>1216</v>
      </c>
      <c r="AX136" s="1005" t="s">
        <v>1216</v>
      </c>
      <c r="AY136" s="1005" t="s">
        <v>1216</v>
      </c>
      <c r="AZ136" s="1005" t="s">
        <v>1216</v>
      </c>
      <c r="BA136" s="1005" t="s">
        <v>1216</v>
      </c>
      <c r="BB136" s="1005" t="s">
        <v>1216</v>
      </c>
      <c r="BC136" s="1005" t="s">
        <v>1216</v>
      </c>
      <c r="BD136" s="1005" t="s">
        <v>1216</v>
      </c>
      <c r="BE136" s="1005" t="s">
        <v>1216</v>
      </c>
      <c r="BF136" s="1005" t="s">
        <v>1216</v>
      </c>
      <c r="BG136" s="1005" t="s">
        <v>1216</v>
      </c>
      <c r="BH136" s="1005" t="s">
        <v>1216</v>
      </c>
      <c r="BI136" s="1005" t="s">
        <v>1216</v>
      </c>
      <c r="BJ136" s="1005" t="s">
        <v>1216</v>
      </c>
      <c r="BK136" s="1005" t="s">
        <v>1216</v>
      </c>
      <c r="BL136" s="1006"/>
    </row>
    <row r="137" spans="1:64" ht="20.25" customHeight="1" outlineLevel="1">
      <c r="A137" s="1000">
        <f t="shared" si="1"/>
        <v>131</v>
      </c>
      <c r="B137" s="1001"/>
      <c r="C137" s="968"/>
      <c r="D137" s="968"/>
      <c r="E137" s="1002"/>
      <c r="F137" s="1003" t="str">
        <f t="shared" si="7"/>
        <v/>
      </c>
      <c r="G137" s="1002"/>
      <c r="H137" s="1004" t="str">
        <f t="shared" si="8"/>
        <v>・</v>
      </c>
      <c r="I137" s="1005"/>
      <c r="J137" s="1005"/>
      <c r="K137" s="1006"/>
      <c r="L137" s="1005" t="s">
        <v>1216</v>
      </c>
      <c r="M137" s="1005" t="s">
        <v>1216</v>
      </c>
      <c r="N137" s="1005" t="s">
        <v>1216</v>
      </c>
      <c r="O137" s="1005" t="s">
        <v>1216</v>
      </c>
      <c r="P137" s="1005" t="s">
        <v>1216</v>
      </c>
      <c r="Q137" s="1005" t="s">
        <v>1216</v>
      </c>
      <c r="R137" s="1005" t="s">
        <v>1216</v>
      </c>
      <c r="S137" s="1005" t="s">
        <v>1216</v>
      </c>
      <c r="T137" s="1005"/>
      <c r="U137" s="1005" t="s">
        <v>1216</v>
      </c>
      <c r="V137" s="968"/>
      <c r="W137" s="968"/>
      <c r="X137" s="968"/>
      <c r="Y137" s="1006"/>
      <c r="Z137" s="1006"/>
      <c r="AA137" s="1005" t="s">
        <v>1216</v>
      </c>
      <c r="AB137" s="1005" t="s">
        <v>1216</v>
      </c>
      <c r="AC137" s="1005" t="s">
        <v>1216</v>
      </c>
      <c r="AD137" s="1005" t="s">
        <v>1216</v>
      </c>
      <c r="AE137" s="1005" t="s">
        <v>1216</v>
      </c>
      <c r="AF137" s="1005" t="s">
        <v>1216</v>
      </c>
      <c r="AG137" s="1005" t="s">
        <v>1216</v>
      </c>
      <c r="AH137" s="1005" t="s">
        <v>1216</v>
      </c>
      <c r="AI137" s="1005" t="s">
        <v>1216</v>
      </c>
      <c r="AJ137" s="1005"/>
      <c r="AK137" s="1005"/>
      <c r="AL137" s="1005"/>
      <c r="AM137" s="1005"/>
      <c r="AN137" s="1005" t="s">
        <v>1216</v>
      </c>
      <c r="AO137" s="1005" t="s">
        <v>1216</v>
      </c>
      <c r="AP137" s="1005" t="s">
        <v>1216</v>
      </c>
      <c r="AQ137" s="1005" t="s">
        <v>1216</v>
      </c>
      <c r="AR137" s="1005" t="s">
        <v>1216</v>
      </c>
      <c r="AS137" s="1005" t="s">
        <v>1216</v>
      </c>
      <c r="AT137" s="1005" t="s">
        <v>1216</v>
      </c>
      <c r="AU137" s="1005" t="s">
        <v>1216</v>
      </c>
      <c r="AV137" s="1005" t="s">
        <v>1216</v>
      </c>
      <c r="AW137" s="1005" t="s">
        <v>1216</v>
      </c>
      <c r="AX137" s="1005" t="s">
        <v>1216</v>
      </c>
      <c r="AY137" s="1005" t="s">
        <v>1216</v>
      </c>
      <c r="AZ137" s="1005" t="s">
        <v>1216</v>
      </c>
      <c r="BA137" s="1005" t="s">
        <v>1216</v>
      </c>
      <c r="BB137" s="1005" t="s">
        <v>1216</v>
      </c>
      <c r="BC137" s="1005" t="s">
        <v>1216</v>
      </c>
      <c r="BD137" s="1005" t="s">
        <v>1216</v>
      </c>
      <c r="BE137" s="1005" t="s">
        <v>1216</v>
      </c>
      <c r="BF137" s="1005" t="s">
        <v>1216</v>
      </c>
      <c r="BG137" s="1005" t="s">
        <v>1216</v>
      </c>
      <c r="BH137" s="1005" t="s">
        <v>1216</v>
      </c>
      <c r="BI137" s="1005" t="s">
        <v>1216</v>
      </c>
      <c r="BJ137" s="1005" t="s">
        <v>1216</v>
      </c>
      <c r="BK137" s="1005" t="s">
        <v>1216</v>
      </c>
      <c r="BL137" s="1006"/>
    </row>
    <row r="138" spans="1:64" ht="20.25" customHeight="1" outlineLevel="1">
      <c r="A138" s="1000">
        <f t="shared" si="1"/>
        <v>132</v>
      </c>
      <c r="B138" s="1001"/>
      <c r="C138" s="968"/>
      <c r="D138" s="968"/>
      <c r="E138" s="1002"/>
      <c r="F138" s="1003" t="str">
        <f t="shared" si="7"/>
        <v/>
      </c>
      <c r="G138" s="1002"/>
      <c r="H138" s="1004" t="str">
        <f t="shared" si="8"/>
        <v>・</v>
      </c>
      <c r="I138" s="1005"/>
      <c r="J138" s="1005"/>
      <c r="K138" s="1006"/>
      <c r="L138" s="1005" t="s">
        <v>1216</v>
      </c>
      <c r="M138" s="1005" t="s">
        <v>1216</v>
      </c>
      <c r="N138" s="1005" t="s">
        <v>1216</v>
      </c>
      <c r="O138" s="1005" t="s">
        <v>1216</v>
      </c>
      <c r="P138" s="1005" t="s">
        <v>1216</v>
      </c>
      <c r="Q138" s="1005" t="s">
        <v>1216</v>
      </c>
      <c r="R138" s="1005" t="s">
        <v>1216</v>
      </c>
      <c r="S138" s="1005" t="s">
        <v>1216</v>
      </c>
      <c r="T138" s="1005"/>
      <c r="U138" s="1005" t="s">
        <v>1216</v>
      </c>
      <c r="V138" s="968"/>
      <c r="W138" s="968"/>
      <c r="X138" s="968"/>
      <c r="Y138" s="1006"/>
      <c r="Z138" s="1006"/>
      <c r="AA138" s="1005" t="s">
        <v>1216</v>
      </c>
      <c r="AB138" s="1005" t="s">
        <v>1216</v>
      </c>
      <c r="AC138" s="1005" t="s">
        <v>1216</v>
      </c>
      <c r="AD138" s="1005" t="s">
        <v>1216</v>
      </c>
      <c r="AE138" s="1005" t="s">
        <v>1216</v>
      </c>
      <c r="AF138" s="1005" t="s">
        <v>1216</v>
      </c>
      <c r="AG138" s="1005" t="s">
        <v>1216</v>
      </c>
      <c r="AH138" s="1005" t="s">
        <v>1216</v>
      </c>
      <c r="AI138" s="1005" t="s">
        <v>1216</v>
      </c>
      <c r="AJ138" s="1005"/>
      <c r="AK138" s="1005"/>
      <c r="AL138" s="1005"/>
      <c r="AM138" s="1005"/>
      <c r="AN138" s="1005" t="s">
        <v>1216</v>
      </c>
      <c r="AO138" s="1005" t="s">
        <v>1216</v>
      </c>
      <c r="AP138" s="1005" t="s">
        <v>1216</v>
      </c>
      <c r="AQ138" s="1005" t="s">
        <v>1216</v>
      </c>
      <c r="AR138" s="1005" t="s">
        <v>1216</v>
      </c>
      <c r="AS138" s="1005" t="s">
        <v>1216</v>
      </c>
      <c r="AT138" s="1005" t="s">
        <v>1216</v>
      </c>
      <c r="AU138" s="1005" t="s">
        <v>1216</v>
      </c>
      <c r="AV138" s="1005" t="s">
        <v>1216</v>
      </c>
      <c r="AW138" s="1005" t="s">
        <v>1216</v>
      </c>
      <c r="AX138" s="1005" t="s">
        <v>1216</v>
      </c>
      <c r="AY138" s="1005" t="s">
        <v>1216</v>
      </c>
      <c r="AZ138" s="1005" t="s">
        <v>1216</v>
      </c>
      <c r="BA138" s="1005" t="s">
        <v>1216</v>
      </c>
      <c r="BB138" s="1005" t="s">
        <v>1216</v>
      </c>
      <c r="BC138" s="1005" t="s">
        <v>1216</v>
      </c>
      <c r="BD138" s="1005" t="s">
        <v>1216</v>
      </c>
      <c r="BE138" s="1005" t="s">
        <v>1216</v>
      </c>
      <c r="BF138" s="1005" t="s">
        <v>1216</v>
      </c>
      <c r="BG138" s="1005" t="s">
        <v>1216</v>
      </c>
      <c r="BH138" s="1005" t="s">
        <v>1216</v>
      </c>
      <c r="BI138" s="1005" t="s">
        <v>1216</v>
      </c>
      <c r="BJ138" s="1005" t="s">
        <v>1216</v>
      </c>
      <c r="BK138" s="1005" t="s">
        <v>1216</v>
      </c>
      <c r="BL138" s="1006"/>
    </row>
    <row r="139" spans="1:64" ht="20.25" customHeight="1" outlineLevel="1">
      <c r="A139" s="1000">
        <f t="shared" si="1"/>
        <v>133</v>
      </c>
      <c r="B139" s="1001"/>
      <c r="C139" s="968"/>
      <c r="D139" s="968"/>
      <c r="E139" s="1002"/>
      <c r="F139" s="1003" t="str">
        <f t="shared" si="7"/>
        <v/>
      </c>
      <c r="G139" s="1002"/>
      <c r="H139" s="1004" t="str">
        <f t="shared" si="8"/>
        <v>・</v>
      </c>
      <c r="I139" s="1005"/>
      <c r="J139" s="1005"/>
      <c r="K139" s="1006"/>
      <c r="L139" s="1005" t="s">
        <v>1216</v>
      </c>
      <c r="M139" s="1005" t="s">
        <v>1216</v>
      </c>
      <c r="N139" s="1005" t="s">
        <v>1216</v>
      </c>
      <c r="O139" s="1005" t="s">
        <v>1216</v>
      </c>
      <c r="P139" s="1005" t="s">
        <v>1216</v>
      </c>
      <c r="Q139" s="1005" t="s">
        <v>1216</v>
      </c>
      <c r="R139" s="1005" t="s">
        <v>1216</v>
      </c>
      <c r="S139" s="1005" t="s">
        <v>1216</v>
      </c>
      <c r="T139" s="1005"/>
      <c r="U139" s="1005" t="s">
        <v>1216</v>
      </c>
      <c r="V139" s="968"/>
      <c r="W139" s="968"/>
      <c r="X139" s="968"/>
      <c r="Y139" s="1006"/>
      <c r="Z139" s="1006"/>
      <c r="AA139" s="1005" t="s">
        <v>1216</v>
      </c>
      <c r="AB139" s="1005" t="s">
        <v>1216</v>
      </c>
      <c r="AC139" s="1005" t="s">
        <v>1216</v>
      </c>
      <c r="AD139" s="1005" t="s">
        <v>1216</v>
      </c>
      <c r="AE139" s="1005" t="s">
        <v>1216</v>
      </c>
      <c r="AF139" s="1005" t="s">
        <v>1216</v>
      </c>
      <c r="AG139" s="1005" t="s">
        <v>1216</v>
      </c>
      <c r="AH139" s="1005" t="s">
        <v>1216</v>
      </c>
      <c r="AI139" s="1005" t="s">
        <v>1216</v>
      </c>
      <c r="AJ139" s="1005"/>
      <c r="AK139" s="1005"/>
      <c r="AL139" s="1005"/>
      <c r="AM139" s="1005"/>
      <c r="AN139" s="1005" t="s">
        <v>1216</v>
      </c>
      <c r="AO139" s="1005" t="s">
        <v>1216</v>
      </c>
      <c r="AP139" s="1005" t="s">
        <v>1216</v>
      </c>
      <c r="AQ139" s="1005" t="s">
        <v>1216</v>
      </c>
      <c r="AR139" s="1005" t="s">
        <v>1216</v>
      </c>
      <c r="AS139" s="1005" t="s">
        <v>1216</v>
      </c>
      <c r="AT139" s="1005" t="s">
        <v>1216</v>
      </c>
      <c r="AU139" s="1005" t="s">
        <v>1216</v>
      </c>
      <c r="AV139" s="1005" t="s">
        <v>1216</v>
      </c>
      <c r="AW139" s="1005" t="s">
        <v>1216</v>
      </c>
      <c r="AX139" s="1005" t="s">
        <v>1216</v>
      </c>
      <c r="AY139" s="1005" t="s">
        <v>1216</v>
      </c>
      <c r="AZ139" s="1005" t="s">
        <v>1216</v>
      </c>
      <c r="BA139" s="1005" t="s">
        <v>1216</v>
      </c>
      <c r="BB139" s="1005" t="s">
        <v>1216</v>
      </c>
      <c r="BC139" s="1005" t="s">
        <v>1216</v>
      </c>
      <c r="BD139" s="1005" t="s">
        <v>1216</v>
      </c>
      <c r="BE139" s="1005" t="s">
        <v>1216</v>
      </c>
      <c r="BF139" s="1005" t="s">
        <v>1216</v>
      </c>
      <c r="BG139" s="1005" t="s">
        <v>1216</v>
      </c>
      <c r="BH139" s="1005" t="s">
        <v>1216</v>
      </c>
      <c r="BI139" s="1005" t="s">
        <v>1216</v>
      </c>
      <c r="BJ139" s="1005" t="s">
        <v>1216</v>
      </c>
      <c r="BK139" s="1005" t="s">
        <v>1216</v>
      </c>
      <c r="BL139" s="1006"/>
    </row>
    <row r="140" spans="1:64" ht="20.25" customHeight="1" outlineLevel="1">
      <c r="A140" s="1000">
        <f t="shared" si="1"/>
        <v>134</v>
      </c>
      <c r="B140" s="1001"/>
      <c r="C140" s="968"/>
      <c r="D140" s="968"/>
      <c r="E140" s="1002"/>
      <c r="F140" s="1003" t="str">
        <f t="shared" si="7"/>
        <v/>
      </c>
      <c r="G140" s="1002"/>
      <c r="H140" s="1004" t="str">
        <f t="shared" si="8"/>
        <v>・</v>
      </c>
      <c r="I140" s="1005"/>
      <c r="J140" s="1005"/>
      <c r="K140" s="1006"/>
      <c r="L140" s="1005" t="s">
        <v>1216</v>
      </c>
      <c r="M140" s="1005" t="s">
        <v>1216</v>
      </c>
      <c r="N140" s="1005" t="s">
        <v>1216</v>
      </c>
      <c r="O140" s="1005" t="s">
        <v>1216</v>
      </c>
      <c r="P140" s="1005" t="s">
        <v>1216</v>
      </c>
      <c r="Q140" s="1005" t="s">
        <v>1216</v>
      </c>
      <c r="R140" s="1005" t="s">
        <v>1216</v>
      </c>
      <c r="S140" s="1005" t="s">
        <v>1216</v>
      </c>
      <c r="T140" s="1005"/>
      <c r="U140" s="1005" t="s">
        <v>1216</v>
      </c>
      <c r="V140" s="968"/>
      <c r="W140" s="968"/>
      <c r="X140" s="968"/>
      <c r="Y140" s="1006"/>
      <c r="Z140" s="1006"/>
      <c r="AA140" s="1005" t="s">
        <v>1216</v>
      </c>
      <c r="AB140" s="1005" t="s">
        <v>1216</v>
      </c>
      <c r="AC140" s="1005" t="s">
        <v>1216</v>
      </c>
      <c r="AD140" s="1005" t="s">
        <v>1216</v>
      </c>
      <c r="AE140" s="1005" t="s">
        <v>1216</v>
      </c>
      <c r="AF140" s="1005" t="s">
        <v>1216</v>
      </c>
      <c r="AG140" s="1005" t="s">
        <v>1216</v>
      </c>
      <c r="AH140" s="1005" t="s">
        <v>1216</v>
      </c>
      <c r="AI140" s="1005" t="s">
        <v>1216</v>
      </c>
      <c r="AJ140" s="1005"/>
      <c r="AK140" s="1005"/>
      <c r="AL140" s="1005"/>
      <c r="AM140" s="1005"/>
      <c r="AN140" s="1005" t="s">
        <v>1216</v>
      </c>
      <c r="AO140" s="1005" t="s">
        <v>1216</v>
      </c>
      <c r="AP140" s="1005" t="s">
        <v>1216</v>
      </c>
      <c r="AQ140" s="1005" t="s">
        <v>1216</v>
      </c>
      <c r="AR140" s="1005" t="s">
        <v>1216</v>
      </c>
      <c r="AS140" s="1005" t="s">
        <v>1216</v>
      </c>
      <c r="AT140" s="1005" t="s">
        <v>1216</v>
      </c>
      <c r="AU140" s="1005" t="s">
        <v>1216</v>
      </c>
      <c r="AV140" s="1005" t="s">
        <v>1216</v>
      </c>
      <c r="AW140" s="1005" t="s">
        <v>1216</v>
      </c>
      <c r="AX140" s="1005" t="s">
        <v>1216</v>
      </c>
      <c r="AY140" s="1005" t="s">
        <v>1216</v>
      </c>
      <c r="AZ140" s="1005" t="s">
        <v>1216</v>
      </c>
      <c r="BA140" s="1005" t="s">
        <v>1216</v>
      </c>
      <c r="BB140" s="1005" t="s">
        <v>1216</v>
      </c>
      <c r="BC140" s="1005" t="s">
        <v>1216</v>
      </c>
      <c r="BD140" s="1005" t="s">
        <v>1216</v>
      </c>
      <c r="BE140" s="1005" t="s">
        <v>1216</v>
      </c>
      <c r="BF140" s="1005" t="s">
        <v>1216</v>
      </c>
      <c r="BG140" s="1005" t="s">
        <v>1216</v>
      </c>
      <c r="BH140" s="1005" t="s">
        <v>1216</v>
      </c>
      <c r="BI140" s="1005" t="s">
        <v>1216</v>
      </c>
      <c r="BJ140" s="1005" t="s">
        <v>1216</v>
      </c>
      <c r="BK140" s="1005" t="s">
        <v>1216</v>
      </c>
      <c r="BL140" s="1006"/>
    </row>
    <row r="141" spans="1:64" ht="20.25" customHeight="1" outlineLevel="1">
      <c r="A141" s="1000">
        <f t="shared" si="1"/>
        <v>135</v>
      </c>
      <c r="B141" s="1001"/>
      <c r="C141" s="968"/>
      <c r="D141" s="968"/>
      <c r="E141" s="1002"/>
      <c r="F141" s="1003" t="str">
        <f t="shared" si="7"/>
        <v/>
      </c>
      <c r="G141" s="1002"/>
      <c r="H141" s="1004" t="str">
        <f t="shared" si="8"/>
        <v>・</v>
      </c>
      <c r="I141" s="1005"/>
      <c r="J141" s="1005"/>
      <c r="K141" s="1006"/>
      <c r="L141" s="1005" t="s">
        <v>1216</v>
      </c>
      <c r="M141" s="1005" t="s">
        <v>1216</v>
      </c>
      <c r="N141" s="1005" t="s">
        <v>1216</v>
      </c>
      <c r="O141" s="1005" t="s">
        <v>1216</v>
      </c>
      <c r="P141" s="1005" t="s">
        <v>1216</v>
      </c>
      <c r="Q141" s="1005" t="s">
        <v>1216</v>
      </c>
      <c r="R141" s="1005" t="s">
        <v>1216</v>
      </c>
      <c r="S141" s="1005" t="s">
        <v>1216</v>
      </c>
      <c r="T141" s="1005"/>
      <c r="U141" s="1005" t="s">
        <v>1216</v>
      </c>
      <c r="V141" s="968"/>
      <c r="W141" s="968"/>
      <c r="X141" s="968"/>
      <c r="Y141" s="1006"/>
      <c r="Z141" s="1006"/>
      <c r="AA141" s="1005" t="s">
        <v>1216</v>
      </c>
      <c r="AB141" s="1005" t="s">
        <v>1216</v>
      </c>
      <c r="AC141" s="1005" t="s">
        <v>1216</v>
      </c>
      <c r="AD141" s="1005" t="s">
        <v>1216</v>
      </c>
      <c r="AE141" s="1005" t="s">
        <v>1216</v>
      </c>
      <c r="AF141" s="1005" t="s">
        <v>1216</v>
      </c>
      <c r="AG141" s="1005" t="s">
        <v>1216</v>
      </c>
      <c r="AH141" s="1005" t="s">
        <v>1216</v>
      </c>
      <c r="AI141" s="1005" t="s">
        <v>1216</v>
      </c>
      <c r="AJ141" s="1005"/>
      <c r="AK141" s="1005"/>
      <c r="AL141" s="1005"/>
      <c r="AM141" s="1005"/>
      <c r="AN141" s="1005" t="s">
        <v>1216</v>
      </c>
      <c r="AO141" s="1005" t="s">
        <v>1216</v>
      </c>
      <c r="AP141" s="1005" t="s">
        <v>1216</v>
      </c>
      <c r="AQ141" s="1005" t="s">
        <v>1216</v>
      </c>
      <c r="AR141" s="1005" t="s">
        <v>1216</v>
      </c>
      <c r="AS141" s="1005" t="s">
        <v>1216</v>
      </c>
      <c r="AT141" s="1005" t="s">
        <v>1216</v>
      </c>
      <c r="AU141" s="1005" t="s">
        <v>1216</v>
      </c>
      <c r="AV141" s="1005" t="s">
        <v>1216</v>
      </c>
      <c r="AW141" s="1005" t="s">
        <v>1216</v>
      </c>
      <c r="AX141" s="1005" t="s">
        <v>1216</v>
      </c>
      <c r="AY141" s="1005" t="s">
        <v>1216</v>
      </c>
      <c r="AZ141" s="1005" t="s">
        <v>1216</v>
      </c>
      <c r="BA141" s="1005" t="s">
        <v>1216</v>
      </c>
      <c r="BB141" s="1005" t="s">
        <v>1216</v>
      </c>
      <c r="BC141" s="1005" t="s">
        <v>1216</v>
      </c>
      <c r="BD141" s="1005" t="s">
        <v>1216</v>
      </c>
      <c r="BE141" s="1005" t="s">
        <v>1216</v>
      </c>
      <c r="BF141" s="1005" t="s">
        <v>1216</v>
      </c>
      <c r="BG141" s="1005" t="s">
        <v>1216</v>
      </c>
      <c r="BH141" s="1005" t="s">
        <v>1216</v>
      </c>
      <c r="BI141" s="1005" t="s">
        <v>1216</v>
      </c>
      <c r="BJ141" s="1005" t="s">
        <v>1216</v>
      </c>
      <c r="BK141" s="1005" t="s">
        <v>1216</v>
      </c>
      <c r="BL141" s="1006"/>
    </row>
    <row r="142" spans="1:64" ht="20.25" customHeight="1" outlineLevel="1">
      <c r="A142" s="1000">
        <f t="shared" si="1"/>
        <v>136</v>
      </c>
      <c r="B142" s="1001"/>
      <c r="C142" s="968"/>
      <c r="D142" s="968"/>
      <c r="E142" s="1002"/>
      <c r="F142" s="1003" t="str">
        <f t="shared" si="7"/>
        <v/>
      </c>
      <c r="G142" s="1002"/>
      <c r="H142" s="1004" t="str">
        <f t="shared" si="8"/>
        <v>・</v>
      </c>
      <c r="I142" s="1005"/>
      <c r="J142" s="1005"/>
      <c r="K142" s="1006"/>
      <c r="L142" s="1005" t="s">
        <v>1216</v>
      </c>
      <c r="M142" s="1005" t="s">
        <v>1216</v>
      </c>
      <c r="N142" s="1005" t="s">
        <v>1216</v>
      </c>
      <c r="O142" s="1005" t="s">
        <v>1216</v>
      </c>
      <c r="P142" s="1005" t="s">
        <v>1216</v>
      </c>
      <c r="Q142" s="1005" t="s">
        <v>1216</v>
      </c>
      <c r="R142" s="1005" t="s">
        <v>1216</v>
      </c>
      <c r="S142" s="1005" t="s">
        <v>1216</v>
      </c>
      <c r="T142" s="1005"/>
      <c r="U142" s="1005" t="s">
        <v>1216</v>
      </c>
      <c r="V142" s="968"/>
      <c r="W142" s="968"/>
      <c r="X142" s="968"/>
      <c r="Y142" s="1006"/>
      <c r="Z142" s="1006"/>
      <c r="AA142" s="1005" t="s">
        <v>1216</v>
      </c>
      <c r="AB142" s="1005" t="s">
        <v>1216</v>
      </c>
      <c r="AC142" s="1005" t="s">
        <v>1216</v>
      </c>
      <c r="AD142" s="1005" t="s">
        <v>1216</v>
      </c>
      <c r="AE142" s="1005" t="s">
        <v>1216</v>
      </c>
      <c r="AF142" s="1005" t="s">
        <v>1216</v>
      </c>
      <c r="AG142" s="1005" t="s">
        <v>1216</v>
      </c>
      <c r="AH142" s="1005" t="s">
        <v>1216</v>
      </c>
      <c r="AI142" s="1005" t="s">
        <v>1216</v>
      </c>
      <c r="AJ142" s="1005"/>
      <c r="AK142" s="1005"/>
      <c r="AL142" s="1005"/>
      <c r="AM142" s="1005"/>
      <c r="AN142" s="1005" t="s">
        <v>1216</v>
      </c>
      <c r="AO142" s="1005" t="s">
        <v>1216</v>
      </c>
      <c r="AP142" s="1005" t="s">
        <v>1216</v>
      </c>
      <c r="AQ142" s="1005" t="s">
        <v>1216</v>
      </c>
      <c r="AR142" s="1005" t="s">
        <v>1216</v>
      </c>
      <c r="AS142" s="1005" t="s">
        <v>1216</v>
      </c>
      <c r="AT142" s="1005" t="s">
        <v>1216</v>
      </c>
      <c r="AU142" s="1005" t="s">
        <v>1216</v>
      </c>
      <c r="AV142" s="1005" t="s">
        <v>1216</v>
      </c>
      <c r="AW142" s="1005" t="s">
        <v>1216</v>
      </c>
      <c r="AX142" s="1005" t="s">
        <v>1216</v>
      </c>
      <c r="AY142" s="1005" t="s">
        <v>1216</v>
      </c>
      <c r="AZ142" s="1005" t="s">
        <v>1216</v>
      </c>
      <c r="BA142" s="1005" t="s">
        <v>1216</v>
      </c>
      <c r="BB142" s="1005" t="s">
        <v>1216</v>
      </c>
      <c r="BC142" s="1005" t="s">
        <v>1216</v>
      </c>
      <c r="BD142" s="1005" t="s">
        <v>1216</v>
      </c>
      <c r="BE142" s="1005" t="s">
        <v>1216</v>
      </c>
      <c r="BF142" s="1005" t="s">
        <v>1216</v>
      </c>
      <c r="BG142" s="1005" t="s">
        <v>1216</v>
      </c>
      <c r="BH142" s="1005" t="s">
        <v>1216</v>
      </c>
      <c r="BI142" s="1005" t="s">
        <v>1216</v>
      </c>
      <c r="BJ142" s="1005" t="s">
        <v>1216</v>
      </c>
      <c r="BK142" s="1005" t="s">
        <v>1216</v>
      </c>
      <c r="BL142" s="1006"/>
    </row>
    <row r="143" spans="1:64" ht="20.25" customHeight="1" outlineLevel="1">
      <c r="A143" s="1000">
        <f t="shared" si="1"/>
        <v>137</v>
      </c>
      <c r="B143" s="1001"/>
      <c r="C143" s="968"/>
      <c r="D143" s="968"/>
      <c r="E143" s="1002"/>
      <c r="F143" s="1003" t="str">
        <f t="shared" si="7"/>
        <v/>
      </c>
      <c r="G143" s="1002"/>
      <c r="H143" s="1004" t="str">
        <f t="shared" si="8"/>
        <v>・</v>
      </c>
      <c r="I143" s="1005"/>
      <c r="J143" s="1005"/>
      <c r="K143" s="1006"/>
      <c r="L143" s="1005" t="s">
        <v>1216</v>
      </c>
      <c r="M143" s="1005" t="s">
        <v>1216</v>
      </c>
      <c r="N143" s="1005" t="s">
        <v>1216</v>
      </c>
      <c r="O143" s="1005" t="s">
        <v>1216</v>
      </c>
      <c r="P143" s="1005" t="s">
        <v>1216</v>
      </c>
      <c r="Q143" s="1005" t="s">
        <v>1216</v>
      </c>
      <c r="R143" s="1005" t="s">
        <v>1216</v>
      </c>
      <c r="S143" s="1005" t="s">
        <v>1216</v>
      </c>
      <c r="T143" s="1005"/>
      <c r="U143" s="1005" t="s">
        <v>1216</v>
      </c>
      <c r="V143" s="968"/>
      <c r="W143" s="968"/>
      <c r="X143" s="968"/>
      <c r="Y143" s="1006"/>
      <c r="Z143" s="1006"/>
      <c r="AA143" s="1005" t="s">
        <v>1216</v>
      </c>
      <c r="AB143" s="1005" t="s">
        <v>1216</v>
      </c>
      <c r="AC143" s="1005" t="s">
        <v>1216</v>
      </c>
      <c r="AD143" s="1005" t="s">
        <v>1216</v>
      </c>
      <c r="AE143" s="1005" t="s">
        <v>1216</v>
      </c>
      <c r="AF143" s="1005" t="s">
        <v>1216</v>
      </c>
      <c r="AG143" s="1005" t="s">
        <v>1216</v>
      </c>
      <c r="AH143" s="1005" t="s">
        <v>1216</v>
      </c>
      <c r="AI143" s="1005" t="s">
        <v>1216</v>
      </c>
      <c r="AJ143" s="1005"/>
      <c r="AK143" s="1005"/>
      <c r="AL143" s="1005"/>
      <c r="AM143" s="1005"/>
      <c r="AN143" s="1005" t="s">
        <v>1216</v>
      </c>
      <c r="AO143" s="1005" t="s">
        <v>1216</v>
      </c>
      <c r="AP143" s="1005" t="s">
        <v>1216</v>
      </c>
      <c r="AQ143" s="1005" t="s">
        <v>1216</v>
      </c>
      <c r="AR143" s="1005" t="s">
        <v>1216</v>
      </c>
      <c r="AS143" s="1005" t="s">
        <v>1216</v>
      </c>
      <c r="AT143" s="1005" t="s">
        <v>1216</v>
      </c>
      <c r="AU143" s="1005" t="s">
        <v>1216</v>
      </c>
      <c r="AV143" s="1005" t="s">
        <v>1216</v>
      </c>
      <c r="AW143" s="1005" t="s">
        <v>1216</v>
      </c>
      <c r="AX143" s="1005" t="s">
        <v>1216</v>
      </c>
      <c r="AY143" s="1005" t="s">
        <v>1216</v>
      </c>
      <c r="AZ143" s="1005" t="s">
        <v>1216</v>
      </c>
      <c r="BA143" s="1005" t="s">
        <v>1216</v>
      </c>
      <c r="BB143" s="1005" t="s">
        <v>1216</v>
      </c>
      <c r="BC143" s="1005" t="s">
        <v>1216</v>
      </c>
      <c r="BD143" s="1005" t="s">
        <v>1216</v>
      </c>
      <c r="BE143" s="1005" t="s">
        <v>1216</v>
      </c>
      <c r="BF143" s="1005" t="s">
        <v>1216</v>
      </c>
      <c r="BG143" s="1005" t="s">
        <v>1216</v>
      </c>
      <c r="BH143" s="1005" t="s">
        <v>1216</v>
      </c>
      <c r="BI143" s="1005" t="s">
        <v>1216</v>
      </c>
      <c r="BJ143" s="1005" t="s">
        <v>1216</v>
      </c>
      <c r="BK143" s="1005" t="s">
        <v>1216</v>
      </c>
      <c r="BL143" s="1006"/>
    </row>
    <row r="144" spans="1:64" ht="20.25" customHeight="1" outlineLevel="1">
      <c r="A144" s="1000">
        <f t="shared" si="1"/>
        <v>138</v>
      </c>
      <c r="B144" s="1001"/>
      <c r="C144" s="968"/>
      <c r="D144" s="968"/>
      <c r="E144" s="1002"/>
      <c r="F144" s="1003" t="str">
        <f t="shared" si="7"/>
        <v/>
      </c>
      <c r="G144" s="1002"/>
      <c r="H144" s="1004" t="str">
        <f t="shared" si="8"/>
        <v>・</v>
      </c>
      <c r="I144" s="1005"/>
      <c r="J144" s="1005"/>
      <c r="K144" s="1006"/>
      <c r="L144" s="1005" t="s">
        <v>1216</v>
      </c>
      <c r="M144" s="1005" t="s">
        <v>1216</v>
      </c>
      <c r="N144" s="1005" t="s">
        <v>1216</v>
      </c>
      <c r="O144" s="1005" t="s">
        <v>1216</v>
      </c>
      <c r="P144" s="1005" t="s">
        <v>1216</v>
      </c>
      <c r="Q144" s="1005" t="s">
        <v>1216</v>
      </c>
      <c r="R144" s="1005" t="s">
        <v>1216</v>
      </c>
      <c r="S144" s="1005" t="s">
        <v>1216</v>
      </c>
      <c r="T144" s="1005"/>
      <c r="U144" s="1005" t="s">
        <v>1216</v>
      </c>
      <c r="V144" s="968"/>
      <c r="W144" s="968"/>
      <c r="X144" s="968"/>
      <c r="Y144" s="1006"/>
      <c r="Z144" s="1006"/>
      <c r="AA144" s="1005" t="s">
        <v>1216</v>
      </c>
      <c r="AB144" s="1005" t="s">
        <v>1216</v>
      </c>
      <c r="AC144" s="1005" t="s">
        <v>1216</v>
      </c>
      <c r="AD144" s="1005" t="s">
        <v>1216</v>
      </c>
      <c r="AE144" s="1005" t="s">
        <v>1216</v>
      </c>
      <c r="AF144" s="1005" t="s">
        <v>1216</v>
      </c>
      <c r="AG144" s="1005" t="s">
        <v>1216</v>
      </c>
      <c r="AH144" s="1005" t="s">
        <v>1216</v>
      </c>
      <c r="AI144" s="1005" t="s">
        <v>1216</v>
      </c>
      <c r="AJ144" s="1005"/>
      <c r="AK144" s="1005"/>
      <c r="AL144" s="1005"/>
      <c r="AM144" s="1005"/>
      <c r="AN144" s="1005" t="s">
        <v>1216</v>
      </c>
      <c r="AO144" s="1005" t="s">
        <v>1216</v>
      </c>
      <c r="AP144" s="1005" t="s">
        <v>1216</v>
      </c>
      <c r="AQ144" s="1005" t="s">
        <v>1216</v>
      </c>
      <c r="AR144" s="1005" t="s">
        <v>1216</v>
      </c>
      <c r="AS144" s="1005" t="s">
        <v>1216</v>
      </c>
      <c r="AT144" s="1005" t="s">
        <v>1216</v>
      </c>
      <c r="AU144" s="1005" t="s">
        <v>1216</v>
      </c>
      <c r="AV144" s="1005" t="s">
        <v>1216</v>
      </c>
      <c r="AW144" s="1005" t="s">
        <v>1216</v>
      </c>
      <c r="AX144" s="1005" t="s">
        <v>1216</v>
      </c>
      <c r="AY144" s="1005" t="s">
        <v>1216</v>
      </c>
      <c r="AZ144" s="1005" t="s">
        <v>1216</v>
      </c>
      <c r="BA144" s="1005" t="s">
        <v>1216</v>
      </c>
      <c r="BB144" s="1005" t="s">
        <v>1216</v>
      </c>
      <c r="BC144" s="1005" t="s">
        <v>1216</v>
      </c>
      <c r="BD144" s="1005" t="s">
        <v>1216</v>
      </c>
      <c r="BE144" s="1005" t="s">
        <v>1216</v>
      </c>
      <c r="BF144" s="1005" t="s">
        <v>1216</v>
      </c>
      <c r="BG144" s="1005" t="s">
        <v>1216</v>
      </c>
      <c r="BH144" s="1005" t="s">
        <v>1216</v>
      </c>
      <c r="BI144" s="1005" t="s">
        <v>1216</v>
      </c>
      <c r="BJ144" s="1005" t="s">
        <v>1216</v>
      </c>
      <c r="BK144" s="1005" t="s">
        <v>1216</v>
      </c>
      <c r="BL144" s="1006"/>
    </row>
    <row r="145" spans="1:64" ht="20.25" customHeight="1" outlineLevel="1">
      <c r="A145" s="1000">
        <f t="shared" si="1"/>
        <v>139</v>
      </c>
      <c r="B145" s="1001"/>
      <c r="C145" s="968"/>
      <c r="D145" s="968"/>
      <c r="E145" s="1002"/>
      <c r="F145" s="1003" t="str">
        <f t="shared" si="7"/>
        <v/>
      </c>
      <c r="G145" s="1002"/>
      <c r="H145" s="1004" t="str">
        <f t="shared" si="8"/>
        <v>・</v>
      </c>
      <c r="I145" s="1005"/>
      <c r="J145" s="1005"/>
      <c r="K145" s="1006"/>
      <c r="L145" s="1005" t="s">
        <v>1216</v>
      </c>
      <c r="M145" s="1005" t="s">
        <v>1216</v>
      </c>
      <c r="N145" s="1005" t="s">
        <v>1216</v>
      </c>
      <c r="O145" s="1005" t="s">
        <v>1216</v>
      </c>
      <c r="P145" s="1005" t="s">
        <v>1216</v>
      </c>
      <c r="Q145" s="1005" t="s">
        <v>1216</v>
      </c>
      <c r="R145" s="1005" t="s">
        <v>1216</v>
      </c>
      <c r="S145" s="1005" t="s">
        <v>1216</v>
      </c>
      <c r="T145" s="1005"/>
      <c r="U145" s="1005" t="s">
        <v>1216</v>
      </c>
      <c r="V145" s="968"/>
      <c r="W145" s="968"/>
      <c r="X145" s="968"/>
      <c r="Y145" s="1006"/>
      <c r="Z145" s="1006"/>
      <c r="AA145" s="1005" t="s">
        <v>1216</v>
      </c>
      <c r="AB145" s="1005" t="s">
        <v>1216</v>
      </c>
      <c r="AC145" s="1005" t="s">
        <v>1216</v>
      </c>
      <c r="AD145" s="1005" t="s">
        <v>1216</v>
      </c>
      <c r="AE145" s="1005" t="s">
        <v>1216</v>
      </c>
      <c r="AF145" s="1005" t="s">
        <v>1216</v>
      </c>
      <c r="AG145" s="1005" t="s">
        <v>1216</v>
      </c>
      <c r="AH145" s="1005" t="s">
        <v>1216</v>
      </c>
      <c r="AI145" s="1005" t="s">
        <v>1216</v>
      </c>
      <c r="AJ145" s="1005"/>
      <c r="AK145" s="1005"/>
      <c r="AL145" s="1005"/>
      <c r="AM145" s="1005"/>
      <c r="AN145" s="1005" t="s">
        <v>1216</v>
      </c>
      <c r="AO145" s="1005" t="s">
        <v>1216</v>
      </c>
      <c r="AP145" s="1005" t="s">
        <v>1216</v>
      </c>
      <c r="AQ145" s="1005" t="s">
        <v>1216</v>
      </c>
      <c r="AR145" s="1005" t="s">
        <v>1216</v>
      </c>
      <c r="AS145" s="1005" t="s">
        <v>1216</v>
      </c>
      <c r="AT145" s="1005" t="s">
        <v>1216</v>
      </c>
      <c r="AU145" s="1005" t="s">
        <v>1216</v>
      </c>
      <c r="AV145" s="1005" t="s">
        <v>1216</v>
      </c>
      <c r="AW145" s="1005" t="s">
        <v>1216</v>
      </c>
      <c r="AX145" s="1005" t="s">
        <v>1216</v>
      </c>
      <c r="AY145" s="1005" t="s">
        <v>1216</v>
      </c>
      <c r="AZ145" s="1005" t="s">
        <v>1216</v>
      </c>
      <c r="BA145" s="1005" t="s">
        <v>1216</v>
      </c>
      <c r="BB145" s="1005" t="s">
        <v>1216</v>
      </c>
      <c r="BC145" s="1005" t="s">
        <v>1216</v>
      </c>
      <c r="BD145" s="1005" t="s">
        <v>1216</v>
      </c>
      <c r="BE145" s="1005" t="s">
        <v>1216</v>
      </c>
      <c r="BF145" s="1005" t="s">
        <v>1216</v>
      </c>
      <c r="BG145" s="1005" t="s">
        <v>1216</v>
      </c>
      <c r="BH145" s="1005" t="s">
        <v>1216</v>
      </c>
      <c r="BI145" s="1005" t="s">
        <v>1216</v>
      </c>
      <c r="BJ145" s="1005" t="s">
        <v>1216</v>
      </c>
      <c r="BK145" s="1005" t="s">
        <v>1216</v>
      </c>
      <c r="BL145" s="1006"/>
    </row>
    <row r="146" spans="1:64" ht="20.25" customHeight="1" outlineLevel="1">
      <c r="A146" s="1000">
        <f t="shared" si="1"/>
        <v>140</v>
      </c>
      <c r="B146" s="1001"/>
      <c r="C146" s="968"/>
      <c r="D146" s="968"/>
      <c r="E146" s="1002"/>
      <c r="F146" s="1003" t="str">
        <f t="shared" si="7"/>
        <v/>
      </c>
      <c r="G146" s="1002"/>
      <c r="H146" s="1004" t="str">
        <f t="shared" si="8"/>
        <v>・</v>
      </c>
      <c r="I146" s="1005"/>
      <c r="J146" s="1005"/>
      <c r="K146" s="1006"/>
      <c r="L146" s="1005" t="s">
        <v>1216</v>
      </c>
      <c r="M146" s="1005" t="s">
        <v>1216</v>
      </c>
      <c r="N146" s="1005" t="s">
        <v>1216</v>
      </c>
      <c r="O146" s="1005" t="s">
        <v>1216</v>
      </c>
      <c r="P146" s="1005" t="s">
        <v>1216</v>
      </c>
      <c r="Q146" s="1005" t="s">
        <v>1216</v>
      </c>
      <c r="R146" s="1005" t="s">
        <v>1216</v>
      </c>
      <c r="S146" s="1005" t="s">
        <v>1216</v>
      </c>
      <c r="T146" s="1005"/>
      <c r="U146" s="1005" t="s">
        <v>1216</v>
      </c>
      <c r="V146" s="968"/>
      <c r="W146" s="968"/>
      <c r="X146" s="968"/>
      <c r="Y146" s="1006"/>
      <c r="Z146" s="1006"/>
      <c r="AA146" s="1005" t="s">
        <v>1216</v>
      </c>
      <c r="AB146" s="1005" t="s">
        <v>1216</v>
      </c>
      <c r="AC146" s="1005" t="s">
        <v>1216</v>
      </c>
      <c r="AD146" s="1005" t="s">
        <v>1216</v>
      </c>
      <c r="AE146" s="1005" t="s">
        <v>1216</v>
      </c>
      <c r="AF146" s="1005" t="s">
        <v>1216</v>
      </c>
      <c r="AG146" s="1005" t="s">
        <v>1216</v>
      </c>
      <c r="AH146" s="1005" t="s">
        <v>1216</v>
      </c>
      <c r="AI146" s="1005" t="s">
        <v>1216</v>
      </c>
      <c r="AJ146" s="1005"/>
      <c r="AK146" s="1005"/>
      <c r="AL146" s="1005"/>
      <c r="AM146" s="1005"/>
      <c r="AN146" s="1005" t="s">
        <v>1216</v>
      </c>
      <c r="AO146" s="1005" t="s">
        <v>1216</v>
      </c>
      <c r="AP146" s="1005" t="s">
        <v>1216</v>
      </c>
      <c r="AQ146" s="1005" t="s">
        <v>1216</v>
      </c>
      <c r="AR146" s="1005" t="s">
        <v>1216</v>
      </c>
      <c r="AS146" s="1005" t="s">
        <v>1216</v>
      </c>
      <c r="AT146" s="1005" t="s">
        <v>1216</v>
      </c>
      <c r="AU146" s="1005" t="s">
        <v>1216</v>
      </c>
      <c r="AV146" s="1005" t="s">
        <v>1216</v>
      </c>
      <c r="AW146" s="1005" t="s">
        <v>1216</v>
      </c>
      <c r="AX146" s="1005" t="s">
        <v>1216</v>
      </c>
      <c r="AY146" s="1005" t="s">
        <v>1216</v>
      </c>
      <c r="AZ146" s="1005" t="s">
        <v>1216</v>
      </c>
      <c r="BA146" s="1005" t="s">
        <v>1216</v>
      </c>
      <c r="BB146" s="1005" t="s">
        <v>1216</v>
      </c>
      <c r="BC146" s="1005" t="s">
        <v>1216</v>
      </c>
      <c r="BD146" s="1005" t="s">
        <v>1216</v>
      </c>
      <c r="BE146" s="1005" t="s">
        <v>1216</v>
      </c>
      <c r="BF146" s="1005" t="s">
        <v>1216</v>
      </c>
      <c r="BG146" s="1005" t="s">
        <v>1216</v>
      </c>
      <c r="BH146" s="1005" t="s">
        <v>1216</v>
      </c>
      <c r="BI146" s="1005" t="s">
        <v>1216</v>
      </c>
      <c r="BJ146" s="1005" t="s">
        <v>1216</v>
      </c>
      <c r="BK146" s="1005" t="s">
        <v>1216</v>
      </c>
      <c r="BL146" s="1006"/>
    </row>
    <row r="147" spans="1:64" ht="20.25" customHeight="1" outlineLevel="1">
      <c r="A147" s="1000">
        <f t="shared" si="1"/>
        <v>141</v>
      </c>
      <c r="B147" s="1001"/>
      <c r="C147" s="968"/>
      <c r="D147" s="968"/>
      <c r="E147" s="1002"/>
      <c r="F147" s="1003" t="str">
        <f t="shared" si="7"/>
        <v/>
      </c>
      <c r="G147" s="1002"/>
      <c r="H147" s="1004" t="str">
        <f t="shared" si="8"/>
        <v>・</v>
      </c>
      <c r="I147" s="1005"/>
      <c r="J147" s="1005"/>
      <c r="K147" s="1006"/>
      <c r="L147" s="1005" t="s">
        <v>1216</v>
      </c>
      <c r="M147" s="1005" t="s">
        <v>1216</v>
      </c>
      <c r="N147" s="1005" t="s">
        <v>1216</v>
      </c>
      <c r="O147" s="1005" t="s">
        <v>1216</v>
      </c>
      <c r="P147" s="1005" t="s">
        <v>1216</v>
      </c>
      <c r="Q147" s="1005" t="s">
        <v>1216</v>
      </c>
      <c r="R147" s="1005" t="s">
        <v>1216</v>
      </c>
      <c r="S147" s="1005" t="s">
        <v>1216</v>
      </c>
      <c r="T147" s="1005"/>
      <c r="U147" s="1005" t="s">
        <v>1216</v>
      </c>
      <c r="V147" s="968"/>
      <c r="W147" s="968"/>
      <c r="X147" s="968"/>
      <c r="Y147" s="1006"/>
      <c r="Z147" s="1006"/>
      <c r="AA147" s="1005" t="s">
        <v>1216</v>
      </c>
      <c r="AB147" s="1005" t="s">
        <v>1216</v>
      </c>
      <c r="AC147" s="1005" t="s">
        <v>1216</v>
      </c>
      <c r="AD147" s="1005" t="s">
        <v>1216</v>
      </c>
      <c r="AE147" s="1005" t="s">
        <v>1216</v>
      </c>
      <c r="AF147" s="1005" t="s">
        <v>1216</v>
      </c>
      <c r="AG147" s="1005" t="s">
        <v>1216</v>
      </c>
      <c r="AH147" s="1005" t="s">
        <v>1216</v>
      </c>
      <c r="AI147" s="1005" t="s">
        <v>1216</v>
      </c>
      <c r="AJ147" s="1005"/>
      <c r="AK147" s="1005"/>
      <c r="AL147" s="1005"/>
      <c r="AM147" s="1005"/>
      <c r="AN147" s="1005" t="s">
        <v>1216</v>
      </c>
      <c r="AO147" s="1005" t="s">
        <v>1216</v>
      </c>
      <c r="AP147" s="1005" t="s">
        <v>1216</v>
      </c>
      <c r="AQ147" s="1005" t="s">
        <v>1216</v>
      </c>
      <c r="AR147" s="1005" t="s">
        <v>1216</v>
      </c>
      <c r="AS147" s="1005" t="s">
        <v>1216</v>
      </c>
      <c r="AT147" s="1005" t="s">
        <v>1216</v>
      </c>
      <c r="AU147" s="1005" t="s">
        <v>1216</v>
      </c>
      <c r="AV147" s="1005" t="s">
        <v>1216</v>
      </c>
      <c r="AW147" s="1005" t="s">
        <v>1216</v>
      </c>
      <c r="AX147" s="1005" t="s">
        <v>1216</v>
      </c>
      <c r="AY147" s="1005" t="s">
        <v>1216</v>
      </c>
      <c r="AZ147" s="1005" t="s">
        <v>1216</v>
      </c>
      <c r="BA147" s="1005" t="s">
        <v>1216</v>
      </c>
      <c r="BB147" s="1005" t="s">
        <v>1216</v>
      </c>
      <c r="BC147" s="1005" t="s">
        <v>1216</v>
      </c>
      <c r="BD147" s="1005" t="s">
        <v>1216</v>
      </c>
      <c r="BE147" s="1005" t="s">
        <v>1216</v>
      </c>
      <c r="BF147" s="1005" t="s">
        <v>1216</v>
      </c>
      <c r="BG147" s="1005" t="s">
        <v>1216</v>
      </c>
      <c r="BH147" s="1005" t="s">
        <v>1216</v>
      </c>
      <c r="BI147" s="1005" t="s">
        <v>1216</v>
      </c>
      <c r="BJ147" s="1005" t="s">
        <v>1216</v>
      </c>
      <c r="BK147" s="1005" t="s">
        <v>1216</v>
      </c>
      <c r="BL147" s="1006"/>
    </row>
    <row r="148" spans="1:64" ht="20.25" customHeight="1" outlineLevel="1">
      <c r="A148" s="1000">
        <f t="shared" si="1"/>
        <v>142</v>
      </c>
      <c r="B148" s="1001"/>
      <c r="C148" s="968"/>
      <c r="D148" s="968"/>
      <c r="E148" s="1002"/>
      <c r="F148" s="1003" t="str">
        <f t="shared" si="7"/>
        <v/>
      </c>
      <c r="G148" s="1002"/>
      <c r="H148" s="1004" t="str">
        <f t="shared" si="8"/>
        <v>・</v>
      </c>
      <c r="I148" s="1005"/>
      <c r="J148" s="1005"/>
      <c r="K148" s="1006"/>
      <c r="L148" s="1005" t="s">
        <v>1216</v>
      </c>
      <c r="M148" s="1005" t="s">
        <v>1216</v>
      </c>
      <c r="N148" s="1005" t="s">
        <v>1216</v>
      </c>
      <c r="O148" s="1005" t="s">
        <v>1216</v>
      </c>
      <c r="P148" s="1005" t="s">
        <v>1216</v>
      </c>
      <c r="Q148" s="1005" t="s">
        <v>1216</v>
      </c>
      <c r="R148" s="1005" t="s">
        <v>1216</v>
      </c>
      <c r="S148" s="1005" t="s">
        <v>1216</v>
      </c>
      <c r="T148" s="1005"/>
      <c r="U148" s="1005" t="s">
        <v>1216</v>
      </c>
      <c r="V148" s="968"/>
      <c r="W148" s="968"/>
      <c r="X148" s="968"/>
      <c r="Y148" s="1006"/>
      <c r="Z148" s="1006"/>
      <c r="AA148" s="1005" t="s">
        <v>1216</v>
      </c>
      <c r="AB148" s="1005" t="s">
        <v>1216</v>
      </c>
      <c r="AC148" s="1005" t="s">
        <v>1216</v>
      </c>
      <c r="AD148" s="1005" t="s">
        <v>1216</v>
      </c>
      <c r="AE148" s="1005" t="s">
        <v>1216</v>
      </c>
      <c r="AF148" s="1005" t="s">
        <v>1216</v>
      </c>
      <c r="AG148" s="1005" t="s">
        <v>1216</v>
      </c>
      <c r="AH148" s="1005" t="s">
        <v>1216</v>
      </c>
      <c r="AI148" s="1005" t="s">
        <v>1216</v>
      </c>
      <c r="AJ148" s="1005"/>
      <c r="AK148" s="1005"/>
      <c r="AL148" s="1005"/>
      <c r="AM148" s="1005"/>
      <c r="AN148" s="1005" t="s">
        <v>1216</v>
      </c>
      <c r="AO148" s="1005" t="s">
        <v>1216</v>
      </c>
      <c r="AP148" s="1005" t="s">
        <v>1216</v>
      </c>
      <c r="AQ148" s="1005" t="s">
        <v>1216</v>
      </c>
      <c r="AR148" s="1005" t="s">
        <v>1216</v>
      </c>
      <c r="AS148" s="1005" t="s">
        <v>1216</v>
      </c>
      <c r="AT148" s="1005" t="s">
        <v>1216</v>
      </c>
      <c r="AU148" s="1005" t="s">
        <v>1216</v>
      </c>
      <c r="AV148" s="1005" t="s">
        <v>1216</v>
      </c>
      <c r="AW148" s="1005" t="s">
        <v>1216</v>
      </c>
      <c r="AX148" s="1005" t="s">
        <v>1216</v>
      </c>
      <c r="AY148" s="1005" t="s">
        <v>1216</v>
      </c>
      <c r="AZ148" s="1005" t="s">
        <v>1216</v>
      </c>
      <c r="BA148" s="1005" t="s">
        <v>1216</v>
      </c>
      <c r="BB148" s="1005" t="s">
        <v>1216</v>
      </c>
      <c r="BC148" s="1005" t="s">
        <v>1216</v>
      </c>
      <c r="BD148" s="1005" t="s">
        <v>1216</v>
      </c>
      <c r="BE148" s="1005" t="s">
        <v>1216</v>
      </c>
      <c r="BF148" s="1005" t="s">
        <v>1216</v>
      </c>
      <c r="BG148" s="1005" t="s">
        <v>1216</v>
      </c>
      <c r="BH148" s="1005" t="s">
        <v>1216</v>
      </c>
      <c r="BI148" s="1005" t="s">
        <v>1216</v>
      </c>
      <c r="BJ148" s="1005" t="s">
        <v>1216</v>
      </c>
      <c r="BK148" s="1005" t="s">
        <v>1216</v>
      </c>
      <c r="BL148" s="1006"/>
    </row>
    <row r="149" spans="1:64" ht="20.25" customHeight="1" outlineLevel="1">
      <c r="A149" s="1000">
        <f t="shared" si="1"/>
        <v>143</v>
      </c>
      <c r="B149" s="1001"/>
      <c r="C149" s="968"/>
      <c r="D149" s="968"/>
      <c r="E149" s="1002"/>
      <c r="F149" s="1003" t="str">
        <f t="shared" si="7"/>
        <v/>
      </c>
      <c r="G149" s="1002"/>
      <c r="H149" s="1004" t="str">
        <f t="shared" si="8"/>
        <v>・</v>
      </c>
      <c r="I149" s="1005"/>
      <c r="J149" s="1005"/>
      <c r="K149" s="1006"/>
      <c r="L149" s="1005" t="s">
        <v>1216</v>
      </c>
      <c r="M149" s="1005" t="s">
        <v>1216</v>
      </c>
      <c r="N149" s="1005" t="s">
        <v>1216</v>
      </c>
      <c r="O149" s="1005" t="s">
        <v>1216</v>
      </c>
      <c r="P149" s="1005" t="s">
        <v>1216</v>
      </c>
      <c r="Q149" s="1005" t="s">
        <v>1216</v>
      </c>
      <c r="R149" s="1005" t="s">
        <v>1216</v>
      </c>
      <c r="S149" s="1005" t="s">
        <v>1216</v>
      </c>
      <c r="T149" s="1005"/>
      <c r="U149" s="1005" t="s">
        <v>1216</v>
      </c>
      <c r="V149" s="968"/>
      <c r="W149" s="968"/>
      <c r="X149" s="968"/>
      <c r="Y149" s="1006"/>
      <c r="Z149" s="1006"/>
      <c r="AA149" s="1005" t="s">
        <v>1216</v>
      </c>
      <c r="AB149" s="1005" t="s">
        <v>1216</v>
      </c>
      <c r="AC149" s="1005" t="s">
        <v>1216</v>
      </c>
      <c r="AD149" s="1005" t="s">
        <v>1216</v>
      </c>
      <c r="AE149" s="1005" t="s">
        <v>1216</v>
      </c>
      <c r="AF149" s="1005" t="s">
        <v>1216</v>
      </c>
      <c r="AG149" s="1005" t="s">
        <v>1216</v>
      </c>
      <c r="AH149" s="1005" t="s">
        <v>1216</v>
      </c>
      <c r="AI149" s="1005" t="s">
        <v>1216</v>
      </c>
      <c r="AJ149" s="1005"/>
      <c r="AK149" s="1005"/>
      <c r="AL149" s="1005"/>
      <c r="AM149" s="1005"/>
      <c r="AN149" s="1005" t="s">
        <v>1216</v>
      </c>
      <c r="AO149" s="1005" t="s">
        <v>1216</v>
      </c>
      <c r="AP149" s="1005" t="s">
        <v>1216</v>
      </c>
      <c r="AQ149" s="1005" t="s">
        <v>1216</v>
      </c>
      <c r="AR149" s="1005" t="s">
        <v>1216</v>
      </c>
      <c r="AS149" s="1005" t="s">
        <v>1216</v>
      </c>
      <c r="AT149" s="1005" t="s">
        <v>1216</v>
      </c>
      <c r="AU149" s="1005" t="s">
        <v>1216</v>
      </c>
      <c r="AV149" s="1005" t="s">
        <v>1216</v>
      </c>
      <c r="AW149" s="1005" t="s">
        <v>1216</v>
      </c>
      <c r="AX149" s="1005" t="s">
        <v>1216</v>
      </c>
      <c r="AY149" s="1005" t="s">
        <v>1216</v>
      </c>
      <c r="AZ149" s="1005" t="s">
        <v>1216</v>
      </c>
      <c r="BA149" s="1005" t="s">
        <v>1216</v>
      </c>
      <c r="BB149" s="1005" t="s">
        <v>1216</v>
      </c>
      <c r="BC149" s="1005" t="s">
        <v>1216</v>
      </c>
      <c r="BD149" s="1005" t="s">
        <v>1216</v>
      </c>
      <c r="BE149" s="1005" t="s">
        <v>1216</v>
      </c>
      <c r="BF149" s="1005" t="s">
        <v>1216</v>
      </c>
      <c r="BG149" s="1005" t="s">
        <v>1216</v>
      </c>
      <c r="BH149" s="1005" t="s">
        <v>1216</v>
      </c>
      <c r="BI149" s="1005" t="s">
        <v>1216</v>
      </c>
      <c r="BJ149" s="1005" t="s">
        <v>1216</v>
      </c>
      <c r="BK149" s="1005" t="s">
        <v>1216</v>
      </c>
      <c r="BL149" s="1006"/>
    </row>
    <row r="150" spans="1:64" ht="20.25" customHeight="1" outlineLevel="1">
      <c r="A150" s="1000">
        <f t="shared" si="1"/>
        <v>144</v>
      </c>
      <c r="B150" s="1001"/>
      <c r="C150" s="968"/>
      <c r="D150" s="968"/>
      <c r="E150" s="1002"/>
      <c r="F150" s="1003" t="str">
        <f t="shared" si="7"/>
        <v/>
      </c>
      <c r="G150" s="1002"/>
      <c r="H150" s="1004" t="str">
        <f t="shared" si="8"/>
        <v>・</v>
      </c>
      <c r="I150" s="1005"/>
      <c r="J150" s="1005"/>
      <c r="K150" s="1006"/>
      <c r="L150" s="1005" t="s">
        <v>1216</v>
      </c>
      <c r="M150" s="1005" t="s">
        <v>1216</v>
      </c>
      <c r="N150" s="1005" t="s">
        <v>1216</v>
      </c>
      <c r="O150" s="1005" t="s">
        <v>1216</v>
      </c>
      <c r="P150" s="1005" t="s">
        <v>1216</v>
      </c>
      <c r="Q150" s="1005" t="s">
        <v>1216</v>
      </c>
      <c r="R150" s="1005" t="s">
        <v>1216</v>
      </c>
      <c r="S150" s="1005" t="s">
        <v>1216</v>
      </c>
      <c r="T150" s="1005"/>
      <c r="U150" s="1005" t="s">
        <v>1216</v>
      </c>
      <c r="V150" s="968"/>
      <c r="W150" s="968"/>
      <c r="X150" s="968"/>
      <c r="Y150" s="1006"/>
      <c r="Z150" s="1006"/>
      <c r="AA150" s="1005" t="s">
        <v>1216</v>
      </c>
      <c r="AB150" s="1005" t="s">
        <v>1216</v>
      </c>
      <c r="AC150" s="1005" t="s">
        <v>1216</v>
      </c>
      <c r="AD150" s="1005" t="s">
        <v>1216</v>
      </c>
      <c r="AE150" s="1005" t="s">
        <v>1216</v>
      </c>
      <c r="AF150" s="1005" t="s">
        <v>1216</v>
      </c>
      <c r="AG150" s="1005" t="s">
        <v>1216</v>
      </c>
      <c r="AH150" s="1005" t="s">
        <v>1216</v>
      </c>
      <c r="AI150" s="1005" t="s">
        <v>1216</v>
      </c>
      <c r="AJ150" s="1005"/>
      <c r="AK150" s="1005"/>
      <c r="AL150" s="1005"/>
      <c r="AM150" s="1005"/>
      <c r="AN150" s="1005" t="s">
        <v>1216</v>
      </c>
      <c r="AO150" s="1005" t="s">
        <v>1216</v>
      </c>
      <c r="AP150" s="1005" t="s">
        <v>1216</v>
      </c>
      <c r="AQ150" s="1005" t="s">
        <v>1216</v>
      </c>
      <c r="AR150" s="1005" t="s">
        <v>1216</v>
      </c>
      <c r="AS150" s="1005" t="s">
        <v>1216</v>
      </c>
      <c r="AT150" s="1005" t="s">
        <v>1216</v>
      </c>
      <c r="AU150" s="1005" t="s">
        <v>1216</v>
      </c>
      <c r="AV150" s="1005" t="s">
        <v>1216</v>
      </c>
      <c r="AW150" s="1005" t="s">
        <v>1216</v>
      </c>
      <c r="AX150" s="1005" t="s">
        <v>1216</v>
      </c>
      <c r="AY150" s="1005" t="s">
        <v>1216</v>
      </c>
      <c r="AZ150" s="1005" t="s">
        <v>1216</v>
      </c>
      <c r="BA150" s="1005" t="s">
        <v>1216</v>
      </c>
      <c r="BB150" s="1005" t="s">
        <v>1216</v>
      </c>
      <c r="BC150" s="1005" t="s">
        <v>1216</v>
      </c>
      <c r="BD150" s="1005" t="s">
        <v>1216</v>
      </c>
      <c r="BE150" s="1005" t="s">
        <v>1216</v>
      </c>
      <c r="BF150" s="1005" t="s">
        <v>1216</v>
      </c>
      <c r="BG150" s="1005" t="s">
        <v>1216</v>
      </c>
      <c r="BH150" s="1005" t="s">
        <v>1216</v>
      </c>
      <c r="BI150" s="1005" t="s">
        <v>1216</v>
      </c>
      <c r="BJ150" s="1005" t="s">
        <v>1216</v>
      </c>
      <c r="BK150" s="1005" t="s">
        <v>1216</v>
      </c>
      <c r="BL150" s="1006"/>
    </row>
    <row r="151" spans="1:64" ht="20.25" customHeight="1" outlineLevel="1">
      <c r="A151" s="1000">
        <f t="shared" si="1"/>
        <v>145</v>
      </c>
      <c r="B151" s="1001"/>
      <c r="C151" s="968"/>
      <c r="D151" s="968"/>
      <c r="E151" s="1002"/>
      <c r="F151" s="1003" t="str">
        <f t="shared" si="7"/>
        <v/>
      </c>
      <c r="G151" s="1002"/>
      <c r="H151" s="1004" t="str">
        <f t="shared" si="8"/>
        <v>・</v>
      </c>
      <c r="I151" s="1005"/>
      <c r="J151" s="1005"/>
      <c r="K151" s="1006"/>
      <c r="L151" s="1005" t="s">
        <v>1216</v>
      </c>
      <c r="M151" s="1005" t="s">
        <v>1216</v>
      </c>
      <c r="N151" s="1005" t="s">
        <v>1216</v>
      </c>
      <c r="O151" s="1005" t="s">
        <v>1216</v>
      </c>
      <c r="P151" s="1005" t="s">
        <v>1216</v>
      </c>
      <c r="Q151" s="1005" t="s">
        <v>1216</v>
      </c>
      <c r="R151" s="1005" t="s">
        <v>1216</v>
      </c>
      <c r="S151" s="1005" t="s">
        <v>1216</v>
      </c>
      <c r="T151" s="1005"/>
      <c r="U151" s="1005" t="s">
        <v>1216</v>
      </c>
      <c r="V151" s="968"/>
      <c r="W151" s="968"/>
      <c r="X151" s="968"/>
      <c r="Y151" s="1006"/>
      <c r="Z151" s="1006"/>
      <c r="AA151" s="1005" t="s">
        <v>1216</v>
      </c>
      <c r="AB151" s="1005" t="s">
        <v>1216</v>
      </c>
      <c r="AC151" s="1005" t="s">
        <v>1216</v>
      </c>
      <c r="AD151" s="1005" t="s">
        <v>1216</v>
      </c>
      <c r="AE151" s="1005" t="s">
        <v>1216</v>
      </c>
      <c r="AF151" s="1005" t="s">
        <v>1216</v>
      </c>
      <c r="AG151" s="1005" t="s">
        <v>1216</v>
      </c>
      <c r="AH151" s="1005" t="s">
        <v>1216</v>
      </c>
      <c r="AI151" s="1005" t="s">
        <v>1216</v>
      </c>
      <c r="AJ151" s="1005"/>
      <c r="AK151" s="1005"/>
      <c r="AL151" s="1005"/>
      <c r="AM151" s="1005"/>
      <c r="AN151" s="1005" t="s">
        <v>1216</v>
      </c>
      <c r="AO151" s="1005" t="s">
        <v>1216</v>
      </c>
      <c r="AP151" s="1005" t="s">
        <v>1216</v>
      </c>
      <c r="AQ151" s="1005" t="s">
        <v>1216</v>
      </c>
      <c r="AR151" s="1005" t="s">
        <v>1216</v>
      </c>
      <c r="AS151" s="1005" t="s">
        <v>1216</v>
      </c>
      <c r="AT151" s="1005" t="s">
        <v>1216</v>
      </c>
      <c r="AU151" s="1005" t="s">
        <v>1216</v>
      </c>
      <c r="AV151" s="1005" t="s">
        <v>1216</v>
      </c>
      <c r="AW151" s="1005" t="s">
        <v>1216</v>
      </c>
      <c r="AX151" s="1005" t="s">
        <v>1216</v>
      </c>
      <c r="AY151" s="1005" t="s">
        <v>1216</v>
      </c>
      <c r="AZ151" s="1005" t="s">
        <v>1216</v>
      </c>
      <c r="BA151" s="1005" t="s">
        <v>1216</v>
      </c>
      <c r="BB151" s="1005" t="s">
        <v>1216</v>
      </c>
      <c r="BC151" s="1005" t="s">
        <v>1216</v>
      </c>
      <c r="BD151" s="1005" t="s">
        <v>1216</v>
      </c>
      <c r="BE151" s="1005" t="s">
        <v>1216</v>
      </c>
      <c r="BF151" s="1005" t="s">
        <v>1216</v>
      </c>
      <c r="BG151" s="1005" t="s">
        <v>1216</v>
      </c>
      <c r="BH151" s="1005" t="s">
        <v>1216</v>
      </c>
      <c r="BI151" s="1005" t="s">
        <v>1216</v>
      </c>
      <c r="BJ151" s="1005" t="s">
        <v>1216</v>
      </c>
      <c r="BK151" s="1005" t="s">
        <v>1216</v>
      </c>
      <c r="BL151" s="1006"/>
    </row>
    <row r="152" spans="1:64" ht="20.25" customHeight="1" outlineLevel="1">
      <c r="A152" s="1000">
        <f t="shared" si="1"/>
        <v>146</v>
      </c>
      <c r="B152" s="1001"/>
      <c r="C152" s="968"/>
      <c r="D152" s="968"/>
      <c r="E152" s="1002"/>
      <c r="F152" s="1003" t="str">
        <f t="shared" si="7"/>
        <v/>
      </c>
      <c r="G152" s="1002"/>
      <c r="H152" s="1004" t="str">
        <f t="shared" si="8"/>
        <v>・</v>
      </c>
      <c r="I152" s="1005"/>
      <c r="J152" s="1005"/>
      <c r="K152" s="1006"/>
      <c r="L152" s="1005" t="s">
        <v>1216</v>
      </c>
      <c r="M152" s="1005" t="s">
        <v>1216</v>
      </c>
      <c r="N152" s="1005" t="s">
        <v>1216</v>
      </c>
      <c r="O152" s="1005" t="s">
        <v>1216</v>
      </c>
      <c r="P152" s="1005" t="s">
        <v>1216</v>
      </c>
      <c r="Q152" s="1005" t="s">
        <v>1216</v>
      </c>
      <c r="R152" s="1005" t="s">
        <v>1216</v>
      </c>
      <c r="S152" s="1005" t="s">
        <v>1216</v>
      </c>
      <c r="T152" s="1005"/>
      <c r="U152" s="1005" t="s">
        <v>1216</v>
      </c>
      <c r="V152" s="968"/>
      <c r="W152" s="968"/>
      <c r="X152" s="968"/>
      <c r="Y152" s="1006"/>
      <c r="Z152" s="1006"/>
      <c r="AA152" s="1005" t="s">
        <v>1216</v>
      </c>
      <c r="AB152" s="1005" t="s">
        <v>1216</v>
      </c>
      <c r="AC152" s="1005" t="s">
        <v>1216</v>
      </c>
      <c r="AD152" s="1005" t="s">
        <v>1216</v>
      </c>
      <c r="AE152" s="1005" t="s">
        <v>1216</v>
      </c>
      <c r="AF152" s="1005" t="s">
        <v>1216</v>
      </c>
      <c r="AG152" s="1005" t="s">
        <v>1216</v>
      </c>
      <c r="AH152" s="1005" t="s">
        <v>1216</v>
      </c>
      <c r="AI152" s="1005" t="s">
        <v>1216</v>
      </c>
      <c r="AJ152" s="1005"/>
      <c r="AK152" s="1005"/>
      <c r="AL152" s="1005"/>
      <c r="AM152" s="1005"/>
      <c r="AN152" s="1005" t="s">
        <v>1216</v>
      </c>
      <c r="AO152" s="1005" t="s">
        <v>1216</v>
      </c>
      <c r="AP152" s="1005" t="s">
        <v>1216</v>
      </c>
      <c r="AQ152" s="1005" t="s">
        <v>1216</v>
      </c>
      <c r="AR152" s="1005" t="s">
        <v>1216</v>
      </c>
      <c r="AS152" s="1005" t="s">
        <v>1216</v>
      </c>
      <c r="AT152" s="1005" t="s">
        <v>1216</v>
      </c>
      <c r="AU152" s="1005" t="s">
        <v>1216</v>
      </c>
      <c r="AV152" s="1005" t="s">
        <v>1216</v>
      </c>
      <c r="AW152" s="1005" t="s">
        <v>1216</v>
      </c>
      <c r="AX152" s="1005" t="s">
        <v>1216</v>
      </c>
      <c r="AY152" s="1005" t="s">
        <v>1216</v>
      </c>
      <c r="AZ152" s="1005" t="s">
        <v>1216</v>
      </c>
      <c r="BA152" s="1005" t="s">
        <v>1216</v>
      </c>
      <c r="BB152" s="1005" t="s">
        <v>1216</v>
      </c>
      <c r="BC152" s="1005" t="s">
        <v>1216</v>
      </c>
      <c r="BD152" s="1005" t="s">
        <v>1216</v>
      </c>
      <c r="BE152" s="1005" t="s">
        <v>1216</v>
      </c>
      <c r="BF152" s="1005" t="s">
        <v>1216</v>
      </c>
      <c r="BG152" s="1005" t="s">
        <v>1216</v>
      </c>
      <c r="BH152" s="1005" t="s">
        <v>1216</v>
      </c>
      <c r="BI152" s="1005" t="s">
        <v>1216</v>
      </c>
      <c r="BJ152" s="1005" t="s">
        <v>1216</v>
      </c>
      <c r="BK152" s="1005" t="s">
        <v>1216</v>
      </c>
      <c r="BL152" s="1006"/>
    </row>
    <row r="153" spans="1:64" ht="20.25" customHeight="1" outlineLevel="1">
      <c r="A153" s="1000">
        <f t="shared" si="1"/>
        <v>147</v>
      </c>
      <c r="B153" s="1001"/>
      <c r="C153" s="968"/>
      <c r="D153" s="968"/>
      <c r="E153" s="1002"/>
      <c r="F153" s="1003" t="str">
        <f t="shared" si="7"/>
        <v/>
      </c>
      <c r="G153" s="1002"/>
      <c r="H153" s="1004" t="str">
        <f t="shared" si="8"/>
        <v>・</v>
      </c>
      <c r="I153" s="1005"/>
      <c r="J153" s="1005"/>
      <c r="K153" s="1006"/>
      <c r="L153" s="1005" t="s">
        <v>1216</v>
      </c>
      <c r="M153" s="1005" t="s">
        <v>1216</v>
      </c>
      <c r="N153" s="1005" t="s">
        <v>1216</v>
      </c>
      <c r="O153" s="1005" t="s">
        <v>1216</v>
      </c>
      <c r="P153" s="1005" t="s">
        <v>1216</v>
      </c>
      <c r="Q153" s="1005" t="s">
        <v>1216</v>
      </c>
      <c r="R153" s="1005" t="s">
        <v>1216</v>
      </c>
      <c r="S153" s="1005" t="s">
        <v>1216</v>
      </c>
      <c r="T153" s="1005"/>
      <c r="U153" s="1005" t="s">
        <v>1216</v>
      </c>
      <c r="V153" s="968"/>
      <c r="W153" s="968"/>
      <c r="X153" s="968"/>
      <c r="Y153" s="1006"/>
      <c r="Z153" s="1006"/>
      <c r="AA153" s="1005" t="s">
        <v>1216</v>
      </c>
      <c r="AB153" s="1005" t="s">
        <v>1216</v>
      </c>
      <c r="AC153" s="1005" t="s">
        <v>1216</v>
      </c>
      <c r="AD153" s="1005" t="s">
        <v>1216</v>
      </c>
      <c r="AE153" s="1005" t="s">
        <v>1216</v>
      </c>
      <c r="AF153" s="1005" t="s">
        <v>1216</v>
      </c>
      <c r="AG153" s="1005" t="s">
        <v>1216</v>
      </c>
      <c r="AH153" s="1005" t="s">
        <v>1216</v>
      </c>
      <c r="AI153" s="1005" t="s">
        <v>1216</v>
      </c>
      <c r="AJ153" s="1005"/>
      <c r="AK153" s="1005"/>
      <c r="AL153" s="1005"/>
      <c r="AM153" s="1005"/>
      <c r="AN153" s="1005" t="s">
        <v>1216</v>
      </c>
      <c r="AO153" s="1005" t="s">
        <v>1216</v>
      </c>
      <c r="AP153" s="1005" t="s">
        <v>1216</v>
      </c>
      <c r="AQ153" s="1005" t="s">
        <v>1216</v>
      </c>
      <c r="AR153" s="1005" t="s">
        <v>1216</v>
      </c>
      <c r="AS153" s="1005" t="s">
        <v>1216</v>
      </c>
      <c r="AT153" s="1005" t="s">
        <v>1216</v>
      </c>
      <c r="AU153" s="1005" t="s">
        <v>1216</v>
      </c>
      <c r="AV153" s="1005" t="s">
        <v>1216</v>
      </c>
      <c r="AW153" s="1005" t="s">
        <v>1216</v>
      </c>
      <c r="AX153" s="1005" t="s">
        <v>1216</v>
      </c>
      <c r="AY153" s="1005" t="s">
        <v>1216</v>
      </c>
      <c r="AZ153" s="1005" t="s">
        <v>1216</v>
      </c>
      <c r="BA153" s="1005" t="s">
        <v>1216</v>
      </c>
      <c r="BB153" s="1005" t="s">
        <v>1216</v>
      </c>
      <c r="BC153" s="1005" t="s">
        <v>1216</v>
      </c>
      <c r="BD153" s="1005" t="s">
        <v>1216</v>
      </c>
      <c r="BE153" s="1005" t="s">
        <v>1216</v>
      </c>
      <c r="BF153" s="1005" t="s">
        <v>1216</v>
      </c>
      <c r="BG153" s="1005" t="s">
        <v>1216</v>
      </c>
      <c r="BH153" s="1005" t="s">
        <v>1216</v>
      </c>
      <c r="BI153" s="1005" t="s">
        <v>1216</v>
      </c>
      <c r="BJ153" s="1005" t="s">
        <v>1216</v>
      </c>
      <c r="BK153" s="1005" t="s">
        <v>1216</v>
      </c>
      <c r="BL153" s="1006"/>
    </row>
    <row r="154" spans="1:64" ht="20.25" customHeight="1" outlineLevel="1">
      <c r="A154" s="1000">
        <f t="shared" si="1"/>
        <v>148</v>
      </c>
      <c r="B154" s="1001"/>
      <c r="C154" s="968"/>
      <c r="D154" s="968"/>
      <c r="E154" s="1002"/>
      <c r="F154" s="1003" t="str">
        <f t="shared" si="7"/>
        <v/>
      </c>
      <c r="G154" s="1002"/>
      <c r="H154" s="1004" t="str">
        <f t="shared" si="8"/>
        <v>・</v>
      </c>
      <c r="I154" s="1005"/>
      <c r="J154" s="1005"/>
      <c r="K154" s="1006"/>
      <c r="L154" s="1005" t="s">
        <v>1216</v>
      </c>
      <c r="M154" s="1005" t="s">
        <v>1216</v>
      </c>
      <c r="N154" s="1005" t="s">
        <v>1216</v>
      </c>
      <c r="O154" s="1005" t="s">
        <v>1216</v>
      </c>
      <c r="P154" s="1005" t="s">
        <v>1216</v>
      </c>
      <c r="Q154" s="1005" t="s">
        <v>1216</v>
      </c>
      <c r="R154" s="1005" t="s">
        <v>1216</v>
      </c>
      <c r="S154" s="1005" t="s">
        <v>1216</v>
      </c>
      <c r="T154" s="1005"/>
      <c r="U154" s="1005" t="s">
        <v>1216</v>
      </c>
      <c r="V154" s="968"/>
      <c r="W154" s="968"/>
      <c r="X154" s="968"/>
      <c r="Y154" s="1006"/>
      <c r="Z154" s="1006"/>
      <c r="AA154" s="1005" t="s">
        <v>1216</v>
      </c>
      <c r="AB154" s="1005" t="s">
        <v>1216</v>
      </c>
      <c r="AC154" s="1005" t="s">
        <v>1216</v>
      </c>
      <c r="AD154" s="1005" t="s">
        <v>1216</v>
      </c>
      <c r="AE154" s="1005" t="s">
        <v>1216</v>
      </c>
      <c r="AF154" s="1005" t="s">
        <v>1216</v>
      </c>
      <c r="AG154" s="1005" t="s">
        <v>1216</v>
      </c>
      <c r="AH154" s="1005" t="s">
        <v>1216</v>
      </c>
      <c r="AI154" s="1005" t="s">
        <v>1216</v>
      </c>
      <c r="AJ154" s="1005"/>
      <c r="AK154" s="1005"/>
      <c r="AL154" s="1005"/>
      <c r="AM154" s="1005"/>
      <c r="AN154" s="1005" t="s">
        <v>1216</v>
      </c>
      <c r="AO154" s="1005" t="s">
        <v>1216</v>
      </c>
      <c r="AP154" s="1005" t="s">
        <v>1216</v>
      </c>
      <c r="AQ154" s="1005" t="s">
        <v>1216</v>
      </c>
      <c r="AR154" s="1005" t="s">
        <v>1216</v>
      </c>
      <c r="AS154" s="1005" t="s">
        <v>1216</v>
      </c>
      <c r="AT154" s="1005" t="s">
        <v>1216</v>
      </c>
      <c r="AU154" s="1005" t="s">
        <v>1216</v>
      </c>
      <c r="AV154" s="1005" t="s">
        <v>1216</v>
      </c>
      <c r="AW154" s="1005" t="s">
        <v>1216</v>
      </c>
      <c r="AX154" s="1005" t="s">
        <v>1216</v>
      </c>
      <c r="AY154" s="1005" t="s">
        <v>1216</v>
      </c>
      <c r="AZ154" s="1005" t="s">
        <v>1216</v>
      </c>
      <c r="BA154" s="1005" t="s">
        <v>1216</v>
      </c>
      <c r="BB154" s="1005" t="s">
        <v>1216</v>
      </c>
      <c r="BC154" s="1005" t="s">
        <v>1216</v>
      </c>
      <c r="BD154" s="1005" t="s">
        <v>1216</v>
      </c>
      <c r="BE154" s="1005" t="s">
        <v>1216</v>
      </c>
      <c r="BF154" s="1005" t="s">
        <v>1216</v>
      </c>
      <c r="BG154" s="1005" t="s">
        <v>1216</v>
      </c>
      <c r="BH154" s="1005" t="s">
        <v>1216</v>
      </c>
      <c r="BI154" s="1005" t="s">
        <v>1216</v>
      </c>
      <c r="BJ154" s="1005" t="s">
        <v>1216</v>
      </c>
      <c r="BK154" s="1005" t="s">
        <v>1216</v>
      </c>
      <c r="BL154" s="1006"/>
    </row>
    <row r="155" spans="1:64" ht="20.25" customHeight="1" outlineLevel="1">
      <c r="A155" s="1000">
        <f t="shared" si="1"/>
        <v>149</v>
      </c>
      <c r="B155" s="1001"/>
      <c r="C155" s="968"/>
      <c r="D155" s="968"/>
      <c r="E155" s="1002"/>
      <c r="F155" s="1003" t="str">
        <f t="shared" si="7"/>
        <v/>
      </c>
      <c r="G155" s="1002"/>
      <c r="H155" s="1004" t="str">
        <f t="shared" si="8"/>
        <v>・</v>
      </c>
      <c r="I155" s="1005"/>
      <c r="J155" s="1005"/>
      <c r="K155" s="1006"/>
      <c r="L155" s="1005" t="s">
        <v>1216</v>
      </c>
      <c r="M155" s="1005" t="s">
        <v>1216</v>
      </c>
      <c r="N155" s="1005" t="s">
        <v>1216</v>
      </c>
      <c r="O155" s="1005" t="s">
        <v>1216</v>
      </c>
      <c r="P155" s="1005" t="s">
        <v>1216</v>
      </c>
      <c r="Q155" s="1005" t="s">
        <v>1216</v>
      </c>
      <c r="R155" s="1005" t="s">
        <v>1216</v>
      </c>
      <c r="S155" s="1005" t="s">
        <v>1216</v>
      </c>
      <c r="T155" s="1005"/>
      <c r="U155" s="1005" t="s">
        <v>1216</v>
      </c>
      <c r="V155" s="968"/>
      <c r="W155" s="968"/>
      <c r="X155" s="968"/>
      <c r="Y155" s="1006"/>
      <c r="Z155" s="1006"/>
      <c r="AA155" s="1005" t="s">
        <v>1216</v>
      </c>
      <c r="AB155" s="1005" t="s">
        <v>1216</v>
      </c>
      <c r="AC155" s="1005" t="s">
        <v>1216</v>
      </c>
      <c r="AD155" s="1005" t="s">
        <v>1216</v>
      </c>
      <c r="AE155" s="1005" t="s">
        <v>1216</v>
      </c>
      <c r="AF155" s="1005" t="s">
        <v>1216</v>
      </c>
      <c r="AG155" s="1005" t="s">
        <v>1216</v>
      </c>
      <c r="AH155" s="1005" t="s">
        <v>1216</v>
      </c>
      <c r="AI155" s="1005" t="s">
        <v>1216</v>
      </c>
      <c r="AJ155" s="1005"/>
      <c r="AK155" s="1005"/>
      <c r="AL155" s="1005"/>
      <c r="AM155" s="1005"/>
      <c r="AN155" s="1005" t="s">
        <v>1216</v>
      </c>
      <c r="AO155" s="1005" t="s">
        <v>1216</v>
      </c>
      <c r="AP155" s="1005" t="s">
        <v>1216</v>
      </c>
      <c r="AQ155" s="1005" t="s">
        <v>1216</v>
      </c>
      <c r="AR155" s="1005" t="s">
        <v>1216</v>
      </c>
      <c r="AS155" s="1005" t="s">
        <v>1216</v>
      </c>
      <c r="AT155" s="1005" t="s">
        <v>1216</v>
      </c>
      <c r="AU155" s="1005" t="s">
        <v>1216</v>
      </c>
      <c r="AV155" s="1005" t="s">
        <v>1216</v>
      </c>
      <c r="AW155" s="1005" t="s">
        <v>1216</v>
      </c>
      <c r="AX155" s="1005" t="s">
        <v>1216</v>
      </c>
      <c r="AY155" s="1005" t="s">
        <v>1216</v>
      </c>
      <c r="AZ155" s="1005" t="s">
        <v>1216</v>
      </c>
      <c r="BA155" s="1005" t="s">
        <v>1216</v>
      </c>
      <c r="BB155" s="1005" t="s">
        <v>1216</v>
      </c>
      <c r="BC155" s="1005" t="s">
        <v>1216</v>
      </c>
      <c r="BD155" s="1005" t="s">
        <v>1216</v>
      </c>
      <c r="BE155" s="1005" t="s">
        <v>1216</v>
      </c>
      <c r="BF155" s="1005" t="s">
        <v>1216</v>
      </c>
      <c r="BG155" s="1005" t="s">
        <v>1216</v>
      </c>
      <c r="BH155" s="1005" t="s">
        <v>1216</v>
      </c>
      <c r="BI155" s="1005" t="s">
        <v>1216</v>
      </c>
      <c r="BJ155" s="1005" t="s">
        <v>1216</v>
      </c>
      <c r="BK155" s="1005" t="s">
        <v>1216</v>
      </c>
      <c r="BL155" s="1006"/>
    </row>
    <row r="156" spans="1:64" ht="20.25" customHeight="1" outlineLevel="1">
      <c r="A156" s="1000">
        <f t="shared" si="1"/>
        <v>150</v>
      </c>
      <c r="B156" s="1001"/>
      <c r="C156" s="968"/>
      <c r="D156" s="968"/>
      <c r="E156" s="1002"/>
      <c r="F156" s="1003" t="str">
        <f t="shared" si="7"/>
        <v/>
      </c>
      <c r="G156" s="1002"/>
      <c r="H156" s="1004" t="str">
        <f t="shared" si="8"/>
        <v>・</v>
      </c>
      <c r="I156" s="1005"/>
      <c r="J156" s="1005"/>
      <c r="K156" s="1006"/>
      <c r="L156" s="1005" t="s">
        <v>1216</v>
      </c>
      <c r="M156" s="1005" t="s">
        <v>1216</v>
      </c>
      <c r="N156" s="1005" t="s">
        <v>1216</v>
      </c>
      <c r="O156" s="1005" t="s">
        <v>1216</v>
      </c>
      <c r="P156" s="1005" t="s">
        <v>1216</v>
      </c>
      <c r="Q156" s="1005" t="s">
        <v>1216</v>
      </c>
      <c r="R156" s="1005" t="s">
        <v>1216</v>
      </c>
      <c r="S156" s="1005" t="s">
        <v>1216</v>
      </c>
      <c r="T156" s="1005"/>
      <c r="U156" s="1005" t="s">
        <v>1216</v>
      </c>
      <c r="V156" s="968"/>
      <c r="W156" s="968"/>
      <c r="X156" s="968"/>
      <c r="Y156" s="1006"/>
      <c r="Z156" s="1006"/>
      <c r="AA156" s="1005" t="s">
        <v>1216</v>
      </c>
      <c r="AB156" s="1005" t="s">
        <v>1216</v>
      </c>
      <c r="AC156" s="1005" t="s">
        <v>1216</v>
      </c>
      <c r="AD156" s="1005" t="s">
        <v>1216</v>
      </c>
      <c r="AE156" s="1005" t="s">
        <v>1216</v>
      </c>
      <c r="AF156" s="1005" t="s">
        <v>1216</v>
      </c>
      <c r="AG156" s="1005" t="s">
        <v>1216</v>
      </c>
      <c r="AH156" s="1005" t="s">
        <v>1216</v>
      </c>
      <c r="AI156" s="1005" t="s">
        <v>1216</v>
      </c>
      <c r="AJ156" s="1005"/>
      <c r="AK156" s="1005"/>
      <c r="AL156" s="1005"/>
      <c r="AM156" s="1005"/>
      <c r="AN156" s="1005" t="s">
        <v>1216</v>
      </c>
      <c r="AO156" s="1005" t="s">
        <v>1216</v>
      </c>
      <c r="AP156" s="1005" t="s">
        <v>1216</v>
      </c>
      <c r="AQ156" s="1005" t="s">
        <v>1216</v>
      </c>
      <c r="AR156" s="1005" t="s">
        <v>1216</v>
      </c>
      <c r="AS156" s="1005" t="s">
        <v>1216</v>
      </c>
      <c r="AT156" s="1005" t="s">
        <v>1216</v>
      </c>
      <c r="AU156" s="1005" t="s">
        <v>1216</v>
      </c>
      <c r="AV156" s="1005" t="s">
        <v>1216</v>
      </c>
      <c r="AW156" s="1005" t="s">
        <v>1216</v>
      </c>
      <c r="AX156" s="1005" t="s">
        <v>1216</v>
      </c>
      <c r="AY156" s="1005" t="s">
        <v>1216</v>
      </c>
      <c r="AZ156" s="1005" t="s">
        <v>1216</v>
      </c>
      <c r="BA156" s="1005" t="s">
        <v>1216</v>
      </c>
      <c r="BB156" s="1005" t="s">
        <v>1216</v>
      </c>
      <c r="BC156" s="1005" t="s">
        <v>1216</v>
      </c>
      <c r="BD156" s="1005" t="s">
        <v>1216</v>
      </c>
      <c r="BE156" s="1005" t="s">
        <v>1216</v>
      </c>
      <c r="BF156" s="1005" t="s">
        <v>1216</v>
      </c>
      <c r="BG156" s="1005" t="s">
        <v>1216</v>
      </c>
      <c r="BH156" s="1005" t="s">
        <v>1216</v>
      </c>
      <c r="BI156" s="1005" t="s">
        <v>1216</v>
      </c>
      <c r="BJ156" s="1005" t="s">
        <v>1216</v>
      </c>
      <c r="BK156" s="1005" t="s">
        <v>1216</v>
      </c>
      <c r="BL156" s="1006"/>
    </row>
    <row r="157" spans="1:64" ht="20.25" customHeight="1" outlineLevel="1">
      <c r="A157" s="1000">
        <f t="shared" si="1"/>
        <v>151</v>
      </c>
      <c r="B157" s="1001"/>
      <c r="C157" s="968"/>
      <c r="D157" s="968"/>
      <c r="E157" s="1002"/>
      <c r="F157" s="1003" t="str">
        <f t="shared" si="7"/>
        <v/>
      </c>
      <c r="G157" s="1002"/>
      <c r="H157" s="1004" t="str">
        <f t="shared" si="8"/>
        <v>・</v>
      </c>
      <c r="I157" s="1005"/>
      <c r="J157" s="1005"/>
      <c r="K157" s="1006"/>
      <c r="L157" s="1005" t="s">
        <v>1216</v>
      </c>
      <c r="M157" s="1005" t="s">
        <v>1216</v>
      </c>
      <c r="N157" s="1005" t="s">
        <v>1216</v>
      </c>
      <c r="O157" s="1005" t="s">
        <v>1216</v>
      </c>
      <c r="P157" s="1005" t="s">
        <v>1216</v>
      </c>
      <c r="Q157" s="1005" t="s">
        <v>1216</v>
      </c>
      <c r="R157" s="1005" t="s">
        <v>1216</v>
      </c>
      <c r="S157" s="1005" t="s">
        <v>1216</v>
      </c>
      <c r="T157" s="1005"/>
      <c r="U157" s="1005" t="s">
        <v>1216</v>
      </c>
      <c r="V157" s="968"/>
      <c r="W157" s="968"/>
      <c r="X157" s="968"/>
      <c r="Y157" s="1006"/>
      <c r="Z157" s="1006"/>
      <c r="AA157" s="1005" t="s">
        <v>1216</v>
      </c>
      <c r="AB157" s="1005" t="s">
        <v>1216</v>
      </c>
      <c r="AC157" s="1005" t="s">
        <v>1216</v>
      </c>
      <c r="AD157" s="1005" t="s">
        <v>1216</v>
      </c>
      <c r="AE157" s="1005" t="s">
        <v>1216</v>
      </c>
      <c r="AF157" s="1005" t="s">
        <v>1216</v>
      </c>
      <c r="AG157" s="1005" t="s">
        <v>1216</v>
      </c>
      <c r="AH157" s="1005" t="s">
        <v>1216</v>
      </c>
      <c r="AI157" s="1005" t="s">
        <v>1216</v>
      </c>
      <c r="AJ157" s="1005"/>
      <c r="AK157" s="1005"/>
      <c r="AL157" s="1005"/>
      <c r="AM157" s="1005"/>
      <c r="AN157" s="1005" t="s">
        <v>1216</v>
      </c>
      <c r="AO157" s="1005" t="s">
        <v>1216</v>
      </c>
      <c r="AP157" s="1005" t="s">
        <v>1216</v>
      </c>
      <c r="AQ157" s="1005" t="s">
        <v>1216</v>
      </c>
      <c r="AR157" s="1005" t="s">
        <v>1216</v>
      </c>
      <c r="AS157" s="1005" t="s">
        <v>1216</v>
      </c>
      <c r="AT157" s="1005" t="s">
        <v>1216</v>
      </c>
      <c r="AU157" s="1005" t="s">
        <v>1216</v>
      </c>
      <c r="AV157" s="1005" t="s">
        <v>1216</v>
      </c>
      <c r="AW157" s="1005" t="s">
        <v>1216</v>
      </c>
      <c r="AX157" s="1005" t="s">
        <v>1216</v>
      </c>
      <c r="AY157" s="1005" t="s">
        <v>1216</v>
      </c>
      <c r="AZ157" s="1005" t="s">
        <v>1216</v>
      </c>
      <c r="BA157" s="1005" t="s">
        <v>1216</v>
      </c>
      <c r="BB157" s="1005" t="s">
        <v>1216</v>
      </c>
      <c r="BC157" s="1005" t="s">
        <v>1216</v>
      </c>
      <c r="BD157" s="1005" t="s">
        <v>1216</v>
      </c>
      <c r="BE157" s="1005" t="s">
        <v>1216</v>
      </c>
      <c r="BF157" s="1005" t="s">
        <v>1216</v>
      </c>
      <c r="BG157" s="1005" t="s">
        <v>1216</v>
      </c>
      <c r="BH157" s="1005" t="s">
        <v>1216</v>
      </c>
      <c r="BI157" s="1005" t="s">
        <v>1216</v>
      </c>
      <c r="BJ157" s="1005" t="s">
        <v>1216</v>
      </c>
      <c r="BK157" s="1005" t="s">
        <v>1216</v>
      </c>
      <c r="BL157" s="1006"/>
    </row>
    <row r="158" spans="1:64" ht="20.25" customHeight="1" outlineLevel="1">
      <c r="A158" s="1000">
        <f t="shared" si="1"/>
        <v>152</v>
      </c>
      <c r="B158" s="1001"/>
      <c r="C158" s="968"/>
      <c r="D158" s="968"/>
      <c r="E158" s="1002"/>
      <c r="F158" s="1003" t="str">
        <f t="shared" si="7"/>
        <v/>
      </c>
      <c r="G158" s="1002"/>
      <c r="H158" s="1004" t="str">
        <f t="shared" si="8"/>
        <v>・</v>
      </c>
      <c r="I158" s="1005"/>
      <c r="J158" s="1005"/>
      <c r="K158" s="1006"/>
      <c r="L158" s="1005" t="s">
        <v>1216</v>
      </c>
      <c r="M158" s="1005" t="s">
        <v>1216</v>
      </c>
      <c r="N158" s="1005" t="s">
        <v>1216</v>
      </c>
      <c r="O158" s="1005" t="s">
        <v>1216</v>
      </c>
      <c r="P158" s="1005" t="s">
        <v>1216</v>
      </c>
      <c r="Q158" s="1005" t="s">
        <v>1216</v>
      </c>
      <c r="R158" s="1005" t="s">
        <v>1216</v>
      </c>
      <c r="S158" s="1005" t="s">
        <v>1216</v>
      </c>
      <c r="T158" s="1005"/>
      <c r="U158" s="1005" t="s">
        <v>1216</v>
      </c>
      <c r="V158" s="968"/>
      <c r="W158" s="968"/>
      <c r="X158" s="968"/>
      <c r="Y158" s="1006"/>
      <c r="Z158" s="1006"/>
      <c r="AA158" s="1005" t="s">
        <v>1216</v>
      </c>
      <c r="AB158" s="1005" t="s">
        <v>1216</v>
      </c>
      <c r="AC158" s="1005" t="s">
        <v>1216</v>
      </c>
      <c r="AD158" s="1005" t="s">
        <v>1216</v>
      </c>
      <c r="AE158" s="1005" t="s">
        <v>1216</v>
      </c>
      <c r="AF158" s="1005" t="s">
        <v>1216</v>
      </c>
      <c r="AG158" s="1005" t="s">
        <v>1216</v>
      </c>
      <c r="AH158" s="1005" t="s">
        <v>1216</v>
      </c>
      <c r="AI158" s="1005" t="s">
        <v>1216</v>
      </c>
      <c r="AJ158" s="1005"/>
      <c r="AK158" s="1005"/>
      <c r="AL158" s="1005"/>
      <c r="AM158" s="1005"/>
      <c r="AN158" s="1005" t="s">
        <v>1216</v>
      </c>
      <c r="AO158" s="1005" t="s">
        <v>1216</v>
      </c>
      <c r="AP158" s="1005" t="s">
        <v>1216</v>
      </c>
      <c r="AQ158" s="1005" t="s">
        <v>1216</v>
      </c>
      <c r="AR158" s="1005" t="s">
        <v>1216</v>
      </c>
      <c r="AS158" s="1005" t="s">
        <v>1216</v>
      </c>
      <c r="AT158" s="1005" t="s">
        <v>1216</v>
      </c>
      <c r="AU158" s="1005" t="s">
        <v>1216</v>
      </c>
      <c r="AV158" s="1005" t="s">
        <v>1216</v>
      </c>
      <c r="AW158" s="1005" t="s">
        <v>1216</v>
      </c>
      <c r="AX158" s="1005" t="s">
        <v>1216</v>
      </c>
      <c r="AY158" s="1005" t="s">
        <v>1216</v>
      </c>
      <c r="AZ158" s="1005" t="s">
        <v>1216</v>
      </c>
      <c r="BA158" s="1005" t="s">
        <v>1216</v>
      </c>
      <c r="BB158" s="1005" t="s">
        <v>1216</v>
      </c>
      <c r="BC158" s="1005" t="s">
        <v>1216</v>
      </c>
      <c r="BD158" s="1005" t="s">
        <v>1216</v>
      </c>
      <c r="BE158" s="1005" t="s">
        <v>1216</v>
      </c>
      <c r="BF158" s="1005" t="s">
        <v>1216</v>
      </c>
      <c r="BG158" s="1005" t="s">
        <v>1216</v>
      </c>
      <c r="BH158" s="1005" t="s">
        <v>1216</v>
      </c>
      <c r="BI158" s="1005" t="s">
        <v>1216</v>
      </c>
      <c r="BJ158" s="1005" t="s">
        <v>1216</v>
      </c>
      <c r="BK158" s="1005" t="s">
        <v>1216</v>
      </c>
      <c r="BL158" s="1006"/>
    </row>
    <row r="159" spans="1:64" ht="20.25" customHeight="1" outlineLevel="1">
      <c r="A159" s="1000">
        <f t="shared" si="1"/>
        <v>153</v>
      </c>
      <c r="B159" s="1001"/>
      <c r="C159" s="968"/>
      <c r="D159" s="968"/>
      <c r="E159" s="1002"/>
      <c r="F159" s="1003" t="str">
        <f t="shared" si="7"/>
        <v/>
      </c>
      <c r="G159" s="1002"/>
      <c r="H159" s="1004" t="str">
        <f t="shared" si="8"/>
        <v>・</v>
      </c>
      <c r="I159" s="1005"/>
      <c r="J159" s="1005"/>
      <c r="K159" s="1006"/>
      <c r="L159" s="1005" t="s">
        <v>1216</v>
      </c>
      <c r="M159" s="1005" t="s">
        <v>1216</v>
      </c>
      <c r="N159" s="1005" t="s">
        <v>1216</v>
      </c>
      <c r="O159" s="1005" t="s">
        <v>1216</v>
      </c>
      <c r="P159" s="1005" t="s">
        <v>1216</v>
      </c>
      <c r="Q159" s="1005" t="s">
        <v>1216</v>
      </c>
      <c r="R159" s="1005" t="s">
        <v>1216</v>
      </c>
      <c r="S159" s="1005" t="s">
        <v>1216</v>
      </c>
      <c r="T159" s="1005"/>
      <c r="U159" s="1005" t="s">
        <v>1216</v>
      </c>
      <c r="V159" s="968"/>
      <c r="W159" s="968"/>
      <c r="X159" s="968"/>
      <c r="Y159" s="1006"/>
      <c r="Z159" s="1006"/>
      <c r="AA159" s="1005" t="s">
        <v>1216</v>
      </c>
      <c r="AB159" s="1005" t="s">
        <v>1216</v>
      </c>
      <c r="AC159" s="1005" t="s">
        <v>1216</v>
      </c>
      <c r="AD159" s="1005" t="s">
        <v>1216</v>
      </c>
      <c r="AE159" s="1005" t="s">
        <v>1216</v>
      </c>
      <c r="AF159" s="1005" t="s">
        <v>1216</v>
      </c>
      <c r="AG159" s="1005" t="s">
        <v>1216</v>
      </c>
      <c r="AH159" s="1005" t="s">
        <v>1216</v>
      </c>
      <c r="AI159" s="1005" t="s">
        <v>1216</v>
      </c>
      <c r="AJ159" s="1005"/>
      <c r="AK159" s="1005"/>
      <c r="AL159" s="1005"/>
      <c r="AM159" s="1005"/>
      <c r="AN159" s="1005" t="s">
        <v>1216</v>
      </c>
      <c r="AO159" s="1005" t="s">
        <v>1216</v>
      </c>
      <c r="AP159" s="1005" t="s">
        <v>1216</v>
      </c>
      <c r="AQ159" s="1005" t="s">
        <v>1216</v>
      </c>
      <c r="AR159" s="1005" t="s">
        <v>1216</v>
      </c>
      <c r="AS159" s="1005" t="s">
        <v>1216</v>
      </c>
      <c r="AT159" s="1005" t="s">
        <v>1216</v>
      </c>
      <c r="AU159" s="1005" t="s">
        <v>1216</v>
      </c>
      <c r="AV159" s="1005" t="s">
        <v>1216</v>
      </c>
      <c r="AW159" s="1005" t="s">
        <v>1216</v>
      </c>
      <c r="AX159" s="1005" t="s">
        <v>1216</v>
      </c>
      <c r="AY159" s="1005" t="s">
        <v>1216</v>
      </c>
      <c r="AZ159" s="1005" t="s">
        <v>1216</v>
      </c>
      <c r="BA159" s="1005" t="s">
        <v>1216</v>
      </c>
      <c r="BB159" s="1005" t="s">
        <v>1216</v>
      </c>
      <c r="BC159" s="1005" t="s">
        <v>1216</v>
      </c>
      <c r="BD159" s="1005" t="s">
        <v>1216</v>
      </c>
      <c r="BE159" s="1005" t="s">
        <v>1216</v>
      </c>
      <c r="BF159" s="1005" t="s">
        <v>1216</v>
      </c>
      <c r="BG159" s="1005" t="s">
        <v>1216</v>
      </c>
      <c r="BH159" s="1005" t="s">
        <v>1216</v>
      </c>
      <c r="BI159" s="1005" t="s">
        <v>1216</v>
      </c>
      <c r="BJ159" s="1005" t="s">
        <v>1216</v>
      </c>
      <c r="BK159" s="1005" t="s">
        <v>1216</v>
      </c>
      <c r="BL159" s="1006"/>
    </row>
    <row r="160" spans="1:64" ht="20.25" customHeight="1" outlineLevel="1">
      <c r="A160" s="1000">
        <f t="shared" si="1"/>
        <v>154</v>
      </c>
      <c r="B160" s="1001"/>
      <c r="C160" s="968"/>
      <c r="D160" s="968"/>
      <c r="E160" s="1002"/>
      <c r="F160" s="1003" t="str">
        <f t="shared" si="7"/>
        <v/>
      </c>
      <c r="G160" s="1002"/>
      <c r="H160" s="1004" t="str">
        <f t="shared" si="8"/>
        <v>・</v>
      </c>
      <c r="I160" s="1005"/>
      <c r="J160" s="1005"/>
      <c r="K160" s="1006"/>
      <c r="L160" s="1005" t="s">
        <v>1216</v>
      </c>
      <c r="M160" s="1005" t="s">
        <v>1216</v>
      </c>
      <c r="N160" s="1005" t="s">
        <v>1216</v>
      </c>
      <c r="O160" s="1005" t="s">
        <v>1216</v>
      </c>
      <c r="P160" s="1005" t="s">
        <v>1216</v>
      </c>
      <c r="Q160" s="1005" t="s">
        <v>1216</v>
      </c>
      <c r="R160" s="1005" t="s">
        <v>1216</v>
      </c>
      <c r="S160" s="1005" t="s">
        <v>1216</v>
      </c>
      <c r="T160" s="1005"/>
      <c r="U160" s="1005" t="s">
        <v>1216</v>
      </c>
      <c r="V160" s="968"/>
      <c r="W160" s="968"/>
      <c r="X160" s="968"/>
      <c r="Y160" s="1006"/>
      <c r="Z160" s="1006"/>
      <c r="AA160" s="1005" t="s">
        <v>1216</v>
      </c>
      <c r="AB160" s="1005" t="s">
        <v>1216</v>
      </c>
      <c r="AC160" s="1005" t="s">
        <v>1216</v>
      </c>
      <c r="AD160" s="1005" t="s">
        <v>1216</v>
      </c>
      <c r="AE160" s="1005" t="s">
        <v>1216</v>
      </c>
      <c r="AF160" s="1005" t="s">
        <v>1216</v>
      </c>
      <c r="AG160" s="1005" t="s">
        <v>1216</v>
      </c>
      <c r="AH160" s="1005" t="s">
        <v>1216</v>
      </c>
      <c r="AI160" s="1005" t="s">
        <v>1216</v>
      </c>
      <c r="AJ160" s="1005"/>
      <c r="AK160" s="1005"/>
      <c r="AL160" s="1005"/>
      <c r="AM160" s="1005"/>
      <c r="AN160" s="1005" t="s">
        <v>1216</v>
      </c>
      <c r="AO160" s="1005" t="s">
        <v>1216</v>
      </c>
      <c r="AP160" s="1005" t="s">
        <v>1216</v>
      </c>
      <c r="AQ160" s="1005" t="s">
        <v>1216</v>
      </c>
      <c r="AR160" s="1005" t="s">
        <v>1216</v>
      </c>
      <c r="AS160" s="1005" t="s">
        <v>1216</v>
      </c>
      <c r="AT160" s="1005" t="s">
        <v>1216</v>
      </c>
      <c r="AU160" s="1005" t="s">
        <v>1216</v>
      </c>
      <c r="AV160" s="1005" t="s">
        <v>1216</v>
      </c>
      <c r="AW160" s="1005" t="s">
        <v>1216</v>
      </c>
      <c r="AX160" s="1005" t="s">
        <v>1216</v>
      </c>
      <c r="AY160" s="1005" t="s">
        <v>1216</v>
      </c>
      <c r="AZ160" s="1005" t="s">
        <v>1216</v>
      </c>
      <c r="BA160" s="1005" t="s">
        <v>1216</v>
      </c>
      <c r="BB160" s="1005" t="s">
        <v>1216</v>
      </c>
      <c r="BC160" s="1005" t="s">
        <v>1216</v>
      </c>
      <c r="BD160" s="1005" t="s">
        <v>1216</v>
      </c>
      <c r="BE160" s="1005" t="s">
        <v>1216</v>
      </c>
      <c r="BF160" s="1005" t="s">
        <v>1216</v>
      </c>
      <c r="BG160" s="1005" t="s">
        <v>1216</v>
      </c>
      <c r="BH160" s="1005" t="s">
        <v>1216</v>
      </c>
      <c r="BI160" s="1005" t="s">
        <v>1216</v>
      </c>
      <c r="BJ160" s="1005" t="s">
        <v>1216</v>
      </c>
      <c r="BK160" s="1005" t="s">
        <v>1216</v>
      </c>
      <c r="BL160" s="1006"/>
    </row>
    <row r="161" spans="1:64" ht="20.25" customHeight="1" outlineLevel="1">
      <c r="A161" s="1000">
        <f t="shared" si="1"/>
        <v>155</v>
      </c>
      <c r="B161" s="1001"/>
      <c r="C161" s="968"/>
      <c r="D161" s="968"/>
      <c r="E161" s="1002"/>
      <c r="F161" s="1003" t="str">
        <f t="shared" si="7"/>
        <v/>
      </c>
      <c r="G161" s="1002"/>
      <c r="H161" s="1004" t="str">
        <f t="shared" si="8"/>
        <v>・</v>
      </c>
      <c r="I161" s="1005"/>
      <c r="J161" s="1005"/>
      <c r="K161" s="1006"/>
      <c r="L161" s="1005" t="s">
        <v>1216</v>
      </c>
      <c r="M161" s="1005" t="s">
        <v>1216</v>
      </c>
      <c r="N161" s="1005" t="s">
        <v>1216</v>
      </c>
      <c r="O161" s="1005" t="s">
        <v>1216</v>
      </c>
      <c r="P161" s="1005" t="s">
        <v>1216</v>
      </c>
      <c r="Q161" s="1005" t="s">
        <v>1216</v>
      </c>
      <c r="R161" s="1005" t="s">
        <v>1216</v>
      </c>
      <c r="S161" s="1005" t="s">
        <v>1216</v>
      </c>
      <c r="T161" s="1005"/>
      <c r="U161" s="1005" t="s">
        <v>1216</v>
      </c>
      <c r="V161" s="968"/>
      <c r="W161" s="968"/>
      <c r="X161" s="968"/>
      <c r="Y161" s="1006"/>
      <c r="Z161" s="1006"/>
      <c r="AA161" s="1005" t="s">
        <v>1216</v>
      </c>
      <c r="AB161" s="1005" t="s">
        <v>1216</v>
      </c>
      <c r="AC161" s="1005" t="s">
        <v>1216</v>
      </c>
      <c r="AD161" s="1005" t="s">
        <v>1216</v>
      </c>
      <c r="AE161" s="1005" t="s">
        <v>1216</v>
      </c>
      <c r="AF161" s="1005" t="s">
        <v>1216</v>
      </c>
      <c r="AG161" s="1005" t="s">
        <v>1216</v>
      </c>
      <c r="AH161" s="1005" t="s">
        <v>1216</v>
      </c>
      <c r="AI161" s="1005" t="s">
        <v>1216</v>
      </c>
      <c r="AJ161" s="1005"/>
      <c r="AK161" s="1005"/>
      <c r="AL161" s="1005"/>
      <c r="AM161" s="1005"/>
      <c r="AN161" s="1005" t="s">
        <v>1216</v>
      </c>
      <c r="AO161" s="1005" t="s">
        <v>1216</v>
      </c>
      <c r="AP161" s="1005" t="s">
        <v>1216</v>
      </c>
      <c r="AQ161" s="1005" t="s">
        <v>1216</v>
      </c>
      <c r="AR161" s="1005" t="s">
        <v>1216</v>
      </c>
      <c r="AS161" s="1005" t="s">
        <v>1216</v>
      </c>
      <c r="AT161" s="1005" t="s">
        <v>1216</v>
      </c>
      <c r="AU161" s="1005" t="s">
        <v>1216</v>
      </c>
      <c r="AV161" s="1005" t="s">
        <v>1216</v>
      </c>
      <c r="AW161" s="1005" t="s">
        <v>1216</v>
      </c>
      <c r="AX161" s="1005" t="s">
        <v>1216</v>
      </c>
      <c r="AY161" s="1005" t="s">
        <v>1216</v>
      </c>
      <c r="AZ161" s="1005" t="s">
        <v>1216</v>
      </c>
      <c r="BA161" s="1005" t="s">
        <v>1216</v>
      </c>
      <c r="BB161" s="1005" t="s">
        <v>1216</v>
      </c>
      <c r="BC161" s="1005" t="s">
        <v>1216</v>
      </c>
      <c r="BD161" s="1005" t="s">
        <v>1216</v>
      </c>
      <c r="BE161" s="1005" t="s">
        <v>1216</v>
      </c>
      <c r="BF161" s="1005" t="s">
        <v>1216</v>
      </c>
      <c r="BG161" s="1005" t="s">
        <v>1216</v>
      </c>
      <c r="BH161" s="1005" t="s">
        <v>1216</v>
      </c>
      <c r="BI161" s="1005" t="s">
        <v>1216</v>
      </c>
      <c r="BJ161" s="1005" t="s">
        <v>1216</v>
      </c>
      <c r="BK161" s="1005" t="s">
        <v>1216</v>
      </c>
      <c r="BL161" s="1006"/>
    </row>
    <row r="162" spans="1:64" ht="20.25" customHeight="1" outlineLevel="1">
      <c r="A162" s="1000">
        <f t="shared" si="1"/>
        <v>156</v>
      </c>
      <c r="B162" s="1001"/>
      <c r="C162" s="968"/>
      <c r="D162" s="968"/>
      <c r="E162" s="1002"/>
      <c r="F162" s="1003" t="str">
        <f t="shared" si="7"/>
        <v/>
      </c>
      <c r="G162" s="1002"/>
      <c r="H162" s="1004" t="str">
        <f t="shared" si="8"/>
        <v>・</v>
      </c>
      <c r="I162" s="1005"/>
      <c r="J162" s="1005"/>
      <c r="K162" s="1006"/>
      <c r="L162" s="1005" t="s">
        <v>1216</v>
      </c>
      <c r="M162" s="1005" t="s">
        <v>1216</v>
      </c>
      <c r="N162" s="1005" t="s">
        <v>1216</v>
      </c>
      <c r="O162" s="1005" t="s">
        <v>1216</v>
      </c>
      <c r="P162" s="1005" t="s">
        <v>1216</v>
      </c>
      <c r="Q162" s="1005" t="s">
        <v>1216</v>
      </c>
      <c r="R162" s="1005" t="s">
        <v>1216</v>
      </c>
      <c r="S162" s="1005" t="s">
        <v>1216</v>
      </c>
      <c r="T162" s="1005"/>
      <c r="U162" s="1005" t="s">
        <v>1216</v>
      </c>
      <c r="V162" s="968"/>
      <c r="W162" s="968"/>
      <c r="X162" s="968"/>
      <c r="Y162" s="1006"/>
      <c r="Z162" s="1006"/>
      <c r="AA162" s="1005" t="s">
        <v>1216</v>
      </c>
      <c r="AB162" s="1005" t="s">
        <v>1216</v>
      </c>
      <c r="AC162" s="1005" t="s">
        <v>1216</v>
      </c>
      <c r="AD162" s="1005" t="s">
        <v>1216</v>
      </c>
      <c r="AE162" s="1005" t="s">
        <v>1216</v>
      </c>
      <c r="AF162" s="1005" t="s">
        <v>1216</v>
      </c>
      <c r="AG162" s="1005" t="s">
        <v>1216</v>
      </c>
      <c r="AH162" s="1005" t="s">
        <v>1216</v>
      </c>
      <c r="AI162" s="1005" t="s">
        <v>1216</v>
      </c>
      <c r="AJ162" s="1005"/>
      <c r="AK162" s="1005"/>
      <c r="AL162" s="1005"/>
      <c r="AM162" s="1005"/>
      <c r="AN162" s="1005" t="s">
        <v>1216</v>
      </c>
      <c r="AO162" s="1005" t="s">
        <v>1216</v>
      </c>
      <c r="AP162" s="1005" t="s">
        <v>1216</v>
      </c>
      <c r="AQ162" s="1005" t="s">
        <v>1216</v>
      </c>
      <c r="AR162" s="1005" t="s">
        <v>1216</v>
      </c>
      <c r="AS162" s="1005" t="s">
        <v>1216</v>
      </c>
      <c r="AT162" s="1005" t="s">
        <v>1216</v>
      </c>
      <c r="AU162" s="1005" t="s">
        <v>1216</v>
      </c>
      <c r="AV162" s="1005" t="s">
        <v>1216</v>
      </c>
      <c r="AW162" s="1005" t="s">
        <v>1216</v>
      </c>
      <c r="AX162" s="1005" t="s">
        <v>1216</v>
      </c>
      <c r="AY162" s="1005" t="s">
        <v>1216</v>
      </c>
      <c r="AZ162" s="1005" t="s">
        <v>1216</v>
      </c>
      <c r="BA162" s="1005" t="s">
        <v>1216</v>
      </c>
      <c r="BB162" s="1005" t="s">
        <v>1216</v>
      </c>
      <c r="BC162" s="1005" t="s">
        <v>1216</v>
      </c>
      <c r="BD162" s="1005" t="s">
        <v>1216</v>
      </c>
      <c r="BE162" s="1005" t="s">
        <v>1216</v>
      </c>
      <c r="BF162" s="1005" t="s">
        <v>1216</v>
      </c>
      <c r="BG162" s="1005" t="s">
        <v>1216</v>
      </c>
      <c r="BH162" s="1005" t="s">
        <v>1216</v>
      </c>
      <c r="BI162" s="1005" t="s">
        <v>1216</v>
      </c>
      <c r="BJ162" s="1005" t="s">
        <v>1216</v>
      </c>
      <c r="BK162" s="1005" t="s">
        <v>1216</v>
      </c>
      <c r="BL162" s="1006"/>
    </row>
    <row r="163" spans="1:64" ht="20.25" customHeight="1" outlineLevel="1">
      <c r="A163" s="1000">
        <f t="shared" si="1"/>
        <v>157</v>
      </c>
      <c r="B163" s="1001"/>
      <c r="C163" s="968"/>
      <c r="D163" s="968"/>
      <c r="E163" s="1002"/>
      <c r="F163" s="1003" t="str">
        <f t="shared" si="7"/>
        <v/>
      </c>
      <c r="G163" s="1002"/>
      <c r="H163" s="1004" t="str">
        <f t="shared" si="8"/>
        <v>・</v>
      </c>
      <c r="I163" s="1005"/>
      <c r="J163" s="1005"/>
      <c r="K163" s="1006"/>
      <c r="L163" s="1005" t="s">
        <v>1216</v>
      </c>
      <c r="M163" s="1005" t="s">
        <v>1216</v>
      </c>
      <c r="N163" s="1005" t="s">
        <v>1216</v>
      </c>
      <c r="O163" s="1005" t="s">
        <v>1216</v>
      </c>
      <c r="P163" s="1005" t="s">
        <v>1216</v>
      </c>
      <c r="Q163" s="1005" t="s">
        <v>1216</v>
      </c>
      <c r="R163" s="1005" t="s">
        <v>1216</v>
      </c>
      <c r="S163" s="1005" t="s">
        <v>1216</v>
      </c>
      <c r="T163" s="1005"/>
      <c r="U163" s="1005" t="s">
        <v>1216</v>
      </c>
      <c r="V163" s="968"/>
      <c r="W163" s="968"/>
      <c r="X163" s="968"/>
      <c r="Y163" s="1006"/>
      <c r="Z163" s="1006"/>
      <c r="AA163" s="1005" t="s">
        <v>1216</v>
      </c>
      <c r="AB163" s="1005" t="s">
        <v>1216</v>
      </c>
      <c r="AC163" s="1005" t="s">
        <v>1216</v>
      </c>
      <c r="AD163" s="1005" t="s">
        <v>1216</v>
      </c>
      <c r="AE163" s="1005" t="s">
        <v>1216</v>
      </c>
      <c r="AF163" s="1005" t="s">
        <v>1216</v>
      </c>
      <c r="AG163" s="1005" t="s">
        <v>1216</v>
      </c>
      <c r="AH163" s="1005" t="s">
        <v>1216</v>
      </c>
      <c r="AI163" s="1005" t="s">
        <v>1216</v>
      </c>
      <c r="AJ163" s="1005"/>
      <c r="AK163" s="1005"/>
      <c r="AL163" s="1005"/>
      <c r="AM163" s="1005"/>
      <c r="AN163" s="1005" t="s">
        <v>1216</v>
      </c>
      <c r="AO163" s="1005" t="s">
        <v>1216</v>
      </c>
      <c r="AP163" s="1005" t="s">
        <v>1216</v>
      </c>
      <c r="AQ163" s="1005" t="s">
        <v>1216</v>
      </c>
      <c r="AR163" s="1005" t="s">
        <v>1216</v>
      </c>
      <c r="AS163" s="1005" t="s">
        <v>1216</v>
      </c>
      <c r="AT163" s="1005" t="s">
        <v>1216</v>
      </c>
      <c r="AU163" s="1005" t="s">
        <v>1216</v>
      </c>
      <c r="AV163" s="1005" t="s">
        <v>1216</v>
      </c>
      <c r="AW163" s="1005" t="s">
        <v>1216</v>
      </c>
      <c r="AX163" s="1005" t="s">
        <v>1216</v>
      </c>
      <c r="AY163" s="1005" t="s">
        <v>1216</v>
      </c>
      <c r="AZ163" s="1005" t="s">
        <v>1216</v>
      </c>
      <c r="BA163" s="1005" t="s">
        <v>1216</v>
      </c>
      <c r="BB163" s="1005" t="s">
        <v>1216</v>
      </c>
      <c r="BC163" s="1005" t="s">
        <v>1216</v>
      </c>
      <c r="BD163" s="1005" t="s">
        <v>1216</v>
      </c>
      <c r="BE163" s="1005" t="s">
        <v>1216</v>
      </c>
      <c r="BF163" s="1005" t="s">
        <v>1216</v>
      </c>
      <c r="BG163" s="1005" t="s">
        <v>1216</v>
      </c>
      <c r="BH163" s="1005" t="s">
        <v>1216</v>
      </c>
      <c r="BI163" s="1005" t="s">
        <v>1216</v>
      </c>
      <c r="BJ163" s="1005" t="s">
        <v>1216</v>
      </c>
      <c r="BK163" s="1005" t="s">
        <v>1216</v>
      </c>
      <c r="BL163" s="1006"/>
    </row>
    <row r="164" spans="1:64" ht="20.25" customHeight="1" outlineLevel="1">
      <c r="A164" s="1000">
        <f t="shared" si="1"/>
        <v>158</v>
      </c>
      <c r="B164" s="1001"/>
      <c r="C164" s="968"/>
      <c r="D164" s="968"/>
      <c r="E164" s="1002"/>
      <c r="F164" s="1003" t="str">
        <f t="shared" si="7"/>
        <v/>
      </c>
      <c r="G164" s="1002"/>
      <c r="H164" s="1004" t="str">
        <f t="shared" si="8"/>
        <v>・</v>
      </c>
      <c r="I164" s="1005"/>
      <c r="J164" s="1005"/>
      <c r="K164" s="1006"/>
      <c r="L164" s="1005" t="s">
        <v>1216</v>
      </c>
      <c r="M164" s="1005" t="s">
        <v>1216</v>
      </c>
      <c r="N164" s="1005" t="s">
        <v>1216</v>
      </c>
      <c r="O164" s="1005" t="s">
        <v>1216</v>
      </c>
      <c r="P164" s="1005" t="s">
        <v>1216</v>
      </c>
      <c r="Q164" s="1005" t="s">
        <v>1216</v>
      </c>
      <c r="R164" s="1005" t="s">
        <v>1216</v>
      </c>
      <c r="S164" s="1005" t="s">
        <v>1216</v>
      </c>
      <c r="T164" s="1005"/>
      <c r="U164" s="1005" t="s">
        <v>1216</v>
      </c>
      <c r="V164" s="968"/>
      <c r="W164" s="968"/>
      <c r="X164" s="968"/>
      <c r="Y164" s="1006"/>
      <c r="Z164" s="1006"/>
      <c r="AA164" s="1005" t="s">
        <v>1216</v>
      </c>
      <c r="AB164" s="1005" t="s">
        <v>1216</v>
      </c>
      <c r="AC164" s="1005" t="s">
        <v>1216</v>
      </c>
      <c r="AD164" s="1005" t="s">
        <v>1216</v>
      </c>
      <c r="AE164" s="1005" t="s">
        <v>1216</v>
      </c>
      <c r="AF164" s="1005" t="s">
        <v>1216</v>
      </c>
      <c r="AG164" s="1005" t="s">
        <v>1216</v>
      </c>
      <c r="AH164" s="1005" t="s">
        <v>1216</v>
      </c>
      <c r="AI164" s="1005" t="s">
        <v>1216</v>
      </c>
      <c r="AJ164" s="1005"/>
      <c r="AK164" s="1005"/>
      <c r="AL164" s="1005"/>
      <c r="AM164" s="1005"/>
      <c r="AN164" s="1005" t="s">
        <v>1216</v>
      </c>
      <c r="AO164" s="1005" t="s">
        <v>1216</v>
      </c>
      <c r="AP164" s="1005" t="s">
        <v>1216</v>
      </c>
      <c r="AQ164" s="1005" t="s">
        <v>1216</v>
      </c>
      <c r="AR164" s="1005" t="s">
        <v>1216</v>
      </c>
      <c r="AS164" s="1005" t="s">
        <v>1216</v>
      </c>
      <c r="AT164" s="1005" t="s">
        <v>1216</v>
      </c>
      <c r="AU164" s="1005" t="s">
        <v>1216</v>
      </c>
      <c r="AV164" s="1005" t="s">
        <v>1216</v>
      </c>
      <c r="AW164" s="1005" t="s">
        <v>1216</v>
      </c>
      <c r="AX164" s="1005" t="s">
        <v>1216</v>
      </c>
      <c r="AY164" s="1005" t="s">
        <v>1216</v>
      </c>
      <c r="AZ164" s="1005" t="s">
        <v>1216</v>
      </c>
      <c r="BA164" s="1005" t="s">
        <v>1216</v>
      </c>
      <c r="BB164" s="1005" t="s">
        <v>1216</v>
      </c>
      <c r="BC164" s="1005" t="s">
        <v>1216</v>
      </c>
      <c r="BD164" s="1005" t="s">
        <v>1216</v>
      </c>
      <c r="BE164" s="1005" t="s">
        <v>1216</v>
      </c>
      <c r="BF164" s="1005" t="s">
        <v>1216</v>
      </c>
      <c r="BG164" s="1005" t="s">
        <v>1216</v>
      </c>
      <c r="BH164" s="1005" t="s">
        <v>1216</v>
      </c>
      <c r="BI164" s="1005" t="s">
        <v>1216</v>
      </c>
      <c r="BJ164" s="1005" t="s">
        <v>1216</v>
      </c>
      <c r="BK164" s="1005" t="s">
        <v>1216</v>
      </c>
      <c r="BL164" s="1006"/>
    </row>
    <row r="165" spans="1:64" ht="20.25" customHeight="1" outlineLevel="1">
      <c r="A165" s="1000">
        <f t="shared" si="1"/>
        <v>159</v>
      </c>
      <c r="B165" s="1001"/>
      <c r="C165" s="968"/>
      <c r="D165" s="968"/>
      <c r="E165" s="1002"/>
      <c r="F165" s="1003" t="str">
        <f t="shared" si="7"/>
        <v/>
      </c>
      <c r="G165" s="1002"/>
      <c r="H165" s="1004" t="str">
        <f t="shared" si="8"/>
        <v>・</v>
      </c>
      <c r="I165" s="1005"/>
      <c r="J165" s="1005"/>
      <c r="K165" s="1006"/>
      <c r="L165" s="1005" t="s">
        <v>1216</v>
      </c>
      <c r="M165" s="1005" t="s">
        <v>1216</v>
      </c>
      <c r="N165" s="1005" t="s">
        <v>1216</v>
      </c>
      <c r="O165" s="1005" t="s">
        <v>1216</v>
      </c>
      <c r="P165" s="1005" t="s">
        <v>1216</v>
      </c>
      <c r="Q165" s="1005" t="s">
        <v>1216</v>
      </c>
      <c r="R165" s="1005" t="s">
        <v>1216</v>
      </c>
      <c r="S165" s="1005" t="s">
        <v>1216</v>
      </c>
      <c r="T165" s="1005"/>
      <c r="U165" s="1005" t="s">
        <v>1216</v>
      </c>
      <c r="V165" s="968"/>
      <c r="W165" s="968"/>
      <c r="X165" s="968"/>
      <c r="Y165" s="1006"/>
      <c r="Z165" s="1006"/>
      <c r="AA165" s="1005" t="s">
        <v>1216</v>
      </c>
      <c r="AB165" s="1005" t="s">
        <v>1216</v>
      </c>
      <c r="AC165" s="1005" t="s">
        <v>1216</v>
      </c>
      <c r="AD165" s="1005" t="s">
        <v>1216</v>
      </c>
      <c r="AE165" s="1005" t="s">
        <v>1216</v>
      </c>
      <c r="AF165" s="1005" t="s">
        <v>1216</v>
      </c>
      <c r="AG165" s="1005" t="s">
        <v>1216</v>
      </c>
      <c r="AH165" s="1005" t="s">
        <v>1216</v>
      </c>
      <c r="AI165" s="1005" t="s">
        <v>1216</v>
      </c>
      <c r="AJ165" s="1005"/>
      <c r="AK165" s="1005"/>
      <c r="AL165" s="1005"/>
      <c r="AM165" s="1005"/>
      <c r="AN165" s="1005" t="s">
        <v>1216</v>
      </c>
      <c r="AO165" s="1005" t="s">
        <v>1216</v>
      </c>
      <c r="AP165" s="1005" t="s">
        <v>1216</v>
      </c>
      <c r="AQ165" s="1005" t="s">
        <v>1216</v>
      </c>
      <c r="AR165" s="1005" t="s">
        <v>1216</v>
      </c>
      <c r="AS165" s="1005" t="s">
        <v>1216</v>
      </c>
      <c r="AT165" s="1005" t="s">
        <v>1216</v>
      </c>
      <c r="AU165" s="1005" t="s">
        <v>1216</v>
      </c>
      <c r="AV165" s="1005" t="s">
        <v>1216</v>
      </c>
      <c r="AW165" s="1005" t="s">
        <v>1216</v>
      </c>
      <c r="AX165" s="1005" t="s">
        <v>1216</v>
      </c>
      <c r="AY165" s="1005" t="s">
        <v>1216</v>
      </c>
      <c r="AZ165" s="1005" t="s">
        <v>1216</v>
      </c>
      <c r="BA165" s="1005" t="s">
        <v>1216</v>
      </c>
      <c r="BB165" s="1005" t="s">
        <v>1216</v>
      </c>
      <c r="BC165" s="1005" t="s">
        <v>1216</v>
      </c>
      <c r="BD165" s="1005" t="s">
        <v>1216</v>
      </c>
      <c r="BE165" s="1005" t="s">
        <v>1216</v>
      </c>
      <c r="BF165" s="1005" t="s">
        <v>1216</v>
      </c>
      <c r="BG165" s="1005" t="s">
        <v>1216</v>
      </c>
      <c r="BH165" s="1005" t="s">
        <v>1216</v>
      </c>
      <c r="BI165" s="1005" t="s">
        <v>1216</v>
      </c>
      <c r="BJ165" s="1005" t="s">
        <v>1216</v>
      </c>
      <c r="BK165" s="1005" t="s">
        <v>1216</v>
      </c>
      <c r="BL165" s="1006"/>
    </row>
    <row r="166" spans="1:64" ht="20.25" customHeight="1" outlineLevel="1">
      <c r="A166" s="1000">
        <f t="shared" si="1"/>
        <v>160</v>
      </c>
      <c r="B166" s="1001"/>
      <c r="C166" s="968"/>
      <c r="D166" s="968"/>
      <c r="E166" s="1002"/>
      <c r="F166" s="1003" t="str">
        <f t="shared" si="7"/>
        <v/>
      </c>
      <c r="G166" s="1002"/>
      <c r="H166" s="1004" t="str">
        <f t="shared" si="8"/>
        <v>・</v>
      </c>
      <c r="I166" s="1005"/>
      <c r="J166" s="1005"/>
      <c r="K166" s="1006"/>
      <c r="L166" s="1005" t="s">
        <v>1216</v>
      </c>
      <c r="M166" s="1005" t="s">
        <v>1216</v>
      </c>
      <c r="N166" s="1005" t="s">
        <v>1216</v>
      </c>
      <c r="O166" s="1005" t="s">
        <v>1216</v>
      </c>
      <c r="P166" s="1005" t="s">
        <v>1216</v>
      </c>
      <c r="Q166" s="1005" t="s">
        <v>1216</v>
      </c>
      <c r="R166" s="1005" t="s">
        <v>1216</v>
      </c>
      <c r="S166" s="1005" t="s">
        <v>1216</v>
      </c>
      <c r="T166" s="1005"/>
      <c r="U166" s="1005" t="s">
        <v>1216</v>
      </c>
      <c r="V166" s="968"/>
      <c r="W166" s="968"/>
      <c r="X166" s="968"/>
      <c r="Y166" s="1006"/>
      <c r="Z166" s="1006"/>
      <c r="AA166" s="1005" t="s">
        <v>1216</v>
      </c>
      <c r="AB166" s="1005" t="s">
        <v>1216</v>
      </c>
      <c r="AC166" s="1005" t="s">
        <v>1216</v>
      </c>
      <c r="AD166" s="1005" t="s">
        <v>1216</v>
      </c>
      <c r="AE166" s="1005" t="s">
        <v>1216</v>
      </c>
      <c r="AF166" s="1005" t="s">
        <v>1216</v>
      </c>
      <c r="AG166" s="1005" t="s">
        <v>1216</v>
      </c>
      <c r="AH166" s="1005" t="s">
        <v>1216</v>
      </c>
      <c r="AI166" s="1005" t="s">
        <v>1216</v>
      </c>
      <c r="AJ166" s="1005"/>
      <c r="AK166" s="1005"/>
      <c r="AL166" s="1005"/>
      <c r="AM166" s="1005"/>
      <c r="AN166" s="1005" t="s">
        <v>1216</v>
      </c>
      <c r="AO166" s="1005" t="s">
        <v>1216</v>
      </c>
      <c r="AP166" s="1005" t="s">
        <v>1216</v>
      </c>
      <c r="AQ166" s="1005" t="s">
        <v>1216</v>
      </c>
      <c r="AR166" s="1005" t="s">
        <v>1216</v>
      </c>
      <c r="AS166" s="1005" t="s">
        <v>1216</v>
      </c>
      <c r="AT166" s="1005" t="s">
        <v>1216</v>
      </c>
      <c r="AU166" s="1005" t="s">
        <v>1216</v>
      </c>
      <c r="AV166" s="1005" t="s">
        <v>1216</v>
      </c>
      <c r="AW166" s="1005" t="s">
        <v>1216</v>
      </c>
      <c r="AX166" s="1005" t="s">
        <v>1216</v>
      </c>
      <c r="AY166" s="1005" t="s">
        <v>1216</v>
      </c>
      <c r="AZ166" s="1005" t="s">
        <v>1216</v>
      </c>
      <c r="BA166" s="1005" t="s">
        <v>1216</v>
      </c>
      <c r="BB166" s="1005" t="s">
        <v>1216</v>
      </c>
      <c r="BC166" s="1005" t="s">
        <v>1216</v>
      </c>
      <c r="BD166" s="1005" t="s">
        <v>1216</v>
      </c>
      <c r="BE166" s="1005" t="s">
        <v>1216</v>
      </c>
      <c r="BF166" s="1005" t="s">
        <v>1216</v>
      </c>
      <c r="BG166" s="1005" t="s">
        <v>1216</v>
      </c>
      <c r="BH166" s="1005" t="s">
        <v>1216</v>
      </c>
      <c r="BI166" s="1005" t="s">
        <v>1216</v>
      </c>
      <c r="BJ166" s="1005" t="s">
        <v>1216</v>
      </c>
      <c r="BK166" s="1005" t="s">
        <v>1216</v>
      </c>
      <c r="BL166" s="1006"/>
    </row>
    <row r="167" spans="1:64" ht="20.25" customHeight="1" outlineLevel="1">
      <c r="A167" s="1000">
        <f t="shared" si="1"/>
        <v>161</v>
      </c>
      <c r="B167" s="1001"/>
      <c r="C167" s="968"/>
      <c r="D167" s="968"/>
      <c r="E167" s="1002"/>
      <c r="F167" s="1003" t="str">
        <f t="shared" si="7"/>
        <v/>
      </c>
      <c r="G167" s="1002"/>
      <c r="H167" s="1004" t="str">
        <f t="shared" si="8"/>
        <v>・</v>
      </c>
      <c r="I167" s="1005"/>
      <c r="J167" s="1005"/>
      <c r="K167" s="1006"/>
      <c r="L167" s="1005" t="s">
        <v>1216</v>
      </c>
      <c r="M167" s="1005" t="s">
        <v>1216</v>
      </c>
      <c r="N167" s="1005" t="s">
        <v>1216</v>
      </c>
      <c r="O167" s="1005" t="s">
        <v>1216</v>
      </c>
      <c r="P167" s="1005" t="s">
        <v>1216</v>
      </c>
      <c r="Q167" s="1005" t="s">
        <v>1216</v>
      </c>
      <c r="R167" s="1005" t="s">
        <v>1216</v>
      </c>
      <c r="S167" s="1005" t="s">
        <v>1216</v>
      </c>
      <c r="T167" s="1005"/>
      <c r="U167" s="1005" t="s">
        <v>1216</v>
      </c>
      <c r="V167" s="968"/>
      <c r="W167" s="968"/>
      <c r="X167" s="968"/>
      <c r="Y167" s="1006"/>
      <c r="Z167" s="1006"/>
      <c r="AA167" s="1005" t="s">
        <v>1216</v>
      </c>
      <c r="AB167" s="1005" t="s">
        <v>1216</v>
      </c>
      <c r="AC167" s="1005" t="s">
        <v>1216</v>
      </c>
      <c r="AD167" s="1005" t="s">
        <v>1216</v>
      </c>
      <c r="AE167" s="1005" t="s">
        <v>1216</v>
      </c>
      <c r="AF167" s="1005" t="s">
        <v>1216</v>
      </c>
      <c r="AG167" s="1005" t="s">
        <v>1216</v>
      </c>
      <c r="AH167" s="1005" t="s">
        <v>1216</v>
      </c>
      <c r="AI167" s="1005" t="s">
        <v>1216</v>
      </c>
      <c r="AJ167" s="1005"/>
      <c r="AK167" s="1005"/>
      <c r="AL167" s="1005"/>
      <c r="AM167" s="1005"/>
      <c r="AN167" s="1005" t="s">
        <v>1216</v>
      </c>
      <c r="AO167" s="1005" t="s">
        <v>1216</v>
      </c>
      <c r="AP167" s="1005" t="s">
        <v>1216</v>
      </c>
      <c r="AQ167" s="1005" t="s">
        <v>1216</v>
      </c>
      <c r="AR167" s="1005" t="s">
        <v>1216</v>
      </c>
      <c r="AS167" s="1005" t="s">
        <v>1216</v>
      </c>
      <c r="AT167" s="1005" t="s">
        <v>1216</v>
      </c>
      <c r="AU167" s="1005" t="s">
        <v>1216</v>
      </c>
      <c r="AV167" s="1005" t="s">
        <v>1216</v>
      </c>
      <c r="AW167" s="1005" t="s">
        <v>1216</v>
      </c>
      <c r="AX167" s="1005" t="s">
        <v>1216</v>
      </c>
      <c r="AY167" s="1005" t="s">
        <v>1216</v>
      </c>
      <c r="AZ167" s="1005" t="s">
        <v>1216</v>
      </c>
      <c r="BA167" s="1005" t="s">
        <v>1216</v>
      </c>
      <c r="BB167" s="1005" t="s">
        <v>1216</v>
      </c>
      <c r="BC167" s="1005" t="s">
        <v>1216</v>
      </c>
      <c r="BD167" s="1005" t="s">
        <v>1216</v>
      </c>
      <c r="BE167" s="1005" t="s">
        <v>1216</v>
      </c>
      <c r="BF167" s="1005" t="s">
        <v>1216</v>
      </c>
      <c r="BG167" s="1005" t="s">
        <v>1216</v>
      </c>
      <c r="BH167" s="1005" t="s">
        <v>1216</v>
      </c>
      <c r="BI167" s="1005" t="s">
        <v>1216</v>
      </c>
      <c r="BJ167" s="1005" t="s">
        <v>1216</v>
      </c>
      <c r="BK167" s="1005" t="s">
        <v>1216</v>
      </c>
      <c r="BL167" s="1006"/>
    </row>
    <row r="168" spans="1:64" ht="20.25" customHeight="1" outlineLevel="1">
      <c r="A168" s="1000">
        <f t="shared" si="1"/>
        <v>162</v>
      </c>
      <c r="B168" s="1001"/>
      <c r="C168" s="968"/>
      <c r="D168" s="968"/>
      <c r="E168" s="1002"/>
      <c r="F168" s="1003" t="str">
        <f t="shared" si="7"/>
        <v/>
      </c>
      <c r="G168" s="1002"/>
      <c r="H168" s="1004" t="str">
        <f t="shared" si="8"/>
        <v>・</v>
      </c>
      <c r="I168" s="1005"/>
      <c r="J168" s="1005"/>
      <c r="K168" s="1006"/>
      <c r="L168" s="1005" t="s">
        <v>1216</v>
      </c>
      <c r="M168" s="1005" t="s">
        <v>1216</v>
      </c>
      <c r="N168" s="1005" t="s">
        <v>1216</v>
      </c>
      <c r="O168" s="1005" t="s">
        <v>1216</v>
      </c>
      <c r="P168" s="1005" t="s">
        <v>1216</v>
      </c>
      <c r="Q168" s="1005" t="s">
        <v>1216</v>
      </c>
      <c r="R168" s="1005" t="s">
        <v>1216</v>
      </c>
      <c r="S168" s="1005" t="s">
        <v>1216</v>
      </c>
      <c r="T168" s="1005"/>
      <c r="U168" s="1005" t="s">
        <v>1216</v>
      </c>
      <c r="V168" s="968"/>
      <c r="W168" s="968"/>
      <c r="X168" s="968"/>
      <c r="Y168" s="1006"/>
      <c r="Z168" s="1006"/>
      <c r="AA168" s="1005" t="s">
        <v>1216</v>
      </c>
      <c r="AB168" s="1005" t="s">
        <v>1216</v>
      </c>
      <c r="AC168" s="1005" t="s">
        <v>1216</v>
      </c>
      <c r="AD168" s="1005" t="s">
        <v>1216</v>
      </c>
      <c r="AE168" s="1005" t="s">
        <v>1216</v>
      </c>
      <c r="AF168" s="1005" t="s">
        <v>1216</v>
      </c>
      <c r="AG168" s="1005" t="s">
        <v>1216</v>
      </c>
      <c r="AH168" s="1005" t="s">
        <v>1216</v>
      </c>
      <c r="AI168" s="1005" t="s">
        <v>1216</v>
      </c>
      <c r="AJ168" s="1005"/>
      <c r="AK168" s="1005"/>
      <c r="AL168" s="1005"/>
      <c r="AM168" s="1005"/>
      <c r="AN168" s="1005" t="s">
        <v>1216</v>
      </c>
      <c r="AO168" s="1005" t="s">
        <v>1216</v>
      </c>
      <c r="AP168" s="1005" t="s">
        <v>1216</v>
      </c>
      <c r="AQ168" s="1005" t="s">
        <v>1216</v>
      </c>
      <c r="AR168" s="1005" t="s">
        <v>1216</v>
      </c>
      <c r="AS168" s="1005" t="s">
        <v>1216</v>
      </c>
      <c r="AT168" s="1005" t="s">
        <v>1216</v>
      </c>
      <c r="AU168" s="1005" t="s">
        <v>1216</v>
      </c>
      <c r="AV168" s="1005" t="s">
        <v>1216</v>
      </c>
      <c r="AW168" s="1005" t="s">
        <v>1216</v>
      </c>
      <c r="AX168" s="1005" t="s">
        <v>1216</v>
      </c>
      <c r="AY168" s="1005" t="s">
        <v>1216</v>
      </c>
      <c r="AZ168" s="1005" t="s">
        <v>1216</v>
      </c>
      <c r="BA168" s="1005" t="s">
        <v>1216</v>
      </c>
      <c r="BB168" s="1005" t="s">
        <v>1216</v>
      </c>
      <c r="BC168" s="1005" t="s">
        <v>1216</v>
      </c>
      <c r="BD168" s="1005" t="s">
        <v>1216</v>
      </c>
      <c r="BE168" s="1005" t="s">
        <v>1216</v>
      </c>
      <c r="BF168" s="1005" t="s">
        <v>1216</v>
      </c>
      <c r="BG168" s="1005" t="s">
        <v>1216</v>
      </c>
      <c r="BH168" s="1005" t="s">
        <v>1216</v>
      </c>
      <c r="BI168" s="1005" t="s">
        <v>1216</v>
      </c>
      <c r="BJ168" s="1005" t="s">
        <v>1216</v>
      </c>
      <c r="BK168" s="1005" t="s">
        <v>1216</v>
      </c>
      <c r="BL168" s="1006"/>
    </row>
    <row r="169" spans="1:64" ht="20.25" customHeight="1" outlineLevel="1">
      <c r="A169" s="1000">
        <f t="shared" si="1"/>
        <v>163</v>
      </c>
      <c r="B169" s="1001"/>
      <c r="C169" s="968"/>
      <c r="D169" s="968"/>
      <c r="E169" s="1002"/>
      <c r="F169" s="1003" t="str">
        <f t="shared" si="7"/>
        <v/>
      </c>
      <c r="G169" s="1002"/>
      <c r="H169" s="1004" t="str">
        <f t="shared" si="8"/>
        <v>・</v>
      </c>
      <c r="I169" s="1005"/>
      <c r="J169" s="1005"/>
      <c r="K169" s="1006"/>
      <c r="L169" s="1005" t="s">
        <v>1216</v>
      </c>
      <c r="M169" s="1005" t="s">
        <v>1216</v>
      </c>
      <c r="N169" s="1005" t="s">
        <v>1216</v>
      </c>
      <c r="O169" s="1005" t="s">
        <v>1216</v>
      </c>
      <c r="P169" s="1005" t="s">
        <v>1216</v>
      </c>
      <c r="Q169" s="1005" t="s">
        <v>1216</v>
      </c>
      <c r="R169" s="1005" t="s">
        <v>1216</v>
      </c>
      <c r="S169" s="1005" t="s">
        <v>1216</v>
      </c>
      <c r="T169" s="1005"/>
      <c r="U169" s="1005" t="s">
        <v>1216</v>
      </c>
      <c r="V169" s="968"/>
      <c r="W169" s="968"/>
      <c r="X169" s="968"/>
      <c r="Y169" s="1006"/>
      <c r="Z169" s="1006"/>
      <c r="AA169" s="1005" t="s">
        <v>1216</v>
      </c>
      <c r="AB169" s="1005" t="s">
        <v>1216</v>
      </c>
      <c r="AC169" s="1005" t="s">
        <v>1216</v>
      </c>
      <c r="AD169" s="1005" t="s">
        <v>1216</v>
      </c>
      <c r="AE169" s="1005" t="s">
        <v>1216</v>
      </c>
      <c r="AF169" s="1005" t="s">
        <v>1216</v>
      </c>
      <c r="AG169" s="1005" t="s">
        <v>1216</v>
      </c>
      <c r="AH169" s="1005" t="s">
        <v>1216</v>
      </c>
      <c r="AI169" s="1005" t="s">
        <v>1216</v>
      </c>
      <c r="AJ169" s="1005"/>
      <c r="AK169" s="1005"/>
      <c r="AL169" s="1005"/>
      <c r="AM169" s="1005"/>
      <c r="AN169" s="1005" t="s">
        <v>1216</v>
      </c>
      <c r="AO169" s="1005" t="s">
        <v>1216</v>
      </c>
      <c r="AP169" s="1005" t="s">
        <v>1216</v>
      </c>
      <c r="AQ169" s="1005" t="s">
        <v>1216</v>
      </c>
      <c r="AR169" s="1005" t="s">
        <v>1216</v>
      </c>
      <c r="AS169" s="1005" t="s">
        <v>1216</v>
      </c>
      <c r="AT169" s="1005" t="s">
        <v>1216</v>
      </c>
      <c r="AU169" s="1005" t="s">
        <v>1216</v>
      </c>
      <c r="AV169" s="1005" t="s">
        <v>1216</v>
      </c>
      <c r="AW169" s="1005" t="s">
        <v>1216</v>
      </c>
      <c r="AX169" s="1005" t="s">
        <v>1216</v>
      </c>
      <c r="AY169" s="1005" t="s">
        <v>1216</v>
      </c>
      <c r="AZ169" s="1005" t="s">
        <v>1216</v>
      </c>
      <c r="BA169" s="1005" t="s">
        <v>1216</v>
      </c>
      <c r="BB169" s="1005" t="s">
        <v>1216</v>
      </c>
      <c r="BC169" s="1005" t="s">
        <v>1216</v>
      </c>
      <c r="BD169" s="1005" t="s">
        <v>1216</v>
      </c>
      <c r="BE169" s="1005" t="s">
        <v>1216</v>
      </c>
      <c r="BF169" s="1005" t="s">
        <v>1216</v>
      </c>
      <c r="BG169" s="1005" t="s">
        <v>1216</v>
      </c>
      <c r="BH169" s="1005" t="s">
        <v>1216</v>
      </c>
      <c r="BI169" s="1005" t="s">
        <v>1216</v>
      </c>
      <c r="BJ169" s="1005" t="s">
        <v>1216</v>
      </c>
      <c r="BK169" s="1005" t="s">
        <v>1216</v>
      </c>
      <c r="BL169" s="1006"/>
    </row>
    <row r="170" spans="1:64" ht="20.25" customHeight="1" outlineLevel="1">
      <c r="A170" s="1000">
        <f t="shared" si="1"/>
        <v>164</v>
      </c>
      <c r="B170" s="1001"/>
      <c r="C170" s="968"/>
      <c r="D170" s="968"/>
      <c r="E170" s="1002"/>
      <c r="F170" s="1003" t="str">
        <f t="shared" si="7"/>
        <v/>
      </c>
      <c r="G170" s="1002"/>
      <c r="H170" s="1004" t="str">
        <f t="shared" si="8"/>
        <v>・</v>
      </c>
      <c r="I170" s="1005"/>
      <c r="J170" s="1005"/>
      <c r="K170" s="1006"/>
      <c r="L170" s="1005" t="s">
        <v>1216</v>
      </c>
      <c r="M170" s="1005" t="s">
        <v>1216</v>
      </c>
      <c r="N170" s="1005" t="s">
        <v>1216</v>
      </c>
      <c r="O170" s="1005" t="s">
        <v>1216</v>
      </c>
      <c r="P170" s="1005" t="s">
        <v>1216</v>
      </c>
      <c r="Q170" s="1005" t="s">
        <v>1216</v>
      </c>
      <c r="R170" s="1005" t="s">
        <v>1216</v>
      </c>
      <c r="S170" s="1005" t="s">
        <v>1216</v>
      </c>
      <c r="T170" s="1005"/>
      <c r="U170" s="1005" t="s">
        <v>1216</v>
      </c>
      <c r="V170" s="968"/>
      <c r="W170" s="968"/>
      <c r="X170" s="968"/>
      <c r="Y170" s="1006"/>
      <c r="Z170" s="1006"/>
      <c r="AA170" s="1005" t="s">
        <v>1216</v>
      </c>
      <c r="AB170" s="1005" t="s">
        <v>1216</v>
      </c>
      <c r="AC170" s="1005" t="s">
        <v>1216</v>
      </c>
      <c r="AD170" s="1005" t="s">
        <v>1216</v>
      </c>
      <c r="AE170" s="1005" t="s">
        <v>1216</v>
      </c>
      <c r="AF170" s="1005" t="s">
        <v>1216</v>
      </c>
      <c r="AG170" s="1005" t="s">
        <v>1216</v>
      </c>
      <c r="AH170" s="1005" t="s">
        <v>1216</v>
      </c>
      <c r="AI170" s="1005" t="s">
        <v>1216</v>
      </c>
      <c r="AJ170" s="1005"/>
      <c r="AK170" s="1005"/>
      <c r="AL170" s="1005"/>
      <c r="AM170" s="1005"/>
      <c r="AN170" s="1005" t="s">
        <v>1216</v>
      </c>
      <c r="AO170" s="1005" t="s">
        <v>1216</v>
      </c>
      <c r="AP170" s="1005" t="s">
        <v>1216</v>
      </c>
      <c r="AQ170" s="1005" t="s">
        <v>1216</v>
      </c>
      <c r="AR170" s="1005" t="s">
        <v>1216</v>
      </c>
      <c r="AS170" s="1005" t="s">
        <v>1216</v>
      </c>
      <c r="AT170" s="1005" t="s">
        <v>1216</v>
      </c>
      <c r="AU170" s="1005" t="s">
        <v>1216</v>
      </c>
      <c r="AV170" s="1005" t="s">
        <v>1216</v>
      </c>
      <c r="AW170" s="1005" t="s">
        <v>1216</v>
      </c>
      <c r="AX170" s="1005" t="s">
        <v>1216</v>
      </c>
      <c r="AY170" s="1005" t="s">
        <v>1216</v>
      </c>
      <c r="AZ170" s="1005" t="s">
        <v>1216</v>
      </c>
      <c r="BA170" s="1005" t="s">
        <v>1216</v>
      </c>
      <c r="BB170" s="1005" t="s">
        <v>1216</v>
      </c>
      <c r="BC170" s="1005" t="s">
        <v>1216</v>
      </c>
      <c r="BD170" s="1005" t="s">
        <v>1216</v>
      </c>
      <c r="BE170" s="1005" t="s">
        <v>1216</v>
      </c>
      <c r="BF170" s="1005" t="s">
        <v>1216</v>
      </c>
      <c r="BG170" s="1005" t="s">
        <v>1216</v>
      </c>
      <c r="BH170" s="1005" t="s">
        <v>1216</v>
      </c>
      <c r="BI170" s="1005" t="s">
        <v>1216</v>
      </c>
      <c r="BJ170" s="1005" t="s">
        <v>1216</v>
      </c>
      <c r="BK170" s="1005" t="s">
        <v>1216</v>
      </c>
      <c r="BL170" s="1006"/>
    </row>
    <row r="171" spans="1:64" ht="20.25" customHeight="1" outlineLevel="1">
      <c r="A171" s="1000">
        <f t="shared" si="1"/>
        <v>165</v>
      </c>
      <c r="B171" s="1001"/>
      <c r="C171" s="968"/>
      <c r="D171" s="968"/>
      <c r="E171" s="1002"/>
      <c r="F171" s="1003" t="str">
        <f t="shared" si="7"/>
        <v/>
      </c>
      <c r="G171" s="1002"/>
      <c r="H171" s="1004" t="str">
        <f t="shared" si="8"/>
        <v>・</v>
      </c>
      <c r="I171" s="1005"/>
      <c r="J171" s="1005"/>
      <c r="K171" s="1006"/>
      <c r="L171" s="1005" t="s">
        <v>1216</v>
      </c>
      <c r="M171" s="1005" t="s">
        <v>1216</v>
      </c>
      <c r="N171" s="1005" t="s">
        <v>1216</v>
      </c>
      <c r="O171" s="1005" t="s">
        <v>1216</v>
      </c>
      <c r="P171" s="1005" t="s">
        <v>1216</v>
      </c>
      <c r="Q171" s="1005" t="s">
        <v>1216</v>
      </c>
      <c r="R171" s="1005" t="s">
        <v>1216</v>
      </c>
      <c r="S171" s="1005" t="s">
        <v>1216</v>
      </c>
      <c r="T171" s="1005"/>
      <c r="U171" s="1005" t="s">
        <v>1216</v>
      </c>
      <c r="V171" s="968"/>
      <c r="W171" s="968"/>
      <c r="X171" s="968"/>
      <c r="Y171" s="1006"/>
      <c r="Z171" s="1006"/>
      <c r="AA171" s="1005" t="s">
        <v>1216</v>
      </c>
      <c r="AB171" s="1005" t="s">
        <v>1216</v>
      </c>
      <c r="AC171" s="1005" t="s">
        <v>1216</v>
      </c>
      <c r="AD171" s="1005" t="s">
        <v>1216</v>
      </c>
      <c r="AE171" s="1005" t="s">
        <v>1216</v>
      </c>
      <c r="AF171" s="1005" t="s">
        <v>1216</v>
      </c>
      <c r="AG171" s="1005" t="s">
        <v>1216</v>
      </c>
      <c r="AH171" s="1005" t="s">
        <v>1216</v>
      </c>
      <c r="AI171" s="1005" t="s">
        <v>1216</v>
      </c>
      <c r="AJ171" s="1005"/>
      <c r="AK171" s="1005"/>
      <c r="AL171" s="1005"/>
      <c r="AM171" s="1005"/>
      <c r="AN171" s="1005" t="s">
        <v>1216</v>
      </c>
      <c r="AO171" s="1005" t="s">
        <v>1216</v>
      </c>
      <c r="AP171" s="1005" t="s">
        <v>1216</v>
      </c>
      <c r="AQ171" s="1005" t="s">
        <v>1216</v>
      </c>
      <c r="AR171" s="1005" t="s">
        <v>1216</v>
      </c>
      <c r="AS171" s="1005" t="s">
        <v>1216</v>
      </c>
      <c r="AT171" s="1005" t="s">
        <v>1216</v>
      </c>
      <c r="AU171" s="1005" t="s">
        <v>1216</v>
      </c>
      <c r="AV171" s="1005" t="s">
        <v>1216</v>
      </c>
      <c r="AW171" s="1005" t="s">
        <v>1216</v>
      </c>
      <c r="AX171" s="1005" t="s">
        <v>1216</v>
      </c>
      <c r="AY171" s="1005" t="s">
        <v>1216</v>
      </c>
      <c r="AZ171" s="1005" t="s">
        <v>1216</v>
      </c>
      <c r="BA171" s="1005" t="s">
        <v>1216</v>
      </c>
      <c r="BB171" s="1005" t="s">
        <v>1216</v>
      </c>
      <c r="BC171" s="1005" t="s">
        <v>1216</v>
      </c>
      <c r="BD171" s="1005" t="s">
        <v>1216</v>
      </c>
      <c r="BE171" s="1005" t="s">
        <v>1216</v>
      </c>
      <c r="BF171" s="1005" t="s">
        <v>1216</v>
      </c>
      <c r="BG171" s="1005" t="s">
        <v>1216</v>
      </c>
      <c r="BH171" s="1005" t="s">
        <v>1216</v>
      </c>
      <c r="BI171" s="1005" t="s">
        <v>1216</v>
      </c>
      <c r="BJ171" s="1005" t="s">
        <v>1216</v>
      </c>
      <c r="BK171" s="1005" t="s">
        <v>1216</v>
      </c>
      <c r="BL171" s="1006"/>
    </row>
    <row r="172" spans="1:64" ht="20.25" customHeight="1" outlineLevel="1">
      <c r="A172" s="1000">
        <f t="shared" si="1"/>
        <v>166</v>
      </c>
      <c r="B172" s="1001"/>
      <c r="C172" s="968"/>
      <c r="D172" s="968"/>
      <c r="E172" s="1002"/>
      <c r="F172" s="1003" t="str">
        <f t="shared" si="7"/>
        <v/>
      </c>
      <c r="G172" s="1002"/>
      <c r="H172" s="1004" t="str">
        <f t="shared" si="8"/>
        <v>・</v>
      </c>
      <c r="I172" s="1005"/>
      <c r="J172" s="1005"/>
      <c r="K172" s="1006"/>
      <c r="L172" s="1005" t="s">
        <v>1216</v>
      </c>
      <c r="M172" s="1005" t="s">
        <v>1216</v>
      </c>
      <c r="N172" s="1005" t="s">
        <v>1216</v>
      </c>
      <c r="O172" s="1005" t="s">
        <v>1216</v>
      </c>
      <c r="P172" s="1005" t="s">
        <v>1216</v>
      </c>
      <c r="Q172" s="1005" t="s">
        <v>1216</v>
      </c>
      <c r="R172" s="1005" t="s">
        <v>1216</v>
      </c>
      <c r="S172" s="1005" t="s">
        <v>1216</v>
      </c>
      <c r="T172" s="1005"/>
      <c r="U172" s="1005" t="s">
        <v>1216</v>
      </c>
      <c r="V172" s="968"/>
      <c r="W172" s="968"/>
      <c r="X172" s="968"/>
      <c r="Y172" s="1006"/>
      <c r="Z172" s="1006"/>
      <c r="AA172" s="1005" t="s">
        <v>1216</v>
      </c>
      <c r="AB172" s="1005" t="s">
        <v>1216</v>
      </c>
      <c r="AC172" s="1005" t="s">
        <v>1216</v>
      </c>
      <c r="AD172" s="1005" t="s">
        <v>1216</v>
      </c>
      <c r="AE172" s="1005" t="s">
        <v>1216</v>
      </c>
      <c r="AF172" s="1005" t="s">
        <v>1216</v>
      </c>
      <c r="AG172" s="1005" t="s">
        <v>1216</v>
      </c>
      <c r="AH172" s="1005" t="s">
        <v>1216</v>
      </c>
      <c r="AI172" s="1005" t="s">
        <v>1216</v>
      </c>
      <c r="AJ172" s="1005"/>
      <c r="AK172" s="1005"/>
      <c r="AL172" s="1005"/>
      <c r="AM172" s="1005"/>
      <c r="AN172" s="1005" t="s">
        <v>1216</v>
      </c>
      <c r="AO172" s="1005" t="s">
        <v>1216</v>
      </c>
      <c r="AP172" s="1005" t="s">
        <v>1216</v>
      </c>
      <c r="AQ172" s="1005" t="s">
        <v>1216</v>
      </c>
      <c r="AR172" s="1005" t="s">
        <v>1216</v>
      </c>
      <c r="AS172" s="1005" t="s">
        <v>1216</v>
      </c>
      <c r="AT172" s="1005" t="s">
        <v>1216</v>
      </c>
      <c r="AU172" s="1005" t="s">
        <v>1216</v>
      </c>
      <c r="AV172" s="1005" t="s">
        <v>1216</v>
      </c>
      <c r="AW172" s="1005" t="s">
        <v>1216</v>
      </c>
      <c r="AX172" s="1005" t="s">
        <v>1216</v>
      </c>
      <c r="AY172" s="1005" t="s">
        <v>1216</v>
      </c>
      <c r="AZ172" s="1005" t="s">
        <v>1216</v>
      </c>
      <c r="BA172" s="1005" t="s">
        <v>1216</v>
      </c>
      <c r="BB172" s="1005" t="s">
        <v>1216</v>
      </c>
      <c r="BC172" s="1005" t="s">
        <v>1216</v>
      </c>
      <c r="BD172" s="1005" t="s">
        <v>1216</v>
      </c>
      <c r="BE172" s="1005" t="s">
        <v>1216</v>
      </c>
      <c r="BF172" s="1005" t="s">
        <v>1216</v>
      </c>
      <c r="BG172" s="1005" t="s">
        <v>1216</v>
      </c>
      <c r="BH172" s="1005" t="s">
        <v>1216</v>
      </c>
      <c r="BI172" s="1005" t="s">
        <v>1216</v>
      </c>
      <c r="BJ172" s="1005" t="s">
        <v>1216</v>
      </c>
      <c r="BK172" s="1005" t="s">
        <v>1216</v>
      </c>
      <c r="BL172" s="1006"/>
    </row>
    <row r="173" spans="1:64" ht="20.25" customHeight="1" outlineLevel="1">
      <c r="A173" s="1000">
        <f t="shared" si="1"/>
        <v>167</v>
      </c>
      <c r="B173" s="1001"/>
      <c r="C173" s="968"/>
      <c r="D173" s="968"/>
      <c r="E173" s="1002"/>
      <c r="F173" s="1003" t="str">
        <f t="shared" si="7"/>
        <v/>
      </c>
      <c r="G173" s="1002"/>
      <c r="H173" s="1004" t="str">
        <f t="shared" si="8"/>
        <v>・</v>
      </c>
      <c r="I173" s="1005"/>
      <c r="J173" s="1005"/>
      <c r="K173" s="1006"/>
      <c r="L173" s="1005" t="s">
        <v>1216</v>
      </c>
      <c r="M173" s="1005" t="s">
        <v>1216</v>
      </c>
      <c r="N173" s="1005" t="s">
        <v>1216</v>
      </c>
      <c r="O173" s="1005" t="s">
        <v>1216</v>
      </c>
      <c r="P173" s="1005" t="s">
        <v>1216</v>
      </c>
      <c r="Q173" s="1005" t="s">
        <v>1216</v>
      </c>
      <c r="R173" s="1005" t="s">
        <v>1216</v>
      </c>
      <c r="S173" s="1005" t="s">
        <v>1216</v>
      </c>
      <c r="T173" s="1005"/>
      <c r="U173" s="1005" t="s">
        <v>1216</v>
      </c>
      <c r="V173" s="968"/>
      <c r="W173" s="968"/>
      <c r="X173" s="968"/>
      <c r="Y173" s="1006"/>
      <c r="Z173" s="1006"/>
      <c r="AA173" s="1005" t="s">
        <v>1216</v>
      </c>
      <c r="AB173" s="1005" t="s">
        <v>1216</v>
      </c>
      <c r="AC173" s="1005" t="s">
        <v>1216</v>
      </c>
      <c r="AD173" s="1005" t="s">
        <v>1216</v>
      </c>
      <c r="AE173" s="1005" t="s">
        <v>1216</v>
      </c>
      <c r="AF173" s="1005" t="s">
        <v>1216</v>
      </c>
      <c r="AG173" s="1005" t="s">
        <v>1216</v>
      </c>
      <c r="AH173" s="1005" t="s">
        <v>1216</v>
      </c>
      <c r="AI173" s="1005" t="s">
        <v>1216</v>
      </c>
      <c r="AJ173" s="1005"/>
      <c r="AK173" s="1005"/>
      <c r="AL173" s="1005"/>
      <c r="AM173" s="1005"/>
      <c r="AN173" s="1005" t="s">
        <v>1216</v>
      </c>
      <c r="AO173" s="1005" t="s">
        <v>1216</v>
      </c>
      <c r="AP173" s="1005" t="s">
        <v>1216</v>
      </c>
      <c r="AQ173" s="1005" t="s">
        <v>1216</v>
      </c>
      <c r="AR173" s="1005" t="s">
        <v>1216</v>
      </c>
      <c r="AS173" s="1005" t="s">
        <v>1216</v>
      </c>
      <c r="AT173" s="1005" t="s">
        <v>1216</v>
      </c>
      <c r="AU173" s="1005" t="s">
        <v>1216</v>
      </c>
      <c r="AV173" s="1005" t="s">
        <v>1216</v>
      </c>
      <c r="AW173" s="1005" t="s">
        <v>1216</v>
      </c>
      <c r="AX173" s="1005" t="s">
        <v>1216</v>
      </c>
      <c r="AY173" s="1005" t="s">
        <v>1216</v>
      </c>
      <c r="AZ173" s="1005" t="s">
        <v>1216</v>
      </c>
      <c r="BA173" s="1005" t="s">
        <v>1216</v>
      </c>
      <c r="BB173" s="1005" t="s">
        <v>1216</v>
      </c>
      <c r="BC173" s="1005" t="s">
        <v>1216</v>
      </c>
      <c r="BD173" s="1005" t="s">
        <v>1216</v>
      </c>
      <c r="BE173" s="1005" t="s">
        <v>1216</v>
      </c>
      <c r="BF173" s="1005" t="s">
        <v>1216</v>
      </c>
      <c r="BG173" s="1005" t="s">
        <v>1216</v>
      </c>
      <c r="BH173" s="1005" t="s">
        <v>1216</v>
      </c>
      <c r="BI173" s="1005" t="s">
        <v>1216</v>
      </c>
      <c r="BJ173" s="1005" t="s">
        <v>1216</v>
      </c>
      <c r="BK173" s="1005" t="s">
        <v>1216</v>
      </c>
      <c r="BL173" s="1006"/>
    </row>
    <row r="174" spans="1:64" ht="20.25" customHeight="1" outlineLevel="1">
      <c r="A174" s="1000">
        <f t="shared" si="1"/>
        <v>168</v>
      </c>
      <c r="B174" s="1001"/>
      <c r="C174" s="968"/>
      <c r="D174" s="968"/>
      <c r="E174" s="1002"/>
      <c r="F174" s="1003" t="str">
        <f t="shared" si="7"/>
        <v/>
      </c>
      <c r="G174" s="1002"/>
      <c r="H174" s="1004" t="str">
        <f t="shared" si="8"/>
        <v>・</v>
      </c>
      <c r="I174" s="1005"/>
      <c r="J174" s="1005"/>
      <c r="K174" s="1006"/>
      <c r="L174" s="1005" t="s">
        <v>1216</v>
      </c>
      <c r="M174" s="1005" t="s">
        <v>1216</v>
      </c>
      <c r="N174" s="1005" t="s">
        <v>1216</v>
      </c>
      <c r="O174" s="1005" t="s">
        <v>1216</v>
      </c>
      <c r="P174" s="1005" t="s">
        <v>1216</v>
      </c>
      <c r="Q174" s="1005" t="s">
        <v>1216</v>
      </c>
      <c r="R174" s="1005" t="s">
        <v>1216</v>
      </c>
      <c r="S174" s="1005" t="s">
        <v>1216</v>
      </c>
      <c r="T174" s="1005"/>
      <c r="U174" s="1005" t="s">
        <v>1216</v>
      </c>
      <c r="V174" s="968"/>
      <c r="W174" s="968"/>
      <c r="X174" s="968"/>
      <c r="Y174" s="1006"/>
      <c r="Z174" s="1006"/>
      <c r="AA174" s="1005" t="s">
        <v>1216</v>
      </c>
      <c r="AB174" s="1005" t="s">
        <v>1216</v>
      </c>
      <c r="AC174" s="1005" t="s">
        <v>1216</v>
      </c>
      <c r="AD174" s="1005" t="s">
        <v>1216</v>
      </c>
      <c r="AE174" s="1005" t="s">
        <v>1216</v>
      </c>
      <c r="AF174" s="1005" t="s">
        <v>1216</v>
      </c>
      <c r="AG174" s="1005" t="s">
        <v>1216</v>
      </c>
      <c r="AH174" s="1005" t="s">
        <v>1216</v>
      </c>
      <c r="AI174" s="1005" t="s">
        <v>1216</v>
      </c>
      <c r="AJ174" s="1005"/>
      <c r="AK174" s="1005"/>
      <c r="AL174" s="1005"/>
      <c r="AM174" s="1005"/>
      <c r="AN174" s="1005" t="s">
        <v>1216</v>
      </c>
      <c r="AO174" s="1005" t="s">
        <v>1216</v>
      </c>
      <c r="AP174" s="1005" t="s">
        <v>1216</v>
      </c>
      <c r="AQ174" s="1005" t="s">
        <v>1216</v>
      </c>
      <c r="AR174" s="1005" t="s">
        <v>1216</v>
      </c>
      <c r="AS174" s="1005" t="s">
        <v>1216</v>
      </c>
      <c r="AT174" s="1005" t="s">
        <v>1216</v>
      </c>
      <c r="AU174" s="1005" t="s">
        <v>1216</v>
      </c>
      <c r="AV174" s="1005" t="s">
        <v>1216</v>
      </c>
      <c r="AW174" s="1005" t="s">
        <v>1216</v>
      </c>
      <c r="AX174" s="1005" t="s">
        <v>1216</v>
      </c>
      <c r="AY174" s="1005" t="s">
        <v>1216</v>
      </c>
      <c r="AZ174" s="1005" t="s">
        <v>1216</v>
      </c>
      <c r="BA174" s="1005" t="s">
        <v>1216</v>
      </c>
      <c r="BB174" s="1005" t="s">
        <v>1216</v>
      </c>
      <c r="BC174" s="1005" t="s">
        <v>1216</v>
      </c>
      <c r="BD174" s="1005" t="s">
        <v>1216</v>
      </c>
      <c r="BE174" s="1005" t="s">
        <v>1216</v>
      </c>
      <c r="BF174" s="1005" t="s">
        <v>1216</v>
      </c>
      <c r="BG174" s="1005" t="s">
        <v>1216</v>
      </c>
      <c r="BH174" s="1005" t="s">
        <v>1216</v>
      </c>
      <c r="BI174" s="1005" t="s">
        <v>1216</v>
      </c>
      <c r="BJ174" s="1005" t="s">
        <v>1216</v>
      </c>
      <c r="BK174" s="1005" t="s">
        <v>1216</v>
      </c>
      <c r="BL174" s="1006"/>
    </row>
    <row r="175" spans="1:64" ht="20.25" customHeight="1" outlineLevel="1">
      <c r="A175" s="1000">
        <f t="shared" si="1"/>
        <v>169</v>
      </c>
      <c r="B175" s="1001"/>
      <c r="C175" s="968"/>
      <c r="D175" s="968"/>
      <c r="E175" s="1002"/>
      <c r="F175" s="1003" t="str">
        <f t="shared" si="7"/>
        <v/>
      </c>
      <c r="G175" s="1002"/>
      <c r="H175" s="1004" t="str">
        <f t="shared" si="8"/>
        <v>・</v>
      </c>
      <c r="I175" s="1005"/>
      <c r="J175" s="1005"/>
      <c r="K175" s="1006"/>
      <c r="L175" s="1005" t="s">
        <v>1216</v>
      </c>
      <c r="M175" s="1005" t="s">
        <v>1216</v>
      </c>
      <c r="N175" s="1005" t="s">
        <v>1216</v>
      </c>
      <c r="O175" s="1005" t="s">
        <v>1216</v>
      </c>
      <c r="P175" s="1005" t="s">
        <v>1216</v>
      </c>
      <c r="Q175" s="1005" t="s">
        <v>1216</v>
      </c>
      <c r="R175" s="1005" t="s">
        <v>1216</v>
      </c>
      <c r="S175" s="1005" t="s">
        <v>1216</v>
      </c>
      <c r="T175" s="1005"/>
      <c r="U175" s="1005" t="s">
        <v>1216</v>
      </c>
      <c r="V175" s="968"/>
      <c r="W175" s="968"/>
      <c r="X175" s="968"/>
      <c r="Y175" s="1006"/>
      <c r="Z175" s="1006"/>
      <c r="AA175" s="1005" t="s">
        <v>1216</v>
      </c>
      <c r="AB175" s="1005" t="s">
        <v>1216</v>
      </c>
      <c r="AC175" s="1005" t="s">
        <v>1216</v>
      </c>
      <c r="AD175" s="1005" t="s">
        <v>1216</v>
      </c>
      <c r="AE175" s="1005" t="s">
        <v>1216</v>
      </c>
      <c r="AF175" s="1005" t="s">
        <v>1216</v>
      </c>
      <c r="AG175" s="1005" t="s">
        <v>1216</v>
      </c>
      <c r="AH175" s="1005" t="s">
        <v>1216</v>
      </c>
      <c r="AI175" s="1005" t="s">
        <v>1216</v>
      </c>
      <c r="AJ175" s="1005"/>
      <c r="AK175" s="1005"/>
      <c r="AL175" s="1005"/>
      <c r="AM175" s="1005"/>
      <c r="AN175" s="1005" t="s">
        <v>1216</v>
      </c>
      <c r="AO175" s="1005" t="s">
        <v>1216</v>
      </c>
      <c r="AP175" s="1005" t="s">
        <v>1216</v>
      </c>
      <c r="AQ175" s="1005" t="s">
        <v>1216</v>
      </c>
      <c r="AR175" s="1005" t="s">
        <v>1216</v>
      </c>
      <c r="AS175" s="1005" t="s">
        <v>1216</v>
      </c>
      <c r="AT175" s="1005" t="s">
        <v>1216</v>
      </c>
      <c r="AU175" s="1005" t="s">
        <v>1216</v>
      </c>
      <c r="AV175" s="1005" t="s">
        <v>1216</v>
      </c>
      <c r="AW175" s="1005" t="s">
        <v>1216</v>
      </c>
      <c r="AX175" s="1005" t="s">
        <v>1216</v>
      </c>
      <c r="AY175" s="1005" t="s">
        <v>1216</v>
      </c>
      <c r="AZ175" s="1005" t="s">
        <v>1216</v>
      </c>
      <c r="BA175" s="1005" t="s">
        <v>1216</v>
      </c>
      <c r="BB175" s="1005" t="s">
        <v>1216</v>
      </c>
      <c r="BC175" s="1005" t="s">
        <v>1216</v>
      </c>
      <c r="BD175" s="1005" t="s">
        <v>1216</v>
      </c>
      <c r="BE175" s="1005" t="s">
        <v>1216</v>
      </c>
      <c r="BF175" s="1005" t="s">
        <v>1216</v>
      </c>
      <c r="BG175" s="1005" t="s">
        <v>1216</v>
      </c>
      <c r="BH175" s="1005" t="s">
        <v>1216</v>
      </c>
      <c r="BI175" s="1005" t="s">
        <v>1216</v>
      </c>
      <c r="BJ175" s="1005" t="s">
        <v>1216</v>
      </c>
      <c r="BK175" s="1005" t="s">
        <v>1216</v>
      </c>
      <c r="BL175" s="1006"/>
    </row>
    <row r="176" spans="1:64" ht="20.25" customHeight="1" outlineLevel="1">
      <c r="A176" s="1000">
        <f t="shared" si="1"/>
        <v>170</v>
      </c>
      <c r="B176" s="1001"/>
      <c r="C176" s="968"/>
      <c r="D176" s="968"/>
      <c r="E176" s="1002"/>
      <c r="F176" s="1003" t="str">
        <f t="shared" si="7"/>
        <v/>
      </c>
      <c r="G176" s="1002"/>
      <c r="H176" s="1004" t="str">
        <f t="shared" si="8"/>
        <v>・</v>
      </c>
      <c r="I176" s="1005"/>
      <c r="J176" s="1005"/>
      <c r="K176" s="1006"/>
      <c r="L176" s="1005" t="s">
        <v>1216</v>
      </c>
      <c r="M176" s="1005" t="s">
        <v>1216</v>
      </c>
      <c r="N176" s="1005" t="s">
        <v>1216</v>
      </c>
      <c r="O176" s="1005" t="s">
        <v>1216</v>
      </c>
      <c r="P176" s="1005" t="s">
        <v>1216</v>
      </c>
      <c r="Q176" s="1005" t="s">
        <v>1216</v>
      </c>
      <c r="R176" s="1005" t="s">
        <v>1216</v>
      </c>
      <c r="S176" s="1005" t="s">
        <v>1216</v>
      </c>
      <c r="T176" s="1005"/>
      <c r="U176" s="1005" t="s">
        <v>1216</v>
      </c>
      <c r="V176" s="968"/>
      <c r="W176" s="968"/>
      <c r="X176" s="968"/>
      <c r="Y176" s="1006"/>
      <c r="Z176" s="1006"/>
      <c r="AA176" s="1005" t="s">
        <v>1216</v>
      </c>
      <c r="AB176" s="1005" t="s">
        <v>1216</v>
      </c>
      <c r="AC176" s="1005" t="s">
        <v>1216</v>
      </c>
      <c r="AD176" s="1005" t="s">
        <v>1216</v>
      </c>
      <c r="AE176" s="1005" t="s">
        <v>1216</v>
      </c>
      <c r="AF176" s="1005" t="s">
        <v>1216</v>
      </c>
      <c r="AG176" s="1005" t="s">
        <v>1216</v>
      </c>
      <c r="AH176" s="1005" t="s">
        <v>1216</v>
      </c>
      <c r="AI176" s="1005" t="s">
        <v>1216</v>
      </c>
      <c r="AJ176" s="1005"/>
      <c r="AK176" s="1005"/>
      <c r="AL176" s="1005"/>
      <c r="AM176" s="1005"/>
      <c r="AN176" s="1005" t="s">
        <v>1216</v>
      </c>
      <c r="AO176" s="1005" t="s">
        <v>1216</v>
      </c>
      <c r="AP176" s="1005" t="s">
        <v>1216</v>
      </c>
      <c r="AQ176" s="1005" t="s">
        <v>1216</v>
      </c>
      <c r="AR176" s="1005" t="s">
        <v>1216</v>
      </c>
      <c r="AS176" s="1005" t="s">
        <v>1216</v>
      </c>
      <c r="AT176" s="1005" t="s">
        <v>1216</v>
      </c>
      <c r="AU176" s="1005" t="s">
        <v>1216</v>
      </c>
      <c r="AV176" s="1005" t="s">
        <v>1216</v>
      </c>
      <c r="AW176" s="1005" t="s">
        <v>1216</v>
      </c>
      <c r="AX176" s="1005" t="s">
        <v>1216</v>
      </c>
      <c r="AY176" s="1005" t="s">
        <v>1216</v>
      </c>
      <c r="AZ176" s="1005" t="s">
        <v>1216</v>
      </c>
      <c r="BA176" s="1005" t="s">
        <v>1216</v>
      </c>
      <c r="BB176" s="1005" t="s">
        <v>1216</v>
      </c>
      <c r="BC176" s="1005" t="s">
        <v>1216</v>
      </c>
      <c r="BD176" s="1005" t="s">
        <v>1216</v>
      </c>
      <c r="BE176" s="1005" t="s">
        <v>1216</v>
      </c>
      <c r="BF176" s="1005" t="s">
        <v>1216</v>
      </c>
      <c r="BG176" s="1005" t="s">
        <v>1216</v>
      </c>
      <c r="BH176" s="1005" t="s">
        <v>1216</v>
      </c>
      <c r="BI176" s="1005" t="s">
        <v>1216</v>
      </c>
      <c r="BJ176" s="1005" t="s">
        <v>1216</v>
      </c>
      <c r="BK176" s="1005" t="s">
        <v>1216</v>
      </c>
      <c r="BL176" s="1006"/>
    </row>
    <row r="177" spans="1:64" ht="20.25" customHeight="1" outlineLevel="1">
      <c r="A177" s="1000">
        <f t="shared" si="1"/>
        <v>171</v>
      </c>
      <c r="B177" s="1001"/>
      <c r="C177" s="968"/>
      <c r="D177" s="968"/>
      <c r="E177" s="1002"/>
      <c r="F177" s="1003" t="str">
        <f t="shared" si="7"/>
        <v/>
      </c>
      <c r="G177" s="1002"/>
      <c r="H177" s="1004" t="str">
        <f t="shared" si="8"/>
        <v>・</v>
      </c>
      <c r="I177" s="1005"/>
      <c r="J177" s="1005"/>
      <c r="K177" s="1006"/>
      <c r="L177" s="1005" t="s">
        <v>1216</v>
      </c>
      <c r="M177" s="1005" t="s">
        <v>1216</v>
      </c>
      <c r="N177" s="1005" t="s">
        <v>1216</v>
      </c>
      <c r="O177" s="1005" t="s">
        <v>1216</v>
      </c>
      <c r="P177" s="1005" t="s">
        <v>1216</v>
      </c>
      <c r="Q177" s="1005" t="s">
        <v>1216</v>
      </c>
      <c r="R177" s="1005" t="s">
        <v>1216</v>
      </c>
      <c r="S177" s="1005" t="s">
        <v>1216</v>
      </c>
      <c r="T177" s="1005"/>
      <c r="U177" s="1005" t="s">
        <v>1216</v>
      </c>
      <c r="V177" s="968"/>
      <c r="W177" s="968"/>
      <c r="X177" s="968"/>
      <c r="Y177" s="1006"/>
      <c r="Z177" s="1006"/>
      <c r="AA177" s="1005" t="s">
        <v>1216</v>
      </c>
      <c r="AB177" s="1005" t="s">
        <v>1216</v>
      </c>
      <c r="AC177" s="1005" t="s">
        <v>1216</v>
      </c>
      <c r="AD177" s="1005" t="s">
        <v>1216</v>
      </c>
      <c r="AE177" s="1005" t="s">
        <v>1216</v>
      </c>
      <c r="AF177" s="1005" t="s">
        <v>1216</v>
      </c>
      <c r="AG177" s="1005" t="s">
        <v>1216</v>
      </c>
      <c r="AH177" s="1005" t="s">
        <v>1216</v>
      </c>
      <c r="AI177" s="1005" t="s">
        <v>1216</v>
      </c>
      <c r="AJ177" s="1005"/>
      <c r="AK177" s="1005"/>
      <c r="AL177" s="1005"/>
      <c r="AM177" s="1005"/>
      <c r="AN177" s="1005" t="s">
        <v>1216</v>
      </c>
      <c r="AO177" s="1005" t="s">
        <v>1216</v>
      </c>
      <c r="AP177" s="1005" t="s">
        <v>1216</v>
      </c>
      <c r="AQ177" s="1005" t="s">
        <v>1216</v>
      </c>
      <c r="AR177" s="1005" t="s">
        <v>1216</v>
      </c>
      <c r="AS177" s="1005" t="s">
        <v>1216</v>
      </c>
      <c r="AT177" s="1005" t="s">
        <v>1216</v>
      </c>
      <c r="AU177" s="1005" t="s">
        <v>1216</v>
      </c>
      <c r="AV177" s="1005" t="s">
        <v>1216</v>
      </c>
      <c r="AW177" s="1005" t="s">
        <v>1216</v>
      </c>
      <c r="AX177" s="1005" t="s">
        <v>1216</v>
      </c>
      <c r="AY177" s="1005" t="s">
        <v>1216</v>
      </c>
      <c r="AZ177" s="1005" t="s">
        <v>1216</v>
      </c>
      <c r="BA177" s="1005" t="s">
        <v>1216</v>
      </c>
      <c r="BB177" s="1005" t="s">
        <v>1216</v>
      </c>
      <c r="BC177" s="1005" t="s">
        <v>1216</v>
      </c>
      <c r="BD177" s="1005" t="s">
        <v>1216</v>
      </c>
      <c r="BE177" s="1005" t="s">
        <v>1216</v>
      </c>
      <c r="BF177" s="1005" t="s">
        <v>1216</v>
      </c>
      <c r="BG177" s="1005" t="s">
        <v>1216</v>
      </c>
      <c r="BH177" s="1005" t="s">
        <v>1216</v>
      </c>
      <c r="BI177" s="1005" t="s">
        <v>1216</v>
      </c>
      <c r="BJ177" s="1005" t="s">
        <v>1216</v>
      </c>
      <c r="BK177" s="1005" t="s">
        <v>1216</v>
      </c>
      <c r="BL177" s="1006"/>
    </row>
    <row r="178" spans="1:64" ht="20.25" customHeight="1" outlineLevel="1">
      <c r="A178" s="1000">
        <f t="shared" si="1"/>
        <v>172</v>
      </c>
      <c r="B178" s="1001"/>
      <c r="C178" s="968"/>
      <c r="D178" s="968"/>
      <c r="E178" s="1002"/>
      <c r="F178" s="1003" t="str">
        <f t="shared" si="7"/>
        <v/>
      </c>
      <c r="G178" s="1002"/>
      <c r="H178" s="1004" t="str">
        <f t="shared" si="8"/>
        <v>・</v>
      </c>
      <c r="I178" s="1005"/>
      <c r="J178" s="1005"/>
      <c r="K178" s="1006"/>
      <c r="L178" s="1005" t="s">
        <v>1216</v>
      </c>
      <c r="M178" s="1005" t="s">
        <v>1216</v>
      </c>
      <c r="N178" s="1005" t="s">
        <v>1216</v>
      </c>
      <c r="O178" s="1005" t="s">
        <v>1216</v>
      </c>
      <c r="P178" s="1005" t="s">
        <v>1216</v>
      </c>
      <c r="Q178" s="1005" t="s">
        <v>1216</v>
      </c>
      <c r="R178" s="1005" t="s">
        <v>1216</v>
      </c>
      <c r="S178" s="1005" t="s">
        <v>1216</v>
      </c>
      <c r="T178" s="1005"/>
      <c r="U178" s="1005" t="s">
        <v>1216</v>
      </c>
      <c r="V178" s="968"/>
      <c r="W178" s="968"/>
      <c r="X178" s="968"/>
      <c r="Y178" s="1006"/>
      <c r="Z178" s="1006"/>
      <c r="AA178" s="1005" t="s">
        <v>1216</v>
      </c>
      <c r="AB178" s="1005" t="s">
        <v>1216</v>
      </c>
      <c r="AC178" s="1005" t="s">
        <v>1216</v>
      </c>
      <c r="AD178" s="1005" t="s">
        <v>1216</v>
      </c>
      <c r="AE178" s="1005" t="s">
        <v>1216</v>
      </c>
      <c r="AF178" s="1005" t="s">
        <v>1216</v>
      </c>
      <c r="AG178" s="1005" t="s">
        <v>1216</v>
      </c>
      <c r="AH178" s="1005" t="s">
        <v>1216</v>
      </c>
      <c r="AI178" s="1005" t="s">
        <v>1216</v>
      </c>
      <c r="AJ178" s="1005"/>
      <c r="AK178" s="1005"/>
      <c r="AL178" s="1005"/>
      <c r="AM178" s="1005"/>
      <c r="AN178" s="1005" t="s">
        <v>1216</v>
      </c>
      <c r="AO178" s="1005" t="s">
        <v>1216</v>
      </c>
      <c r="AP178" s="1005" t="s">
        <v>1216</v>
      </c>
      <c r="AQ178" s="1005" t="s">
        <v>1216</v>
      </c>
      <c r="AR178" s="1005" t="s">
        <v>1216</v>
      </c>
      <c r="AS178" s="1005" t="s">
        <v>1216</v>
      </c>
      <c r="AT178" s="1005" t="s">
        <v>1216</v>
      </c>
      <c r="AU178" s="1005" t="s">
        <v>1216</v>
      </c>
      <c r="AV178" s="1005" t="s">
        <v>1216</v>
      </c>
      <c r="AW178" s="1005" t="s">
        <v>1216</v>
      </c>
      <c r="AX178" s="1005" t="s">
        <v>1216</v>
      </c>
      <c r="AY178" s="1005" t="s">
        <v>1216</v>
      </c>
      <c r="AZ178" s="1005" t="s">
        <v>1216</v>
      </c>
      <c r="BA178" s="1005" t="s">
        <v>1216</v>
      </c>
      <c r="BB178" s="1005" t="s">
        <v>1216</v>
      </c>
      <c r="BC178" s="1005" t="s">
        <v>1216</v>
      </c>
      <c r="BD178" s="1005" t="s">
        <v>1216</v>
      </c>
      <c r="BE178" s="1005" t="s">
        <v>1216</v>
      </c>
      <c r="BF178" s="1005" t="s">
        <v>1216</v>
      </c>
      <c r="BG178" s="1005" t="s">
        <v>1216</v>
      </c>
      <c r="BH178" s="1005" t="s">
        <v>1216</v>
      </c>
      <c r="BI178" s="1005" t="s">
        <v>1216</v>
      </c>
      <c r="BJ178" s="1005" t="s">
        <v>1216</v>
      </c>
      <c r="BK178" s="1005" t="s">
        <v>1216</v>
      </c>
      <c r="BL178" s="1006"/>
    </row>
    <row r="179" spans="1:64" ht="20.25" customHeight="1" outlineLevel="1">
      <c r="A179" s="1000">
        <f t="shared" si="1"/>
        <v>173</v>
      </c>
      <c r="B179" s="1001"/>
      <c r="C179" s="968"/>
      <c r="D179" s="968"/>
      <c r="E179" s="1002"/>
      <c r="F179" s="1003" t="str">
        <f t="shared" si="7"/>
        <v/>
      </c>
      <c r="G179" s="1002"/>
      <c r="H179" s="1004" t="str">
        <f t="shared" si="8"/>
        <v>・</v>
      </c>
      <c r="I179" s="1005"/>
      <c r="J179" s="1005"/>
      <c r="K179" s="1006"/>
      <c r="L179" s="1005" t="s">
        <v>1216</v>
      </c>
      <c r="M179" s="1005" t="s">
        <v>1216</v>
      </c>
      <c r="N179" s="1005" t="s">
        <v>1216</v>
      </c>
      <c r="O179" s="1005" t="s">
        <v>1216</v>
      </c>
      <c r="P179" s="1005" t="s">
        <v>1216</v>
      </c>
      <c r="Q179" s="1005" t="s">
        <v>1216</v>
      </c>
      <c r="R179" s="1005" t="s">
        <v>1216</v>
      </c>
      <c r="S179" s="1005" t="s">
        <v>1216</v>
      </c>
      <c r="T179" s="1005"/>
      <c r="U179" s="1005" t="s">
        <v>1216</v>
      </c>
      <c r="V179" s="968"/>
      <c r="W179" s="968"/>
      <c r="X179" s="968"/>
      <c r="Y179" s="1006"/>
      <c r="Z179" s="1006"/>
      <c r="AA179" s="1005" t="s">
        <v>1216</v>
      </c>
      <c r="AB179" s="1005" t="s">
        <v>1216</v>
      </c>
      <c r="AC179" s="1005" t="s">
        <v>1216</v>
      </c>
      <c r="AD179" s="1005" t="s">
        <v>1216</v>
      </c>
      <c r="AE179" s="1005" t="s">
        <v>1216</v>
      </c>
      <c r="AF179" s="1005" t="s">
        <v>1216</v>
      </c>
      <c r="AG179" s="1005" t="s">
        <v>1216</v>
      </c>
      <c r="AH179" s="1005" t="s">
        <v>1216</v>
      </c>
      <c r="AI179" s="1005" t="s">
        <v>1216</v>
      </c>
      <c r="AJ179" s="1005"/>
      <c r="AK179" s="1005"/>
      <c r="AL179" s="1005"/>
      <c r="AM179" s="1005"/>
      <c r="AN179" s="1005" t="s">
        <v>1216</v>
      </c>
      <c r="AO179" s="1005" t="s">
        <v>1216</v>
      </c>
      <c r="AP179" s="1005" t="s">
        <v>1216</v>
      </c>
      <c r="AQ179" s="1005" t="s">
        <v>1216</v>
      </c>
      <c r="AR179" s="1005" t="s">
        <v>1216</v>
      </c>
      <c r="AS179" s="1005" t="s">
        <v>1216</v>
      </c>
      <c r="AT179" s="1005" t="s">
        <v>1216</v>
      </c>
      <c r="AU179" s="1005" t="s">
        <v>1216</v>
      </c>
      <c r="AV179" s="1005" t="s">
        <v>1216</v>
      </c>
      <c r="AW179" s="1005" t="s">
        <v>1216</v>
      </c>
      <c r="AX179" s="1005" t="s">
        <v>1216</v>
      </c>
      <c r="AY179" s="1005" t="s">
        <v>1216</v>
      </c>
      <c r="AZ179" s="1005" t="s">
        <v>1216</v>
      </c>
      <c r="BA179" s="1005" t="s">
        <v>1216</v>
      </c>
      <c r="BB179" s="1005" t="s">
        <v>1216</v>
      </c>
      <c r="BC179" s="1005" t="s">
        <v>1216</v>
      </c>
      <c r="BD179" s="1005" t="s">
        <v>1216</v>
      </c>
      <c r="BE179" s="1005" t="s">
        <v>1216</v>
      </c>
      <c r="BF179" s="1005" t="s">
        <v>1216</v>
      </c>
      <c r="BG179" s="1005" t="s">
        <v>1216</v>
      </c>
      <c r="BH179" s="1005" t="s">
        <v>1216</v>
      </c>
      <c r="BI179" s="1005" t="s">
        <v>1216</v>
      </c>
      <c r="BJ179" s="1005" t="s">
        <v>1216</v>
      </c>
      <c r="BK179" s="1005" t="s">
        <v>1216</v>
      </c>
      <c r="BL179" s="1006"/>
    </row>
    <row r="180" spans="1:64" ht="20.25" customHeight="1" outlineLevel="1">
      <c r="A180" s="1000">
        <f t="shared" si="1"/>
        <v>174</v>
      </c>
      <c r="B180" s="1001"/>
      <c r="C180" s="968"/>
      <c r="D180" s="968"/>
      <c r="E180" s="1002"/>
      <c r="F180" s="1003" t="str">
        <f t="shared" si="7"/>
        <v/>
      </c>
      <c r="G180" s="1002"/>
      <c r="H180" s="1004" t="str">
        <f t="shared" si="8"/>
        <v>・</v>
      </c>
      <c r="I180" s="1005"/>
      <c r="J180" s="1005"/>
      <c r="K180" s="1006"/>
      <c r="L180" s="1005" t="s">
        <v>1216</v>
      </c>
      <c r="M180" s="1005" t="s">
        <v>1216</v>
      </c>
      <c r="N180" s="1005" t="s">
        <v>1216</v>
      </c>
      <c r="O180" s="1005" t="s">
        <v>1216</v>
      </c>
      <c r="P180" s="1005" t="s">
        <v>1216</v>
      </c>
      <c r="Q180" s="1005" t="s">
        <v>1216</v>
      </c>
      <c r="R180" s="1005" t="s">
        <v>1216</v>
      </c>
      <c r="S180" s="1005" t="s">
        <v>1216</v>
      </c>
      <c r="T180" s="1005"/>
      <c r="U180" s="1005" t="s">
        <v>1216</v>
      </c>
      <c r="V180" s="968"/>
      <c r="W180" s="968"/>
      <c r="X180" s="968"/>
      <c r="Y180" s="1006"/>
      <c r="Z180" s="1006"/>
      <c r="AA180" s="1005" t="s">
        <v>1216</v>
      </c>
      <c r="AB180" s="1005" t="s">
        <v>1216</v>
      </c>
      <c r="AC180" s="1005" t="s">
        <v>1216</v>
      </c>
      <c r="AD180" s="1005" t="s">
        <v>1216</v>
      </c>
      <c r="AE180" s="1005" t="s">
        <v>1216</v>
      </c>
      <c r="AF180" s="1005" t="s">
        <v>1216</v>
      </c>
      <c r="AG180" s="1005" t="s">
        <v>1216</v>
      </c>
      <c r="AH180" s="1005" t="s">
        <v>1216</v>
      </c>
      <c r="AI180" s="1005" t="s">
        <v>1216</v>
      </c>
      <c r="AJ180" s="1005"/>
      <c r="AK180" s="1005"/>
      <c r="AL180" s="1005"/>
      <c r="AM180" s="1005"/>
      <c r="AN180" s="1005" t="s">
        <v>1216</v>
      </c>
      <c r="AO180" s="1005" t="s">
        <v>1216</v>
      </c>
      <c r="AP180" s="1005" t="s">
        <v>1216</v>
      </c>
      <c r="AQ180" s="1005" t="s">
        <v>1216</v>
      </c>
      <c r="AR180" s="1005" t="s">
        <v>1216</v>
      </c>
      <c r="AS180" s="1005" t="s">
        <v>1216</v>
      </c>
      <c r="AT180" s="1005" t="s">
        <v>1216</v>
      </c>
      <c r="AU180" s="1005" t="s">
        <v>1216</v>
      </c>
      <c r="AV180" s="1005" t="s">
        <v>1216</v>
      </c>
      <c r="AW180" s="1005" t="s">
        <v>1216</v>
      </c>
      <c r="AX180" s="1005" t="s">
        <v>1216</v>
      </c>
      <c r="AY180" s="1005" t="s">
        <v>1216</v>
      </c>
      <c r="AZ180" s="1005" t="s">
        <v>1216</v>
      </c>
      <c r="BA180" s="1005" t="s">
        <v>1216</v>
      </c>
      <c r="BB180" s="1005" t="s">
        <v>1216</v>
      </c>
      <c r="BC180" s="1005" t="s">
        <v>1216</v>
      </c>
      <c r="BD180" s="1005" t="s">
        <v>1216</v>
      </c>
      <c r="BE180" s="1005" t="s">
        <v>1216</v>
      </c>
      <c r="BF180" s="1005" t="s">
        <v>1216</v>
      </c>
      <c r="BG180" s="1005" t="s">
        <v>1216</v>
      </c>
      <c r="BH180" s="1005" t="s">
        <v>1216</v>
      </c>
      <c r="BI180" s="1005" t="s">
        <v>1216</v>
      </c>
      <c r="BJ180" s="1005" t="s">
        <v>1216</v>
      </c>
      <c r="BK180" s="1005" t="s">
        <v>1216</v>
      </c>
      <c r="BL180" s="1006"/>
    </row>
    <row r="181" spans="1:64" ht="20.25" customHeight="1" outlineLevel="1">
      <c r="A181" s="1000">
        <f t="shared" si="1"/>
        <v>175</v>
      </c>
      <c r="B181" s="1001"/>
      <c r="C181" s="968"/>
      <c r="D181" s="968"/>
      <c r="E181" s="1002"/>
      <c r="F181" s="1003" t="str">
        <f t="shared" si="7"/>
        <v/>
      </c>
      <c r="G181" s="1002"/>
      <c r="H181" s="1004" t="str">
        <f t="shared" si="8"/>
        <v>・</v>
      </c>
      <c r="I181" s="1005"/>
      <c r="J181" s="1005"/>
      <c r="K181" s="1006"/>
      <c r="L181" s="1005" t="s">
        <v>1216</v>
      </c>
      <c r="M181" s="1005" t="s">
        <v>1216</v>
      </c>
      <c r="N181" s="1005" t="s">
        <v>1216</v>
      </c>
      <c r="O181" s="1005" t="s">
        <v>1216</v>
      </c>
      <c r="P181" s="1005" t="s">
        <v>1216</v>
      </c>
      <c r="Q181" s="1005" t="s">
        <v>1216</v>
      </c>
      <c r="R181" s="1005" t="s">
        <v>1216</v>
      </c>
      <c r="S181" s="1005" t="s">
        <v>1216</v>
      </c>
      <c r="T181" s="1005"/>
      <c r="U181" s="1005" t="s">
        <v>1216</v>
      </c>
      <c r="V181" s="968"/>
      <c r="W181" s="968"/>
      <c r="X181" s="968"/>
      <c r="Y181" s="1006"/>
      <c r="Z181" s="1006"/>
      <c r="AA181" s="1005" t="s">
        <v>1216</v>
      </c>
      <c r="AB181" s="1005" t="s">
        <v>1216</v>
      </c>
      <c r="AC181" s="1005" t="s">
        <v>1216</v>
      </c>
      <c r="AD181" s="1005" t="s">
        <v>1216</v>
      </c>
      <c r="AE181" s="1005" t="s">
        <v>1216</v>
      </c>
      <c r="AF181" s="1005" t="s">
        <v>1216</v>
      </c>
      <c r="AG181" s="1005" t="s">
        <v>1216</v>
      </c>
      <c r="AH181" s="1005" t="s">
        <v>1216</v>
      </c>
      <c r="AI181" s="1005" t="s">
        <v>1216</v>
      </c>
      <c r="AJ181" s="1005"/>
      <c r="AK181" s="1005"/>
      <c r="AL181" s="1005"/>
      <c r="AM181" s="1005"/>
      <c r="AN181" s="1005" t="s">
        <v>1216</v>
      </c>
      <c r="AO181" s="1005" t="s">
        <v>1216</v>
      </c>
      <c r="AP181" s="1005" t="s">
        <v>1216</v>
      </c>
      <c r="AQ181" s="1005" t="s">
        <v>1216</v>
      </c>
      <c r="AR181" s="1005" t="s">
        <v>1216</v>
      </c>
      <c r="AS181" s="1005" t="s">
        <v>1216</v>
      </c>
      <c r="AT181" s="1005" t="s">
        <v>1216</v>
      </c>
      <c r="AU181" s="1005" t="s">
        <v>1216</v>
      </c>
      <c r="AV181" s="1005" t="s">
        <v>1216</v>
      </c>
      <c r="AW181" s="1005" t="s">
        <v>1216</v>
      </c>
      <c r="AX181" s="1005" t="s">
        <v>1216</v>
      </c>
      <c r="AY181" s="1005" t="s">
        <v>1216</v>
      </c>
      <c r="AZ181" s="1005" t="s">
        <v>1216</v>
      </c>
      <c r="BA181" s="1005" t="s">
        <v>1216</v>
      </c>
      <c r="BB181" s="1005" t="s">
        <v>1216</v>
      </c>
      <c r="BC181" s="1005" t="s">
        <v>1216</v>
      </c>
      <c r="BD181" s="1005" t="s">
        <v>1216</v>
      </c>
      <c r="BE181" s="1005" t="s">
        <v>1216</v>
      </c>
      <c r="BF181" s="1005" t="s">
        <v>1216</v>
      </c>
      <c r="BG181" s="1005" t="s">
        <v>1216</v>
      </c>
      <c r="BH181" s="1005" t="s">
        <v>1216</v>
      </c>
      <c r="BI181" s="1005" t="s">
        <v>1216</v>
      </c>
      <c r="BJ181" s="1005" t="s">
        <v>1216</v>
      </c>
      <c r="BK181" s="1005" t="s">
        <v>1216</v>
      </c>
      <c r="BL181" s="1006"/>
    </row>
    <row r="182" spans="1:64" ht="20.25" customHeight="1" outlineLevel="1">
      <c r="A182" s="1000">
        <f t="shared" si="1"/>
        <v>176</v>
      </c>
      <c r="B182" s="1001"/>
      <c r="C182" s="968"/>
      <c r="D182" s="968"/>
      <c r="E182" s="1002"/>
      <c r="F182" s="1003" t="str">
        <f t="shared" si="7"/>
        <v/>
      </c>
      <c r="G182" s="1002"/>
      <c r="H182" s="1004" t="str">
        <f t="shared" si="8"/>
        <v>・</v>
      </c>
      <c r="I182" s="1005"/>
      <c r="J182" s="1005"/>
      <c r="K182" s="1006"/>
      <c r="L182" s="1005" t="s">
        <v>1216</v>
      </c>
      <c r="M182" s="1005" t="s">
        <v>1216</v>
      </c>
      <c r="N182" s="1005" t="s">
        <v>1216</v>
      </c>
      <c r="O182" s="1005" t="s">
        <v>1216</v>
      </c>
      <c r="P182" s="1005" t="s">
        <v>1216</v>
      </c>
      <c r="Q182" s="1005" t="s">
        <v>1216</v>
      </c>
      <c r="R182" s="1005" t="s">
        <v>1216</v>
      </c>
      <c r="S182" s="1005" t="s">
        <v>1216</v>
      </c>
      <c r="T182" s="1005"/>
      <c r="U182" s="1005" t="s">
        <v>1216</v>
      </c>
      <c r="V182" s="968"/>
      <c r="W182" s="968"/>
      <c r="X182" s="968"/>
      <c r="Y182" s="1006"/>
      <c r="Z182" s="1006"/>
      <c r="AA182" s="1005" t="s">
        <v>1216</v>
      </c>
      <c r="AB182" s="1005" t="s">
        <v>1216</v>
      </c>
      <c r="AC182" s="1005" t="s">
        <v>1216</v>
      </c>
      <c r="AD182" s="1005" t="s">
        <v>1216</v>
      </c>
      <c r="AE182" s="1005" t="s">
        <v>1216</v>
      </c>
      <c r="AF182" s="1005" t="s">
        <v>1216</v>
      </c>
      <c r="AG182" s="1005" t="s">
        <v>1216</v>
      </c>
      <c r="AH182" s="1005" t="s">
        <v>1216</v>
      </c>
      <c r="AI182" s="1005" t="s">
        <v>1216</v>
      </c>
      <c r="AJ182" s="1005"/>
      <c r="AK182" s="1005"/>
      <c r="AL182" s="1005"/>
      <c r="AM182" s="1005"/>
      <c r="AN182" s="1005" t="s">
        <v>1216</v>
      </c>
      <c r="AO182" s="1005" t="s">
        <v>1216</v>
      </c>
      <c r="AP182" s="1005" t="s">
        <v>1216</v>
      </c>
      <c r="AQ182" s="1005" t="s">
        <v>1216</v>
      </c>
      <c r="AR182" s="1005" t="s">
        <v>1216</v>
      </c>
      <c r="AS182" s="1005" t="s">
        <v>1216</v>
      </c>
      <c r="AT182" s="1005" t="s">
        <v>1216</v>
      </c>
      <c r="AU182" s="1005" t="s">
        <v>1216</v>
      </c>
      <c r="AV182" s="1005" t="s">
        <v>1216</v>
      </c>
      <c r="AW182" s="1005" t="s">
        <v>1216</v>
      </c>
      <c r="AX182" s="1005" t="s">
        <v>1216</v>
      </c>
      <c r="AY182" s="1005" t="s">
        <v>1216</v>
      </c>
      <c r="AZ182" s="1005" t="s">
        <v>1216</v>
      </c>
      <c r="BA182" s="1005" t="s">
        <v>1216</v>
      </c>
      <c r="BB182" s="1005" t="s">
        <v>1216</v>
      </c>
      <c r="BC182" s="1005" t="s">
        <v>1216</v>
      </c>
      <c r="BD182" s="1005" t="s">
        <v>1216</v>
      </c>
      <c r="BE182" s="1005" t="s">
        <v>1216</v>
      </c>
      <c r="BF182" s="1005" t="s">
        <v>1216</v>
      </c>
      <c r="BG182" s="1005" t="s">
        <v>1216</v>
      </c>
      <c r="BH182" s="1005" t="s">
        <v>1216</v>
      </c>
      <c r="BI182" s="1005" t="s">
        <v>1216</v>
      </c>
      <c r="BJ182" s="1005" t="s">
        <v>1216</v>
      </c>
      <c r="BK182" s="1005" t="s">
        <v>1216</v>
      </c>
      <c r="BL182" s="1006"/>
    </row>
    <row r="183" spans="1:64" ht="20.25" customHeight="1" outlineLevel="1">
      <c r="A183" s="1000">
        <f t="shared" si="1"/>
        <v>177</v>
      </c>
      <c r="B183" s="1001"/>
      <c r="C183" s="968"/>
      <c r="D183" s="968"/>
      <c r="E183" s="1002"/>
      <c r="F183" s="1003" t="str">
        <f t="shared" si="7"/>
        <v/>
      </c>
      <c r="G183" s="1002"/>
      <c r="H183" s="1004" t="str">
        <f t="shared" si="8"/>
        <v>・</v>
      </c>
      <c r="I183" s="1005"/>
      <c r="J183" s="1005"/>
      <c r="K183" s="1006"/>
      <c r="L183" s="1005" t="s">
        <v>1216</v>
      </c>
      <c r="M183" s="1005" t="s">
        <v>1216</v>
      </c>
      <c r="N183" s="1005" t="s">
        <v>1216</v>
      </c>
      <c r="O183" s="1005" t="s">
        <v>1216</v>
      </c>
      <c r="P183" s="1005" t="s">
        <v>1216</v>
      </c>
      <c r="Q183" s="1005" t="s">
        <v>1216</v>
      </c>
      <c r="R183" s="1005" t="s">
        <v>1216</v>
      </c>
      <c r="S183" s="1005" t="s">
        <v>1216</v>
      </c>
      <c r="T183" s="1005"/>
      <c r="U183" s="1005" t="s">
        <v>1216</v>
      </c>
      <c r="V183" s="968"/>
      <c r="W183" s="968"/>
      <c r="X183" s="968"/>
      <c r="Y183" s="1006"/>
      <c r="Z183" s="1006"/>
      <c r="AA183" s="1005" t="s">
        <v>1216</v>
      </c>
      <c r="AB183" s="1005" t="s">
        <v>1216</v>
      </c>
      <c r="AC183" s="1005" t="s">
        <v>1216</v>
      </c>
      <c r="AD183" s="1005" t="s">
        <v>1216</v>
      </c>
      <c r="AE183" s="1005" t="s">
        <v>1216</v>
      </c>
      <c r="AF183" s="1005" t="s">
        <v>1216</v>
      </c>
      <c r="AG183" s="1005" t="s">
        <v>1216</v>
      </c>
      <c r="AH183" s="1005" t="s">
        <v>1216</v>
      </c>
      <c r="AI183" s="1005" t="s">
        <v>1216</v>
      </c>
      <c r="AJ183" s="1005"/>
      <c r="AK183" s="1005"/>
      <c r="AL183" s="1005"/>
      <c r="AM183" s="1005"/>
      <c r="AN183" s="1005" t="s">
        <v>1216</v>
      </c>
      <c r="AO183" s="1005" t="s">
        <v>1216</v>
      </c>
      <c r="AP183" s="1005" t="s">
        <v>1216</v>
      </c>
      <c r="AQ183" s="1005" t="s">
        <v>1216</v>
      </c>
      <c r="AR183" s="1005" t="s">
        <v>1216</v>
      </c>
      <c r="AS183" s="1005" t="s">
        <v>1216</v>
      </c>
      <c r="AT183" s="1005" t="s">
        <v>1216</v>
      </c>
      <c r="AU183" s="1005" t="s">
        <v>1216</v>
      </c>
      <c r="AV183" s="1005" t="s">
        <v>1216</v>
      </c>
      <c r="AW183" s="1005" t="s">
        <v>1216</v>
      </c>
      <c r="AX183" s="1005" t="s">
        <v>1216</v>
      </c>
      <c r="AY183" s="1005" t="s">
        <v>1216</v>
      </c>
      <c r="AZ183" s="1005" t="s">
        <v>1216</v>
      </c>
      <c r="BA183" s="1005" t="s">
        <v>1216</v>
      </c>
      <c r="BB183" s="1005" t="s">
        <v>1216</v>
      </c>
      <c r="BC183" s="1005" t="s">
        <v>1216</v>
      </c>
      <c r="BD183" s="1005" t="s">
        <v>1216</v>
      </c>
      <c r="BE183" s="1005" t="s">
        <v>1216</v>
      </c>
      <c r="BF183" s="1005" t="s">
        <v>1216</v>
      </c>
      <c r="BG183" s="1005" t="s">
        <v>1216</v>
      </c>
      <c r="BH183" s="1005" t="s">
        <v>1216</v>
      </c>
      <c r="BI183" s="1005" t="s">
        <v>1216</v>
      </c>
      <c r="BJ183" s="1005" t="s">
        <v>1216</v>
      </c>
      <c r="BK183" s="1005" t="s">
        <v>1216</v>
      </c>
      <c r="BL183" s="1006"/>
    </row>
    <row r="184" spans="1:64" ht="20.25" customHeight="1" outlineLevel="1">
      <c r="A184" s="1000">
        <f t="shared" si="1"/>
        <v>178</v>
      </c>
      <c r="B184" s="1001"/>
      <c r="C184" s="968"/>
      <c r="D184" s="968"/>
      <c r="E184" s="1002"/>
      <c r="F184" s="1003" t="str">
        <f t="shared" ref="F184:F205" si="9">IF(OR(ISBLANK(E184),ISERROR(DATEDIF(E184,$E$3,"Y"))),"",DATEDIF(E184,$E$3,"Y"))</f>
        <v/>
      </c>
      <c r="G184" s="1002"/>
      <c r="H184" s="1004" t="str">
        <f t="shared" ref="H184:H205" si="10">IF(OR(ISBLANK(G184),ISERROR(YEARFRAC(G184,$E$3,1))),"・",ROUNDDOWN(YEARFRAC(G184,$E$3,1),0)&amp;"・"&amp;ROUNDDOWN((YEARFRAC(G184,$E$3,1)-ROUNDDOWN(YEARFRAC(G184,$E$3,1),0))*12,0))</f>
        <v>・</v>
      </c>
      <c r="I184" s="1005"/>
      <c r="J184" s="1005"/>
      <c r="K184" s="1006"/>
      <c r="L184" s="1005" t="s">
        <v>1216</v>
      </c>
      <c r="M184" s="1005" t="s">
        <v>1216</v>
      </c>
      <c r="N184" s="1005" t="s">
        <v>1216</v>
      </c>
      <c r="O184" s="1005" t="s">
        <v>1216</v>
      </c>
      <c r="P184" s="1005" t="s">
        <v>1216</v>
      </c>
      <c r="Q184" s="1005" t="s">
        <v>1216</v>
      </c>
      <c r="R184" s="1005" t="s">
        <v>1216</v>
      </c>
      <c r="S184" s="1005" t="s">
        <v>1216</v>
      </c>
      <c r="T184" s="1005"/>
      <c r="U184" s="1005" t="s">
        <v>1216</v>
      </c>
      <c r="V184" s="968"/>
      <c r="W184" s="968"/>
      <c r="X184" s="968"/>
      <c r="Y184" s="1006"/>
      <c r="Z184" s="1006"/>
      <c r="AA184" s="1005" t="s">
        <v>1216</v>
      </c>
      <c r="AB184" s="1005" t="s">
        <v>1216</v>
      </c>
      <c r="AC184" s="1005" t="s">
        <v>1216</v>
      </c>
      <c r="AD184" s="1005" t="s">
        <v>1216</v>
      </c>
      <c r="AE184" s="1005" t="s">
        <v>1216</v>
      </c>
      <c r="AF184" s="1005" t="s">
        <v>1216</v>
      </c>
      <c r="AG184" s="1005" t="s">
        <v>1216</v>
      </c>
      <c r="AH184" s="1005" t="s">
        <v>1216</v>
      </c>
      <c r="AI184" s="1005" t="s">
        <v>1216</v>
      </c>
      <c r="AJ184" s="1005"/>
      <c r="AK184" s="1005"/>
      <c r="AL184" s="1005"/>
      <c r="AM184" s="1005"/>
      <c r="AN184" s="1005" t="s">
        <v>1216</v>
      </c>
      <c r="AO184" s="1005" t="s">
        <v>1216</v>
      </c>
      <c r="AP184" s="1005" t="s">
        <v>1216</v>
      </c>
      <c r="AQ184" s="1005" t="s">
        <v>1216</v>
      </c>
      <c r="AR184" s="1005" t="s">
        <v>1216</v>
      </c>
      <c r="AS184" s="1005" t="s">
        <v>1216</v>
      </c>
      <c r="AT184" s="1005" t="s">
        <v>1216</v>
      </c>
      <c r="AU184" s="1005" t="s">
        <v>1216</v>
      </c>
      <c r="AV184" s="1005" t="s">
        <v>1216</v>
      </c>
      <c r="AW184" s="1005" t="s">
        <v>1216</v>
      </c>
      <c r="AX184" s="1005" t="s">
        <v>1216</v>
      </c>
      <c r="AY184" s="1005" t="s">
        <v>1216</v>
      </c>
      <c r="AZ184" s="1005" t="s">
        <v>1216</v>
      </c>
      <c r="BA184" s="1005" t="s">
        <v>1216</v>
      </c>
      <c r="BB184" s="1005" t="s">
        <v>1216</v>
      </c>
      <c r="BC184" s="1005" t="s">
        <v>1216</v>
      </c>
      <c r="BD184" s="1005" t="s">
        <v>1216</v>
      </c>
      <c r="BE184" s="1005" t="s">
        <v>1216</v>
      </c>
      <c r="BF184" s="1005" t="s">
        <v>1216</v>
      </c>
      <c r="BG184" s="1005" t="s">
        <v>1216</v>
      </c>
      <c r="BH184" s="1005" t="s">
        <v>1216</v>
      </c>
      <c r="BI184" s="1005" t="s">
        <v>1216</v>
      </c>
      <c r="BJ184" s="1005" t="s">
        <v>1216</v>
      </c>
      <c r="BK184" s="1005" t="s">
        <v>1216</v>
      </c>
      <c r="BL184" s="1006"/>
    </row>
    <row r="185" spans="1:64" ht="20.25" customHeight="1" outlineLevel="1">
      <c r="A185" s="1000">
        <f t="shared" si="1"/>
        <v>179</v>
      </c>
      <c r="B185" s="1001"/>
      <c r="C185" s="968"/>
      <c r="D185" s="968"/>
      <c r="E185" s="1002"/>
      <c r="F185" s="1003" t="str">
        <f t="shared" si="9"/>
        <v/>
      </c>
      <c r="G185" s="1002"/>
      <c r="H185" s="1004" t="str">
        <f t="shared" si="10"/>
        <v>・</v>
      </c>
      <c r="I185" s="1005"/>
      <c r="J185" s="1005"/>
      <c r="K185" s="1006"/>
      <c r="L185" s="1005" t="s">
        <v>1216</v>
      </c>
      <c r="M185" s="1005" t="s">
        <v>1216</v>
      </c>
      <c r="N185" s="1005" t="s">
        <v>1216</v>
      </c>
      <c r="O185" s="1005" t="s">
        <v>1216</v>
      </c>
      <c r="P185" s="1005" t="s">
        <v>1216</v>
      </c>
      <c r="Q185" s="1005" t="s">
        <v>1216</v>
      </c>
      <c r="R185" s="1005" t="s">
        <v>1216</v>
      </c>
      <c r="S185" s="1005" t="s">
        <v>1216</v>
      </c>
      <c r="T185" s="1005"/>
      <c r="U185" s="1005" t="s">
        <v>1216</v>
      </c>
      <c r="V185" s="968"/>
      <c r="W185" s="968"/>
      <c r="X185" s="968"/>
      <c r="Y185" s="1006"/>
      <c r="Z185" s="1006"/>
      <c r="AA185" s="1005" t="s">
        <v>1216</v>
      </c>
      <c r="AB185" s="1005" t="s">
        <v>1216</v>
      </c>
      <c r="AC185" s="1005" t="s">
        <v>1216</v>
      </c>
      <c r="AD185" s="1005" t="s">
        <v>1216</v>
      </c>
      <c r="AE185" s="1005" t="s">
        <v>1216</v>
      </c>
      <c r="AF185" s="1005" t="s">
        <v>1216</v>
      </c>
      <c r="AG185" s="1005" t="s">
        <v>1216</v>
      </c>
      <c r="AH185" s="1005" t="s">
        <v>1216</v>
      </c>
      <c r="AI185" s="1005" t="s">
        <v>1216</v>
      </c>
      <c r="AJ185" s="1005"/>
      <c r="AK185" s="1005"/>
      <c r="AL185" s="1005"/>
      <c r="AM185" s="1005"/>
      <c r="AN185" s="1005" t="s">
        <v>1216</v>
      </c>
      <c r="AO185" s="1005" t="s">
        <v>1216</v>
      </c>
      <c r="AP185" s="1005" t="s">
        <v>1216</v>
      </c>
      <c r="AQ185" s="1005" t="s">
        <v>1216</v>
      </c>
      <c r="AR185" s="1005" t="s">
        <v>1216</v>
      </c>
      <c r="AS185" s="1005" t="s">
        <v>1216</v>
      </c>
      <c r="AT185" s="1005" t="s">
        <v>1216</v>
      </c>
      <c r="AU185" s="1005" t="s">
        <v>1216</v>
      </c>
      <c r="AV185" s="1005" t="s">
        <v>1216</v>
      </c>
      <c r="AW185" s="1005" t="s">
        <v>1216</v>
      </c>
      <c r="AX185" s="1005" t="s">
        <v>1216</v>
      </c>
      <c r="AY185" s="1005" t="s">
        <v>1216</v>
      </c>
      <c r="AZ185" s="1005" t="s">
        <v>1216</v>
      </c>
      <c r="BA185" s="1005" t="s">
        <v>1216</v>
      </c>
      <c r="BB185" s="1005" t="s">
        <v>1216</v>
      </c>
      <c r="BC185" s="1005" t="s">
        <v>1216</v>
      </c>
      <c r="BD185" s="1005" t="s">
        <v>1216</v>
      </c>
      <c r="BE185" s="1005" t="s">
        <v>1216</v>
      </c>
      <c r="BF185" s="1005" t="s">
        <v>1216</v>
      </c>
      <c r="BG185" s="1005" t="s">
        <v>1216</v>
      </c>
      <c r="BH185" s="1005" t="s">
        <v>1216</v>
      </c>
      <c r="BI185" s="1005" t="s">
        <v>1216</v>
      </c>
      <c r="BJ185" s="1005" t="s">
        <v>1216</v>
      </c>
      <c r="BK185" s="1005" t="s">
        <v>1216</v>
      </c>
      <c r="BL185" s="1006"/>
    </row>
    <row r="186" spans="1:64" ht="20.25" customHeight="1" outlineLevel="1">
      <c r="A186" s="1000">
        <f t="shared" si="1"/>
        <v>180</v>
      </c>
      <c r="B186" s="1001"/>
      <c r="C186" s="968"/>
      <c r="D186" s="968"/>
      <c r="E186" s="1002"/>
      <c r="F186" s="1003" t="str">
        <f t="shared" si="9"/>
        <v/>
      </c>
      <c r="G186" s="1002"/>
      <c r="H186" s="1004" t="str">
        <f t="shared" si="10"/>
        <v>・</v>
      </c>
      <c r="I186" s="1005"/>
      <c r="J186" s="1005"/>
      <c r="K186" s="1006"/>
      <c r="L186" s="1005" t="s">
        <v>1216</v>
      </c>
      <c r="M186" s="1005" t="s">
        <v>1216</v>
      </c>
      <c r="N186" s="1005" t="s">
        <v>1216</v>
      </c>
      <c r="O186" s="1005" t="s">
        <v>1216</v>
      </c>
      <c r="P186" s="1005" t="s">
        <v>1216</v>
      </c>
      <c r="Q186" s="1005" t="s">
        <v>1216</v>
      </c>
      <c r="R186" s="1005" t="s">
        <v>1216</v>
      </c>
      <c r="S186" s="1005" t="s">
        <v>1216</v>
      </c>
      <c r="T186" s="1005"/>
      <c r="U186" s="1005" t="s">
        <v>1216</v>
      </c>
      <c r="V186" s="968"/>
      <c r="W186" s="968"/>
      <c r="X186" s="968"/>
      <c r="Y186" s="1006"/>
      <c r="Z186" s="1006"/>
      <c r="AA186" s="1005" t="s">
        <v>1216</v>
      </c>
      <c r="AB186" s="1005" t="s">
        <v>1216</v>
      </c>
      <c r="AC186" s="1005" t="s">
        <v>1216</v>
      </c>
      <c r="AD186" s="1005" t="s">
        <v>1216</v>
      </c>
      <c r="AE186" s="1005" t="s">
        <v>1216</v>
      </c>
      <c r="AF186" s="1005" t="s">
        <v>1216</v>
      </c>
      <c r="AG186" s="1005" t="s">
        <v>1216</v>
      </c>
      <c r="AH186" s="1005" t="s">
        <v>1216</v>
      </c>
      <c r="AI186" s="1005" t="s">
        <v>1216</v>
      </c>
      <c r="AJ186" s="1005"/>
      <c r="AK186" s="1005"/>
      <c r="AL186" s="1005"/>
      <c r="AM186" s="1005"/>
      <c r="AN186" s="1005" t="s">
        <v>1216</v>
      </c>
      <c r="AO186" s="1005" t="s">
        <v>1216</v>
      </c>
      <c r="AP186" s="1005" t="s">
        <v>1216</v>
      </c>
      <c r="AQ186" s="1005" t="s">
        <v>1216</v>
      </c>
      <c r="AR186" s="1005" t="s">
        <v>1216</v>
      </c>
      <c r="AS186" s="1005" t="s">
        <v>1216</v>
      </c>
      <c r="AT186" s="1005" t="s">
        <v>1216</v>
      </c>
      <c r="AU186" s="1005" t="s">
        <v>1216</v>
      </c>
      <c r="AV186" s="1005" t="s">
        <v>1216</v>
      </c>
      <c r="AW186" s="1005" t="s">
        <v>1216</v>
      </c>
      <c r="AX186" s="1005" t="s">
        <v>1216</v>
      </c>
      <c r="AY186" s="1005" t="s">
        <v>1216</v>
      </c>
      <c r="AZ186" s="1005" t="s">
        <v>1216</v>
      </c>
      <c r="BA186" s="1005" t="s">
        <v>1216</v>
      </c>
      <c r="BB186" s="1005" t="s">
        <v>1216</v>
      </c>
      <c r="BC186" s="1005" t="s">
        <v>1216</v>
      </c>
      <c r="BD186" s="1005" t="s">
        <v>1216</v>
      </c>
      <c r="BE186" s="1005" t="s">
        <v>1216</v>
      </c>
      <c r="BF186" s="1005" t="s">
        <v>1216</v>
      </c>
      <c r="BG186" s="1005" t="s">
        <v>1216</v>
      </c>
      <c r="BH186" s="1005" t="s">
        <v>1216</v>
      </c>
      <c r="BI186" s="1005" t="s">
        <v>1216</v>
      </c>
      <c r="BJ186" s="1005" t="s">
        <v>1216</v>
      </c>
      <c r="BK186" s="1005" t="s">
        <v>1216</v>
      </c>
      <c r="BL186" s="1006"/>
    </row>
    <row r="187" spans="1:64" ht="20.25" customHeight="1" outlineLevel="1">
      <c r="A187" s="1000">
        <f t="shared" si="1"/>
        <v>181</v>
      </c>
      <c r="B187" s="1001"/>
      <c r="C187" s="968"/>
      <c r="D187" s="968"/>
      <c r="E187" s="1002"/>
      <c r="F187" s="1003" t="str">
        <f t="shared" si="9"/>
        <v/>
      </c>
      <c r="G187" s="1002"/>
      <c r="H187" s="1004" t="str">
        <f t="shared" si="10"/>
        <v>・</v>
      </c>
      <c r="I187" s="1005"/>
      <c r="J187" s="1005"/>
      <c r="K187" s="1006"/>
      <c r="L187" s="1005" t="s">
        <v>1216</v>
      </c>
      <c r="M187" s="1005" t="s">
        <v>1216</v>
      </c>
      <c r="N187" s="1005" t="s">
        <v>1216</v>
      </c>
      <c r="O187" s="1005" t="s">
        <v>1216</v>
      </c>
      <c r="P187" s="1005" t="s">
        <v>1216</v>
      </c>
      <c r="Q187" s="1005" t="s">
        <v>1216</v>
      </c>
      <c r="R187" s="1005" t="s">
        <v>1216</v>
      </c>
      <c r="S187" s="1005" t="s">
        <v>1216</v>
      </c>
      <c r="T187" s="1005"/>
      <c r="U187" s="1005" t="s">
        <v>1216</v>
      </c>
      <c r="V187" s="968"/>
      <c r="W187" s="968"/>
      <c r="X187" s="968"/>
      <c r="Y187" s="1006"/>
      <c r="Z187" s="1006"/>
      <c r="AA187" s="1005" t="s">
        <v>1216</v>
      </c>
      <c r="AB187" s="1005" t="s">
        <v>1216</v>
      </c>
      <c r="AC187" s="1005" t="s">
        <v>1216</v>
      </c>
      <c r="AD187" s="1005" t="s">
        <v>1216</v>
      </c>
      <c r="AE187" s="1005" t="s">
        <v>1216</v>
      </c>
      <c r="AF187" s="1005" t="s">
        <v>1216</v>
      </c>
      <c r="AG187" s="1005" t="s">
        <v>1216</v>
      </c>
      <c r="AH187" s="1005" t="s">
        <v>1216</v>
      </c>
      <c r="AI187" s="1005" t="s">
        <v>1216</v>
      </c>
      <c r="AJ187" s="1005"/>
      <c r="AK187" s="1005"/>
      <c r="AL187" s="1005"/>
      <c r="AM187" s="1005"/>
      <c r="AN187" s="1005" t="s">
        <v>1216</v>
      </c>
      <c r="AO187" s="1005" t="s">
        <v>1216</v>
      </c>
      <c r="AP187" s="1005" t="s">
        <v>1216</v>
      </c>
      <c r="AQ187" s="1005" t="s">
        <v>1216</v>
      </c>
      <c r="AR187" s="1005" t="s">
        <v>1216</v>
      </c>
      <c r="AS187" s="1005" t="s">
        <v>1216</v>
      </c>
      <c r="AT187" s="1005" t="s">
        <v>1216</v>
      </c>
      <c r="AU187" s="1005" t="s">
        <v>1216</v>
      </c>
      <c r="AV187" s="1005" t="s">
        <v>1216</v>
      </c>
      <c r="AW187" s="1005" t="s">
        <v>1216</v>
      </c>
      <c r="AX187" s="1005" t="s">
        <v>1216</v>
      </c>
      <c r="AY187" s="1005" t="s">
        <v>1216</v>
      </c>
      <c r="AZ187" s="1005" t="s">
        <v>1216</v>
      </c>
      <c r="BA187" s="1005" t="s">
        <v>1216</v>
      </c>
      <c r="BB187" s="1005" t="s">
        <v>1216</v>
      </c>
      <c r="BC187" s="1005" t="s">
        <v>1216</v>
      </c>
      <c r="BD187" s="1005" t="s">
        <v>1216</v>
      </c>
      <c r="BE187" s="1005" t="s">
        <v>1216</v>
      </c>
      <c r="BF187" s="1005" t="s">
        <v>1216</v>
      </c>
      <c r="BG187" s="1005" t="s">
        <v>1216</v>
      </c>
      <c r="BH187" s="1005" t="s">
        <v>1216</v>
      </c>
      <c r="BI187" s="1005" t="s">
        <v>1216</v>
      </c>
      <c r="BJ187" s="1005" t="s">
        <v>1216</v>
      </c>
      <c r="BK187" s="1005" t="s">
        <v>1216</v>
      </c>
      <c r="BL187" s="1006"/>
    </row>
    <row r="188" spans="1:64" ht="20.25" customHeight="1" outlineLevel="1">
      <c r="A188" s="1000">
        <f t="shared" si="1"/>
        <v>182</v>
      </c>
      <c r="B188" s="1001"/>
      <c r="C188" s="968"/>
      <c r="D188" s="968"/>
      <c r="E188" s="1002"/>
      <c r="F188" s="1003" t="str">
        <f t="shared" si="9"/>
        <v/>
      </c>
      <c r="G188" s="1002"/>
      <c r="H188" s="1004" t="str">
        <f t="shared" si="10"/>
        <v>・</v>
      </c>
      <c r="I188" s="1005"/>
      <c r="J188" s="1005"/>
      <c r="K188" s="1006"/>
      <c r="L188" s="1005" t="s">
        <v>1216</v>
      </c>
      <c r="M188" s="1005" t="s">
        <v>1216</v>
      </c>
      <c r="N188" s="1005" t="s">
        <v>1216</v>
      </c>
      <c r="O188" s="1005" t="s">
        <v>1216</v>
      </c>
      <c r="P188" s="1005" t="s">
        <v>1216</v>
      </c>
      <c r="Q188" s="1005" t="s">
        <v>1216</v>
      </c>
      <c r="R188" s="1005" t="s">
        <v>1216</v>
      </c>
      <c r="S188" s="1005" t="s">
        <v>1216</v>
      </c>
      <c r="T188" s="1005"/>
      <c r="U188" s="1005" t="s">
        <v>1216</v>
      </c>
      <c r="V188" s="968"/>
      <c r="W188" s="968"/>
      <c r="X188" s="968"/>
      <c r="Y188" s="1006"/>
      <c r="Z188" s="1006"/>
      <c r="AA188" s="1005" t="s">
        <v>1216</v>
      </c>
      <c r="AB188" s="1005" t="s">
        <v>1216</v>
      </c>
      <c r="AC188" s="1005" t="s">
        <v>1216</v>
      </c>
      <c r="AD188" s="1005" t="s">
        <v>1216</v>
      </c>
      <c r="AE188" s="1005" t="s">
        <v>1216</v>
      </c>
      <c r="AF188" s="1005" t="s">
        <v>1216</v>
      </c>
      <c r="AG188" s="1005" t="s">
        <v>1216</v>
      </c>
      <c r="AH188" s="1005" t="s">
        <v>1216</v>
      </c>
      <c r="AI188" s="1005" t="s">
        <v>1216</v>
      </c>
      <c r="AJ188" s="1005"/>
      <c r="AK188" s="1005"/>
      <c r="AL188" s="1005"/>
      <c r="AM188" s="1005"/>
      <c r="AN188" s="1005" t="s">
        <v>1216</v>
      </c>
      <c r="AO188" s="1005" t="s">
        <v>1216</v>
      </c>
      <c r="AP188" s="1005" t="s">
        <v>1216</v>
      </c>
      <c r="AQ188" s="1005" t="s">
        <v>1216</v>
      </c>
      <c r="AR188" s="1005" t="s">
        <v>1216</v>
      </c>
      <c r="AS188" s="1005" t="s">
        <v>1216</v>
      </c>
      <c r="AT188" s="1005" t="s">
        <v>1216</v>
      </c>
      <c r="AU188" s="1005" t="s">
        <v>1216</v>
      </c>
      <c r="AV188" s="1005" t="s">
        <v>1216</v>
      </c>
      <c r="AW188" s="1005" t="s">
        <v>1216</v>
      </c>
      <c r="AX188" s="1005" t="s">
        <v>1216</v>
      </c>
      <c r="AY188" s="1005" t="s">
        <v>1216</v>
      </c>
      <c r="AZ188" s="1005" t="s">
        <v>1216</v>
      </c>
      <c r="BA188" s="1005" t="s">
        <v>1216</v>
      </c>
      <c r="BB188" s="1005" t="s">
        <v>1216</v>
      </c>
      <c r="BC188" s="1005" t="s">
        <v>1216</v>
      </c>
      <c r="BD188" s="1005" t="s">
        <v>1216</v>
      </c>
      <c r="BE188" s="1005" t="s">
        <v>1216</v>
      </c>
      <c r="BF188" s="1005" t="s">
        <v>1216</v>
      </c>
      <c r="BG188" s="1005" t="s">
        <v>1216</v>
      </c>
      <c r="BH188" s="1005" t="s">
        <v>1216</v>
      </c>
      <c r="BI188" s="1005" t="s">
        <v>1216</v>
      </c>
      <c r="BJ188" s="1005" t="s">
        <v>1216</v>
      </c>
      <c r="BK188" s="1005" t="s">
        <v>1216</v>
      </c>
      <c r="BL188" s="1006"/>
    </row>
    <row r="189" spans="1:64" ht="20.25" customHeight="1" outlineLevel="1">
      <c r="A189" s="1000">
        <f t="shared" si="1"/>
        <v>183</v>
      </c>
      <c r="B189" s="1001"/>
      <c r="C189" s="968"/>
      <c r="D189" s="968"/>
      <c r="E189" s="1002"/>
      <c r="F189" s="1003" t="str">
        <f t="shared" si="9"/>
        <v/>
      </c>
      <c r="G189" s="1002"/>
      <c r="H189" s="1004" t="str">
        <f t="shared" si="10"/>
        <v>・</v>
      </c>
      <c r="I189" s="1005"/>
      <c r="J189" s="1005"/>
      <c r="K189" s="1006"/>
      <c r="L189" s="1005" t="s">
        <v>1216</v>
      </c>
      <c r="M189" s="1005" t="s">
        <v>1216</v>
      </c>
      <c r="N189" s="1005" t="s">
        <v>1216</v>
      </c>
      <c r="O189" s="1005" t="s">
        <v>1216</v>
      </c>
      <c r="P189" s="1005" t="s">
        <v>1216</v>
      </c>
      <c r="Q189" s="1005" t="s">
        <v>1216</v>
      </c>
      <c r="R189" s="1005" t="s">
        <v>1216</v>
      </c>
      <c r="S189" s="1005" t="s">
        <v>1216</v>
      </c>
      <c r="T189" s="1005"/>
      <c r="U189" s="1005" t="s">
        <v>1216</v>
      </c>
      <c r="V189" s="968"/>
      <c r="W189" s="968"/>
      <c r="X189" s="968"/>
      <c r="Y189" s="1006"/>
      <c r="Z189" s="1006"/>
      <c r="AA189" s="1005" t="s">
        <v>1216</v>
      </c>
      <c r="AB189" s="1005" t="s">
        <v>1216</v>
      </c>
      <c r="AC189" s="1005" t="s">
        <v>1216</v>
      </c>
      <c r="AD189" s="1005" t="s">
        <v>1216</v>
      </c>
      <c r="AE189" s="1005" t="s">
        <v>1216</v>
      </c>
      <c r="AF189" s="1005" t="s">
        <v>1216</v>
      </c>
      <c r="AG189" s="1005" t="s">
        <v>1216</v>
      </c>
      <c r="AH189" s="1005" t="s">
        <v>1216</v>
      </c>
      <c r="AI189" s="1005" t="s">
        <v>1216</v>
      </c>
      <c r="AJ189" s="1005"/>
      <c r="AK189" s="1005"/>
      <c r="AL189" s="1005"/>
      <c r="AM189" s="1005"/>
      <c r="AN189" s="1005" t="s">
        <v>1216</v>
      </c>
      <c r="AO189" s="1005" t="s">
        <v>1216</v>
      </c>
      <c r="AP189" s="1005" t="s">
        <v>1216</v>
      </c>
      <c r="AQ189" s="1005" t="s">
        <v>1216</v>
      </c>
      <c r="AR189" s="1005" t="s">
        <v>1216</v>
      </c>
      <c r="AS189" s="1005" t="s">
        <v>1216</v>
      </c>
      <c r="AT189" s="1005" t="s">
        <v>1216</v>
      </c>
      <c r="AU189" s="1005" t="s">
        <v>1216</v>
      </c>
      <c r="AV189" s="1005" t="s">
        <v>1216</v>
      </c>
      <c r="AW189" s="1005" t="s">
        <v>1216</v>
      </c>
      <c r="AX189" s="1005" t="s">
        <v>1216</v>
      </c>
      <c r="AY189" s="1005" t="s">
        <v>1216</v>
      </c>
      <c r="AZ189" s="1005" t="s">
        <v>1216</v>
      </c>
      <c r="BA189" s="1005" t="s">
        <v>1216</v>
      </c>
      <c r="BB189" s="1005" t="s">
        <v>1216</v>
      </c>
      <c r="BC189" s="1005" t="s">
        <v>1216</v>
      </c>
      <c r="BD189" s="1005" t="s">
        <v>1216</v>
      </c>
      <c r="BE189" s="1005" t="s">
        <v>1216</v>
      </c>
      <c r="BF189" s="1005" t="s">
        <v>1216</v>
      </c>
      <c r="BG189" s="1005" t="s">
        <v>1216</v>
      </c>
      <c r="BH189" s="1005" t="s">
        <v>1216</v>
      </c>
      <c r="BI189" s="1005" t="s">
        <v>1216</v>
      </c>
      <c r="BJ189" s="1005" t="s">
        <v>1216</v>
      </c>
      <c r="BK189" s="1005" t="s">
        <v>1216</v>
      </c>
      <c r="BL189" s="1006"/>
    </row>
    <row r="190" spans="1:64" ht="20.25" customHeight="1" outlineLevel="1">
      <c r="A190" s="1000">
        <f t="shared" si="1"/>
        <v>184</v>
      </c>
      <c r="B190" s="1001"/>
      <c r="C190" s="968"/>
      <c r="D190" s="968"/>
      <c r="E190" s="1002"/>
      <c r="F190" s="1003" t="str">
        <f t="shared" si="9"/>
        <v/>
      </c>
      <c r="G190" s="1002"/>
      <c r="H190" s="1004" t="str">
        <f t="shared" si="10"/>
        <v>・</v>
      </c>
      <c r="I190" s="1005"/>
      <c r="J190" s="1005"/>
      <c r="K190" s="1006"/>
      <c r="L190" s="1005" t="s">
        <v>1216</v>
      </c>
      <c r="M190" s="1005" t="s">
        <v>1216</v>
      </c>
      <c r="N190" s="1005" t="s">
        <v>1216</v>
      </c>
      <c r="O190" s="1005" t="s">
        <v>1216</v>
      </c>
      <c r="P190" s="1005" t="s">
        <v>1216</v>
      </c>
      <c r="Q190" s="1005" t="s">
        <v>1216</v>
      </c>
      <c r="R190" s="1005" t="s">
        <v>1216</v>
      </c>
      <c r="S190" s="1005" t="s">
        <v>1216</v>
      </c>
      <c r="T190" s="1005"/>
      <c r="U190" s="1005" t="s">
        <v>1216</v>
      </c>
      <c r="V190" s="968"/>
      <c r="W190" s="968"/>
      <c r="X190" s="968"/>
      <c r="Y190" s="1006"/>
      <c r="Z190" s="1006"/>
      <c r="AA190" s="1005" t="s">
        <v>1216</v>
      </c>
      <c r="AB190" s="1005" t="s">
        <v>1216</v>
      </c>
      <c r="AC190" s="1005" t="s">
        <v>1216</v>
      </c>
      <c r="AD190" s="1005" t="s">
        <v>1216</v>
      </c>
      <c r="AE190" s="1005" t="s">
        <v>1216</v>
      </c>
      <c r="AF190" s="1005" t="s">
        <v>1216</v>
      </c>
      <c r="AG190" s="1005" t="s">
        <v>1216</v>
      </c>
      <c r="AH190" s="1005" t="s">
        <v>1216</v>
      </c>
      <c r="AI190" s="1005" t="s">
        <v>1216</v>
      </c>
      <c r="AJ190" s="1005"/>
      <c r="AK190" s="1005"/>
      <c r="AL190" s="1005"/>
      <c r="AM190" s="1005"/>
      <c r="AN190" s="1005" t="s">
        <v>1216</v>
      </c>
      <c r="AO190" s="1005" t="s">
        <v>1216</v>
      </c>
      <c r="AP190" s="1005" t="s">
        <v>1216</v>
      </c>
      <c r="AQ190" s="1005" t="s">
        <v>1216</v>
      </c>
      <c r="AR190" s="1005" t="s">
        <v>1216</v>
      </c>
      <c r="AS190" s="1005" t="s">
        <v>1216</v>
      </c>
      <c r="AT190" s="1005" t="s">
        <v>1216</v>
      </c>
      <c r="AU190" s="1005" t="s">
        <v>1216</v>
      </c>
      <c r="AV190" s="1005" t="s">
        <v>1216</v>
      </c>
      <c r="AW190" s="1005" t="s">
        <v>1216</v>
      </c>
      <c r="AX190" s="1005" t="s">
        <v>1216</v>
      </c>
      <c r="AY190" s="1005" t="s">
        <v>1216</v>
      </c>
      <c r="AZ190" s="1005" t="s">
        <v>1216</v>
      </c>
      <c r="BA190" s="1005" t="s">
        <v>1216</v>
      </c>
      <c r="BB190" s="1005" t="s">
        <v>1216</v>
      </c>
      <c r="BC190" s="1005" t="s">
        <v>1216</v>
      </c>
      <c r="BD190" s="1005" t="s">
        <v>1216</v>
      </c>
      <c r="BE190" s="1005" t="s">
        <v>1216</v>
      </c>
      <c r="BF190" s="1005" t="s">
        <v>1216</v>
      </c>
      <c r="BG190" s="1005" t="s">
        <v>1216</v>
      </c>
      <c r="BH190" s="1005" t="s">
        <v>1216</v>
      </c>
      <c r="BI190" s="1005" t="s">
        <v>1216</v>
      </c>
      <c r="BJ190" s="1005" t="s">
        <v>1216</v>
      </c>
      <c r="BK190" s="1005" t="s">
        <v>1216</v>
      </c>
      <c r="BL190" s="1006"/>
    </row>
    <row r="191" spans="1:64" ht="20.25" customHeight="1" outlineLevel="1">
      <c r="A191" s="1000">
        <f t="shared" si="1"/>
        <v>185</v>
      </c>
      <c r="B191" s="1001"/>
      <c r="C191" s="968"/>
      <c r="D191" s="968"/>
      <c r="E191" s="1002"/>
      <c r="F191" s="1003" t="str">
        <f t="shared" si="9"/>
        <v/>
      </c>
      <c r="G191" s="1002"/>
      <c r="H191" s="1004" t="str">
        <f t="shared" si="10"/>
        <v>・</v>
      </c>
      <c r="I191" s="1005"/>
      <c r="J191" s="1005"/>
      <c r="K191" s="1006"/>
      <c r="L191" s="1005" t="s">
        <v>1216</v>
      </c>
      <c r="M191" s="1005" t="s">
        <v>1216</v>
      </c>
      <c r="N191" s="1005" t="s">
        <v>1216</v>
      </c>
      <c r="O191" s="1005" t="s">
        <v>1216</v>
      </c>
      <c r="P191" s="1005" t="s">
        <v>1216</v>
      </c>
      <c r="Q191" s="1005" t="s">
        <v>1216</v>
      </c>
      <c r="R191" s="1005" t="s">
        <v>1216</v>
      </c>
      <c r="S191" s="1005" t="s">
        <v>1216</v>
      </c>
      <c r="T191" s="1005"/>
      <c r="U191" s="1005" t="s">
        <v>1216</v>
      </c>
      <c r="V191" s="968"/>
      <c r="W191" s="968"/>
      <c r="X191" s="968"/>
      <c r="Y191" s="1006"/>
      <c r="Z191" s="1006"/>
      <c r="AA191" s="1005" t="s">
        <v>1216</v>
      </c>
      <c r="AB191" s="1005" t="s">
        <v>1216</v>
      </c>
      <c r="AC191" s="1005" t="s">
        <v>1216</v>
      </c>
      <c r="AD191" s="1005" t="s">
        <v>1216</v>
      </c>
      <c r="AE191" s="1005" t="s">
        <v>1216</v>
      </c>
      <c r="AF191" s="1005" t="s">
        <v>1216</v>
      </c>
      <c r="AG191" s="1005" t="s">
        <v>1216</v>
      </c>
      <c r="AH191" s="1005" t="s">
        <v>1216</v>
      </c>
      <c r="AI191" s="1005" t="s">
        <v>1216</v>
      </c>
      <c r="AJ191" s="1005"/>
      <c r="AK191" s="1005"/>
      <c r="AL191" s="1005"/>
      <c r="AM191" s="1005"/>
      <c r="AN191" s="1005" t="s">
        <v>1216</v>
      </c>
      <c r="AO191" s="1005" t="s">
        <v>1216</v>
      </c>
      <c r="AP191" s="1005" t="s">
        <v>1216</v>
      </c>
      <c r="AQ191" s="1005" t="s">
        <v>1216</v>
      </c>
      <c r="AR191" s="1005" t="s">
        <v>1216</v>
      </c>
      <c r="AS191" s="1005" t="s">
        <v>1216</v>
      </c>
      <c r="AT191" s="1005" t="s">
        <v>1216</v>
      </c>
      <c r="AU191" s="1005" t="s">
        <v>1216</v>
      </c>
      <c r="AV191" s="1005" t="s">
        <v>1216</v>
      </c>
      <c r="AW191" s="1005" t="s">
        <v>1216</v>
      </c>
      <c r="AX191" s="1005" t="s">
        <v>1216</v>
      </c>
      <c r="AY191" s="1005" t="s">
        <v>1216</v>
      </c>
      <c r="AZ191" s="1005" t="s">
        <v>1216</v>
      </c>
      <c r="BA191" s="1005" t="s">
        <v>1216</v>
      </c>
      <c r="BB191" s="1005" t="s">
        <v>1216</v>
      </c>
      <c r="BC191" s="1005" t="s">
        <v>1216</v>
      </c>
      <c r="BD191" s="1005" t="s">
        <v>1216</v>
      </c>
      <c r="BE191" s="1005" t="s">
        <v>1216</v>
      </c>
      <c r="BF191" s="1005" t="s">
        <v>1216</v>
      </c>
      <c r="BG191" s="1005" t="s">
        <v>1216</v>
      </c>
      <c r="BH191" s="1005" t="s">
        <v>1216</v>
      </c>
      <c r="BI191" s="1005" t="s">
        <v>1216</v>
      </c>
      <c r="BJ191" s="1005" t="s">
        <v>1216</v>
      </c>
      <c r="BK191" s="1005" t="s">
        <v>1216</v>
      </c>
      <c r="BL191" s="1006"/>
    </row>
    <row r="192" spans="1:64" ht="20.25" customHeight="1" outlineLevel="1">
      <c r="A192" s="1000">
        <f t="shared" si="1"/>
        <v>186</v>
      </c>
      <c r="B192" s="1001"/>
      <c r="C192" s="968"/>
      <c r="D192" s="968"/>
      <c r="E192" s="1002"/>
      <c r="F192" s="1003" t="str">
        <f t="shared" si="9"/>
        <v/>
      </c>
      <c r="G192" s="1002"/>
      <c r="H192" s="1004" t="str">
        <f t="shared" si="10"/>
        <v>・</v>
      </c>
      <c r="I192" s="1005"/>
      <c r="J192" s="1005"/>
      <c r="K192" s="1006"/>
      <c r="L192" s="1005" t="s">
        <v>1216</v>
      </c>
      <c r="M192" s="1005" t="s">
        <v>1216</v>
      </c>
      <c r="N192" s="1005" t="s">
        <v>1216</v>
      </c>
      <c r="O192" s="1005" t="s">
        <v>1216</v>
      </c>
      <c r="P192" s="1005" t="s">
        <v>1216</v>
      </c>
      <c r="Q192" s="1005" t="s">
        <v>1216</v>
      </c>
      <c r="R192" s="1005" t="s">
        <v>1216</v>
      </c>
      <c r="S192" s="1005" t="s">
        <v>1216</v>
      </c>
      <c r="T192" s="1005"/>
      <c r="U192" s="1005" t="s">
        <v>1216</v>
      </c>
      <c r="V192" s="968"/>
      <c r="W192" s="968"/>
      <c r="X192" s="968"/>
      <c r="Y192" s="1006"/>
      <c r="Z192" s="1006"/>
      <c r="AA192" s="1005" t="s">
        <v>1216</v>
      </c>
      <c r="AB192" s="1005" t="s">
        <v>1216</v>
      </c>
      <c r="AC192" s="1005" t="s">
        <v>1216</v>
      </c>
      <c r="AD192" s="1005" t="s">
        <v>1216</v>
      </c>
      <c r="AE192" s="1005" t="s">
        <v>1216</v>
      </c>
      <c r="AF192" s="1005" t="s">
        <v>1216</v>
      </c>
      <c r="AG192" s="1005" t="s">
        <v>1216</v>
      </c>
      <c r="AH192" s="1005" t="s">
        <v>1216</v>
      </c>
      <c r="AI192" s="1005" t="s">
        <v>1216</v>
      </c>
      <c r="AJ192" s="1005"/>
      <c r="AK192" s="1005"/>
      <c r="AL192" s="1005"/>
      <c r="AM192" s="1005"/>
      <c r="AN192" s="1005" t="s">
        <v>1216</v>
      </c>
      <c r="AO192" s="1005" t="s">
        <v>1216</v>
      </c>
      <c r="AP192" s="1005" t="s">
        <v>1216</v>
      </c>
      <c r="AQ192" s="1005" t="s">
        <v>1216</v>
      </c>
      <c r="AR192" s="1005" t="s">
        <v>1216</v>
      </c>
      <c r="AS192" s="1005" t="s">
        <v>1216</v>
      </c>
      <c r="AT192" s="1005" t="s">
        <v>1216</v>
      </c>
      <c r="AU192" s="1005" t="s">
        <v>1216</v>
      </c>
      <c r="AV192" s="1005" t="s">
        <v>1216</v>
      </c>
      <c r="AW192" s="1005" t="s">
        <v>1216</v>
      </c>
      <c r="AX192" s="1005" t="s">
        <v>1216</v>
      </c>
      <c r="AY192" s="1005" t="s">
        <v>1216</v>
      </c>
      <c r="AZ192" s="1005" t="s">
        <v>1216</v>
      </c>
      <c r="BA192" s="1005" t="s">
        <v>1216</v>
      </c>
      <c r="BB192" s="1005" t="s">
        <v>1216</v>
      </c>
      <c r="BC192" s="1005" t="s">
        <v>1216</v>
      </c>
      <c r="BD192" s="1005" t="s">
        <v>1216</v>
      </c>
      <c r="BE192" s="1005" t="s">
        <v>1216</v>
      </c>
      <c r="BF192" s="1005" t="s">
        <v>1216</v>
      </c>
      <c r="BG192" s="1005" t="s">
        <v>1216</v>
      </c>
      <c r="BH192" s="1005" t="s">
        <v>1216</v>
      </c>
      <c r="BI192" s="1005" t="s">
        <v>1216</v>
      </c>
      <c r="BJ192" s="1005" t="s">
        <v>1216</v>
      </c>
      <c r="BK192" s="1005" t="s">
        <v>1216</v>
      </c>
      <c r="BL192" s="1006"/>
    </row>
    <row r="193" spans="1:64" ht="20.25" customHeight="1" outlineLevel="1">
      <c r="A193" s="1000">
        <f t="shared" si="1"/>
        <v>187</v>
      </c>
      <c r="B193" s="1001"/>
      <c r="C193" s="968"/>
      <c r="D193" s="968"/>
      <c r="E193" s="1002"/>
      <c r="F193" s="1003" t="str">
        <f t="shared" si="9"/>
        <v/>
      </c>
      <c r="G193" s="1002"/>
      <c r="H193" s="1004" t="str">
        <f t="shared" si="10"/>
        <v>・</v>
      </c>
      <c r="I193" s="1005"/>
      <c r="J193" s="1005"/>
      <c r="K193" s="1006"/>
      <c r="L193" s="1005" t="s">
        <v>1216</v>
      </c>
      <c r="M193" s="1005" t="s">
        <v>1216</v>
      </c>
      <c r="N193" s="1005" t="s">
        <v>1216</v>
      </c>
      <c r="O193" s="1005" t="s">
        <v>1216</v>
      </c>
      <c r="P193" s="1005" t="s">
        <v>1216</v>
      </c>
      <c r="Q193" s="1005" t="s">
        <v>1216</v>
      </c>
      <c r="R193" s="1005" t="s">
        <v>1216</v>
      </c>
      <c r="S193" s="1005" t="s">
        <v>1216</v>
      </c>
      <c r="T193" s="1005"/>
      <c r="U193" s="1005" t="s">
        <v>1216</v>
      </c>
      <c r="V193" s="968"/>
      <c r="W193" s="968"/>
      <c r="X193" s="968"/>
      <c r="Y193" s="1006"/>
      <c r="Z193" s="1006"/>
      <c r="AA193" s="1005" t="s">
        <v>1216</v>
      </c>
      <c r="AB193" s="1005" t="s">
        <v>1216</v>
      </c>
      <c r="AC193" s="1005" t="s">
        <v>1216</v>
      </c>
      <c r="AD193" s="1005" t="s">
        <v>1216</v>
      </c>
      <c r="AE193" s="1005" t="s">
        <v>1216</v>
      </c>
      <c r="AF193" s="1005" t="s">
        <v>1216</v>
      </c>
      <c r="AG193" s="1005" t="s">
        <v>1216</v>
      </c>
      <c r="AH193" s="1005" t="s">
        <v>1216</v>
      </c>
      <c r="AI193" s="1005" t="s">
        <v>1216</v>
      </c>
      <c r="AJ193" s="1005"/>
      <c r="AK193" s="1005"/>
      <c r="AL193" s="1005"/>
      <c r="AM193" s="1005"/>
      <c r="AN193" s="1005" t="s">
        <v>1216</v>
      </c>
      <c r="AO193" s="1005" t="s">
        <v>1216</v>
      </c>
      <c r="AP193" s="1005" t="s">
        <v>1216</v>
      </c>
      <c r="AQ193" s="1005" t="s">
        <v>1216</v>
      </c>
      <c r="AR193" s="1005" t="s">
        <v>1216</v>
      </c>
      <c r="AS193" s="1005" t="s">
        <v>1216</v>
      </c>
      <c r="AT193" s="1005" t="s">
        <v>1216</v>
      </c>
      <c r="AU193" s="1005" t="s">
        <v>1216</v>
      </c>
      <c r="AV193" s="1005" t="s">
        <v>1216</v>
      </c>
      <c r="AW193" s="1005" t="s">
        <v>1216</v>
      </c>
      <c r="AX193" s="1005" t="s">
        <v>1216</v>
      </c>
      <c r="AY193" s="1005" t="s">
        <v>1216</v>
      </c>
      <c r="AZ193" s="1005" t="s">
        <v>1216</v>
      </c>
      <c r="BA193" s="1005" t="s">
        <v>1216</v>
      </c>
      <c r="BB193" s="1005" t="s">
        <v>1216</v>
      </c>
      <c r="BC193" s="1005" t="s">
        <v>1216</v>
      </c>
      <c r="BD193" s="1005" t="s">
        <v>1216</v>
      </c>
      <c r="BE193" s="1005" t="s">
        <v>1216</v>
      </c>
      <c r="BF193" s="1005" t="s">
        <v>1216</v>
      </c>
      <c r="BG193" s="1005" t="s">
        <v>1216</v>
      </c>
      <c r="BH193" s="1005" t="s">
        <v>1216</v>
      </c>
      <c r="BI193" s="1005" t="s">
        <v>1216</v>
      </c>
      <c r="BJ193" s="1005" t="s">
        <v>1216</v>
      </c>
      <c r="BK193" s="1005" t="s">
        <v>1216</v>
      </c>
      <c r="BL193" s="1006"/>
    </row>
    <row r="194" spans="1:64" ht="20.25" customHeight="1" outlineLevel="1">
      <c r="A194" s="1000">
        <f t="shared" si="1"/>
        <v>188</v>
      </c>
      <c r="B194" s="1001"/>
      <c r="C194" s="968"/>
      <c r="D194" s="968"/>
      <c r="E194" s="1002"/>
      <c r="F194" s="1003" t="str">
        <f t="shared" si="9"/>
        <v/>
      </c>
      <c r="G194" s="1002"/>
      <c r="H194" s="1004" t="str">
        <f t="shared" si="10"/>
        <v>・</v>
      </c>
      <c r="I194" s="1005"/>
      <c r="J194" s="1005"/>
      <c r="K194" s="1006"/>
      <c r="L194" s="1005" t="s">
        <v>1216</v>
      </c>
      <c r="M194" s="1005" t="s">
        <v>1216</v>
      </c>
      <c r="N194" s="1005" t="s">
        <v>1216</v>
      </c>
      <c r="O194" s="1005" t="s">
        <v>1216</v>
      </c>
      <c r="P194" s="1005" t="s">
        <v>1216</v>
      </c>
      <c r="Q194" s="1005" t="s">
        <v>1216</v>
      </c>
      <c r="R194" s="1005" t="s">
        <v>1216</v>
      </c>
      <c r="S194" s="1005" t="s">
        <v>1216</v>
      </c>
      <c r="T194" s="1005"/>
      <c r="U194" s="1005" t="s">
        <v>1216</v>
      </c>
      <c r="V194" s="968"/>
      <c r="W194" s="968"/>
      <c r="X194" s="968"/>
      <c r="Y194" s="1006"/>
      <c r="Z194" s="1006"/>
      <c r="AA194" s="1005" t="s">
        <v>1216</v>
      </c>
      <c r="AB194" s="1005" t="s">
        <v>1216</v>
      </c>
      <c r="AC194" s="1005" t="s">
        <v>1216</v>
      </c>
      <c r="AD194" s="1005" t="s">
        <v>1216</v>
      </c>
      <c r="AE194" s="1005" t="s">
        <v>1216</v>
      </c>
      <c r="AF194" s="1005" t="s">
        <v>1216</v>
      </c>
      <c r="AG194" s="1005" t="s">
        <v>1216</v>
      </c>
      <c r="AH194" s="1005" t="s">
        <v>1216</v>
      </c>
      <c r="AI194" s="1005" t="s">
        <v>1216</v>
      </c>
      <c r="AJ194" s="1005"/>
      <c r="AK194" s="1005"/>
      <c r="AL194" s="1005"/>
      <c r="AM194" s="1005"/>
      <c r="AN194" s="1005" t="s">
        <v>1216</v>
      </c>
      <c r="AO194" s="1005" t="s">
        <v>1216</v>
      </c>
      <c r="AP194" s="1005" t="s">
        <v>1216</v>
      </c>
      <c r="AQ194" s="1005" t="s">
        <v>1216</v>
      </c>
      <c r="AR194" s="1005" t="s">
        <v>1216</v>
      </c>
      <c r="AS194" s="1005" t="s">
        <v>1216</v>
      </c>
      <c r="AT194" s="1005" t="s">
        <v>1216</v>
      </c>
      <c r="AU194" s="1005" t="s">
        <v>1216</v>
      </c>
      <c r="AV194" s="1005" t="s">
        <v>1216</v>
      </c>
      <c r="AW194" s="1005" t="s">
        <v>1216</v>
      </c>
      <c r="AX194" s="1005" t="s">
        <v>1216</v>
      </c>
      <c r="AY194" s="1005" t="s">
        <v>1216</v>
      </c>
      <c r="AZ194" s="1005" t="s">
        <v>1216</v>
      </c>
      <c r="BA194" s="1005" t="s">
        <v>1216</v>
      </c>
      <c r="BB194" s="1005" t="s">
        <v>1216</v>
      </c>
      <c r="BC194" s="1005" t="s">
        <v>1216</v>
      </c>
      <c r="BD194" s="1005" t="s">
        <v>1216</v>
      </c>
      <c r="BE194" s="1005" t="s">
        <v>1216</v>
      </c>
      <c r="BF194" s="1005" t="s">
        <v>1216</v>
      </c>
      <c r="BG194" s="1005" t="s">
        <v>1216</v>
      </c>
      <c r="BH194" s="1005" t="s">
        <v>1216</v>
      </c>
      <c r="BI194" s="1005" t="s">
        <v>1216</v>
      </c>
      <c r="BJ194" s="1005" t="s">
        <v>1216</v>
      </c>
      <c r="BK194" s="1005" t="s">
        <v>1216</v>
      </c>
      <c r="BL194" s="1006"/>
    </row>
    <row r="195" spans="1:64" ht="20.25" customHeight="1" outlineLevel="1">
      <c r="A195" s="1000">
        <f t="shared" si="1"/>
        <v>189</v>
      </c>
      <c r="B195" s="1001"/>
      <c r="C195" s="968"/>
      <c r="D195" s="968"/>
      <c r="E195" s="1002"/>
      <c r="F195" s="1003" t="str">
        <f t="shared" si="9"/>
        <v/>
      </c>
      <c r="G195" s="1002"/>
      <c r="H195" s="1004" t="str">
        <f t="shared" si="10"/>
        <v>・</v>
      </c>
      <c r="I195" s="1005"/>
      <c r="J195" s="1005"/>
      <c r="K195" s="1006"/>
      <c r="L195" s="1005" t="s">
        <v>1216</v>
      </c>
      <c r="M195" s="1005" t="s">
        <v>1216</v>
      </c>
      <c r="N195" s="1005" t="s">
        <v>1216</v>
      </c>
      <c r="O195" s="1005" t="s">
        <v>1216</v>
      </c>
      <c r="P195" s="1005" t="s">
        <v>1216</v>
      </c>
      <c r="Q195" s="1005" t="s">
        <v>1216</v>
      </c>
      <c r="R195" s="1005" t="s">
        <v>1216</v>
      </c>
      <c r="S195" s="1005" t="s">
        <v>1216</v>
      </c>
      <c r="T195" s="1005"/>
      <c r="U195" s="1005" t="s">
        <v>1216</v>
      </c>
      <c r="V195" s="968"/>
      <c r="W195" s="968"/>
      <c r="X195" s="968"/>
      <c r="Y195" s="1006"/>
      <c r="Z195" s="1006"/>
      <c r="AA195" s="1005" t="s">
        <v>1216</v>
      </c>
      <c r="AB195" s="1005" t="s">
        <v>1216</v>
      </c>
      <c r="AC195" s="1005" t="s">
        <v>1216</v>
      </c>
      <c r="AD195" s="1005" t="s">
        <v>1216</v>
      </c>
      <c r="AE195" s="1005" t="s">
        <v>1216</v>
      </c>
      <c r="AF195" s="1005" t="s">
        <v>1216</v>
      </c>
      <c r="AG195" s="1005" t="s">
        <v>1216</v>
      </c>
      <c r="AH195" s="1005" t="s">
        <v>1216</v>
      </c>
      <c r="AI195" s="1005" t="s">
        <v>1216</v>
      </c>
      <c r="AJ195" s="1005"/>
      <c r="AK195" s="1005"/>
      <c r="AL195" s="1005"/>
      <c r="AM195" s="1005"/>
      <c r="AN195" s="1005" t="s">
        <v>1216</v>
      </c>
      <c r="AO195" s="1005" t="s">
        <v>1216</v>
      </c>
      <c r="AP195" s="1005" t="s">
        <v>1216</v>
      </c>
      <c r="AQ195" s="1005" t="s">
        <v>1216</v>
      </c>
      <c r="AR195" s="1005" t="s">
        <v>1216</v>
      </c>
      <c r="AS195" s="1005" t="s">
        <v>1216</v>
      </c>
      <c r="AT195" s="1005" t="s">
        <v>1216</v>
      </c>
      <c r="AU195" s="1005" t="s">
        <v>1216</v>
      </c>
      <c r="AV195" s="1005" t="s">
        <v>1216</v>
      </c>
      <c r="AW195" s="1005" t="s">
        <v>1216</v>
      </c>
      <c r="AX195" s="1005" t="s">
        <v>1216</v>
      </c>
      <c r="AY195" s="1005" t="s">
        <v>1216</v>
      </c>
      <c r="AZ195" s="1005" t="s">
        <v>1216</v>
      </c>
      <c r="BA195" s="1005" t="s">
        <v>1216</v>
      </c>
      <c r="BB195" s="1005" t="s">
        <v>1216</v>
      </c>
      <c r="BC195" s="1005" t="s">
        <v>1216</v>
      </c>
      <c r="BD195" s="1005" t="s">
        <v>1216</v>
      </c>
      <c r="BE195" s="1005" t="s">
        <v>1216</v>
      </c>
      <c r="BF195" s="1005" t="s">
        <v>1216</v>
      </c>
      <c r="BG195" s="1005" t="s">
        <v>1216</v>
      </c>
      <c r="BH195" s="1005" t="s">
        <v>1216</v>
      </c>
      <c r="BI195" s="1005" t="s">
        <v>1216</v>
      </c>
      <c r="BJ195" s="1005" t="s">
        <v>1216</v>
      </c>
      <c r="BK195" s="1005" t="s">
        <v>1216</v>
      </c>
      <c r="BL195" s="1006"/>
    </row>
    <row r="196" spans="1:64" ht="20.25" customHeight="1" outlineLevel="1">
      <c r="A196" s="1000">
        <f t="shared" si="1"/>
        <v>190</v>
      </c>
      <c r="B196" s="1001"/>
      <c r="C196" s="968"/>
      <c r="D196" s="968"/>
      <c r="E196" s="1002"/>
      <c r="F196" s="1003" t="str">
        <f t="shared" si="9"/>
        <v/>
      </c>
      <c r="G196" s="1002"/>
      <c r="H196" s="1004" t="str">
        <f t="shared" si="10"/>
        <v>・</v>
      </c>
      <c r="I196" s="1005"/>
      <c r="J196" s="1005"/>
      <c r="K196" s="1006"/>
      <c r="L196" s="1005" t="s">
        <v>1216</v>
      </c>
      <c r="M196" s="1005" t="s">
        <v>1216</v>
      </c>
      <c r="N196" s="1005" t="s">
        <v>1216</v>
      </c>
      <c r="O196" s="1005" t="s">
        <v>1216</v>
      </c>
      <c r="P196" s="1005" t="s">
        <v>1216</v>
      </c>
      <c r="Q196" s="1005" t="s">
        <v>1216</v>
      </c>
      <c r="R196" s="1005" t="s">
        <v>1216</v>
      </c>
      <c r="S196" s="1005" t="s">
        <v>1216</v>
      </c>
      <c r="T196" s="1005"/>
      <c r="U196" s="1005" t="s">
        <v>1216</v>
      </c>
      <c r="V196" s="968"/>
      <c r="W196" s="968"/>
      <c r="X196" s="968"/>
      <c r="Y196" s="1006"/>
      <c r="Z196" s="1006"/>
      <c r="AA196" s="1005" t="s">
        <v>1216</v>
      </c>
      <c r="AB196" s="1005" t="s">
        <v>1216</v>
      </c>
      <c r="AC196" s="1005" t="s">
        <v>1216</v>
      </c>
      <c r="AD196" s="1005" t="s">
        <v>1216</v>
      </c>
      <c r="AE196" s="1005" t="s">
        <v>1216</v>
      </c>
      <c r="AF196" s="1005" t="s">
        <v>1216</v>
      </c>
      <c r="AG196" s="1005" t="s">
        <v>1216</v>
      </c>
      <c r="AH196" s="1005" t="s">
        <v>1216</v>
      </c>
      <c r="AI196" s="1005" t="s">
        <v>1216</v>
      </c>
      <c r="AJ196" s="1005"/>
      <c r="AK196" s="1005"/>
      <c r="AL196" s="1005"/>
      <c r="AM196" s="1005"/>
      <c r="AN196" s="1005" t="s">
        <v>1216</v>
      </c>
      <c r="AO196" s="1005" t="s">
        <v>1216</v>
      </c>
      <c r="AP196" s="1005" t="s">
        <v>1216</v>
      </c>
      <c r="AQ196" s="1005" t="s">
        <v>1216</v>
      </c>
      <c r="AR196" s="1005" t="s">
        <v>1216</v>
      </c>
      <c r="AS196" s="1005" t="s">
        <v>1216</v>
      </c>
      <c r="AT196" s="1005" t="s">
        <v>1216</v>
      </c>
      <c r="AU196" s="1005" t="s">
        <v>1216</v>
      </c>
      <c r="AV196" s="1005" t="s">
        <v>1216</v>
      </c>
      <c r="AW196" s="1005" t="s">
        <v>1216</v>
      </c>
      <c r="AX196" s="1005" t="s">
        <v>1216</v>
      </c>
      <c r="AY196" s="1005" t="s">
        <v>1216</v>
      </c>
      <c r="AZ196" s="1005" t="s">
        <v>1216</v>
      </c>
      <c r="BA196" s="1005" t="s">
        <v>1216</v>
      </c>
      <c r="BB196" s="1005" t="s">
        <v>1216</v>
      </c>
      <c r="BC196" s="1005" t="s">
        <v>1216</v>
      </c>
      <c r="BD196" s="1005" t="s">
        <v>1216</v>
      </c>
      <c r="BE196" s="1005" t="s">
        <v>1216</v>
      </c>
      <c r="BF196" s="1005" t="s">
        <v>1216</v>
      </c>
      <c r="BG196" s="1005" t="s">
        <v>1216</v>
      </c>
      <c r="BH196" s="1005" t="s">
        <v>1216</v>
      </c>
      <c r="BI196" s="1005" t="s">
        <v>1216</v>
      </c>
      <c r="BJ196" s="1005" t="s">
        <v>1216</v>
      </c>
      <c r="BK196" s="1005" t="s">
        <v>1216</v>
      </c>
      <c r="BL196" s="1006"/>
    </row>
    <row r="197" spans="1:64" ht="20.25" customHeight="1" outlineLevel="1">
      <c r="A197" s="1000">
        <f t="shared" si="1"/>
        <v>191</v>
      </c>
      <c r="B197" s="1001"/>
      <c r="C197" s="968"/>
      <c r="D197" s="968"/>
      <c r="E197" s="1002"/>
      <c r="F197" s="1003" t="str">
        <f t="shared" si="9"/>
        <v/>
      </c>
      <c r="G197" s="1002"/>
      <c r="H197" s="1004" t="str">
        <f t="shared" si="10"/>
        <v>・</v>
      </c>
      <c r="I197" s="1005"/>
      <c r="J197" s="1005"/>
      <c r="K197" s="1006"/>
      <c r="L197" s="1005" t="s">
        <v>1216</v>
      </c>
      <c r="M197" s="1005" t="s">
        <v>1216</v>
      </c>
      <c r="N197" s="1005" t="s">
        <v>1216</v>
      </c>
      <c r="O197" s="1005" t="s">
        <v>1216</v>
      </c>
      <c r="P197" s="1005" t="s">
        <v>1216</v>
      </c>
      <c r="Q197" s="1005" t="s">
        <v>1216</v>
      </c>
      <c r="R197" s="1005" t="s">
        <v>1216</v>
      </c>
      <c r="S197" s="1005" t="s">
        <v>1216</v>
      </c>
      <c r="T197" s="1005"/>
      <c r="U197" s="1005" t="s">
        <v>1216</v>
      </c>
      <c r="V197" s="968"/>
      <c r="W197" s="968"/>
      <c r="X197" s="968"/>
      <c r="Y197" s="1006"/>
      <c r="Z197" s="1006"/>
      <c r="AA197" s="1005" t="s">
        <v>1216</v>
      </c>
      <c r="AB197" s="1005" t="s">
        <v>1216</v>
      </c>
      <c r="AC197" s="1005" t="s">
        <v>1216</v>
      </c>
      <c r="AD197" s="1005" t="s">
        <v>1216</v>
      </c>
      <c r="AE197" s="1005" t="s">
        <v>1216</v>
      </c>
      <c r="AF197" s="1005" t="s">
        <v>1216</v>
      </c>
      <c r="AG197" s="1005" t="s">
        <v>1216</v>
      </c>
      <c r="AH197" s="1005" t="s">
        <v>1216</v>
      </c>
      <c r="AI197" s="1005" t="s">
        <v>1216</v>
      </c>
      <c r="AJ197" s="1005"/>
      <c r="AK197" s="1005"/>
      <c r="AL197" s="1005"/>
      <c r="AM197" s="1005"/>
      <c r="AN197" s="1005" t="s">
        <v>1216</v>
      </c>
      <c r="AO197" s="1005" t="s">
        <v>1216</v>
      </c>
      <c r="AP197" s="1005" t="s">
        <v>1216</v>
      </c>
      <c r="AQ197" s="1005" t="s">
        <v>1216</v>
      </c>
      <c r="AR197" s="1005" t="s">
        <v>1216</v>
      </c>
      <c r="AS197" s="1005" t="s">
        <v>1216</v>
      </c>
      <c r="AT197" s="1005" t="s">
        <v>1216</v>
      </c>
      <c r="AU197" s="1005" t="s">
        <v>1216</v>
      </c>
      <c r="AV197" s="1005" t="s">
        <v>1216</v>
      </c>
      <c r="AW197" s="1005" t="s">
        <v>1216</v>
      </c>
      <c r="AX197" s="1005" t="s">
        <v>1216</v>
      </c>
      <c r="AY197" s="1005" t="s">
        <v>1216</v>
      </c>
      <c r="AZ197" s="1005" t="s">
        <v>1216</v>
      </c>
      <c r="BA197" s="1005" t="s">
        <v>1216</v>
      </c>
      <c r="BB197" s="1005" t="s">
        <v>1216</v>
      </c>
      <c r="BC197" s="1005" t="s">
        <v>1216</v>
      </c>
      <c r="BD197" s="1005" t="s">
        <v>1216</v>
      </c>
      <c r="BE197" s="1005" t="s">
        <v>1216</v>
      </c>
      <c r="BF197" s="1005" t="s">
        <v>1216</v>
      </c>
      <c r="BG197" s="1005" t="s">
        <v>1216</v>
      </c>
      <c r="BH197" s="1005" t="s">
        <v>1216</v>
      </c>
      <c r="BI197" s="1005" t="s">
        <v>1216</v>
      </c>
      <c r="BJ197" s="1005" t="s">
        <v>1216</v>
      </c>
      <c r="BK197" s="1005" t="s">
        <v>1216</v>
      </c>
      <c r="BL197" s="1006"/>
    </row>
    <row r="198" spans="1:64" ht="20.25" customHeight="1" outlineLevel="1">
      <c r="A198" s="1000">
        <f t="shared" si="1"/>
        <v>192</v>
      </c>
      <c r="B198" s="1001"/>
      <c r="C198" s="968"/>
      <c r="D198" s="968"/>
      <c r="E198" s="1002"/>
      <c r="F198" s="1003" t="str">
        <f t="shared" si="9"/>
        <v/>
      </c>
      <c r="G198" s="1002"/>
      <c r="H198" s="1004" t="str">
        <f t="shared" si="10"/>
        <v>・</v>
      </c>
      <c r="I198" s="1005"/>
      <c r="J198" s="1005"/>
      <c r="K198" s="1006"/>
      <c r="L198" s="1005" t="s">
        <v>1216</v>
      </c>
      <c r="M198" s="1005" t="s">
        <v>1216</v>
      </c>
      <c r="N198" s="1005" t="s">
        <v>1216</v>
      </c>
      <c r="O198" s="1005" t="s">
        <v>1216</v>
      </c>
      <c r="P198" s="1005" t="s">
        <v>1216</v>
      </c>
      <c r="Q198" s="1005" t="s">
        <v>1216</v>
      </c>
      <c r="R198" s="1005" t="s">
        <v>1216</v>
      </c>
      <c r="S198" s="1005" t="s">
        <v>1216</v>
      </c>
      <c r="T198" s="1005"/>
      <c r="U198" s="1005" t="s">
        <v>1216</v>
      </c>
      <c r="V198" s="968"/>
      <c r="W198" s="968"/>
      <c r="X198" s="968"/>
      <c r="Y198" s="1006"/>
      <c r="Z198" s="1006"/>
      <c r="AA198" s="1005" t="s">
        <v>1216</v>
      </c>
      <c r="AB198" s="1005" t="s">
        <v>1216</v>
      </c>
      <c r="AC198" s="1005" t="s">
        <v>1216</v>
      </c>
      <c r="AD198" s="1005" t="s">
        <v>1216</v>
      </c>
      <c r="AE198" s="1005" t="s">
        <v>1216</v>
      </c>
      <c r="AF198" s="1005" t="s">
        <v>1216</v>
      </c>
      <c r="AG198" s="1005" t="s">
        <v>1216</v>
      </c>
      <c r="AH198" s="1005" t="s">
        <v>1216</v>
      </c>
      <c r="AI198" s="1005" t="s">
        <v>1216</v>
      </c>
      <c r="AJ198" s="1005"/>
      <c r="AK198" s="1005"/>
      <c r="AL198" s="1005"/>
      <c r="AM198" s="1005"/>
      <c r="AN198" s="1005" t="s">
        <v>1216</v>
      </c>
      <c r="AO198" s="1005" t="s">
        <v>1216</v>
      </c>
      <c r="AP198" s="1005" t="s">
        <v>1216</v>
      </c>
      <c r="AQ198" s="1005" t="s">
        <v>1216</v>
      </c>
      <c r="AR198" s="1005" t="s">
        <v>1216</v>
      </c>
      <c r="AS198" s="1005" t="s">
        <v>1216</v>
      </c>
      <c r="AT198" s="1005" t="s">
        <v>1216</v>
      </c>
      <c r="AU198" s="1005" t="s">
        <v>1216</v>
      </c>
      <c r="AV198" s="1005" t="s">
        <v>1216</v>
      </c>
      <c r="AW198" s="1005" t="s">
        <v>1216</v>
      </c>
      <c r="AX198" s="1005" t="s">
        <v>1216</v>
      </c>
      <c r="AY198" s="1005" t="s">
        <v>1216</v>
      </c>
      <c r="AZ198" s="1005" t="s">
        <v>1216</v>
      </c>
      <c r="BA198" s="1005" t="s">
        <v>1216</v>
      </c>
      <c r="BB198" s="1005" t="s">
        <v>1216</v>
      </c>
      <c r="BC198" s="1005" t="s">
        <v>1216</v>
      </c>
      <c r="BD198" s="1005" t="s">
        <v>1216</v>
      </c>
      <c r="BE198" s="1005" t="s">
        <v>1216</v>
      </c>
      <c r="BF198" s="1005" t="s">
        <v>1216</v>
      </c>
      <c r="BG198" s="1005" t="s">
        <v>1216</v>
      </c>
      <c r="BH198" s="1005" t="s">
        <v>1216</v>
      </c>
      <c r="BI198" s="1005" t="s">
        <v>1216</v>
      </c>
      <c r="BJ198" s="1005" t="s">
        <v>1216</v>
      </c>
      <c r="BK198" s="1005" t="s">
        <v>1216</v>
      </c>
      <c r="BL198" s="1006"/>
    </row>
    <row r="199" spans="1:64" ht="20.25" customHeight="1" outlineLevel="1">
      <c r="A199" s="1000">
        <f t="shared" si="1"/>
        <v>193</v>
      </c>
      <c r="B199" s="1001"/>
      <c r="C199" s="968"/>
      <c r="D199" s="968"/>
      <c r="E199" s="1002"/>
      <c r="F199" s="1003" t="str">
        <f t="shared" si="9"/>
        <v/>
      </c>
      <c r="G199" s="1002"/>
      <c r="H199" s="1004" t="str">
        <f t="shared" si="10"/>
        <v>・</v>
      </c>
      <c r="I199" s="1005"/>
      <c r="J199" s="1005"/>
      <c r="K199" s="1006"/>
      <c r="L199" s="1005" t="s">
        <v>1216</v>
      </c>
      <c r="M199" s="1005" t="s">
        <v>1216</v>
      </c>
      <c r="N199" s="1005" t="s">
        <v>1216</v>
      </c>
      <c r="O199" s="1005" t="s">
        <v>1216</v>
      </c>
      <c r="P199" s="1005" t="s">
        <v>1216</v>
      </c>
      <c r="Q199" s="1005" t="s">
        <v>1216</v>
      </c>
      <c r="R199" s="1005" t="s">
        <v>1216</v>
      </c>
      <c r="S199" s="1005" t="s">
        <v>1216</v>
      </c>
      <c r="T199" s="1005"/>
      <c r="U199" s="1005" t="s">
        <v>1216</v>
      </c>
      <c r="V199" s="968"/>
      <c r="W199" s="968"/>
      <c r="X199" s="968"/>
      <c r="Y199" s="1006"/>
      <c r="Z199" s="1006"/>
      <c r="AA199" s="1005" t="s">
        <v>1216</v>
      </c>
      <c r="AB199" s="1005" t="s">
        <v>1216</v>
      </c>
      <c r="AC199" s="1005" t="s">
        <v>1216</v>
      </c>
      <c r="AD199" s="1005" t="s">
        <v>1216</v>
      </c>
      <c r="AE199" s="1005" t="s">
        <v>1216</v>
      </c>
      <c r="AF199" s="1005" t="s">
        <v>1216</v>
      </c>
      <c r="AG199" s="1005" t="s">
        <v>1216</v>
      </c>
      <c r="AH199" s="1005" t="s">
        <v>1216</v>
      </c>
      <c r="AI199" s="1005" t="s">
        <v>1216</v>
      </c>
      <c r="AJ199" s="1005"/>
      <c r="AK199" s="1005"/>
      <c r="AL199" s="1005"/>
      <c r="AM199" s="1005"/>
      <c r="AN199" s="1005" t="s">
        <v>1216</v>
      </c>
      <c r="AO199" s="1005" t="s">
        <v>1216</v>
      </c>
      <c r="AP199" s="1005" t="s">
        <v>1216</v>
      </c>
      <c r="AQ199" s="1005" t="s">
        <v>1216</v>
      </c>
      <c r="AR199" s="1005" t="s">
        <v>1216</v>
      </c>
      <c r="AS199" s="1005" t="s">
        <v>1216</v>
      </c>
      <c r="AT199" s="1005" t="s">
        <v>1216</v>
      </c>
      <c r="AU199" s="1005" t="s">
        <v>1216</v>
      </c>
      <c r="AV199" s="1005" t="s">
        <v>1216</v>
      </c>
      <c r="AW199" s="1005" t="s">
        <v>1216</v>
      </c>
      <c r="AX199" s="1005" t="s">
        <v>1216</v>
      </c>
      <c r="AY199" s="1005" t="s">
        <v>1216</v>
      </c>
      <c r="AZ199" s="1005" t="s">
        <v>1216</v>
      </c>
      <c r="BA199" s="1005" t="s">
        <v>1216</v>
      </c>
      <c r="BB199" s="1005" t="s">
        <v>1216</v>
      </c>
      <c r="BC199" s="1005" t="s">
        <v>1216</v>
      </c>
      <c r="BD199" s="1005" t="s">
        <v>1216</v>
      </c>
      <c r="BE199" s="1005" t="s">
        <v>1216</v>
      </c>
      <c r="BF199" s="1005" t="s">
        <v>1216</v>
      </c>
      <c r="BG199" s="1005" t="s">
        <v>1216</v>
      </c>
      <c r="BH199" s="1005" t="s">
        <v>1216</v>
      </c>
      <c r="BI199" s="1005" t="s">
        <v>1216</v>
      </c>
      <c r="BJ199" s="1005" t="s">
        <v>1216</v>
      </c>
      <c r="BK199" s="1005" t="s">
        <v>1216</v>
      </c>
      <c r="BL199" s="1006"/>
    </row>
    <row r="200" spans="1:64" ht="20.25" customHeight="1" outlineLevel="1">
      <c r="A200" s="1000">
        <f t="shared" si="1"/>
        <v>194</v>
      </c>
      <c r="B200" s="1001"/>
      <c r="C200" s="968"/>
      <c r="D200" s="968"/>
      <c r="E200" s="1002"/>
      <c r="F200" s="1003" t="str">
        <f t="shared" si="9"/>
        <v/>
      </c>
      <c r="G200" s="1002"/>
      <c r="H200" s="1004" t="str">
        <f t="shared" si="10"/>
        <v>・</v>
      </c>
      <c r="I200" s="1005"/>
      <c r="J200" s="1005"/>
      <c r="K200" s="1006"/>
      <c r="L200" s="1005" t="s">
        <v>1216</v>
      </c>
      <c r="M200" s="1005" t="s">
        <v>1216</v>
      </c>
      <c r="N200" s="1005" t="s">
        <v>1216</v>
      </c>
      <c r="O200" s="1005" t="s">
        <v>1216</v>
      </c>
      <c r="P200" s="1005" t="s">
        <v>1216</v>
      </c>
      <c r="Q200" s="1005" t="s">
        <v>1216</v>
      </c>
      <c r="R200" s="1005" t="s">
        <v>1216</v>
      </c>
      <c r="S200" s="1005" t="s">
        <v>1216</v>
      </c>
      <c r="T200" s="1005"/>
      <c r="U200" s="1005" t="s">
        <v>1216</v>
      </c>
      <c r="V200" s="968"/>
      <c r="W200" s="968"/>
      <c r="X200" s="968"/>
      <c r="Y200" s="1006"/>
      <c r="Z200" s="1006"/>
      <c r="AA200" s="1005" t="s">
        <v>1216</v>
      </c>
      <c r="AB200" s="1005" t="s">
        <v>1216</v>
      </c>
      <c r="AC200" s="1005" t="s">
        <v>1216</v>
      </c>
      <c r="AD200" s="1005" t="s">
        <v>1216</v>
      </c>
      <c r="AE200" s="1005" t="s">
        <v>1216</v>
      </c>
      <c r="AF200" s="1005" t="s">
        <v>1216</v>
      </c>
      <c r="AG200" s="1005" t="s">
        <v>1216</v>
      </c>
      <c r="AH200" s="1005" t="s">
        <v>1216</v>
      </c>
      <c r="AI200" s="1005" t="s">
        <v>1216</v>
      </c>
      <c r="AJ200" s="1005"/>
      <c r="AK200" s="1005"/>
      <c r="AL200" s="1005"/>
      <c r="AM200" s="1005"/>
      <c r="AN200" s="1005" t="s">
        <v>1216</v>
      </c>
      <c r="AO200" s="1005" t="s">
        <v>1216</v>
      </c>
      <c r="AP200" s="1005" t="s">
        <v>1216</v>
      </c>
      <c r="AQ200" s="1005" t="s">
        <v>1216</v>
      </c>
      <c r="AR200" s="1005" t="s">
        <v>1216</v>
      </c>
      <c r="AS200" s="1005" t="s">
        <v>1216</v>
      </c>
      <c r="AT200" s="1005" t="s">
        <v>1216</v>
      </c>
      <c r="AU200" s="1005" t="s">
        <v>1216</v>
      </c>
      <c r="AV200" s="1005" t="s">
        <v>1216</v>
      </c>
      <c r="AW200" s="1005" t="s">
        <v>1216</v>
      </c>
      <c r="AX200" s="1005" t="s">
        <v>1216</v>
      </c>
      <c r="AY200" s="1005" t="s">
        <v>1216</v>
      </c>
      <c r="AZ200" s="1005" t="s">
        <v>1216</v>
      </c>
      <c r="BA200" s="1005" t="s">
        <v>1216</v>
      </c>
      <c r="BB200" s="1005" t="s">
        <v>1216</v>
      </c>
      <c r="BC200" s="1005" t="s">
        <v>1216</v>
      </c>
      <c r="BD200" s="1005" t="s">
        <v>1216</v>
      </c>
      <c r="BE200" s="1005" t="s">
        <v>1216</v>
      </c>
      <c r="BF200" s="1005" t="s">
        <v>1216</v>
      </c>
      <c r="BG200" s="1005" t="s">
        <v>1216</v>
      </c>
      <c r="BH200" s="1005" t="s">
        <v>1216</v>
      </c>
      <c r="BI200" s="1005" t="s">
        <v>1216</v>
      </c>
      <c r="BJ200" s="1005" t="s">
        <v>1216</v>
      </c>
      <c r="BK200" s="1005" t="s">
        <v>1216</v>
      </c>
      <c r="BL200" s="1006"/>
    </row>
    <row r="201" spans="1:64" ht="20.25" customHeight="1" outlineLevel="1">
      <c r="A201" s="1000">
        <f t="shared" si="1"/>
        <v>195</v>
      </c>
      <c r="B201" s="1001"/>
      <c r="C201" s="968"/>
      <c r="D201" s="968"/>
      <c r="E201" s="1002"/>
      <c r="F201" s="1003" t="str">
        <f t="shared" si="9"/>
        <v/>
      </c>
      <c r="G201" s="1002"/>
      <c r="H201" s="1004" t="str">
        <f t="shared" si="10"/>
        <v>・</v>
      </c>
      <c r="I201" s="1005"/>
      <c r="J201" s="1005"/>
      <c r="K201" s="1006"/>
      <c r="L201" s="1005" t="s">
        <v>1216</v>
      </c>
      <c r="M201" s="1005" t="s">
        <v>1216</v>
      </c>
      <c r="N201" s="1005" t="s">
        <v>1216</v>
      </c>
      <c r="O201" s="1005" t="s">
        <v>1216</v>
      </c>
      <c r="P201" s="1005" t="s">
        <v>1216</v>
      </c>
      <c r="Q201" s="1005" t="s">
        <v>1216</v>
      </c>
      <c r="R201" s="1005" t="s">
        <v>1216</v>
      </c>
      <c r="S201" s="1005" t="s">
        <v>1216</v>
      </c>
      <c r="T201" s="1005"/>
      <c r="U201" s="1005" t="s">
        <v>1216</v>
      </c>
      <c r="V201" s="968"/>
      <c r="W201" s="968"/>
      <c r="X201" s="968"/>
      <c r="Y201" s="1006"/>
      <c r="Z201" s="1006"/>
      <c r="AA201" s="1005" t="s">
        <v>1216</v>
      </c>
      <c r="AB201" s="1005" t="s">
        <v>1216</v>
      </c>
      <c r="AC201" s="1005" t="s">
        <v>1216</v>
      </c>
      <c r="AD201" s="1005" t="s">
        <v>1216</v>
      </c>
      <c r="AE201" s="1005" t="s">
        <v>1216</v>
      </c>
      <c r="AF201" s="1005" t="s">
        <v>1216</v>
      </c>
      <c r="AG201" s="1005" t="s">
        <v>1216</v>
      </c>
      <c r="AH201" s="1005" t="s">
        <v>1216</v>
      </c>
      <c r="AI201" s="1005" t="s">
        <v>1216</v>
      </c>
      <c r="AJ201" s="1005"/>
      <c r="AK201" s="1005"/>
      <c r="AL201" s="1005"/>
      <c r="AM201" s="1005"/>
      <c r="AN201" s="1005" t="s">
        <v>1216</v>
      </c>
      <c r="AO201" s="1005" t="s">
        <v>1216</v>
      </c>
      <c r="AP201" s="1005" t="s">
        <v>1216</v>
      </c>
      <c r="AQ201" s="1005" t="s">
        <v>1216</v>
      </c>
      <c r="AR201" s="1005" t="s">
        <v>1216</v>
      </c>
      <c r="AS201" s="1005" t="s">
        <v>1216</v>
      </c>
      <c r="AT201" s="1005" t="s">
        <v>1216</v>
      </c>
      <c r="AU201" s="1005" t="s">
        <v>1216</v>
      </c>
      <c r="AV201" s="1005" t="s">
        <v>1216</v>
      </c>
      <c r="AW201" s="1005" t="s">
        <v>1216</v>
      </c>
      <c r="AX201" s="1005" t="s">
        <v>1216</v>
      </c>
      <c r="AY201" s="1005" t="s">
        <v>1216</v>
      </c>
      <c r="AZ201" s="1005" t="s">
        <v>1216</v>
      </c>
      <c r="BA201" s="1005" t="s">
        <v>1216</v>
      </c>
      <c r="BB201" s="1005" t="s">
        <v>1216</v>
      </c>
      <c r="BC201" s="1005" t="s">
        <v>1216</v>
      </c>
      <c r="BD201" s="1005" t="s">
        <v>1216</v>
      </c>
      <c r="BE201" s="1005" t="s">
        <v>1216</v>
      </c>
      <c r="BF201" s="1005" t="s">
        <v>1216</v>
      </c>
      <c r="BG201" s="1005" t="s">
        <v>1216</v>
      </c>
      <c r="BH201" s="1005" t="s">
        <v>1216</v>
      </c>
      <c r="BI201" s="1005" t="s">
        <v>1216</v>
      </c>
      <c r="BJ201" s="1005" t="s">
        <v>1216</v>
      </c>
      <c r="BK201" s="1005" t="s">
        <v>1216</v>
      </c>
      <c r="BL201" s="1006"/>
    </row>
    <row r="202" spans="1:64" ht="20.25" customHeight="1" outlineLevel="1">
      <c r="A202" s="1000">
        <f t="shared" si="1"/>
        <v>196</v>
      </c>
      <c r="B202" s="1001"/>
      <c r="C202" s="968"/>
      <c r="D202" s="968"/>
      <c r="E202" s="1002"/>
      <c r="F202" s="1003" t="str">
        <f t="shared" si="9"/>
        <v/>
      </c>
      <c r="G202" s="1002"/>
      <c r="H202" s="1004" t="str">
        <f t="shared" si="10"/>
        <v>・</v>
      </c>
      <c r="I202" s="1005"/>
      <c r="J202" s="1005"/>
      <c r="K202" s="1006"/>
      <c r="L202" s="1005" t="s">
        <v>1216</v>
      </c>
      <c r="M202" s="1005" t="s">
        <v>1216</v>
      </c>
      <c r="N202" s="1005" t="s">
        <v>1216</v>
      </c>
      <c r="O202" s="1005" t="s">
        <v>1216</v>
      </c>
      <c r="P202" s="1005" t="s">
        <v>1216</v>
      </c>
      <c r="Q202" s="1005" t="s">
        <v>1216</v>
      </c>
      <c r="R202" s="1005" t="s">
        <v>1216</v>
      </c>
      <c r="S202" s="1005" t="s">
        <v>1216</v>
      </c>
      <c r="T202" s="1005"/>
      <c r="U202" s="1005" t="s">
        <v>1216</v>
      </c>
      <c r="V202" s="968"/>
      <c r="W202" s="968"/>
      <c r="X202" s="968"/>
      <c r="Y202" s="1006"/>
      <c r="Z202" s="1006"/>
      <c r="AA202" s="1005" t="s">
        <v>1216</v>
      </c>
      <c r="AB202" s="1005" t="s">
        <v>1216</v>
      </c>
      <c r="AC202" s="1005" t="s">
        <v>1216</v>
      </c>
      <c r="AD202" s="1005" t="s">
        <v>1216</v>
      </c>
      <c r="AE202" s="1005" t="s">
        <v>1216</v>
      </c>
      <c r="AF202" s="1005" t="s">
        <v>1216</v>
      </c>
      <c r="AG202" s="1005"/>
      <c r="AH202" s="1005"/>
      <c r="AI202" s="1005"/>
      <c r="AJ202" s="1005"/>
      <c r="AK202" s="1005"/>
      <c r="AL202" s="1005"/>
      <c r="AM202" s="1005"/>
      <c r="AN202" s="1005" t="s">
        <v>1216</v>
      </c>
      <c r="AO202" s="1005" t="s">
        <v>1216</v>
      </c>
      <c r="AP202" s="1005" t="s">
        <v>1216</v>
      </c>
      <c r="AQ202" s="1005" t="s">
        <v>1216</v>
      </c>
      <c r="AR202" s="1005" t="s">
        <v>1216</v>
      </c>
      <c r="AS202" s="1005" t="s">
        <v>1216</v>
      </c>
      <c r="AT202" s="1005" t="s">
        <v>1216</v>
      </c>
      <c r="AU202" s="1005" t="s">
        <v>1216</v>
      </c>
      <c r="AV202" s="1005" t="s">
        <v>1216</v>
      </c>
      <c r="AW202" s="1005" t="s">
        <v>1216</v>
      </c>
      <c r="AX202" s="1005" t="s">
        <v>1216</v>
      </c>
      <c r="AY202" s="1005" t="s">
        <v>1216</v>
      </c>
      <c r="AZ202" s="1005" t="s">
        <v>1216</v>
      </c>
      <c r="BA202" s="1005" t="s">
        <v>1216</v>
      </c>
      <c r="BB202" s="1005" t="s">
        <v>1216</v>
      </c>
      <c r="BC202" s="1005" t="s">
        <v>1216</v>
      </c>
      <c r="BD202" s="1005" t="s">
        <v>1216</v>
      </c>
      <c r="BE202" s="1005" t="s">
        <v>1216</v>
      </c>
      <c r="BF202" s="1005" t="s">
        <v>1216</v>
      </c>
      <c r="BG202" s="1005" t="s">
        <v>1216</v>
      </c>
      <c r="BH202" s="1005" t="s">
        <v>1216</v>
      </c>
      <c r="BI202" s="1005" t="s">
        <v>1216</v>
      </c>
      <c r="BJ202" s="1005" t="s">
        <v>1216</v>
      </c>
      <c r="BK202" s="1005" t="s">
        <v>1216</v>
      </c>
      <c r="BL202" s="1006"/>
    </row>
    <row r="203" spans="1:64" ht="20.25" customHeight="1" outlineLevel="1">
      <c r="A203" s="1000">
        <f t="shared" si="1"/>
        <v>197</v>
      </c>
      <c r="B203" s="1001"/>
      <c r="C203" s="968"/>
      <c r="D203" s="968"/>
      <c r="E203" s="1002"/>
      <c r="F203" s="1003" t="str">
        <f t="shared" si="9"/>
        <v/>
      </c>
      <c r="G203" s="1002"/>
      <c r="H203" s="1004" t="str">
        <f t="shared" si="10"/>
        <v>・</v>
      </c>
      <c r="I203" s="1005"/>
      <c r="J203" s="1005"/>
      <c r="K203" s="1006"/>
      <c r="L203" s="1005" t="s">
        <v>1216</v>
      </c>
      <c r="M203" s="1005" t="s">
        <v>1216</v>
      </c>
      <c r="N203" s="1005" t="s">
        <v>1216</v>
      </c>
      <c r="O203" s="1005" t="s">
        <v>1216</v>
      </c>
      <c r="P203" s="1005" t="s">
        <v>1216</v>
      </c>
      <c r="Q203" s="1005" t="s">
        <v>1216</v>
      </c>
      <c r="R203" s="1005" t="s">
        <v>1216</v>
      </c>
      <c r="S203" s="1005" t="s">
        <v>1216</v>
      </c>
      <c r="T203" s="1005"/>
      <c r="U203" s="1005" t="s">
        <v>1216</v>
      </c>
      <c r="V203" s="968"/>
      <c r="W203" s="968"/>
      <c r="X203" s="968"/>
      <c r="Y203" s="1006"/>
      <c r="Z203" s="1006"/>
      <c r="AA203" s="1005"/>
      <c r="AB203" s="1005" t="s">
        <v>1216</v>
      </c>
      <c r="AC203" s="1005" t="s">
        <v>1216</v>
      </c>
      <c r="AD203" s="1005" t="s">
        <v>1216</v>
      </c>
      <c r="AE203" s="1005" t="s">
        <v>1216</v>
      </c>
      <c r="AF203" s="1005" t="s">
        <v>1216</v>
      </c>
      <c r="AG203" s="1005"/>
      <c r="AH203" s="1005"/>
      <c r="AI203" s="1005"/>
      <c r="AJ203" s="1005"/>
      <c r="AK203" s="1005"/>
      <c r="AL203" s="1005"/>
      <c r="AM203" s="1005"/>
      <c r="AN203" s="1005" t="s">
        <v>1216</v>
      </c>
      <c r="AO203" s="1005" t="s">
        <v>1216</v>
      </c>
      <c r="AP203" s="1005" t="s">
        <v>1216</v>
      </c>
      <c r="AQ203" s="1005" t="s">
        <v>1216</v>
      </c>
      <c r="AR203" s="1005" t="s">
        <v>1216</v>
      </c>
      <c r="AS203" s="1005" t="s">
        <v>1216</v>
      </c>
      <c r="AT203" s="1005" t="s">
        <v>1216</v>
      </c>
      <c r="AU203" s="1005" t="s">
        <v>1216</v>
      </c>
      <c r="AV203" s="1005" t="s">
        <v>1216</v>
      </c>
      <c r="AW203" s="1005" t="s">
        <v>1216</v>
      </c>
      <c r="AX203" s="1005" t="s">
        <v>1216</v>
      </c>
      <c r="AY203" s="1005" t="s">
        <v>1216</v>
      </c>
      <c r="AZ203" s="1005" t="s">
        <v>1216</v>
      </c>
      <c r="BA203" s="1005" t="s">
        <v>1216</v>
      </c>
      <c r="BB203" s="1005" t="s">
        <v>1216</v>
      </c>
      <c r="BC203" s="1005" t="s">
        <v>1216</v>
      </c>
      <c r="BD203" s="1005" t="s">
        <v>1216</v>
      </c>
      <c r="BE203" s="1005" t="s">
        <v>1216</v>
      </c>
      <c r="BF203" s="1005" t="s">
        <v>1216</v>
      </c>
      <c r="BG203" s="1005" t="s">
        <v>1216</v>
      </c>
      <c r="BH203" s="1005" t="s">
        <v>1216</v>
      </c>
      <c r="BI203" s="1005" t="s">
        <v>1216</v>
      </c>
      <c r="BJ203" s="1005" t="s">
        <v>1216</v>
      </c>
      <c r="BK203" s="1005" t="s">
        <v>1216</v>
      </c>
      <c r="BL203" s="1006"/>
    </row>
    <row r="204" spans="1:64" ht="20.25" customHeight="1" outlineLevel="1">
      <c r="A204" s="1000">
        <f t="shared" si="1"/>
        <v>198</v>
      </c>
      <c r="B204" s="1001"/>
      <c r="C204" s="968"/>
      <c r="D204" s="968"/>
      <c r="E204" s="1002"/>
      <c r="F204" s="1003" t="str">
        <f t="shared" si="9"/>
        <v/>
      </c>
      <c r="G204" s="1002"/>
      <c r="H204" s="1004" t="str">
        <f t="shared" si="10"/>
        <v>・</v>
      </c>
      <c r="I204" s="1005"/>
      <c r="J204" s="1005"/>
      <c r="K204" s="1006"/>
      <c r="L204" s="1005" t="s">
        <v>1216</v>
      </c>
      <c r="M204" s="1005" t="s">
        <v>1216</v>
      </c>
      <c r="N204" s="1005" t="s">
        <v>1216</v>
      </c>
      <c r="O204" s="1005" t="s">
        <v>1216</v>
      </c>
      <c r="P204" s="1005" t="s">
        <v>1216</v>
      </c>
      <c r="Q204" s="1005" t="s">
        <v>1216</v>
      </c>
      <c r="R204" s="1005" t="s">
        <v>1216</v>
      </c>
      <c r="S204" s="1005" t="s">
        <v>1216</v>
      </c>
      <c r="T204" s="1005"/>
      <c r="U204" s="1005" t="s">
        <v>1216</v>
      </c>
      <c r="V204" s="968"/>
      <c r="W204" s="968"/>
      <c r="X204" s="968"/>
      <c r="Y204" s="1006"/>
      <c r="Z204" s="1006"/>
      <c r="AA204" s="1005"/>
      <c r="AB204" s="1005" t="s">
        <v>1216</v>
      </c>
      <c r="AC204" s="1005" t="s">
        <v>1216</v>
      </c>
      <c r="AD204" s="1005" t="s">
        <v>1216</v>
      </c>
      <c r="AE204" s="1005" t="s">
        <v>1216</v>
      </c>
      <c r="AF204" s="1005" t="s">
        <v>1216</v>
      </c>
      <c r="AG204" s="1005"/>
      <c r="AH204" s="1005"/>
      <c r="AI204" s="1005"/>
      <c r="AJ204" s="1005"/>
      <c r="AK204" s="1005"/>
      <c r="AL204" s="1005"/>
      <c r="AM204" s="1005"/>
      <c r="AN204" s="1005" t="s">
        <v>1216</v>
      </c>
      <c r="AO204" s="1005" t="s">
        <v>1216</v>
      </c>
      <c r="AP204" s="1005" t="s">
        <v>1216</v>
      </c>
      <c r="AQ204" s="1005" t="s">
        <v>1216</v>
      </c>
      <c r="AR204" s="1005" t="s">
        <v>1216</v>
      </c>
      <c r="AS204" s="1005" t="s">
        <v>1216</v>
      </c>
      <c r="AT204" s="1005" t="s">
        <v>1216</v>
      </c>
      <c r="AU204" s="1005" t="s">
        <v>1216</v>
      </c>
      <c r="AV204" s="1005" t="s">
        <v>1216</v>
      </c>
      <c r="AW204" s="1005" t="s">
        <v>1216</v>
      </c>
      <c r="AX204" s="1005" t="s">
        <v>1216</v>
      </c>
      <c r="AY204" s="1005" t="s">
        <v>1216</v>
      </c>
      <c r="AZ204" s="1005" t="s">
        <v>1216</v>
      </c>
      <c r="BA204" s="1005" t="s">
        <v>1216</v>
      </c>
      <c r="BB204" s="1005" t="s">
        <v>1216</v>
      </c>
      <c r="BC204" s="1005" t="s">
        <v>1216</v>
      </c>
      <c r="BD204" s="1005" t="s">
        <v>1216</v>
      </c>
      <c r="BE204" s="1005" t="s">
        <v>1216</v>
      </c>
      <c r="BF204" s="1005" t="s">
        <v>1216</v>
      </c>
      <c r="BG204" s="1005" t="s">
        <v>1216</v>
      </c>
      <c r="BH204" s="1005" t="s">
        <v>1216</v>
      </c>
      <c r="BI204" s="1005" t="s">
        <v>1216</v>
      </c>
      <c r="BJ204" s="1005" t="s">
        <v>1216</v>
      </c>
      <c r="BK204" s="1005" t="s">
        <v>1216</v>
      </c>
      <c r="BL204" s="1006"/>
    </row>
    <row r="205" spans="1:64" ht="20.25" customHeight="1" outlineLevel="1">
      <c r="A205" s="1000">
        <f t="shared" si="1"/>
        <v>199</v>
      </c>
      <c r="B205" s="1001"/>
      <c r="C205" s="968"/>
      <c r="D205" s="968"/>
      <c r="E205" s="1002"/>
      <c r="F205" s="1003" t="str">
        <f t="shared" si="9"/>
        <v/>
      </c>
      <c r="G205" s="1002"/>
      <c r="H205" s="1004" t="str">
        <f t="shared" si="10"/>
        <v>・</v>
      </c>
      <c r="I205" s="1005"/>
      <c r="J205" s="1005"/>
      <c r="K205" s="1006"/>
      <c r="L205" s="1005" t="s">
        <v>1216</v>
      </c>
      <c r="M205" s="1005" t="s">
        <v>1216</v>
      </c>
      <c r="N205" s="1005" t="s">
        <v>1216</v>
      </c>
      <c r="O205" s="1005" t="s">
        <v>1216</v>
      </c>
      <c r="P205" s="1005" t="s">
        <v>1216</v>
      </c>
      <c r="Q205" s="1005" t="s">
        <v>1216</v>
      </c>
      <c r="R205" s="1005" t="s">
        <v>1216</v>
      </c>
      <c r="S205" s="1005" t="s">
        <v>1216</v>
      </c>
      <c r="T205" s="1005"/>
      <c r="U205" s="1005" t="s">
        <v>1216</v>
      </c>
      <c r="V205" s="968"/>
      <c r="W205" s="968"/>
      <c r="X205" s="968"/>
      <c r="Y205" s="1006"/>
      <c r="Z205" s="1006"/>
      <c r="AA205" s="1005"/>
      <c r="AB205" s="1005" t="s">
        <v>1216</v>
      </c>
      <c r="AC205" s="1005" t="s">
        <v>1216</v>
      </c>
      <c r="AD205" s="1005" t="s">
        <v>1216</v>
      </c>
      <c r="AE205" s="1005" t="s">
        <v>1216</v>
      </c>
      <c r="AF205" s="1005" t="s">
        <v>1216</v>
      </c>
      <c r="AG205" s="1005"/>
      <c r="AH205" s="1005"/>
      <c r="AI205" s="1005"/>
      <c r="AJ205" s="1005"/>
      <c r="AK205" s="1005"/>
      <c r="AL205" s="1005"/>
      <c r="AM205" s="1005"/>
      <c r="AN205" s="1005" t="s">
        <v>1216</v>
      </c>
      <c r="AO205" s="1005" t="s">
        <v>1216</v>
      </c>
      <c r="AP205" s="1005" t="s">
        <v>1216</v>
      </c>
      <c r="AQ205" s="1005" t="s">
        <v>1216</v>
      </c>
      <c r="AR205" s="1005" t="s">
        <v>1216</v>
      </c>
      <c r="AS205" s="1005" t="s">
        <v>1216</v>
      </c>
      <c r="AT205" s="1005" t="s">
        <v>1216</v>
      </c>
      <c r="AU205" s="1005" t="s">
        <v>1216</v>
      </c>
      <c r="AV205" s="1005" t="s">
        <v>1216</v>
      </c>
      <c r="AW205" s="1005" t="s">
        <v>1216</v>
      </c>
      <c r="AX205" s="1005" t="s">
        <v>1216</v>
      </c>
      <c r="AY205" s="1005" t="s">
        <v>1216</v>
      </c>
      <c r="AZ205" s="1005" t="s">
        <v>1216</v>
      </c>
      <c r="BA205" s="1005" t="s">
        <v>1216</v>
      </c>
      <c r="BB205" s="1005" t="s">
        <v>1216</v>
      </c>
      <c r="BC205" s="1005" t="s">
        <v>1216</v>
      </c>
      <c r="BD205" s="1005" t="s">
        <v>1216</v>
      </c>
      <c r="BE205" s="1005" t="s">
        <v>1216</v>
      </c>
      <c r="BF205" s="1005" t="s">
        <v>1216</v>
      </c>
      <c r="BG205" s="1005" t="s">
        <v>1216</v>
      </c>
      <c r="BH205" s="1005" t="s">
        <v>1216</v>
      </c>
      <c r="BI205" s="1005" t="s">
        <v>1216</v>
      </c>
      <c r="BJ205" s="1005" t="s">
        <v>1216</v>
      </c>
      <c r="BK205" s="1005" t="s">
        <v>1216</v>
      </c>
      <c r="BL205" s="1006"/>
    </row>
    <row r="206" spans="1:64" ht="20.25" customHeight="1" outlineLevel="1">
      <c r="A206" s="1000">
        <f t="shared" si="1"/>
        <v>200</v>
      </c>
      <c r="B206" s="1001"/>
      <c r="C206" s="968"/>
      <c r="D206" s="968"/>
      <c r="E206" s="1002"/>
      <c r="F206" s="1003" t="str">
        <f>IF(OR(ISBLANK(E206),ISERROR(DATEDIF(E206,$E$3,"Y"))),"",DATEDIF(E206,$E$3,"Y"))</f>
        <v/>
      </c>
      <c r="G206" s="1002"/>
      <c r="H206" s="1004" t="str">
        <f>IF(OR(ISBLANK(G206),ISERROR(YEARFRAC(G206,$E$3,1))),"・",ROUNDDOWN(YEARFRAC(G206,$E$3,1),0)&amp;"・"&amp;ROUNDDOWN((YEARFRAC(G206,$E$3,1)-ROUNDDOWN(YEARFRAC(G206,$E$3,1),0))*12,0))</f>
        <v>・</v>
      </c>
      <c r="I206" s="1005"/>
      <c r="J206" s="1005"/>
      <c r="K206" s="1006"/>
      <c r="L206" s="1005" t="s">
        <v>1216</v>
      </c>
      <c r="M206" s="1005" t="s">
        <v>1216</v>
      </c>
      <c r="N206" s="1005" t="s">
        <v>1216</v>
      </c>
      <c r="O206" s="1005" t="s">
        <v>1216</v>
      </c>
      <c r="P206" s="1005" t="s">
        <v>1216</v>
      </c>
      <c r="Q206" s="1005" t="s">
        <v>1216</v>
      </c>
      <c r="R206" s="1005" t="s">
        <v>1216</v>
      </c>
      <c r="S206" s="1005" t="s">
        <v>1216</v>
      </c>
      <c r="T206" s="1005"/>
      <c r="U206" s="1005" t="s">
        <v>1216</v>
      </c>
      <c r="V206" s="968"/>
      <c r="W206" s="968"/>
      <c r="X206" s="968"/>
      <c r="Y206" s="1006"/>
      <c r="Z206" s="1006"/>
      <c r="AA206" s="1005"/>
      <c r="AB206" s="1005" t="s">
        <v>1216</v>
      </c>
      <c r="AC206" s="1005" t="s">
        <v>1216</v>
      </c>
      <c r="AD206" s="1005" t="s">
        <v>1216</v>
      </c>
      <c r="AE206" s="1005" t="s">
        <v>1216</v>
      </c>
      <c r="AF206" s="1005" t="s">
        <v>1216</v>
      </c>
      <c r="AG206" s="1005"/>
      <c r="AH206" s="1005"/>
      <c r="AI206" s="1005"/>
      <c r="AJ206" s="1005"/>
      <c r="AK206" s="1005"/>
      <c r="AL206" s="1005"/>
      <c r="AM206" s="1005"/>
      <c r="AN206" s="1005" t="s">
        <v>1216</v>
      </c>
      <c r="AO206" s="1005" t="s">
        <v>1216</v>
      </c>
      <c r="AP206" s="1005" t="s">
        <v>1216</v>
      </c>
      <c r="AQ206" s="1005" t="s">
        <v>1216</v>
      </c>
      <c r="AR206" s="1005" t="s">
        <v>1216</v>
      </c>
      <c r="AS206" s="1005" t="s">
        <v>1216</v>
      </c>
      <c r="AT206" s="1005" t="s">
        <v>1216</v>
      </c>
      <c r="AU206" s="1005" t="s">
        <v>1216</v>
      </c>
      <c r="AV206" s="1005" t="s">
        <v>1216</v>
      </c>
      <c r="AW206" s="1005" t="s">
        <v>1216</v>
      </c>
      <c r="AX206" s="1005" t="s">
        <v>1216</v>
      </c>
      <c r="AY206" s="1005" t="s">
        <v>1216</v>
      </c>
      <c r="AZ206" s="1005" t="s">
        <v>1216</v>
      </c>
      <c r="BA206" s="1005" t="s">
        <v>1216</v>
      </c>
      <c r="BB206" s="1005" t="s">
        <v>1216</v>
      </c>
      <c r="BC206" s="1005" t="s">
        <v>1216</v>
      </c>
      <c r="BD206" s="1005" t="s">
        <v>1216</v>
      </c>
      <c r="BE206" s="1005" t="s">
        <v>1216</v>
      </c>
      <c r="BF206" s="1005" t="s">
        <v>1216</v>
      </c>
      <c r="BG206" s="1005" t="s">
        <v>1216</v>
      </c>
      <c r="BH206" s="1005" t="s">
        <v>1216</v>
      </c>
      <c r="BI206" s="1005" t="s">
        <v>1216</v>
      </c>
      <c r="BJ206" s="1005" t="s">
        <v>1216</v>
      </c>
      <c r="BK206" s="1005" t="s">
        <v>1216</v>
      </c>
      <c r="BL206" s="1006"/>
    </row>
    <row r="207" spans="1:64" ht="9.75" customHeight="1">
      <c r="A207" s="1008">
        <f t="shared" si="1"/>
        <v>201</v>
      </c>
      <c r="B207" s="1009"/>
      <c r="C207" s="1010"/>
      <c r="D207" s="1010"/>
      <c r="E207" s="1010"/>
      <c r="F207" s="1011" t="str">
        <f>IF(OR(ISBLANK(E207),ISERROR(DATEDIF(E207,$E$3,"Y"))),"",DATEDIF(E207,$E$3,"Y"))</f>
        <v/>
      </c>
      <c r="G207" s="1012"/>
      <c r="H207" s="1013" t="str">
        <f>IF(OR(ISBLANK(G207),ISERROR(YEARFRAC(G207,$E$3,1))),"・",ROUNDDOWN(YEARFRAC(G207,$E$3,1),0)&amp;"・"&amp;ROUNDDOWN((YEARFRAC(G207,$E$3,1)-ROUNDDOWN(YEARFRAC(G207,$E$3,1),0))*12,0))</f>
        <v>・</v>
      </c>
      <c r="I207" s="1014"/>
      <c r="J207" s="1014"/>
      <c r="K207" s="1015"/>
      <c r="L207" s="1014" t="s">
        <v>1216</v>
      </c>
      <c r="M207" s="1014" t="s">
        <v>1216</v>
      </c>
      <c r="N207" s="1014" t="s">
        <v>1216</v>
      </c>
      <c r="O207" s="1014" t="s">
        <v>1216</v>
      </c>
      <c r="P207" s="1014" t="s">
        <v>1216</v>
      </c>
      <c r="Q207" s="1014" t="s">
        <v>1216</v>
      </c>
      <c r="R207" s="1014" t="s">
        <v>1216</v>
      </c>
      <c r="S207" s="1014" t="s">
        <v>1216</v>
      </c>
      <c r="T207" s="1014"/>
      <c r="U207" s="1014" t="s">
        <v>1216</v>
      </c>
      <c r="V207" s="1010"/>
      <c r="W207" s="1010"/>
      <c r="X207" s="1010"/>
      <c r="Y207" s="1014"/>
      <c r="Z207" s="1014"/>
      <c r="AA207" s="1014" t="s">
        <v>1216</v>
      </c>
      <c r="AB207" s="1014" t="s">
        <v>1216</v>
      </c>
      <c r="AC207" s="1014" t="s">
        <v>1216</v>
      </c>
      <c r="AD207" s="1014" t="s">
        <v>1216</v>
      </c>
      <c r="AE207" s="1014" t="s">
        <v>1216</v>
      </c>
      <c r="AF207" s="1014" t="s">
        <v>1216</v>
      </c>
      <c r="AG207" s="1014" t="s">
        <v>1216</v>
      </c>
      <c r="AH207" s="1014" t="s">
        <v>1216</v>
      </c>
      <c r="AI207" s="1014" t="s">
        <v>1216</v>
      </c>
      <c r="AJ207" s="1014"/>
      <c r="AK207" s="1014"/>
      <c r="AL207" s="1014"/>
      <c r="AM207" s="1014"/>
      <c r="AN207" s="1014" t="s">
        <v>1216</v>
      </c>
      <c r="AO207" s="1014" t="s">
        <v>1216</v>
      </c>
      <c r="AP207" s="1014" t="s">
        <v>1216</v>
      </c>
      <c r="AQ207" s="1014" t="s">
        <v>1216</v>
      </c>
      <c r="AR207" s="1014" t="s">
        <v>1216</v>
      </c>
      <c r="AS207" s="1014" t="s">
        <v>1216</v>
      </c>
      <c r="AT207" s="1014" t="s">
        <v>1216</v>
      </c>
      <c r="AU207" s="1014" t="s">
        <v>1216</v>
      </c>
      <c r="AV207" s="1014" t="s">
        <v>1216</v>
      </c>
      <c r="AW207" s="1014" t="s">
        <v>1216</v>
      </c>
      <c r="AX207" s="1014" t="s">
        <v>1216</v>
      </c>
      <c r="AY207" s="1014" t="s">
        <v>1216</v>
      </c>
      <c r="AZ207" s="1014" t="s">
        <v>1216</v>
      </c>
      <c r="BA207" s="1014" t="s">
        <v>1216</v>
      </c>
      <c r="BB207" s="1014" t="s">
        <v>1216</v>
      </c>
      <c r="BC207" s="1014" t="s">
        <v>1216</v>
      </c>
      <c r="BD207" s="1014" t="s">
        <v>1216</v>
      </c>
      <c r="BE207" s="1014" t="s">
        <v>1216</v>
      </c>
      <c r="BF207" s="1014" t="s">
        <v>1216</v>
      </c>
      <c r="BG207" s="1014" t="s">
        <v>1216</v>
      </c>
      <c r="BH207" s="1014" t="s">
        <v>1216</v>
      </c>
      <c r="BI207" s="1014" t="s">
        <v>1216</v>
      </c>
      <c r="BJ207" s="1014" t="s">
        <v>1216</v>
      </c>
      <c r="BK207" s="1014" t="s">
        <v>1216</v>
      </c>
      <c r="BL207" s="1014"/>
    </row>
    <row r="208" spans="1:64" ht="20.25" customHeight="1">
      <c r="A208" s="1781" t="s">
        <v>347</v>
      </c>
      <c r="B208" s="1781"/>
      <c r="C208" s="968"/>
      <c r="D208" s="968"/>
      <c r="E208" s="968"/>
      <c r="F208" s="968"/>
      <c r="G208" s="1016"/>
      <c r="H208" s="1017"/>
      <c r="I208" s="968"/>
      <c r="J208" s="968"/>
      <c r="K208" s="968"/>
      <c r="L208" s="968"/>
      <c r="M208" s="968"/>
      <c r="N208" s="968"/>
      <c r="O208" s="968">
        <f>+COUNTIF(O4:O207,"○")</f>
        <v>0</v>
      </c>
      <c r="P208" s="968">
        <f>+COUNTIF(P4:P207,"○")</f>
        <v>0</v>
      </c>
      <c r="Q208" s="968">
        <f>+COUNTIF(Q4:Q207,"○")</f>
        <v>0</v>
      </c>
      <c r="R208" s="968">
        <f>+COUNTIF(R4:R207,"○")</f>
        <v>0</v>
      </c>
      <c r="S208" s="968">
        <f>+COUNTIF(S4:S207,"○")</f>
        <v>0</v>
      </c>
      <c r="T208" s="968"/>
      <c r="U208" s="968">
        <f>+COUNTIF(U4:U207,"○")</f>
        <v>0</v>
      </c>
      <c r="V208" s="968"/>
      <c r="W208" s="968"/>
      <c r="X208" s="968"/>
      <c r="Y208" s="968"/>
      <c r="Z208" s="968"/>
      <c r="AA208" s="1323">
        <f t="shared" ref="AA208:AF208" si="11">+COUNTIF(AA$4:AA$207,"○")</f>
        <v>0</v>
      </c>
      <c r="AB208" s="1323">
        <f t="shared" si="11"/>
        <v>0</v>
      </c>
      <c r="AC208" s="1323">
        <f t="shared" si="11"/>
        <v>0</v>
      </c>
      <c r="AD208" s="1323">
        <f t="shared" si="11"/>
        <v>0</v>
      </c>
      <c r="AE208" s="1323">
        <f t="shared" si="11"/>
        <v>0</v>
      </c>
      <c r="AF208" s="1323">
        <f t="shared" si="11"/>
        <v>0</v>
      </c>
      <c r="AG208" s="968">
        <f>+COUNTIF(AG$4:AG$207,"○")</f>
        <v>0</v>
      </c>
      <c r="AH208" s="1323">
        <f t="shared" ref="AH208:BK208" si="12">+COUNTIF(AH$4:AH$207,"○")</f>
        <v>0</v>
      </c>
      <c r="AI208" s="1323">
        <f t="shared" si="12"/>
        <v>0</v>
      </c>
      <c r="AJ208" s="1323">
        <f t="shared" si="12"/>
        <v>0</v>
      </c>
      <c r="AK208" s="1323">
        <f t="shared" si="12"/>
        <v>0</v>
      </c>
      <c r="AL208" s="1323">
        <f t="shared" si="12"/>
        <v>0</v>
      </c>
      <c r="AM208" s="1323">
        <f t="shared" si="12"/>
        <v>0</v>
      </c>
      <c r="AN208" s="1323">
        <f t="shared" si="12"/>
        <v>0</v>
      </c>
      <c r="AO208" s="1323">
        <f t="shared" si="12"/>
        <v>0</v>
      </c>
      <c r="AP208" s="1323">
        <f t="shared" si="12"/>
        <v>0</v>
      </c>
      <c r="AQ208" s="1323">
        <f t="shared" si="12"/>
        <v>0</v>
      </c>
      <c r="AR208" s="1323">
        <f t="shared" si="12"/>
        <v>0</v>
      </c>
      <c r="AS208" s="1323">
        <f t="shared" si="12"/>
        <v>0</v>
      </c>
      <c r="AT208" s="1323">
        <f t="shared" si="12"/>
        <v>0</v>
      </c>
      <c r="AU208" s="1323">
        <f t="shared" si="12"/>
        <v>0</v>
      </c>
      <c r="AV208" s="1323">
        <f t="shared" si="12"/>
        <v>0</v>
      </c>
      <c r="AW208" s="1323">
        <f t="shared" si="12"/>
        <v>0</v>
      </c>
      <c r="AX208" s="1323">
        <f t="shared" si="12"/>
        <v>0</v>
      </c>
      <c r="AY208" s="1323">
        <f t="shared" si="12"/>
        <v>0</v>
      </c>
      <c r="AZ208" s="1323">
        <f t="shared" si="12"/>
        <v>0</v>
      </c>
      <c r="BA208" s="1323">
        <f t="shared" si="12"/>
        <v>0</v>
      </c>
      <c r="BB208" s="1323">
        <f t="shared" si="12"/>
        <v>0</v>
      </c>
      <c r="BC208" s="1323">
        <f t="shared" si="12"/>
        <v>0</v>
      </c>
      <c r="BD208" s="1323">
        <f t="shared" si="12"/>
        <v>0</v>
      </c>
      <c r="BE208" s="1323">
        <f t="shared" si="12"/>
        <v>0</v>
      </c>
      <c r="BF208" s="1323">
        <f t="shared" si="12"/>
        <v>0</v>
      </c>
      <c r="BG208" s="1323">
        <f t="shared" si="12"/>
        <v>0</v>
      </c>
      <c r="BH208" s="1323">
        <f t="shared" si="12"/>
        <v>0</v>
      </c>
      <c r="BI208" s="1323">
        <f t="shared" si="12"/>
        <v>0</v>
      </c>
      <c r="BJ208" s="1323">
        <f t="shared" si="12"/>
        <v>0</v>
      </c>
      <c r="BK208" s="1323">
        <f t="shared" si="12"/>
        <v>0</v>
      </c>
      <c r="BL208" s="968"/>
    </row>
    <row r="209" spans="13:17" ht="22.5" customHeight="1"/>
    <row r="210" spans="13:17">
      <c r="M210" s="356"/>
      <c r="Q210" s="172"/>
    </row>
  </sheetData>
  <mergeCells count="46">
    <mergeCell ref="A1:D1"/>
    <mergeCell ref="A208:B208"/>
    <mergeCell ref="V2:Y2"/>
    <mergeCell ref="A4:A6"/>
    <mergeCell ref="B4:B6"/>
    <mergeCell ref="C4:D4"/>
    <mergeCell ref="E4:E6"/>
    <mergeCell ref="F4:F6"/>
    <mergeCell ref="G4:G6"/>
    <mergeCell ref="H4:H6"/>
    <mergeCell ref="I4:I6"/>
    <mergeCell ref="J4:J6"/>
    <mergeCell ref="K4:K6"/>
    <mergeCell ref="L4:N4"/>
    <mergeCell ref="O4:Q4"/>
    <mergeCell ref="O5:O6"/>
    <mergeCell ref="AD4:AD6"/>
    <mergeCell ref="AC4:AC6"/>
    <mergeCell ref="X5:Z5"/>
    <mergeCell ref="V4:Z4"/>
    <mergeCell ref="C5:C6"/>
    <mergeCell ref="D5:D6"/>
    <mergeCell ref="L5:L6"/>
    <mergeCell ref="M5:M6"/>
    <mergeCell ref="N5:N6"/>
    <mergeCell ref="P5:P6"/>
    <mergeCell ref="Q5:Q6"/>
    <mergeCell ref="AA4:AA6"/>
    <mergeCell ref="AB4:AB6"/>
    <mergeCell ref="R4:U4"/>
    <mergeCell ref="R5:T5"/>
    <mergeCell ref="U5:U6"/>
    <mergeCell ref="BL4:BL6"/>
    <mergeCell ref="AE4:AE6"/>
    <mergeCell ref="AF4:AF6"/>
    <mergeCell ref="AJ5:AM5"/>
    <mergeCell ref="AG4:BK4"/>
    <mergeCell ref="AG5:AI5"/>
    <mergeCell ref="AN5:AP5"/>
    <mergeCell ref="AQ5:AS5"/>
    <mergeCell ref="AT5:AV5"/>
    <mergeCell ref="AW5:AY5"/>
    <mergeCell ref="AZ5:BB5"/>
    <mergeCell ref="BC5:BE5"/>
    <mergeCell ref="BF5:BH5"/>
    <mergeCell ref="BI5:BK5"/>
  </mergeCells>
  <phoneticPr fontId="16"/>
  <dataValidations count="7">
    <dataValidation type="date" allowBlank="1" showInputMessage="1" showErrorMessage="1" error="記入例）2021/4/1　又は R3.4.1" sqref="E7:E206 G7:G206" xr:uid="{00000000-0002-0000-0A00-000000000000}">
      <formula1>92</formula1>
      <formula2>116970</formula2>
    </dataValidation>
    <dataValidation type="list" allowBlank="1" showInputMessage="1" showErrorMessage="1" sqref="AA7:BK207 O7:U207" xr:uid="{00000000-0002-0000-0A00-000001000000}">
      <formula1>"○,　"</formula1>
    </dataValidation>
    <dataValidation type="list" allowBlank="1" showInputMessage="1" showErrorMessage="1" sqref="I7:I207" xr:uid="{00000000-0002-0000-0A00-000002000000}">
      <formula1>"5,4,3,2,1,支2,支1,非,　"</formula1>
    </dataValidation>
    <dataValidation type="list" allowBlank="1" showInputMessage="1" showErrorMessage="1" sqref="K7:K207" xr:uid="{00000000-0002-0000-0A00-000003000000}">
      <formula1>"○A,A,B,C,　"</formula1>
    </dataValidation>
    <dataValidation type="list" allowBlank="1" showInputMessage="1" showErrorMessage="1" sqref="J7:J207" xr:uid="{00000000-0002-0000-0A00-000004000000}">
      <formula1>"6,5,4,3,2,1,非,　"</formula1>
    </dataValidation>
    <dataValidation type="list" allowBlank="1" showInputMessage="1" showErrorMessage="1" sqref="L7:N207" xr:uid="{00000000-0002-0000-0A00-000005000000}">
      <formula1>"肢,聴,視,内,重,他,　"</formula1>
    </dataValidation>
    <dataValidation operator="greaterThanOrEqual" allowBlank="1" showInputMessage="1" showErrorMessage="1" sqref="V7:Z207" xr:uid="{00000000-0002-0000-0A00-000006000000}"/>
  </dataValidations>
  <pageMargins left="0.35433070866141736" right="0.31496062992125984" top="0.47244094488188981" bottom="0.27559055118110237" header="0.51181102362204722" footer="0.27559055118110237"/>
  <pageSetup paperSize="9" scale="75" fitToHeight="0" orientation="landscape" r:id="rId1"/>
  <headerFooter alignWithMargins="0">
    <oddFooter>&amp;C- 6-&amp;P -</oddFooter>
  </headerFooter>
  <colBreaks count="1" manualBreakCount="1">
    <brk id="26" max="209"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00B050"/>
    <pageSetUpPr fitToPage="1"/>
  </sheetPr>
  <dimension ref="A1:AJ223"/>
  <sheetViews>
    <sheetView showGridLines="0" showZeros="0" view="pageBreakPreview" zoomScale="130" zoomScaleNormal="100" zoomScaleSheetLayoutView="130" workbookViewId="0"/>
  </sheetViews>
  <sheetFormatPr defaultColWidth="9" defaultRowHeight="9.5"/>
  <cols>
    <col min="1" max="1" width="4.26953125" style="1239" customWidth="1"/>
    <col min="2" max="3" width="9" style="1239"/>
    <col min="4" max="4" width="11.26953125" style="1239" customWidth="1"/>
    <col min="5" max="5" width="4.08984375" style="1239" customWidth="1"/>
    <col min="6" max="16384" width="9" style="1239"/>
  </cols>
  <sheetData>
    <row r="1" spans="1:5" ht="18.75" customHeight="1">
      <c r="A1" s="1238" t="s">
        <v>20</v>
      </c>
    </row>
    <row r="2" spans="1:5" ht="16" customHeight="1">
      <c r="A2" s="1240" t="s">
        <v>25</v>
      </c>
      <c r="B2" s="1239" t="s">
        <v>1336</v>
      </c>
    </row>
    <row r="3" spans="1:5" ht="16" customHeight="1">
      <c r="A3" s="1240" t="s">
        <v>21</v>
      </c>
      <c r="B3" s="1239" t="s">
        <v>1337</v>
      </c>
    </row>
    <row r="4" spans="1:5" ht="16" customHeight="1">
      <c r="A4" s="1240" t="s">
        <v>22</v>
      </c>
      <c r="B4" s="1239" t="s">
        <v>1338</v>
      </c>
    </row>
    <row r="5" spans="1:5" ht="16" customHeight="1">
      <c r="A5" s="1240" t="s">
        <v>23</v>
      </c>
      <c r="B5" s="1239" t="s">
        <v>1339</v>
      </c>
    </row>
    <row r="6" spans="1:5">
      <c r="B6" s="1241" t="s">
        <v>1245</v>
      </c>
    </row>
    <row r="7" spans="1:5">
      <c r="B7" s="1241"/>
    </row>
    <row r="8" spans="1:5">
      <c r="A8" s="1240" t="s">
        <v>24</v>
      </c>
      <c r="B8" s="1239" t="s">
        <v>1340</v>
      </c>
    </row>
    <row r="9" spans="1:5">
      <c r="B9" s="1242" t="s">
        <v>1246</v>
      </c>
      <c r="E9" s="1243"/>
    </row>
    <row r="10" spans="1:5">
      <c r="B10" s="1242"/>
      <c r="E10" s="1243"/>
    </row>
    <row r="11" spans="1:5">
      <c r="A11" s="1240" t="s">
        <v>247</v>
      </c>
      <c r="B11" s="1239" t="s">
        <v>1281</v>
      </c>
    </row>
    <row r="12" spans="1:5">
      <c r="B12" s="1241" t="s">
        <v>1341</v>
      </c>
    </row>
    <row r="13" spans="1:5">
      <c r="B13" s="1241" t="s">
        <v>1342</v>
      </c>
    </row>
    <row r="14" spans="1:5">
      <c r="B14" s="1241" t="s">
        <v>1282</v>
      </c>
    </row>
    <row r="16" spans="1:5">
      <c r="A16" s="1240" t="s">
        <v>248</v>
      </c>
      <c r="B16" s="1239" t="s">
        <v>1284</v>
      </c>
    </row>
    <row r="18" spans="1:36">
      <c r="A18" s="1240" t="s">
        <v>249</v>
      </c>
      <c r="B18" s="1239" t="s">
        <v>1247</v>
      </c>
    </row>
    <row r="19" spans="1:36">
      <c r="A19" s="1240"/>
      <c r="B19" s="1239" t="s">
        <v>1343</v>
      </c>
    </row>
    <row r="21" spans="1:36">
      <c r="A21" s="1240" t="s">
        <v>1285</v>
      </c>
      <c r="B21" s="971" t="s">
        <v>1344</v>
      </c>
      <c r="C21" s="971"/>
      <c r="D21" s="971"/>
      <c r="E21" s="971"/>
      <c r="F21" s="971"/>
      <c r="G21" s="971"/>
      <c r="H21" s="971"/>
      <c r="I21" s="971"/>
      <c r="J21" s="971"/>
      <c r="K21" s="971"/>
      <c r="L21" s="971"/>
      <c r="M21" s="971"/>
      <c r="N21" s="971"/>
      <c r="O21" s="971"/>
      <c r="P21" s="971"/>
      <c r="Q21" s="971"/>
      <c r="R21" s="971"/>
      <c r="S21" s="971"/>
      <c r="T21" s="971"/>
      <c r="U21" s="971"/>
      <c r="V21" s="971"/>
      <c r="W21" s="971"/>
      <c r="X21" s="971"/>
      <c r="Y21" s="971"/>
      <c r="Z21" s="971"/>
      <c r="AA21" s="971"/>
      <c r="AB21" s="971"/>
      <c r="AC21" s="971"/>
      <c r="AD21" s="971"/>
      <c r="AE21" s="971"/>
      <c r="AF21" s="971"/>
      <c r="AG21" s="971"/>
      <c r="AH21" s="971"/>
      <c r="AI21" s="971"/>
      <c r="AJ21" s="971"/>
    </row>
    <row r="22" spans="1:36">
      <c r="B22" s="971" t="s">
        <v>1249</v>
      </c>
      <c r="C22" s="971" t="s">
        <v>1251</v>
      </c>
      <c r="D22" s="971"/>
      <c r="E22" s="971"/>
      <c r="F22" s="971"/>
      <c r="G22" s="971"/>
      <c r="H22" s="971"/>
      <c r="I22" s="971"/>
      <c r="J22" s="971" t="s">
        <v>1265</v>
      </c>
      <c r="K22" s="971" t="s">
        <v>1266</v>
      </c>
      <c r="L22" s="971"/>
      <c r="M22" s="971"/>
      <c r="N22" s="971"/>
      <c r="O22" s="971"/>
      <c r="P22" s="971"/>
      <c r="Q22" s="971"/>
      <c r="R22" s="971"/>
      <c r="S22" s="971"/>
    </row>
    <row r="23" spans="1:36">
      <c r="B23" s="971"/>
      <c r="C23" s="971" t="s">
        <v>1250</v>
      </c>
      <c r="D23" s="971"/>
      <c r="E23" s="971"/>
      <c r="F23" s="971"/>
      <c r="G23" s="971"/>
      <c r="H23" s="971"/>
      <c r="I23" s="971"/>
      <c r="J23" s="971"/>
      <c r="K23" s="971" t="s">
        <v>1267</v>
      </c>
      <c r="L23" s="971"/>
      <c r="M23" s="971"/>
      <c r="N23" s="971"/>
      <c r="O23" s="971"/>
      <c r="P23" s="971"/>
      <c r="Q23" s="971"/>
      <c r="R23" s="971"/>
      <c r="S23" s="971"/>
    </row>
    <row r="24" spans="1:36">
      <c r="B24" s="971"/>
      <c r="C24" s="971" t="s">
        <v>1252</v>
      </c>
      <c r="D24" s="971"/>
      <c r="E24" s="971"/>
      <c r="F24" s="971"/>
      <c r="G24" s="971"/>
      <c r="H24" s="971"/>
      <c r="I24" s="971"/>
      <c r="J24" s="971"/>
      <c r="K24" s="971" t="s">
        <v>1255</v>
      </c>
      <c r="L24" s="971"/>
      <c r="M24" s="971"/>
      <c r="N24" s="971"/>
      <c r="O24" s="971"/>
      <c r="P24" s="971"/>
      <c r="Q24" s="971"/>
      <c r="R24" s="971"/>
      <c r="S24" s="971"/>
    </row>
    <row r="25" spans="1:36">
      <c r="A25" s="971"/>
      <c r="D25" s="971"/>
      <c r="E25" s="971"/>
      <c r="F25" s="971"/>
      <c r="G25" s="971"/>
      <c r="H25" s="971"/>
      <c r="I25" s="971"/>
      <c r="J25" s="971"/>
      <c r="K25" s="971"/>
      <c r="L25" s="971"/>
      <c r="M25" s="971"/>
      <c r="N25" s="971"/>
      <c r="O25" s="971"/>
      <c r="P25" s="971"/>
      <c r="Q25" s="971"/>
      <c r="R25" s="971"/>
      <c r="S25" s="971"/>
    </row>
    <row r="26" spans="1:36">
      <c r="A26" s="971"/>
      <c r="B26" s="971" t="s">
        <v>1253</v>
      </c>
      <c r="C26" s="971" t="s">
        <v>1345</v>
      </c>
      <c r="D26" s="971"/>
      <c r="E26" s="971"/>
      <c r="F26" s="971"/>
      <c r="G26" s="971"/>
      <c r="H26" s="971"/>
      <c r="I26" s="971"/>
      <c r="J26" s="971" t="s">
        <v>1268</v>
      </c>
      <c r="K26" s="971" t="s">
        <v>1346</v>
      </c>
      <c r="L26" s="971"/>
      <c r="M26" s="971"/>
      <c r="N26" s="971"/>
      <c r="O26" s="971"/>
      <c r="P26" s="971"/>
      <c r="Q26" s="971"/>
      <c r="R26" s="971"/>
      <c r="S26" s="971"/>
    </row>
    <row r="27" spans="1:36">
      <c r="A27" s="971"/>
      <c r="B27" s="971"/>
      <c r="C27" s="971" t="s">
        <v>1347</v>
      </c>
      <c r="D27" s="971"/>
      <c r="E27" s="971"/>
      <c r="F27" s="971"/>
      <c r="G27" s="971"/>
      <c r="H27" s="971"/>
      <c r="I27" s="971"/>
      <c r="J27" s="971"/>
      <c r="K27" s="971" t="s">
        <v>1269</v>
      </c>
      <c r="L27" s="971"/>
      <c r="M27" s="971"/>
      <c r="N27" s="971"/>
      <c r="O27" s="971"/>
      <c r="P27" s="971"/>
      <c r="Q27" s="971"/>
      <c r="R27" s="971"/>
      <c r="S27" s="971"/>
    </row>
    <row r="28" spans="1:36">
      <c r="A28" s="971"/>
      <c r="B28" s="971"/>
      <c r="C28" s="971" t="s">
        <v>1255</v>
      </c>
      <c r="D28" s="971"/>
      <c r="E28" s="971"/>
      <c r="F28" s="971"/>
      <c r="G28" s="971"/>
      <c r="H28" s="971"/>
      <c r="I28" s="971"/>
      <c r="J28" s="971"/>
      <c r="K28" s="971" t="s">
        <v>1270</v>
      </c>
      <c r="L28" s="971"/>
      <c r="M28" s="971"/>
      <c r="N28" s="971"/>
      <c r="O28" s="971"/>
      <c r="P28" s="971"/>
      <c r="Q28" s="971"/>
      <c r="R28" s="971"/>
      <c r="S28" s="971"/>
    </row>
    <row r="29" spans="1:36">
      <c r="A29" s="971"/>
      <c r="B29" s="971"/>
      <c r="C29" s="971" t="s">
        <v>1256</v>
      </c>
      <c r="D29" s="971"/>
      <c r="E29" s="971"/>
      <c r="F29" s="971"/>
      <c r="G29" s="971"/>
      <c r="H29" s="971"/>
      <c r="I29" s="971"/>
      <c r="J29" s="971"/>
      <c r="K29" s="971"/>
      <c r="L29" s="971"/>
      <c r="M29" s="971"/>
      <c r="N29" s="971"/>
      <c r="O29" s="971"/>
      <c r="P29" s="971"/>
      <c r="Q29" s="971"/>
      <c r="R29" s="971"/>
      <c r="S29" s="971"/>
    </row>
    <row r="30" spans="1:36">
      <c r="A30" s="971"/>
      <c r="B30" s="971"/>
      <c r="C30" s="1246" t="s">
        <v>1254</v>
      </c>
      <c r="D30" s="971"/>
      <c r="E30" s="971"/>
      <c r="F30" s="971"/>
      <c r="G30" s="971"/>
      <c r="H30" s="971"/>
      <c r="I30" s="971"/>
      <c r="J30" s="996"/>
      <c r="K30" s="996"/>
      <c r="L30" s="971"/>
      <c r="M30" s="971"/>
      <c r="N30" s="971"/>
      <c r="O30" s="971"/>
      <c r="P30" s="971"/>
      <c r="Q30" s="971"/>
      <c r="R30" s="971"/>
      <c r="S30" s="971"/>
    </row>
    <row r="31" spans="1:36">
      <c r="A31" s="971"/>
      <c r="B31" s="971"/>
      <c r="C31" s="1246"/>
      <c r="D31" s="971"/>
      <c r="E31" s="971"/>
      <c r="F31" s="971"/>
      <c r="G31" s="971"/>
      <c r="H31" s="971"/>
      <c r="I31" s="971"/>
      <c r="J31" s="996"/>
      <c r="K31" s="996"/>
      <c r="L31" s="971"/>
      <c r="M31" s="971"/>
      <c r="N31" s="971"/>
      <c r="O31" s="971"/>
      <c r="P31" s="971"/>
      <c r="Q31" s="971"/>
      <c r="R31" s="971"/>
      <c r="S31" s="971"/>
    </row>
    <row r="32" spans="1:36">
      <c r="B32" s="971" t="s">
        <v>1257</v>
      </c>
      <c r="C32" s="971" t="s">
        <v>1348</v>
      </c>
      <c r="D32" s="971"/>
      <c r="E32" s="971"/>
      <c r="F32" s="971"/>
      <c r="G32" s="971"/>
      <c r="H32" s="971"/>
      <c r="I32" s="971"/>
      <c r="J32" s="971" t="s">
        <v>1271</v>
      </c>
      <c r="K32" s="971" t="s">
        <v>1272</v>
      </c>
      <c r="L32" s="971"/>
      <c r="M32" s="971"/>
      <c r="N32" s="971"/>
      <c r="O32" s="971"/>
      <c r="P32" s="971"/>
      <c r="Q32" s="971"/>
      <c r="R32" s="971"/>
      <c r="S32" s="971"/>
    </row>
    <row r="33" spans="1:19">
      <c r="B33" s="971"/>
      <c r="C33" s="971" t="s">
        <v>1349</v>
      </c>
      <c r="D33" s="971"/>
      <c r="E33" s="971"/>
      <c r="F33" s="971"/>
      <c r="G33" s="971"/>
      <c r="H33" s="971"/>
      <c r="I33" s="971"/>
      <c r="J33" s="971"/>
      <c r="K33" s="971" t="s">
        <v>1273</v>
      </c>
      <c r="L33" s="971"/>
      <c r="M33" s="971"/>
      <c r="N33" s="971"/>
      <c r="O33" s="971"/>
      <c r="P33" s="971"/>
      <c r="Q33" s="971"/>
      <c r="R33" s="971"/>
      <c r="S33" s="971"/>
    </row>
    <row r="34" spans="1:19">
      <c r="B34" s="971"/>
      <c r="C34" s="971" t="s">
        <v>1255</v>
      </c>
      <c r="D34" s="971"/>
      <c r="E34" s="971"/>
      <c r="F34" s="971"/>
      <c r="G34" s="971"/>
      <c r="H34" s="971"/>
      <c r="I34" s="971"/>
      <c r="J34" s="971"/>
      <c r="K34" s="971" t="s">
        <v>1255</v>
      </c>
      <c r="L34" s="971"/>
      <c r="M34" s="971"/>
      <c r="N34" s="971"/>
      <c r="O34" s="971"/>
      <c r="P34" s="971"/>
      <c r="Q34" s="971"/>
      <c r="R34" s="971"/>
      <c r="S34" s="971"/>
    </row>
    <row r="35" spans="1:19">
      <c r="B35" s="971"/>
      <c r="C35" s="971"/>
      <c r="D35" s="971"/>
      <c r="E35" s="971"/>
      <c r="F35" s="971"/>
      <c r="G35" s="971"/>
      <c r="H35" s="971"/>
      <c r="I35" s="971"/>
      <c r="J35" s="971"/>
      <c r="K35" s="971"/>
      <c r="L35" s="971"/>
      <c r="M35" s="971"/>
      <c r="N35" s="971"/>
      <c r="O35" s="971"/>
      <c r="P35" s="971"/>
      <c r="Q35" s="971"/>
      <c r="R35" s="971"/>
      <c r="S35" s="971"/>
    </row>
    <row r="36" spans="1:19">
      <c r="B36" s="971" t="s">
        <v>1258</v>
      </c>
      <c r="C36" s="971" t="s">
        <v>1259</v>
      </c>
      <c r="D36" s="971"/>
      <c r="E36" s="971"/>
      <c r="F36" s="971"/>
      <c r="G36" s="971"/>
      <c r="H36" s="971"/>
      <c r="I36" s="971"/>
      <c r="J36" s="971" t="s">
        <v>1274</v>
      </c>
      <c r="K36" s="971" t="s">
        <v>1275</v>
      </c>
      <c r="L36" s="971"/>
      <c r="M36" s="971"/>
      <c r="N36" s="971"/>
      <c r="O36" s="971"/>
      <c r="P36" s="971"/>
      <c r="Q36" s="971"/>
      <c r="R36" s="971"/>
      <c r="S36" s="971"/>
    </row>
    <row r="37" spans="1:19">
      <c r="B37" s="971"/>
      <c r="C37" s="971" t="s">
        <v>1260</v>
      </c>
      <c r="D37" s="971"/>
      <c r="E37" s="971"/>
      <c r="F37" s="971"/>
      <c r="G37" s="971"/>
      <c r="H37" s="971"/>
      <c r="I37" s="971"/>
      <c r="J37" s="971"/>
      <c r="K37" s="971" t="s">
        <v>1276</v>
      </c>
      <c r="L37" s="971"/>
      <c r="M37" s="971"/>
      <c r="N37" s="971"/>
      <c r="O37" s="971"/>
      <c r="P37" s="971"/>
      <c r="Q37" s="971"/>
      <c r="R37" s="971"/>
      <c r="S37" s="971"/>
    </row>
    <row r="38" spans="1:19">
      <c r="B38" s="971"/>
      <c r="C38" s="971" t="s">
        <v>1255</v>
      </c>
      <c r="D38" s="971"/>
      <c r="E38" s="971"/>
      <c r="F38" s="971"/>
      <c r="G38" s="971"/>
      <c r="H38" s="971"/>
      <c r="I38" s="971"/>
      <c r="J38" s="971"/>
      <c r="K38" s="971" t="s">
        <v>1277</v>
      </c>
      <c r="L38" s="971"/>
      <c r="M38" s="971"/>
      <c r="N38" s="971"/>
      <c r="O38" s="971"/>
      <c r="P38" s="971"/>
      <c r="Q38" s="971"/>
      <c r="R38" s="971"/>
      <c r="S38" s="971"/>
    </row>
    <row r="39" spans="1:19">
      <c r="B39" s="971"/>
      <c r="C39" s="971"/>
      <c r="D39" s="971"/>
      <c r="E39" s="971"/>
      <c r="F39" s="971"/>
      <c r="G39" s="971"/>
      <c r="H39" s="971"/>
      <c r="I39" s="971"/>
      <c r="J39" s="971"/>
      <c r="K39" s="971"/>
      <c r="L39" s="971"/>
      <c r="M39" s="971"/>
      <c r="N39" s="971"/>
      <c r="O39" s="971"/>
      <c r="P39" s="971"/>
      <c r="Q39" s="971"/>
      <c r="R39" s="971"/>
      <c r="S39" s="971"/>
    </row>
    <row r="40" spans="1:19">
      <c r="B40" s="971" t="s">
        <v>1261</v>
      </c>
      <c r="C40" s="971" t="s">
        <v>1262</v>
      </c>
      <c r="D40" s="971"/>
      <c r="E40" s="971"/>
      <c r="F40" s="971"/>
      <c r="G40" s="971"/>
      <c r="H40" s="971"/>
      <c r="I40" s="971"/>
      <c r="J40" s="971" t="s">
        <v>1278</v>
      </c>
      <c r="K40" s="971" t="s">
        <v>1279</v>
      </c>
      <c r="L40" s="971"/>
      <c r="M40" s="971"/>
      <c r="N40" s="971"/>
      <c r="O40" s="971"/>
      <c r="P40" s="971"/>
      <c r="Q40" s="971"/>
      <c r="R40" s="971"/>
      <c r="S40" s="971"/>
    </row>
    <row r="41" spans="1:19">
      <c r="B41" s="971"/>
      <c r="C41" s="971" t="s">
        <v>1263</v>
      </c>
      <c r="D41" s="971"/>
      <c r="E41" s="971"/>
      <c r="F41" s="971"/>
      <c r="G41" s="971"/>
      <c r="H41" s="971"/>
      <c r="I41" s="971"/>
      <c r="J41" s="971"/>
      <c r="K41" s="971" t="s">
        <v>1280</v>
      </c>
      <c r="L41" s="971"/>
      <c r="M41" s="971"/>
      <c r="N41" s="971"/>
      <c r="O41" s="971"/>
      <c r="P41" s="971"/>
      <c r="Q41" s="971"/>
      <c r="R41" s="971"/>
      <c r="S41" s="971"/>
    </row>
    <row r="42" spans="1:19">
      <c r="B42" s="971"/>
      <c r="C42" s="971" t="s">
        <v>1264</v>
      </c>
      <c r="D42" s="971"/>
      <c r="E42" s="971"/>
      <c r="F42" s="971"/>
      <c r="G42" s="971"/>
      <c r="H42" s="971"/>
      <c r="I42" s="971"/>
      <c r="J42" s="971"/>
      <c r="K42" s="971" t="s">
        <v>1255</v>
      </c>
      <c r="L42" s="971"/>
      <c r="M42" s="971"/>
      <c r="N42" s="971"/>
      <c r="O42" s="971"/>
      <c r="P42" s="971"/>
      <c r="Q42" s="971"/>
      <c r="R42" s="971"/>
      <c r="S42" s="971"/>
    </row>
    <row r="43" spans="1:19">
      <c r="B43" s="971"/>
      <c r="C43" s="971"/>
      <c r="D43" s="971"/>
      <c r="E43" s="971"/>
      <c r="F43" s="971"/>
      <c r="G43" s="971"/>
      <c r="H43" s="971"/>
      <c r="I43" s="971"/>
      <c r="J43" s="971"/>
      <c r="K43" s="971"/>
      <c r="L43" s="971"/>
      <c r="M43" s="971"/>
      <c r="N43" s="971"/>
      <c r="O43" s="971"/>
      <c r="P43" s="971"/>
      <c r="Q43" s="971"/>
      <c r="R43" s="971"/>
      <c r="S43" s="971"/>
    </row>
    <row r="44" spans="1:19">
      <c r="E44" s="971"/>
      <c r="F44" s="971"/>
      <c r="G44" s="971"/>
      <c r="H44" s="971"/>
      <c r="I44" s="971"/>
      <c r="J44" s="971"/>
      <c r="K44" s="971"/>
      <c r="L44" s="971"/>
      <c r="M44" s="971"/>
      <c r="N44" s="971"/>
      <c r="O44" s="971"/>
      <c r="P44" s="971"/>
      <c r="Q44" s="971"/>
      <c r="R44" s="971"/>
      <c r="S44" s="971"/>
    </row>
    <row r="45" spans="1:19">
      <c r="E45" s="971"/>
      <c r="F45" s="971"/>
      <c r="G45" s="971"/>
      <c r="H45" s="971"/>
      <c r="I45" s="971"/>
      <c r="J45" s="971"/>
      <c r="K45" s="971"/>
      <c r="L45" s="971"/>
      <c r="M45" s="971"/>
      <c r="N45" s="971"/>
      <c r="O45" s="971"/>
      <c r="P45" s="971"/>
      <c r="Q45" s="971"/>
      <c r="R45" s="971"/>
      <c r="S45" s="971"/>
    </row>
    <row r="46" spans="1:19">
      <c r="E46" s="971"/>
      <c r="F46" s="971"/>
      <c r="G46" s="971"/>
      <c r="H46" s="971"/>
      <c r="I46" s="971"/>
      <c r="J46" s="971"/>
      <c r="K46" s="971"/>
      <c r="L46" s="971"/>
      <c r="M46" s="971"/>
      <c r="N46" s="971"/>
      <c r="O46" s="971"/>
      <c r="P46" s="971"/>
      <c r="Q46" s="971"/>
      <c r="R46" s="971"/>
      <c r="S46" s="971"/>
    </row>
    <row r="47" spans="1:19">
      <c r="A47" s="971"/>
      <c r="E47" s="971"/>
      <c r="F47" s="971"/>
      <c r="G47" s="971"/>
      <c r="H47" s="971"/>
      <c r="I47" s="971"/>
      <c r="J47" s="971"/>
      <c r="K47" s="971"/>
      <c r="L47" s="971"/>
      <c r="M47" s="971"/>
      <c r="N47" s="971"/>
      <c r="O47" s="971"/>
      <c r="P47" s="971"/>
      <c r="Q47" s="971"/>
      <c r="R47" s="971"/>
      <c r="S47" s="971"/>
    </row>
    <row r="48" spans="1:19">
      <c r="E48" s="971"/>
      <c r="F48" s="971"/>
      <c r="G48" s="971"/>
      <c r="H48" s="971"/>
      <c r="I48" s="971"/>
      <c r="J48" s="971"/>
      <c r="K48" s="971"/>
      <c r="L48" s="971"/>
      <c r="M48" s="971"/>
      <c r="N48" s="971"/>
      <c r="O48" s="971"/>
      <c r="P48" s="971"/>
      <c r="Q48" s="971"/>
    </row>
    <row r="49" spans="2:17">
      <c r="E49" s="971"/>
      <c r="F49" s="971"/>
      <c r="G49" s="971"/>
      <c r="H49" s="971"/>
      <c r="I49" s="971"/>
      <c r="J49" s="971"/>
      <c r="K49" s="971"/>
      <c r="L49" s="971"/>
      <c r="M49" s="971"/>
      <c r="N49" s="971"/>
      <c r="O49" s="971"/>
      <c r="P49" s="971"/>
      <c r="Q49" s="971"/>
    </row>
    <row r="50" spans="2:17">
      <c r="E50" s="971"/>
      <c r="F50" s="971"/>
      <c r="G50" s="971"/>
      <c r="H50" s="971"/>
      <c r="I50" s="971"/>
      <c r="J50" s="971"/>
      <c r="K50" s="971"/>
      <c r="L50" s="971"/>
      <c r="M50" s="971"/>
      <c r="N50" s="971"/>
      <c r="O50" s="971"/>
      <c r="P50" s="971"/>
      <c r="Q50" s="971"/>
    </row>
    <row r="51" spans="2:17">
      <c r="E51" s="971"/>
      <c r="F51" s="971"/>
      <c r="G51" s="971"/>
      <c r="H51" s="971"/>
      <c r="I51" s="971"/>
      <c r="J51" s="971"/>
      <c r="K51" s="971"/>
      <c r="L51" s="971"/>
      <c r="M51" s="971"/>
      <c r="N51" s="971"/>
      <c r="O51" s="971"/>
      <c r="P51" s="971"/>
      <c r="Q51" s="971"/>
    </row>
    <row r="52" spans="2:17">
      <c r="E52" s="971"/>
      <c r="F52" s="971"/>
      <c r="G52" s="971"/>
      <c r="H52" s="971"/>
      <c r="I52" s="971"/>
      <c r="J52" s="971"/>
      <c r="K52" s="971"/>
      <c r="L52" s="971"/>
      <c r="M52" s="971"/>
      <c r="N52" s="971"/>
      <c r="O52" s="971"/>
      <c r="P52" s="971"/>
      <c r="Q52" s="971"/>
    </row>
    <row r="53" spans="2:17">
      <c r="E53" s="971"/>
      <c r="F53" s="971"/>
      <c r="G53" s="971"/>
      <c r="H53" s="971"/>
      <c r="I53" s="971"/>
      <c r="J53" s="971"/>
      <c r="K53" s="971"/>
      <c r="L53" s="971"/>
      <c r="M53" s="971"/>
      <c r="N53" s="971"/>
      <c r="O53" s="971"/>
      <c r="P53" s="971"/>
      <c r="Q53" s="971"/>
    </row>
    <row r="54" spans="2:17">
      <c r="E54" s="971"/>
      <c r="F54" s="971"/>
      <c r="G54" s="971"/>
      <c r="H54" s="971"/>
      <c r="I54" s="971"/>
      <c r="J54" s="971"/>
      <c r="K54" s="971"/>
      <c r="L54" s="971"/>
      <c r="M54" s="971"/>
      <c r="N54" s="971"/>
      <c r="O54" s="971"/>
      <c r="P54" s="971"/>
      <c r="Q54" s="971"/>
    </row>
    <row r="55" spans="2:17">
      <c r="E55" s="971"/>
      <c r="F55" s="971"/>
      <c r="G55" s="971"/>
      <c r="H55" s="971"/>
      <c r="I55" s="971"/>
      <c r="J55" s="971"/>
      <c r="K55" s="971"/>
      <c r="L55" s="971"/>
      <c r="M55" s="971"/>
      <c r="N55" s="971"/>
      <c r="O55" s="971"/>
      <c r="P55" s="971"/>
      <c r="Q55" s="971"/>
    </row>
    <row r="56" spans="2:17">
      <c r="E56" s="971"/>
      <c r="F56" s="971"/>
      <c r="G56" s="971"/>
      <c r="H56" s="971"/>
      <c r="I56" s="971"/>
      <c r="J56" s="971"/>
      <c r="K56" s="971"/>
      <c r="L56" s="971"/>
      <c r="M56" s="971"/>
      <c r="N56" s="971"/>
      <c r="O56" s="971"/>
      <c r="P56" s="971"/>
      <c r="Q56" s="971"/>
    </row>
    <row r="57" spans="2:17">
      <c r="E57" s="971"/>
      <c r="F57" s="971"/>
      <c r="G57" s="971"/>
      <c r="H57" s="971"/>
      <c r="I57" s="971"/>
      <c r="J57" s="971"/>
      <c r="K57" s="971"/>
      <c r="L57" s="971"/>
      <c r="M57" s="971"/>
      <c r="N57" s="971"/>
      <c r="O57" s="971"/>
      <c r="P57" s="971"/>
      <c r="Q57" s="971"/>
    </row>
    <row r="58" spans="2:17">
      <c r="E58" s="971"/>
      <c r="F58" s="971"/>
      <c r="G58" s="971"/>
      <c r="H58" s="971"/>
      <c r="I58" s="971"/>
      <c r="J58" s="971"/>
      <c r="K58" s="971"/>
      <c r="L58" s="971"/>
      <c r="M58" s="971"/>
      <c r="N58" s="971"/>
      <c r="O58" s="971"/>
      <c r="P58" s="971"/>
      <c r="Q58" s="971"/>
    </row>
    <row r="59" spans="2:17">
      <c r="E59" s="971"/>
      <c r="F59" s="971"/>
      <c r="G59" s="971"/>
      <c r="H59" s="971"/>
      <c r="I59" s="971"/>
      <c r="J59" s="971"/>
      <c r="K59" s="971"/>
      <c r="L59" s="971"/>
      <c r="M59" s="971"/>
      <c r="N59" s="971"/>
      <c r="O59" s="971"/>
      <c r="P59" s="971"/>
      <c r="Q59" s="971"/>
    </row>
    <row r="60" spans="2:17">
      <c r="E60" s="971"/>
      <c r="F60" s="971"/>
      <c r="G60" s="971"/>
      <c r="H60" s="971"/>
      <c r="I60" s="971"/>
      <c r="J60" s="971"/>
      <c r="K60" s="971"/>
      <c r="L60" s="971"/>
      <c r="M60" s="971"/>
      <c r="N60" s="971"/>
      <c r="O60" s="971"/>
      <c r="P60" s="971"/>
      <c r="Q60" s="971"/>
    </row>
    <row r="61" spans="2:17">
      <c r="E61" s="971"/>
      <c r="F61" s="971"/>
      <c r="G61" s="971"/>
      <c r="H61" s="971"/>
      <c r="I61" s="971"/>
      <c r="J61" s="971"/>
      <c r="K61" s="971"/>
      <c r="L61" s="971"/>
      <c r="M61" s="971"/>
      <c r="N61" s="971"/>
      <c r="O61" s="971"/>
      <c r="P61" s="971"/>
      <c r="Q61" s="971"/>
    </row>
    <row r="62" spans="2:17">
      <c r="E62" s="971"/>
      <c r="F62" s="971"/>
      <c r="G62" s="971"/>
      <c r="H62" s="971"/>
      <c r="I62" s="971"/>
      <c r="J62" s="971"/>
      <c r="K62" s="971"/>
      <c r="L62" s="971"/>
      <c r="M62" s="971"/>
      <c r="N62" s="971"/>
      <c r="O62" s="971"/>
      <c r="P62" s="971"/>
      <c r="Q62" s="971"/>
    </row>
    <row r="63" spans="2:17">
      <c r="B63" s="971"/>
      <c r="C63" s="971"/>
      <c r="D63" s="971"/>
      <c r="E63" s="971"/>
      <c r="F63" s="971"/>
      <c r="G63" s="971"/>
      <c r="H63" s="971"/>
      <c r="I63" s="971"/>
      <c r="J63" s="971"/>
      <c r="K63" s="971"/>
      <c r="L63" s="971"/>
      <c r="M63" s="971"/>
      <c r="N63" s="971"/>
      <c r="O63" s="971"/>
      <c r="P63" s="971"/>
      <c r="Q63" s="971"/>
    </row>
    <row r="64" spans="2:17">
      <c r="B64" s="971"/>
      <c r="C64" s="971"/>
      <c r="D64" s="971"/>
      <c r="E64" s="971"/>
      <c r="F64" s="971"/>
      <c r="G64" s="971"/>
      <c r="H64" s="971"/>
      <c r="I64" s="971"/>
      <c r="J64" s="971"/>
      <c r="K64" s="971"/>
      <c r="L64" s="971"/>
      <c r="M64" s="971"/>
      <c r="N64" s="971"/>
      <c r="O64" s="971"/>
      <c r="P64" s="971"/>
      <c r="Q64" s="971"/>
    </row>
    <row r="65" spans="1:17">
      <c r="B65" s="971"/>
      <c r="C65" s="971"/>
      <c r="D65" s="971"/>
      <c r="E65" s="971"/>
      <c r="F65" s="971"/>
      <c r="G65" s="971"/>
      <c r="H65" s="971"/>
      <c r="I65" s="971"/>
      <c r="J65" s="971"/>
      <c r="K65" s="971"/>
      <c r="L65" s="971"/>
      <c r="M65" s="971"/>
      <c r="N65" s="971"/>
      <c r="O65" s="971"/>
      <c r="P65" s="971"/>
      <c r="Q65" s="971"/>
    </row>
    <row r="66" spans="1:17">
      <c r="B66" s="971"/>
      <c r="C66" s="971"/>
      <c r="D66" s="971"/>
      <c r="E66" s="971"/>
      <c r="F66" s="971"/>
      <c r="G66" s="971"/>
      <c r="H66" s="971"/>
      <c r="I66" s="971"/>
      <c r="J66" s="971"/>
      <c r="K66" s="971"/>
      <c r="L66" s="971"/>
      <c r="M66" s="971"/>
      <c r="N66" s="971"/>
      <c r="O66" s="971"/>
      <c r="P66" s="971"/>
      <c r="Q66" s="971"/>
    </row>
    <row r="67" spans="1:17">
      <c r="A67" s="1240"/>
      <c r="J67" s="971"/>
      <c r="K67" s="971"/>
    </row>
    <row r="68" spans="1:17">
      <c r="A68" s="1240"/>
      <c r="J68" s="971"/>
      <c r="K68" s="971"/>
    </row>
    <row r="69" spans="1:17">
      <c r="A69" s="1240"/>
    </row>
    <row r="70" spans="1:17">
      <c r="A70" s="1240"/>
    </row>
    <row r="71" spans="1:17">
      <c r="A71" s="1240"/>
    </row>
    <row r="72" spans="1:17">
      <c r="A72" s="1240"/>
    </row>
    <row r="73" spans="1:17">
      <c r="A73" s="1240"/>
    </row>
    <row r="74" spans="1:17">
      <c r="A74" s="1240"/>
    </row>
    <row r="75" spans="1:17">
      <c r="A75" s="1240"/>
    </row>
    <row r="76" spans="1:17">
      <c r="A76" s="1240"/>
    </row>
    <row r="77" spans="1:17">
      <c r="A77" s="1240"/>
    </row>
    <row r="78" spans="1:17">
      <c r="A78" s="1240"/>
    </row>
    <row r="79" spans="1:17">
      <c r="A79" s="1240"/>
    </row>
    <row r="80" spans="1:17">
      <c r="A80" s="1240"/>
    </row>
    <row r="81" spans="1:1">
      <c r="A81" s="1240"/>
    </row>
    <row r="82" spans="1:1">
      <c r="A82" s="1240"/>
    </row>
    <row r="83" spans="1:1">
      <c r="A83" s="1240"/>
    </row>
    <row r="84" spans="1:1">
      <c r="A84" s="1240"/>
    </row>
    <row r="85" spans="1:1">
      <c r="A85" s="1240"/>
    </row>
    <row r="86" spans="1:1">
      <c r="A86" s="1240"/>
    </row>
    <row r="87" spans="1:1">
      <c r="A87" s="1240"/>
    </row>
    <row r="88" spans="1:1">
      <c r="A88" s="1240"/>
    </row>
    <row r="89" spans="1:1">
      <c r="A89" s="1240"/>
    </row>
    <row r="90" spans="1:1">
      <c r="A90" s="1240"/>
    </row>
    <row r="91" spans="1:1">
      <c r="A91" s="1240"/>
    </row>
    <row r="92" spans="1:1">
      <c r="A92" s="1240"/>
    </row>
    <row r="93" spans="1:1">
      <c r="A93" s="1240"/>
    </row>
    <row r="94" spans="1:1">
      <c r="A94" s="1240"/>
    </row>
    <row r="95" spans="1:1">
      <c r="A95" s="1240"/>
    </row>
    <row r="96" spans="1:1">
      <c r="A96" s="1240"/>
    </row>
    <row r="97" spans="1:1">
      <c r="A97" s="1240"/>
    </row>
    <row r="98" spans="1:1">
      <c r="A98" s="1240"/>
    </row>
    <row r="99" spans="1:1">
      <c r="A99" s="1240"/>
    </row>
    <row r="100" spans="1:1">
      <c r="A100" s="1240"/>
    </row>
    <row r="101" spans="1:1">
      <c r="A101" s="1240"/>
    </row>
    <row r="102" spans="1:1">
      <c r="A102" s="1240"/>
    </row>
    <row r="103" spans="1:1">
      <c r="A103" s="1240"/>
    </row>
    <row r="104" spans="1:1">
      <c r="A104" s="1240"/>
    </row>
    <row r="105" spans="1:1">
      <c r="A105" s="1240"/>
    </row>
    <row r="106" spans="1:1">
      <c r="A106" s="1240"/>
    </row>
    <row r="107" spans="1:1">
      <c r="A107" s="1240"/>
    </row>
    <row r="108" spans="1:1">
      <c r="A108" s="1240"/>
    </row>
    <row r="109" spans="1:1">
      <c r="A109" s="1240"/>
    </row>
    <row r="110" spans="1:1">
      <c r="A110" s="1240"/>
    </row>
    <row r="111" spans="1:1">
      <c r="A111" s="1240"/>
    </row>
    <row r="112" spans="1:1">
      <c r="A112" s="1240"/>
    </row>
    <row r="113" spans="1:1">
      <c r="A113" s="1240"/>
    </row>
    <row r="114" spans="1:1">
      <c r="A114" s="1240"/>
    </row>
    <row r="115" spans="1:1">
      <c r="A115" s="1240"/>
    </row>
    <row r="116" spans="1:1">
      <c r="A116" s="1240"/>
    </row>
    <row r="117" spans="1:1">
      <c r="A117" s="1240"/>
    </row>
    <row r="118" spans="1:1">
      <c r="A118" s="1240"/>
    </row>
    <row r="119" spans="1:1">
      <c r="A119" s="1240"/>
    </row>
    <row r="120" spans="1:1">
      <c r="A120" s="1240"/>
    </row>
    <row r="121" spans="1:1">
      <c r="A121" s="1240"/>
    </row>
    <row r="122" spans="1:1">
      <c r="A122" s="1240"/>
    </row>
    <row r="123" spans="1:1">
      <c r="A123" s="1240"/>
    </row>
    <row r="124" spans="1:1">
      <c r="A124" s="1240"/>
    </row>
    <row r="125" spans="1:1">
      <c r="A125" s="1240"/>
    </row>
    <row r="126" spans="1:1">
      <c r="A126" s="1240"/>
    </row>
    <row r="127" spans="1:1">
      <c r="A127" s="1240"/>
    </row>
    <row r="128" spans="1:1">
      <c r="A128" s="1240"/>
    </row>
    <row r="129" spans="1:1">
      <c r="A129" s="1240"/>
    </row>
    <row r="130" spans="1:1">
      <c r="A130" s="1240"/>
    </row>
    <row r="131" spans="1:1">
      <c r="A131" s="1240"/>
    </row>
    <row r="132" spans="1:1">
      <c r="A132" s="1240"/>
    </row>
    <row r="133" spans="1:1">
      <c r="A133" s="1240"/>
    </row>
    <row r="134" spans="1:1">
      <c r="A134" s="1240"/>
    </row>
    <row r="135" spans="1:1">
      <c r="A135" s="1240"/>
    </row>
    <row r="136" spans="1:1">
      <c r="A136" s="1240"/>
    </row>
    <row r="137" spans="1:1">
      <c r="A137" s="1240"/>
    </row>
    <row r="138" spans="1:1">
      <c r="A138" s="1240"/>
    </row>
    <row r="139" spans="1:1">
      <c r="A139" s="1240"/>
    </row>
    <row r="140" spans="1:1">
      <c r="A140" s="1240"/>
    </row>
    <row r="141" spans="1:1">
      <c r="A141" s="1240"/>
    </row>
    <row r="142" spans="1:1">
      <c r="A142" s="1240"/>
    </row>
    <row r="143" spans="1:1">
      <c r="A143" s="1240"/>
    </row>
    <row r="144" spans="1:1">
      <c r="A144" s="1240"/>
    </row>
    <row r="145" spans="1:1">
      <c r="A145" s="1240"/>
    </row>
    <row r="146" spans="1:1">
      <c r="A146" s="1240"/>
    </row>
    <row r="147" spans="1:1">
      <c r="A147" s="1240"/>
    </row>
    <row r="148" spans="1:1">
      <c r="A148" s="1240"/>
    </row>
    <row r="149" spans="1:1">
      <c r="A149" s="1240"/>
    </row>
    <row r="150" spans="1:1">
      <c r="A150" s="1240"/>
    </row>
    <row r="151" spans="1:1">
      <c r="A151" s="1240"/>
    </row>
    <row r="152" spans="1:1">
      <c r="A152" s="1240"/>
    </row>
    <row r="153" spans="1:1">
      <c r="A153" s="1240"/>
    </row>
    <row r="154" spans="1:1">
      <c r="A154" s="1240"/>
    </row>
    <row r="155" spans="1:1">
      <c r="A155" s="1240"/>
    </row>
    <row r="156" spans="1:1">
      <c r="A156" s="1240"/>
    </row>
    <row r="157" spans="1:1">
      <c r="A157" s="1240"/>
    </row>
    <row r="158" spans="1:1">
      <c r="A158" s="1240"/>
    </row>
    <row r="159" spans="1:1">
      <c r="A159" s="1240"/>
    </row>
    <row r="160" spans="1:1">
      <c r="A160" s="1240"/>
    </row>
    <row r="161" spans="1:1">
      <c r="A161" s="1240"/>
    </row>
    <row r="162" spans="1:1">
      <c r="A162" s="1240"/>
    </row>
    <row r="163" spans="1:1">
      <c r="A163" s="1240"/>
    </row>
    <row r="164" spans="1:1">
      <c r="A164" s="1240"/>
    </row>
    <row r="165" spans="1:1">
      <c r="A165" s="1240"/>
    </row>
    <row r="166" spans="1:1">
      <c r="A166" s="1240"/>
    </row>
    <row r="167" spans="1:1">
      <c r="A167" s="1240"/>
    </row>
    <row r="168" spans="1:1">
      <c r="A168" s="1240"/>
    </row>
    <row r="169" spans="1:1">
      <c r="A169" s="1240"/>
    </row>
    <row r="170" spans="1:1">
      <c r="A170" s="1240"/>
    </row>
    <row r="171" spans="1:1">
      <c r="A171" s="1240"/>
    </row>
    <row r="172" spans="1:1">
      <c r="A172" s="1240"/>
    </row>
    <row r="173" spans="1:1">
      <c r="A173" s="1240"/>
    </row>
    <row r="174" spans="1:1">
      <c r="A174" s="1240"/>
    </row>
    <row r="175" spans="1:1">
      <c r="A175" s="1240"/>
    </row>
    <row r="176" spans="1:1">
      <c r="A176" s="1240"/>
    </row>
    <row r="177" spans="1:1">
      <c r="A177" s="1240"/>
    </row>
    <row r="178" spans="1:1">
      <c r="A178" s="1240"/>
    </row>
    <row r="179" spans="1:1">
      <c r="A179" s="1240"/>
    </row>
    <row r="180" spans="1:1">
      <c r="A180" s="1240"/>
    </row>
    <row r="181" spans="1:1">
      <c r="A181" s="1240"/>
    </row>
    <row r="182" spans="1:1">
      <c r="A182" s="1240"/>
    </row>
    <row r="183" spans="1:1">
      <c r="A183" s="1240"/>
    </row>
    <row r="184" spans="1:1">
      <c r="A184" s="1240"/>
    </row>
    <row r="185" spans="1:1">
      <c r="A185" s="1240"/>
    </row>
    <row r="186" spans="1:1">
      <c r="A186" s="1240"/>
    </row>
    <row r="187" spans="1:1">
      <c r="A187" s="1240"/>
    </row>
    <row r="188" spans="1:1">
      <c r="A188" s="1240"/>
    </row>
    <row r="189" spans="1:1">
      <c r="A189" s="1240"/>
    </row>
    <row r="190" spans="1:1">
      <c r="A190" s="1240"/>
    </row>
    <row r="191" spans="1:1">
      <c r="A191" s="1240"/>
    </row>
    <row r="192" spans="1:1">
      <c r="A192" s="1240"/>
    </row>
    <row r="193" spans="1:1">
      <c r="A193" s="1240"/>
    </row>
    <row r="194" spans="1:1">
      <c r="A194" s="1240"/>
    </row>
    <row r="195" spans="1:1">
      <c r="A195" s="1240"/>
    </row>
    <row r="196" spans="1:1">
      <c r="A196" s="1240"/>
    </row>
    <row r="197" spans="1:1">
      <c r="A197" s="1240"/>
    </row>
    <row r="198" spans="1:1">
      <c r="A198" s="1240"/>
    </row>
    <row r="199" spans="1:1">
      <c r="A199" s="1240"/>
    </row>
    <row r="200" spans="1:1">
      <c r="A200" s="1240"/>
    </row>
    <row r="201" spans="1:1">
      <c r="A201" s="1240"/>
    </row>
    <row r="202" spans="1:1">
      <c r="A202" s="1240"/>
    </row>
    <row r="203" spans="1:1">
      <c r="A203" s="1240"/>
    </row>
    <row r="204" spans="1:1">
      <c r="A204" s="1240"/>
    </row>
    <row r="205" spans="1:1">
      <c r="A205" s="1240"/>
    </row>
    <row r="206" spans="1:1">
      <c r="A206" s="1240"/>
    </row>
    <row r="207" spans="1:1">
      <c r="A207" s="1240"/>
    </row>
    <row r="208" spans="1:1">
      <c r="A208" s="1240"/>
    </row>
    <row r="209" spans="1:1">
      <c r="A209" s="1240"/>
    </row>
    <row r="210" spans="1:1">
      <c r="A210" s="1240"/>
    </row>
    <row r="211" spans="1:1">
      <c r="A211" s="1240"/>
    </row>
    <row r="212" spans="1:1">
      <c r="A212" s="1240"/>
    </row>
    <row r="213" spans="1:1">
      <c r="A213" s="1240"/>
    </row>
    <row r="214" spans="1:1">
      <c r="A214" s="1240"/>
    </row>
    <row r="215" spans="1:1">
      <c r="A215" s="1240"/>
    </row>
    <row r="216" spans="1:1">
      <c r="A216" s="1240"/>
    </row>
    <row r="217" spans="1:1">
      <c r="A217" s="1240"/>
    </row>
    <row r="218" spans="1:1">
      <c r="A218" s="1240"/>
    </row>
    <row r="219" spans="1:1">
      <c r="A219" s="1240"/>
    </row>
    <row r="220" spans="1:1">
      <c r="A220" s="1240"/>
    </row>
    <row r="221" spans="1:1">
      <c r="A221" s="1240"/>
    </row>
    <row r="222" spans="1:1">
      <c r="A222" s="1240"/>
    </row>
    <row r="223" spans="1:1">
      <c r="A223" s="1240"/>
    </row>
  </sheetData>
  <phoneticPr fontId="16"/>
  <pageMargins left="0.9055118110236221" right="0.59055118110236227" top="0.78740157480314965" bottom="0.35433070866141736" header="0.51181102362204722" footer="0.19685039370078741"/>
  <pageSetup paperSize="9" scale="96" orientation="landscape" r:id="rId1"/>
  <headerFooter alignWithMargins="0">
    <oddFooter>&amp;C&amp;"-,標準"&amp;10- 7 -</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92D050"/>
    <pageSetUpPr fitToPage="1"/>
  </sheetPr>
  <dimension ref="A1:Q30"/>
  <sheetViews>
    <sheetView zoomScaleNormal="100" zoomScalePageLayoutView="87" workbookViewId="0"/>
  </sheetViews>
  <sheetFormatPr defaultRowHeight="13"/>
  <cols>
    <col min="1" max="1" width="19.26953125" customWidth="1"/>
    <col min="3" max="3" width="13.26953125" customWidth="1"/>
    <col min="4" max="16" width="9.36328125" customWidth="1"/>
  </cols>
  <sheetData>
    <row r="1" spans="1:17" ht="14">
      <c r="A1" s="352" t="s">
        <v>1351</v>
      </c>
      <c r="B1" s="187"/>
      <c r="C1" s="187"/>
      <c r="D1" s="187"/>
      <c r="E1" s="187"/>
      <c r="F1" s="187"/>
      <c r="G1" s="187"/>
      <c r="H1" s="187"/>
      <c r="I1" s="187"/>
      <c r="J1" s="187"/>
      <c r="K1" s="187"/>
      <c r="L1" s="187"/>
      <c r="M1" s="187"/>
      <c r="N1" s="187"/>
      <c r="O1" s="187"/>
      <c r="P1" s="187"/>
      <c r="Q1" s="187"/>
    </row>
    <row r="2" spans="1:17">
      <c r="A2" s="187"/>
      <c r="B2" s="187"/>
      <c r="C2" s="187"/>
      <c r="D2" s="187"/>
      <c r="E2" s="187"/>
      <c r="F2" s="187"/>
      <c r="G2" s="187"/>
      <c r="H2" s="187"/>
      <c r="I2" s="187"/>
      <c r="J2" s="187"/>
      <c r="K2" s="187"/>
      <c r="L2" s="187"/>
      <c r="M2" s="187"/>
      <c r="N2" s="187"/>
      <c r="O2" s="187"/>
      <c r="P2" s="187"/>
      <c r="Q2" s="187"/>
    </row>
    <row r="3" spans="1:17" ht="13.5" thickBot="1">
      <c r="A3" s="499" t="s">
        <v>598</v>
      </c>
      <c r="B3" s="357"/>
      <c r="C3" s="357"/>
      <c r="D3" s="357"/>
      <c r="E3" s="357"/>
      <c r="F3" s="357"/>
      <c r="G3" s="357"/>
      <c r="H3" s="357"/>
      <c r="I3" s="357"/>
      <c r="J3" s="357"/>
      <c r="K3" s="357"/>
      <c r="L3" s="357"/>
      <c r="M3" s="357"/>
      <c r="N3" s="357"/>
      <c r="O3" s="357"/>
      <c r="P3" s="357"/>
      <c r="Q3" s="357"/>
    </row>
    <row r="4" spans="1:17" ht="20.25" customHeight="1">
      <c r="A4" s="1175"/>
      <c r="B4" s="1176"/>
      <c r="C4" s="1177" t="s">
        <v>599</v>
      </c>
      <c r="D4" s="1794" t="s">
        <v>600</v>
      </c>
      <c r="E4" s="1794" t="s">
        <v>601</v>
      </c>
      <c r="F4" s="1801" t="s">
        <v>602</v>
      </c>
      <c r="G4" s="1805" t="s">
        <v>1469</v>
      </c>
      <c r="H4" s="1805" t="s">
        <v>603</v>
      </c>
      <c r="I4" s="1796" t="s">
        <v>604</v>
      </c>
      <c r="J4" s="1797"/>
      <c r="K4" s="1798"/>
      <c r="L4" s="1794" t="s">
        <v>1497</v>
      </c>
      <c r="M4" s="1794" t="s">
        <v>605</v>
      </c>
      <c r="N4" s="1806" t="s">
        <v>606</v>
      </c>
      <c r="O4" s="1803" t="s">
        <v>607</v>
      </c>
      <c r="P4" s="1799" t="s">
        <v>608</v>
      </c>
      <c r="Q4" s="357"/>
    </row>
    <row r="5" spans="1:17" ht="20.25" customHeight="1">
      <c r="A5" s="1178" t="s">
        <v>498</v>
      </c>
      <c r="B5" s="1179"/>
      <c r="C5" s="1179"/>
      <c r="D5" s="1795"/>
      <c r="E5" s="1795"/>
      <c r="F5" s="1802"/>
      <c r="G5" s="1802"/>
      <c r="H5" s="1802"/>
      <c r="I5" s="1180" t="s">
        <v>609</v>
      </c>
      <c r="J5" s="1180" t="s">
        <v>610</v>
      </c>
      <c r="K5" s="1181" t="s">
        <v>611</v>
      </c>
      <c r="L5" s="1795"/>
      <c r="M5" s="1795"/>
      <c r="N5" s="1807"/>
      <c r="O5" s="1804"/>
      <c r="P5" s="1800"/>
      <c r="Q5" s="357"/>
    </row>
    <row r="6" spans="1:17" ht="35.15" customHeight="1">
      <c r="A6" s="1182" t="s">
        <v>612</v>
      </c>
      <c r="B6" s="1784" t="s">
        <v>613</v>
      </c>
      <c r="C6" s="1785"/>
      <c r="D6" s="363"/>
      <c r="E6" s="364"/>
      <c r="F6" s="363"/>
      <c r="G6" s="364"/>
      <c r="H6" s="363"/>
      <c r="I6" s="363"/>
      <c r="J6" s="364"/>
      <c r="K6" s="363">
        <f>I6+J6</f>
        <v>0</v>
      </c>
      <c r="L6" s="364"/>
      <c r="M6" s="363"/>
      <c r="N6" s="363"/>
      <c r="O6" s="365"/>
      <c r="P6" s="366"/>
      <c r="Q6" s="357"/>
    </row>
    <row r="7" spans="1:17" ht="35.15" customHeight="1">
      <c r="A7" s="1183" t="str">
        <f>+表紙!$D$35&amp;"現在"</f>
        <v>検査日の前々月の1日現在</v>
      </c>
      <c r="B7" s="1786" t="s">
        <v>614</v>
      </c>
      <c r="C7" s="1184" t="s">
        <v>615</v>
      </c>
      <c r="D7" s="367"/>
      <c r="E7" s="368"/>
      <c r="F7" s="367"/>
      <c r="G7" s="368"/>
      <c r="H7" s="367"/>
      <c r="I7" s="367"/>
      <c r="J7" s="368"/>
      <c r="K7" s="363">
        <f>I7+J7</f>
        <v>0</v>
      </c>
      <c r="L7" s="368"/>
      <c r="M7" s="367"/>
      <c r="N7" s="367"/>
      <c r="O7" s="369"/>
      <c r="P7" s="370"/>
      <c r="Q7" s="357"/>
    </row>
    <row r="8" spans="1:17" ht="35.15" customHeight="1">
      <c r="A8" s="1185" t="s">
        <v>616</v>
      </c>
      <c r="B8" s="1787"/>
      <c r="C8" s="1186" t="s">
        <v>617</v>
      </c>
      <c r="D8" s="371"/>
      <c r="E8" s="372"/>
      <c r="F8" s="373"/>
      <c r="G8" s="372"/>
      <c r="H8" s="373"/>
      <c r="I8" s="373"/>
      <c r="J8" s="372"/>
      <c r="K8" s="363">
        <f>I8+J8</f>
        <v>0</v>
      </c>
      <c r="L8" s="372"/>
      <c r="M8" s="373"/>
      <c r="N8" s="373"/>
      <c r="O8" s="374"/>
      <c r="P8" s="375"/>
      <c r="Q8" s="357"/>
    </row>
    <row r="9" spans="1:17" ht="35.15" customHeight="1">
      <c r="A9" s="1788" t="s">
        <v>618</v>
      </c>
      <c r="B9" s="1789"/>
      <c r="C9" s="1790"/>
      <c r="D9" s="362"/>
      <c r="E9" s="376"/>
      <c r="F9" s="362"/>
      <c r="G9" s="362"/>
      <c r="H9" s="362"/>
      <c r="I9" s="362"/>
      <c r="J9" s="362"/>
      <c r="K9" s="362"/>
      <c r="L9" s="362"/>
      <c r="M9" s="373"/>
      <c r="N9" s="373"/>
      <c r="O9" s="374"/>
      <c r="P9" s="370"/>
      <c r="Q9" s="357"/>
    </row>
    <row r="10" spans="1:17" ht="35.15" customHeight="1">
      <c r="A10" s="1788" t="s">
        <v>619</v>
      </c>
      <c r="B10" s="1789"/>
      <c r="C10" s="1790"/>
      <c r="D10" s="377">
        <f>(D6+D7)-D9</f>
        <v>0</v>
      </c>
      <c r="E10" s="377">
        <f t="shared" ref="E10:O10" si="0">(E6+E7)-E9</f>
        <v>0</v>
      </c>
      <c r="F10" s="377">
        <f t="shared" si="0"/>
        <v>0</v>
      </c>
      <c r="G10" s="377">
        <f t="shared" si="0"/>
        <v>0</v>
      </c>
      <c r="H10" s="377">
        <f t="shared" si="0"/>
        <v>0</v>
      </c>
      <c r="I10" s="377">
        <f t="shared" si="0"/>
        <v>0</v>
      </c>
      <c r="J10" s="377">
        <f t="shared" si="0"/>
        <v>0</v>
      </c>
      <c r="K10" s="377">
        <f t="shared" si="0"/>
        <v>0</v>
      </c>
      <c r="L10" s="377">
        <f t="shared" si="0"/>
        <v>0</v>
      </c>
      <c r="M10" s="377">
        <f t="shared" si="0"/>
        <v>0</v>
      </c>
      <c r="N10" s="377">
        <f t="shared" si="0"/>
        <v>0</v>
      </c>
      <c r="O10" s="377">
        <f t="shared" si="0"/>
        <v>0</v>
      </c>
      <c r="P10" s="370"/>
      <c r="Q10" s="357"/>
    </row>
    <row r="11" spans="1:17" ht="35.15" customHeight="1" thickBot="1">
      <c r="A11" s="1791" t="s">
        <v>1420</v>
      </c>
      <c r="B11" s="1792"/>
      <c r="C11" s="1793"/>
      <c r="D11" s="378"/>
      <c r="E11" s="378"/>
      <c r="F11" s="378"/>
      <c r="G11" s="378"/>
      <c r="H11" s="378"/>
      <c r="I11" s="378"/>
      <c r="J11" s="378"/>
      <c r="K11" s="378"/>
      <c r="L11" s="378"/>
      <c r="M11" s="378"/>
      <c r="N11" s="378"/>
      <c r="O11" s="379"/>
      <c r="P11" s="380"/>
      <c r="Q11" s="357"/>
    </row>
    <row r="12" spans="1:17" ht="20.149999999999999" customHeight="1">
      <c r="A12" s="381"/>
      <c r="B12" s="381"/>
      <c r="C12" s="381"/>
      <c r="D12" s="382"/>
      <c r="E12" s="382"/>
      <c r="F12" s="382"/>
      <c r="G12" s="382"/>
      <c r="H12" s="382"/>
      <c r="I12" s="382"/>
      <c r="J12" s="382"/>
      <c r="K12" s="382"/>
      <c r="L12" s="382"/>
      <c r="M12" s="382"/>
      <c r="N12" s="382"/>
      <c r="O12" s="382"/>
      <c r="P12" s="382"/>
      <c r="Q12" s="357"/>
    </row>
    <row r="13" spans="1:17">
      <c r="A13" s="357" t="s">
        <v>620</v>
      </c>
      <c r="B13" s="357"/>
      <c r="C13" s="357"/>
      <c r="D13" s="383"/>
      <c r="E13" s="357"/>
      <c r="F13" s="357"/>
      <c r="G13" s="357"/>
      <c r="H13" s="357"/>
      <c r="I13" s="357"/>
      <c r="J13" s="357"/>
      <c r="K13" s="357"/>
      <c r="L13" s="357"/>
      <c r="M13" s="357"/>
      <c r="N13" s="357"/>
      <c r="O13" s="357"/>
      <c r="P13" s="357"/>
      <c r="Q13" s="357"/>
    </row>
    <row r="14" spans="1:17" ht="17.25" customHeight="1">
      <c r="A14" s="384" t="s">
        <v>1352</v>
      </c>
      <c r="B14" s="357"/>
      <c r="C14" s="357"/>
      <c r="D14" s="383"/>
      <c r="E14" s="357"/>
      <c r="F14" s="357"/>
      <c r="G14" s="357"/>
      <c r="H14" s="357"/>
      <c r="I14" s="357"/>
      <c r="J14" s="357"/>
      <c r="K14" s="357"/>
      <c r="L14" s="357"/>
      <c r="M14" s="357"/>
      <c r="N14" s="357"/>
      <c r="O14" s="357"/>
      <c r="P14" s="357"/>
      <c r="Q14" s="357"/>
    </row>
    <row r="15" spans="1:17" ht="17.25" customHeight="1">
      <c r="A15" s="384" t="s">
        <v>1353</v>
      </c>
      <c r="B15" s="384"/>
      <c r="C15" s="385"/>
      <c r="D15" s="384"/>
      <c r="E15" s="384"/>
      <c r="F15" s="384"/>
      <c r="G15" s="384"/>
      <c r="H15" s="384"/>
      <c r="I15" s="384"/>
      <c r="J15" s="384"/>
      <c r="K15" s="384"/>
      <c r="L15" s="384"/>
      <c r="M15" s="384"/>
      <c r="N15" s="384"/>
      <c r="O15" s="386"/>
      <c r="P15" s="357"/>
      <c r="Q15" s="357"/>
    </row>
    <row r="16" spans="1:17" ht="17.25" customHeight="1">
      <c r="A16" s="384" t="s">
        <v>1354</v>
      </c>
      <c r="B16" s="387"/>
      <c r="C16" s="384"/>
      <c r="D16" s="384"/>
      <c r="E16" s="384"/>
      <c r="F16" s="384"/>
      <c r="G16" s="384"/>
      <c r="H16" s="384"/>
      <c r="I16" s="384"/>
      <c r="J16" s="384"/>
      <c r="K16" s="384"/>
      <c r="L16" s="384"/>
      <c r="M16" s="384"/>
      <c r="N16" s="384"/>
      <c r="O16" s="386"/>
      <c r="P16" s="357"/>
      <c r="Q16" s="357"/>
    </row>
    <row r="17" spans="1:17" ht="17.25" customHeight="1">
      <c r="A17" s="384" t="s">
        <v>621</v>
      </c>
      <c r="B17" s="387"/>
      <c r="C17" s="384"/>
      <c r="D17" s="384"/>
      <c r="E17" s="384"/>
      <c r="F17" s="384"/>
      <c r="G17" s="384"/>
      <c r="H17" s="384"/>
      <c r="I17" s="384"/>
      <c r="J17" s="384"/>
      <c r="K17" s="384"/>
      <c r="L17" s="384"/>
      <c r="M17" s="384"/>
      <c r="N17" s="384"/>
      <c r="O17" s="386"/>
      <c r="P17" s="357"/>
      <c r="Q17" s="357"/>
    </row>
    <row r="18" spans="1:17" ht="17.25" customHeight="1">
      <c r="A18" s="384" t="s">
        <v>1425</v>
      </c>
      <c r="B18" s="387"/>
      <c r="C18" s="384"/>
      <c r="D18" s="384"/>
      <c r="E18" s="384"/>
      <c r="F18" s="384"/>
      <c r="G18" s="384"/>
      <c r="H18" s="384"/>
      <c r="I18" s="384"/>
      <c r="J18" s="384"/>
      <c r="K18" s="384"/>
      <c r="L18" s="384"/>
      <c r="M18" s="384"/>
      <c r="N18" s="384"/>
      <c r="O18" s="386"/>
      <c r="P18" s="357"/>
      <c r="Q18" s="357"/>
    </row>
    <row r="19" spans="1:17" ht="17.25" customHeight="1">
      <c r="A19" s="384" t="s">
        <v>622</v>
      </c>
      <c r="B19" s="384"/>
      <c r="C19" s="384"/>
      <c r="D19" s="384"/>
      <c r="E19" s="384"/>
      <c r="F19" s="384"/>
      <c r="G19" s="384"/>
      <c r="H19" s="384"/>
      <c r="I19" s="384"/>
      <c r="J19" s="384"/>
      <c r="K19" s="384"/>
      <c r="L19" s="384"/>
      <c r="M19" s="384"/>
      <c r="N19" s="384"/>
      <c r="O19" s="386"/>
      <c r="P19" s="357"/>
      <c r="Q19" s="357"/>
    </row>
    <row r="20" spans="1:17" ht="13.5" thickBot="1">
      <c r="A20" s="357"/>
      <c r="B20" s="357"/>
      <c r="C20" s="357"/>
      <c r="D20" s="357"/>
      <c r="E20" s="357"/>
      <c r="F20" s="357"/>
      <c r="G20" s="357"/>
      <c r="H20" s="357"/>
      <c r="I20" s="357"/>
      <c r="J20" s="357"/>
      <c r="K20" s="357"/>
      <c r="L20" s="357"/>
      <c r="M20" s="357"/>
      <c r="N20" s="357"/>
      <c r="O20" s="357"/>
      <c r="P20" s="357"/>
      <c r="Q20" s="357"/>
    </row>
    <row r="21" spans="1:17" ht="21" customHeight="1">
      <c r="A21" s="358" t="s">
        <v>623</v>
      </c>
      <c r="B21" s="359"/>
      <c r="C21" s="359"/>
      <c r="D21" s="359"/>
      <c r="E21" s="359"/>
      <c r="F21" s="359"/>
      <c r="G21" s="359"/>
      <c r="H21" s="359"/>
      <c r="I21" s="359"/>
      <c r="J21" s="388"/>
      <c r="K21" s="389" t="s">
        <v>624</v>
      </c>
      <c r="L21" s="345" t="s">
        <v>625</v>
      </c>
      <c r="M21" s="389"/>
      <c r="N21" s="389"/>
      <c r="O21" s="389"/>
      <c r="P21" s="390"/>
      <c r="Q21" s="357"/>
    </row>
    <row r="22" spans="1:17" ht="21" customHeight="1">
      <c r="A22" s="391"/>
      <c r="B22" s="382"/>
      <c r="C22" s="382"/>
      <c r="D22" s="382"/>
      <c r="E22" s="382"/>
      <c r="F22" s="382"/>
      <c r="G22" s="382"/>
      <c r="H22" s="382"/>
      <c r="I22" s="382"/>
      <c r="J22" s="392"/>
      <c r="K22" s="382"/>
      <c r="L22" s="382"/>
      <c r="M22" s="382"/>
      <c r="N22" s="382"/>
      <c r="O22" s="382"/>
      <c r="P22" s="393"/>
      <c r="Q22" s="357"/>
    </row>
    <row r="23" spans="1:17" ht="21" customHeight="1">
      <c r="A23" s="391"/>
      <c r="B23" s="382"/>
      <c r="C23" s="382"/>
      <c r="D23" s="382"/>
      <c r="E23" s="382"/>
      <c r="F23" s="382"/>
      <c r="G23" s="382"/>
      <c r="H23" s="382"/>
      <c r="I23" s="382"/>
      <c r="J23" s="392"/>
      <c r="K23" s="382"/>
      <c r="L23" s="382"/>
      <c r="M23" s="382"/>
      <c r="N23" s="382"/>
      <c r="O23" s="382"/>
      <c r="P23" s="393"/>
      <c r="Q23" s="357"/>
    </row>
    <row r="24" spans="1:17" ht="21" customHeight="1">
      <c r="A24" s="391"/>
      <c r="B24" s="382"/>
      <c r="C24" s="382"/>
      <c r="D24" s="382"/>
      <c r="E24" s="382"/>
      <c r="F24" s="382"/>
      <c r="G24" s="382"/>
      <c r="H24" s="382"/>
      <c r="I24" s="382"/>
      <c r="J24" s="392"/>
      <c r="K24" s="382"/>
      <c r="L24" s="382"/>
      <c r="M24" s="382"/>
      <c r="N24" s="382"/>
      <c r="O24" s="382"/>
      <c r="P24" s="393"/>
      <c r="Q24" s="357"/>
    </row>
    <row r="25" spans="1:17" ht="21" customHeight="1">
      <c r="A25" s="391"/>
      <c r="B25" s="382"/>
      <c r="C25" s="382"/>
      <c r="D25" s="382"/>
      <c r="E25" s="382"/>
      <c r="F25" s="382"/>
      <c r="G25" s="382"/>
      <c r="H25" s="382"/>
      <c r="I25" s="382"/>
      <c r="J25" s="392"/>
      <c r="K25" s="382"/>
      <c r="L25" s="382"/>
      <c r="M25" s="382"/>
      <c r="N25" s="382"/>
      <c r="O25" s="382"/>
      <c r="P25" s="393"/>
      <c r="Q25" s="357"/>
    </row>
    <row r="26" spans="1:17" ht="21" customHeight="1" thickBot="1">
      <c r="A26" s="394"/>
      <c r="B26" s="395"/>
      <c r="C26" s="395"/>
      <c r="D26" s="395"/>
      <c r="E26" s="395"/>
      <c r="F26" s="395"/>
      <c r="G26" s="395"/>
      <c r="H26" s="395"/>
      <c r="I26" s="395"/>
      <c r="J26" s="396"/>
      <c r="K26" s="361"/>
      <c r="L26" s="361"/>
      <c r="M26" s="361"/>
      <c r="N26" s="361"/>
      <c r="O26" s="361"/>
      <c r="P26" s="397"/>
      <c r="Q26" s="357"/>
    </row>
    <row r="27" spans="1:17">
      <c r="A27" s="357"/>
      <c r="B27" s="357"/>
      <c r="C27" s="357"/>
      <c r="D27" s="357"/>
      <c r="E27" s="357"/>
      <c r="F27" s="357"/>
      <c r="G27" s="357"/>
      <c r="H27" s="357"/>
      <c r="I27" s="357"/>
      <c r="J27" s="357"/>
      <c r="K27" s="357"/>
      <c r="L27" s="357"/>
      <c r="M27" s="357"/>
      <c r="N27" s="357"/>
      <c r="O27" s="357"/>
      <c r="P27" s="357"/>
      <c r="Q27" s="357"/>
    </row>
    <row r="28" spans="1:17">
      <c r="A28" s="384"/>
      <c r="B28" s="357"/>
      <c r="C28" s="357"/>
      <c r="D28" s="357"/>
      <c r="E28" s="357"/>
      <c r="F28" s="357"/>
      <c r="G28" s="357"/>
      <c r="H28" s="357"/>
      <c r="I28" s="357"/>
      <c r="J28" s="357"/>
      <c r="K28" s="357"/>
      <c r="L28" s="357"/>
      <c r="M28" s="357"/>
      <c r="N28" s="357"/>
      <c r="O28" s="357"/>
      <c r="P28" s="357"/>
      <c r="Q28" s="357"/>
    </row>
    <row r="29" spans="1:17">
      <c r="A29" s="357"/>
      <c r="B29" s="357"/>
      <c r="C29" s="357"/>
      <c r="D29" s="357"/>
      <c r="E29" s="357"/>
      <c r="F29" s="357"/>
      <c r="G29" s="357"/>
      <c r="H29" s="357"/>
      <c r="I29" s="357"/>
      <c r="J29" s="357"/>
      <c r="K29" s="357"/>
      <c r="L29" s="357"/>
      <c r="M29" s="357"/>
      <c r="N29" s="357"/>
      <c r="O29" s="357"/>
      <c r="P29" s="357"/>
      <c r="Q29" s="357"/>
    </row>
    <row r="30" spans="1:17">
      <c r="A30" s="147"/>
      <c r="B30" s="147"/>
      <c r="C30" s="147"/>
      <c r="D30" s="147"/>
      <c r="E30" s="147"/>
      <c r="F30" s="147"/>
      <c r="G30" s="147"/>
      <c r="H30" s="147"/>
      <c r="I30" s="148"/>
      <c r="J30" s="147"/>
      <c r="K30" s="147"/>
      <c r="L30" s="147"/>
      <c r="M30" s="147"/>
      <c r="N30" s="147"/>
      <c r="O30" s="147"/>
      <c r="P30" s="147"/>
      <c r="Q30" s="147"/>
    </row>
  </sheetData>
  <mergeCells count="16">
    <mergeCell ref="M4:M5"/>
    <mergeCell ref="I4:K4"/>
    <mergeCell ref="P4:P5"/>
    <mergeCell ref="D4:D5"/>
    <mergeCell ref="E4:E5"/>
    <mergeCell ref="F4:F5"/>
    <mergeCell ref="O4:O5"/>
    <mergeCell ref="H4:H5"/>
    <mergeCell ref="L4:L5"/>
    <mergeCell ref="N4:N5"/>
    <mergeCell ref="G4:G5"/>
    <mergeCell ref="B6:C6"/>
    <mergeCell ref="B7:B8"/>
    <mergeCell ref="A9:C9"/>
    <mergeCell ref="A10:C10"/>
    <mergeCell ref="A11:C11"/>
  </mergeCells>
  <phoneticPr fontId="16"/>
  <pageMargins left="0.70866141732283472" right="0.70866141732283472" top="0.74803149606299213" bottom="0.74803149606299213" header="0.31496062992125984" footer="0.31496062992125984"/>
  <pageSetup paperSize="9" scale="81" orientation="landscape" r:id="rId1"/>
  <headerFooter>
    <oddFooter xml:space="preserve">&amp;C- 8 -
</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92D050"/>
    <pageSetUpPr fitToPage="1"/>
  </sheetPr>
  <dimension ref="A1:Q27"/>
  <sheetViews>
    <sheetView zoomScaleNormal="100" zoomScalePageLayoutView="91" workbookViewId="0"/>
  </sheetViews>
  <sheetFormatPr defaultRowHeight="13"/>
  <cols>
    <col min="1" max="1" width="20.26953125" customWidth="1"/>
    <col min="2" max="17" width="9.453125" customWidth="1"/>
  </cols>
  <sheetData>
    <row r="1" spans="1:17" ht="19.5" customHeight="1">
      <c r="A1" s="352" t="s">
        <v>1355</v>
      </c>
      <c r="B1" s="187"/>
      <c r="C1" s="187"/>
      <c r="D1" s="187"/>
      <c r="E1" s="187"/>
      <c r="F1" s="187"/>
      <c r="G1" s="187"/>
      <c r="H1" s="187"/>
      <c r="I1" s="187"/>
      <c r="J1" s="187"/>
      <c r="K1" s="187"/>
      <c r="L1" s="187"/>
      <c r="M1" s="187"/>
      <c r="N1" s="187"/>
      <c r="O1" s="187"/>
      <c r="P1" s="187"/>
      <c r="Q1" s="187"/>
    </row>
    <row r="2" spans="1:17">
      <c r="A2" s="187"/>
      <c r="B2" s="187"/>
      <c r="C2" s="187"/>
      <c r="D2" s="187"/>
      <c r="E2" s="187"/>
      <c r="F2" s="187"/>
      <c r="G2" s="187"/>
      <c r="H2" s="187"/>
      <c r="I2" s="187"/>
      <c r="J2" s="187"/>
      <c r="K2" s="187"/>
      <c r="L2" s="187"/>
      <c r="M2" s="187"/>
      <c r="N2" s="187"/>
      <c r="O2" s="187"/>
      <c r="P2" s="187"/>
      <c r="Q2" s="187"/>
    </row>
    <row r="3" spans="1:17" ht="19.5" customHeight="1" thickBot="1">
      <c r="A3" s="499" t="s">
        <v>627</v>
      </c>
      <c r="B3" s="357"/>
      <c r="C3" s="357"/>
      <c r="D3" s="357"/>
      <c r="E3" s="357"/>
      <c r="F3" s="357"/>
      <c r="G3" s="395"/>
      <c r="H3" s="395"/>
      <c r="I3" s="395"/>
      <c r="J3" s="357"/>
      <c r="K3" s="357"/>
      <c r="L3" s="357"/>
      <c r="M3" s="357"/>
      <c r="N3" s="357"/>
      <c r="O3" s="357"/>
      <c r="P3" s="357"/>
      <c r="Q3" s="357"/>
    </row>
    <row r="4" spans="1:17" ht="16.5" customHeight="1">
      <c r="A4" s="1175"/>
      <c r="B4" s="1176"/>
      <c r="C4" s="1187" t="s">
        <v>599</v>
      </c>
      <c r="D4" s="1801" t="s">
        <v>600</v>
      </c>
      <c r="E4" s="1801" t="s">
        <v>601</v>
      </c>
      <c r="F4" s="1812" t="s">
        <v>628</v>
      </c>
      <c r="G4" s="1815" t="s">
        <v>629</v>
      </c>
      <c r="H4" s="1816"/>
      <c r="I4" s="1817"/>
      <c r="J4" s="1805" t="s">
        <v>630</v>
      </c>
      <c r="K4" s="1805" t="s">
        <v>631</v>
      </c>
      <c r="L4" s="1805" t="s">
        <v>632</v>
      </c>
      <c r="M4" s="1794" t="s">
        <v>1497</v>
      </c>
      <c r="N4" s="1794" t="s">
        <v>605</v>
      </c>
      <c r="O4" s="1794" t="s">
        <v>606</v>
      </c>
      <c r="P4" s="1803" t="s">
        <v>633</v>
      </c>
      <c r="Q4" s="1799" t="s">
        <v>608</v>
      </c>
    </row>
    <row r="5" spans="1:17" ht="16.5" customHeight="1">
      <c r="A5" s="1188"/>
      <c r="B5" s="1189"/>
      <c r="C5" s="1190"/>
      <c r="D5" s="1811"/>
      <c r="E5" s="1811"/>
      <c r="F5" s="1813"/>
      <c r="G5" s="1823" t="s">
        <v>634</v>
      </c>
      <c r="H5" s="1825" t="s">
        <v>635</v>
      </c>
      <c r="I5" s="1825" t="s">
        <v>611</v>
      </c>
      <c r="J5" s="1811"/>
      <c r="K5" s="1811"/>
      <c r="L5" s="1811"/>
      <c r="M5" s="1819"/>
      <c r="N5" s="1819"/>
      <c r="O5" s="1819"/>
      <c r="P5" s="1813"/>
      <c r="Q5" s="1820"/>
    </row>
    <row r="6" spans="1:17" ht="16.5" customHeight="1">
      <c r="A6" s="1178" t="s">
        <v>498</v>
      </c>
      <c r="B6" s="1179"/>
      <c r="C6" s="1191"/>
      <c r="D6" s="1811"/>
      <c r="E6" s="1811"/>
      <c r="F6" s="1814"/>
      <c r="G6" s="1824"/>
      <c r="H6" s="1807"/>
      <c r="I6" s="1807"/>
      <c r="J6" s="1811"/>
      <c r="K6" s="1811"/>
      <c r="L6" s="1811"/>
      <c r="M6" s="1807"/>
      <c r="N6" s="1807"/>
      <c r="O6" s="1807"/>
      <c r="P6" s="1814"/>
      <c r="Q6" s="1821"/>
    </row>
    <row r="7" spans="1:17" ht="30.75" customHeight="1">
      <c r="A7" s="1192" t="s">
        <v>636</v>
      </c>
      <c r="B7" s="1784" t="s">
        <v>613</v>
      </c>
      <c r="C7" s="1822"/>
      <c r="D7" s="363"/>
      <c r="E7" s="364"/>
      <c r="F7" s="363"/>
      <c r="G7" s="364"/>
      <c r="H7" s="363"/>
      <c r="I7" s="363">
        <f>G7+H7</f>
        <v>0</v>
      </c>
      <c r="J7" s="363"/>
      <c r="K7" s="363"/>
      <c r="L7" s="364"/>
      <c r="M7" s="363"/>
      <c r="N7" s="363"/>
      <c r="O7" s="364"/>
      <c r="P7" s="365"/>
      <c r="Q7" s="366"/>
    </row>
    <row r="8" spans="1:17" ht="29.25" customHeight="1">
      <c r="A8" s="1183" t="str">
        <f>+表紙!$D$35&amp;"現在"</f>
        <v>検査日の前々月の1日現在</v>
      </c>
      <c r="B8" s="1786" t="s">
        <v>614</v>
      </c>
      <c r="C8" s="1193" t="s">
        <v>615</v>
      </c>
      <c r="D8" s="400"/>
      <c r="E8" s="401"/>
      <c r="F8" s="376"/>
      <c r="G8" s="401"/>
      <c r="H8" s="376"/>
      <c r="I8" s="363">
        <f>G8+H8</f>
        <v>0</v>
      </c>
      <c r="J8" s="376"/>
      <c r="K8" s="400"/>
      <c r="L8" s="401"/>
      <c r="M8" s="376"/>
      <c r="N8" s="400"/>
      <c r="O8" s="401"/>
      <c r="P8" s="399"/>
      <c r="Q8" s="402"/>
    </row>
    <row r="9" spans="1:17" ht="27.75" customHeight="1">
      <c r="A9" s="1194" t="s">
        <v>616</v>
      </c>
      <c r="B9" s="1818"/>
      <c r="C9" s="1195" t="s">
        <v>617</v>
      </c>
      <c r="D9" s="371"/>
      <c r="E9" s="371"/>
      <c r="F9" s="403"/>
      <c r="G9" s="404"/>
      <c r="H9" s="403"/>
      <c r="I9" s="363">
        <f>G9+H9</f>
        <v>0</v>
      </c>
      <c r="J9" s="371"/>
      <c r="K9" s="371"/>
      <c r="L9" s="371"/>
      <c r="M9" s="371"/>
      <c r="N9" s="371"/>
      <c r="O9" s="371"/>
      <c r="P9" s="405"/>
      <c r="Q9" s="406"/>
    </row>
    <row r="10" spans="1:17" ht="27.75" customHeight="1">
      <c r="A10" s="1788" t="s">
        <v>618</v>
      </c>
      <c r="B10" s="1789"/>
      <c r="C10" s="1790"/>
      <c r="D10" s="367"/>
      <c r="E10" s="368"/>
      <c r="F10" s="367"/>
      <c r="G10" s="368"/>
      <c r="H10" s="367"/>
      <c r="I10" s="367"/>
      <c r="J10" s="367"/>
      <c r="K10" s="367"/>
      <c r="L10" s="368"/>
      <c r="M10" s="367"/>
      <c r="N10" s="367"/>
      <c r="O10" s="368"/>
      <c r="P10" s="369"/>
      <c r="Q10" s="370"/>
    </row>
    <row r="11" spans="1:17" ht="27.75" customHeight="1">
      <c r="A11" s="1788" t="s">
        <v>619</v>
      </c>
      <c r="B11" s="1789"/>
      <c r="C11" s="1790"/>
      <c r="D11" s="407">
        <f>(D7+D8)-D10</f>
        <v>0</v>
      </c>
      <c r="E11" s="407">
        <f t="shared" ref="E11:P11" si="0">(E7+E8)-E10</f>
        <v>0</v>
      </c>
      <c r="F11" s="407">
        <f t="shared" si="0"/>
        <v>0</v>
      </c>
      <c r="G11" s="407">
        <f t="shared" si="0"/>
        <v>0</v>
      </c>
      <c r="H11" s="407">
        <f t="shared" si="0"/>
        <v>0</v>
      </c>
      <c r="I11" s="407">
        <f t="shared" si="0"/>
        <v>0</v>
      </c>
      <c r="J11" s="407">
        <f t="shared" si="0"/>
        <v>0</v>
      </c>
      <c r="K11" s="407">
        <f t="shared" si="0"/>
        <v>0</v>
      </c>
      <c r="L11" s="407">
        <f t="shared" si="0"/>
        <v>0</v>
      </c>
      <c r="M11" s="407">
        <f t="shared" si="0"/>
        <v>0</v>
      </c>
      <c r="N11" s="407">
        <f t="shared" si="0"/>
        <v>0</v>
      </c>
      <c r="O11" s="407">
        <f t="shared" si="0"/>
        <v>0</v>
      </c>
      <c r="P11" s="407">
        <f t="shared" si="0"/>
        <v>0</v>
      </c>
      <c r="Q11" s="370"/>
    </row>
    <row r="12" spans="1:17" ht="34.5" customHeight="1" thickBot="1">
      <c r="A12" s="1808" t="s">
        <v>851</v>
      </c>
      <c r="B12" s="1809"/>
      <c r="C12" s="1810"/>
      <c r="D12" s="408"/>
      <c r="E12" s="408"/>
      <c r="F12" s="409"/>
      <c r="G12" s="410"/>
      <c r="H12" s="409"/>
      <c r="I12" s="409"/>
      <c r="J12" s="408"/>
      <c r="K12" s="408"/>
      <c r="L12" s="411"/>
      <c r="M12" s="408"/>
      <c r="N12" s="408"/>
      <c r="O12" s="412"/>
      <c r="P12" s="411"/>
      <c r="Q12" s="413"/>
    </row>
    <row r="13" spans="1:17" ht="20.149999999999999" customHeight="1">
      <c r="A13" s="381"/>
      <c r="B13" s="381"/>
      <c r="C13" s="381"/>
      <c r="D13" s="382"/>
      <c r="E13" s="414"/>
      <c r="F13" s="382"/>
      <c r="G13" s="382"/>
      <c r="H13" s="382"/>
      <c r="I13" s="382"/>
      <c r="J13" s="382"/>
      <c r="K13" s="382"/>
      <c r="L13" s="382"/>
      <c r="M13" s="382"/>
      <c r="N13" s="382"/>
      <c r="O13" s="382"/>
      <c r="P13" s="382"/>
      <c r="Q13" s="382"/>
    </row>
    <row r="14" spans="1:17" ht="20.149999999999999" customHeight="1">
      <c r="A14" s="415" t="s">
        <v>637</v>
      </c>
      <c r="B14" s="381"/>
      <c r="C14" s="381"/>
      <c r="D14" s="382"/>
      <c r="E14" s="382"/>
      <c r="F14" s="382"/>
      <c r="G14" s="382"/>
      <c r="H14" s="382"/>
      <c r="I14" s="382"/>
      <c r="J14" s="382"/>
      <c r="K14" s="357"/>
      <c r="L14" s="357"/>
      <c r="M14" s="357"/>
      <c r="N14" s="357"/>
      <c r="O14" s="357"/>
      <c r="P14" s="357"/>
      <c r="Q14" s="357"/>
    </row>
    <row r="15" spans="1:17" ht="21" customHeight="1">
      <c r="A15" s="384" t="s">
        <v>1356</v>
      </c>
      <c r="B15" s="416"/>
      <c r="C15" s="417"/>
      <c r="D15" s="417"/>
      <c r="E15" s="417"/>
      <c r="F15" s="417"/>
      <c r="G15" s="417"/>
      <c r="H15" s="417"/>
      <c r="I15" s="417"/>
      <c r="J15" s="384"/>
      <c r="K15" s="384"/>
      <c r="L15" s="384"/>
      <c r="M15" s="384"/>
      <c r="N15" s="384"/>
      <c r="O15" s="386"/>
      <c r="P15" s="384"/>
      <c r="Q15" s="384"/>
    </row>
    <row r="16" spans="1:17" ht="21" customHeight="1">
      <c r="A16" s="384" t="s">
        <v>1353</v>
      </c>
      <c r="B16" s="416"/>
      <c r="C16" s="417"/>
      <c r="D16" s="417"/>
      <c r="E16" s="417"/>
      <c r="F16" s="417"/>
      <c r="G16" s="417"/>
      <c r="H16" s="417"/>
      <c r="I16" s="417"/>
      <c r="J16" s="384"/>
      <c r="K16" s="384"/>
      <c r="L16" s="384"/>
      <c r="M16" s="384"/>
      <c r="N16" s="384"/>
      <c r="O16" s="386"/>
      <c r="P16" s="384"/>
      <c r="Q16" s="384"/>
    </row>
    <row r="17" spans="1:17" ht="21" customHeight="1">
      <c r="A17" s="384" t="s">
        <v>1357</v>
      </c>
      <c r="B17" s="416"/>
      <c r="C17" s="417"/>
      <c r="D17" s="417"/>
      <c r="E17" s="417"/>
      <c r="F17" s="417"/>
      <c r="G17" s="417"/>
      <c r="H17" s="417"/>
      <c r="I17" s="417"/>
      <c r="J17" s="384"/>
      <c r="K17" s="384"/>
      <c r="L17" s="384"/>
      <c r="M17" s="384"/>
      <c r="N17" s="384"/>
      <c r="O17" s="386"/>
      <c r="P17" s="384"/>
      <c r="Q17" s="384"/>
    </row>
    <row r="18" spans="1:17" ht="21" customHeight="1">
      <c r="A18" s="384" t="s">
        <v>638</v>
      </c>
      <c r="B18" s="416"/>
      <c r="C18" s="417"/>
      <c r="D18" s="417"/>
      <c r="E18" s="417"/>
      <c r="F18" s="417"/>
      <c r="G18" s="417"/>
      <c r="H18" s="417"/>
      <c r="I18" s="417"/>
      <c r="J18" s="384"/>
      <c r="K18" s="384"/>
      <c r="L18" s="384"/>
      <c r="M18" s="384"/>
      <c r="N18" s="384"/>
      <c r="O18" s="386"/>
      <c r="P18" s="384"/>
      <c r="Q18" s="384"/>
    </row>
    <row r="19" spans="1:17" ht="13.5" thickBot="1">
      <c r="A19" s="357"/>
      <c r="B19" s="357"/>
      <c r="C19" s="357"/>
      <c r="D19" s="357"/>
      <c r="E19" s="357"/>
      <c r="F19" s="357"/>
      <c r="G19" s="357"/>
      <c r="H19" s="357"/>
      <c r="I19" s="357"/>
      <c r="J19" s="357"/>
      <c r="K19" s="357"/>
      <c r="L19" s="357"/>
      <c r="M19" s="357"/>
      <c r="N19" s="357"/>
      <c r="O19" s="357"/>
      <c r="P19" s="357"/>
      <c r="Q19" s="357"/>
    </row>
    <row r="20" spans="1:17" ht="18.75" customHeight="1">
      <c r="A20" s="358" t="s">
        <v>623</v>
      </c>
      <c r="B20" s="359"/>
      <c r="C20" s="359"/>
      <c r="D20" s="359"/>
      <c r="E20" s="359"/>
      <c r="F20" s="359"/>
      <c r="G20" s="359"/>
      <c r="H20" s="359"/>
      <c r="I20" s="359"/>
      <c r="J20" s="359"/>
      <c r="K20" s="388"/>
      <c r="L20" s="389" t="s">
        <v>624</v>
      </c>
      <c r="M20" s="345" t="s">
        <v>625</v>
      </c>
      <c r="N20" s="389"/>
      <c r="O20" s="389"/>
      <c r="P20" s="389"/>
      <c r="Q20" s="390"/>
    </row>
    <row r="21" spans="1:17" ht="18.75" customHeight="1">
      <c r="A21" s="391"/>
      <c r="B21" s="382"/>
      <c r="C21" s="382"/>
      <c r="D21" s="382"/>
      <c r="E21" s="382"/>
      <c r="F21" s="382"/>
      <c r="G21" s="382"/>
      <c r="H21" s="382"/>
      <c r="I21" s="382"/>
      <c r="J21" s="382"/>
      <c r="K21" s="392"/>
      <c r="L21" s="382"/>
      <c r="M21" s="382"/>
      <c r="N21" s="382"/>
      <c r="O21" s="382"/>
      <c r="P21" s="382"/>
      <c r="Q21" s="393"/>
    </row>
    <row r="22" spans="1:17" ht="18.75" customHeight="1">
      <c r="A22" s="391"/>
      <c r="B22" s="382"/>
      <c r="C22" s="382"/>
      <c r="D22" s="382"/>
      <c r="E22" s="382"/>
      <c r="F22" s="382"/>
      <c r="G22" s="382"/>
      <c r="H22" s="382"/>
      <c r="I22" s="382"/>
      <c r="J22" s="382"/>
      <c r="K22" s="392"/>
      <c r="L22" s="382"/>
      <c r="M22" s="382"/>
      <c r="N22" s="382"/>
      <c r="O22" s="382"/>
      <c r="P22" s="382"/>
      <c r="Q22" s="393"/>
    </row>
    <row r="23" spans="1:17" ht="18.75" customHeight="1">
      <c r="A23" s="391"/>
      <c r="B23" s="382"/>
      <c r="C23" s="382"/>
      <c r="D23" s="382"/>
      <c r="E23" s="382"/>
      <c r="F23" s="382"/>
      <c r="G23" s="382"/>
      <c r="H23" s="382"/>
      <c r="I23" s="382"/>
      <c r="J23" s="382"/>
      <c r="K23" s="392"/>
      <c r="L23" s="382"/>
      <c r="M23" s="382"/>
      <c r="N23" s="382"/>
      <c r="O23" s="382"/>
      <c r="P23" s="382"/>
      <c r="Q23" s="393"/>
    </row>
    <row r="24" spans="1:17" ht="18.75" customHeight="1">
      <c r="A24" s="391"/>
      <c r="B24" s="382"/>
      <c r="C24" s="382"/>
      <c r="D24" s="382"/>
      <c r="E24" s="382"/>
      <c r="F24" s="382"/>
      <c r="G24" s="382"/>
      <c r="H24" s="382"/>
      <c r="I24" s="382"/>
      <c r="J24" s="382"/>
      <c r="K24" s="392"/>
      <c r="L24" s="382"/>
      <c r="M24" s="382"/>
      <c r="N24" s="382"/>
      <c r="O24" s="382"/>
      <c r="P24" s="382"/>
      <c r="Q24" s="393"/>
    </row>
    <row r="25" spans="1:17" ht="18.75" customHeight="1">
      <c r="A25" s="391"/>
      <c r="B25" s="382"/>
      <c r="C25" s="382"/>
      <c r="D25" s="382"/>
      <c r="E25" s="382"/>
      <c r="F25" s="382"/>
      <c r="G25" s="382"/>
      <c r="H25" s="382"/>
      <c r="I25" s="382"/>
      <c r="J25" s="382"/>
      <c r="K25" s="392"/>
      <c r="L25" s="382"/>
      <c r="M25" s="382"/>
      <c r="N25" s="382"/>
      <c r="O25" s="382"/>
      <c r="P25" s="382"/>
      <c r="Q25" s="393"/>
    </row>
    <row r="26" spans="1:17" ht="18.75" customHeight="1" thickBot="1">
      <c r="A26" s="394"/>
      <c r="B26" s="395"/>
      <c r="C26" s="395"/>
      <c r="D26" s="395"/>
      <c r="E26" s="395"/>
      <c r="F26" s="395"/>
      <c r="G26" s="395"/>
      <c r="H26" s="395"/>
      <c r="I26" s="395"/>
      <c r="J26" s="395"/>
      <c r="K26" s="396"/>
      <c r="L26" s="361"/>
      <c r="M26" s="361"/>
      <c r="N26" s="361"/>
      <c r="O26" s="361"/>
      <c r="P26" s="361"/>
      <c r="Q26" s="397"/>
    </row>
    <row r="27" spans="1:17">
      <c r="A27" s="357"/>
      <c r="B27" s="357"/>
      <c r="C27" s="357"/>
      <c r="D27" s="357"/>
      <c r="E27" s="357"/>
      <c r="F27" s="357"/>
      <c r="G27" s="357"/>
      <c r="H27" s="357"/>
      <c r="I27" s="357"/>
      <c r="J27" s="357"/>
      <c r="K27" s="357"/>
      <c r="L27" s="357"/>
      <c r="M27" s="357"/>
      <c r="N27" s="357"/>
      <c r="O27" s="357"/>
      <c r="P27" s="357"/>
      <c r="Q27" s="357"/>
    </row>
  </sheetData>
  <mergeCells count="20">
    <mergeCell ref="N4:N6"/>
    <mergeCell ref="O4:O6"/>
    <mergeCell ref="P4:P6"/>
    <mergeCell ref="Q4:Q6"/>
    <mergeCell ref="B7:C7"/>
    <mergeCell ref="L4:L6"/>
    <mergeCell ref="M4:M6"/>
    <mergeCell ref="K4:K6"/>
    <mergeCell ref="G5:G6"/>
    <mergeCell ref="H5:H6"/>
    <mergeCell ref="I5:I6"/>
    <mergeCell ref="J4:J6"/>
    <mergeCell ref="A12:C12"/>
    <mergeCell ref="D4:D6"/>
    <mergeCell ref="E4:E6"/>
    <mergeCell ref="F4:F6"/>
    <mergeCell ref="G4:I4"/>
    <mergeCell ref="A10:C10"/>
    <mergeCell ref="A11:C11"/>
    <mergeCell ref="B8:B9"/>
  </mergeCells>
  <phoneticPr fontId="16"/>
  <pageMargins left="0.70866141732283472" right="0.70866141732283472" top="0.74803149606299213" bottom="0.74803149606299213" header="0.31496062992125984" footer="0.31496062992125984"/>
  <pageSetup paperSize="9" scale="76" orientation="landscape" r:id="rId1"/>
  <headerFooter>
    <oddFooter>&amp;C- 8 -</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92D050"/>
    <pageSetUpPr fitToPage="1"/>
  </sheetPr>
  <dimension ref="A2:U38"/>
  <sheetViews>
    <sheetView zoomScale="70" zoomScaleNormal="70" zoomScalePageLayoutView="75" workbookViewId="0">
      <selection activeCell="A2" sqref="A2"/>
    </sheetView>
  </sheetViews>
  <sheetFormatPr defaultColWidth="5.90625" defaultRowHeight="13"/>
  <cols>
    <col min="1" max="1" width="20.08984375" customWidth="1"/>
    <col min="2" max="2" width="9.08984375" customWidth="1"/>
    <col min="3" max="3" width="12.6328125" customWidth="1"/>
    <col min="4" max="20" width="15.36328125" customWidth="1"/>
    <col min="21" max="21" width="20.453125" customWidth="1"/>
  </cols>
  <sheetData>
    <row r="2" spans="1:21" ht="31.5" customHeight="1">
      <c r="A2" s="500" t="s">
        <v>1358</v>
      </c>
      <c r="B2" s="187"/>
      <c r="C2" s="187"/>
      <c r="D2" s="187"/>
      <c r="E2" s="187"/>
      <c r="F2" s="187"/>
      <c r="G2" s="187"/>
      <c r="H2" s="187"/>
      <c r="I2" s="187"/>
      <c r="J2" s="187"/>
      <c r="K2" s="187"/>
      <c r="L2" s="187"/>
      <c r="M2" s="187"/>
      <c r="N2" s="187"/>
      <c r="O2" s="187"/>
      <c r="P2" s="187"/>
      <c r="Q2" s="187"/>
      <c r="R2" s="187"/>
      <c r="S2" s="187"/>
      <c r="T2" s="187"/>
      <c r="U2" s="187"/>
    </row>
    <row r="3" spans="1:21" ht="19.5" customHeight="1">
      <c r="A3" s="187"/>
      <c r="B3" s="187"/>
      <c r="C3" s="187"/>
      <c r="D3" s="187"/>
      <c r="E3" s="187"/>
      <c r="F3" s="187"/>
      <c r="G3" s="187"/>
      <c r="H3" s="187"/>
      <c r="I3" s="187"/>
      <c r="J3" s="187"/>
      <c r="K3" s="187"/>
      <c r="L3" s="187"/>
      <c r="M3" s="187"/>
      <c r="N3" s="187"/>
      <c r="O3" s="187"/>
      <c r="P3" s="187"/>
      <c r="Q3" s="187"/>
      <c r="R3" s="187"/>
      <c r="S3" s="187"/>
      <c r="T3" s="187"/>
      <c r="U3" s="187"/>
    </row>
    <row r="4" spans="1:21" ht="31.5" customHeight="1" thickBot="1">
      <c r="A4" s="501" t="s">
        <v>639</v>
      </c>
      <c r="B4" s="357"/>
      <c r="C4" s="357"/>
      <c r="D4" s="357"/>
      <c r="E4" s="357"/>
      <c r="F4" s="357"/>
      <c r="G4" s="357"/>
      <c r="H4" s="357"/>
      <c r="I4" s="357"/>
      <c r="J4" s="357"/>
      <c r="K4" s="357"/>
      <c r="L4" s="357"/>
      <c r="M4" s="357"/>
      <c r="N4" s="357"/>
      <c r="O4" s="357"/>
      <c r="P4" s="357"/>
      <c r="Q4" s="357"/>
      <c r="R4" s="357"/>
      <c r="S4" s="357"/>
      <c r="T4" s="357"/>
      <c r="U4" s="357"/>
    </row>
    <row r="5" spans="1:21" ht="28.5" customHeight="1">
      <c r="A5" s="1175"/>
      <c r="B5" s="1176"/>
      <c r="C5" s="1196"/>
      <c r="D5" s="1835" t="s">
        <v>600</v>
      </c>
      <c r="E5" s="1836" t="s">
        <v>601</v>
      </c>
      <c r="F5" s="1830" t="s">
        <v>640</v>
      </c>
      <c r="G5" s="1830" t="s">
        <v>641</v>
      </c>
      <c r="H5" s="1830" t="s">
        <v>635</v>
      </c>
      <c r="I5" s="1838" t="s">
        <v>642</v>
      </c>
      <c r="J5" s="1838"/>
      <c r="K5" s="1839"/>
      <c r="L5" s="1828" t="s">
        <v>643</v>
      </c>
      <c r="M5" s="1828" t="s">
        <v>630</v>
      </c>
      <c r="N5" s="1828" t="s">
        <v>631</v>
      </c>
      <c r="O5" s="1828" t="s">
        <v>632</v>
      </c>
      <c r="P5" s="1830" t="s">
        <v>644</v>
      </c>
      <c r="Q5" s="1830" t="s">
        <v>1498</v>
      </c>
      <c r="R5" s="1830" t="s">
        <v>605</v>
      </c>
      <c r="S5" s="1830" t="s">
        <v>606</v>
      </c>
      <c r="T5" s="1847" t="s">
        <v>690</v>
      </c>
      <c r="U5" s="1850" t="s">
        <v>608</v>
      </c>
    </row>
    <row r="6" spans="1:21" ht="28.5" customHeight="1">
      <c r="A6" s="1188"/>
      <c r="B6" s="1189"/>
      <c r="C6" s="1197" t="s">
        <v>599</v>
      </c>
      <c r="D6" s="1829"/>
      <c r="E6" s="1837"/>
      <c r="F6" s="1833"/>
      <c r="G6" s="1833"/>
      <c r="H6" s="1833"/>
      <c r="I6" s="1852" t="s">
        <v>645</v>
      </c>
      <c r="J6" s="1854" t="s">
        <v>646</v>
      </c>
      <c r="K6" s="1854" t="s">
        <v>611</v>
      </c>
      <c r="L6" s="1829"/>
      <c r="M6" s="1829"/>
      <c r="N6" s="1829"/>
      <c r="O6" s="1829"/>
      <c r="P6" s="1831"/>
      <c r="Q6" s="1833"/>
      <c r="R6" s="1833"/>
      <c r="S6" s="1833"/>
      <c r="T6" s="1848"/>
      <c r="U6" s="1851"/>
    </row>
    <row r="7" spans="1:21" ht="28.5" customHeight="1">
      <c r="A7" s="1198" t="s">
        <v>498</v>
      </c>
      <c r="B7" s="1199"/>
      <c r="C7" s="1199"/>
      <c r="D7" s="1829"/>
      <c r="E7" s="1837"/>
      <c r="F7" s="1834"/>
      <c r="G7" s="1834"/>
      <c r="H7" s="1834"/>
      <c r="I7" s="1853"/>
      <c r="J7" s="1834"/>
      <c r="K7" s="1834"/>
      <c r="L7" s="1829"/>
      <c r="M7" s="1829"/>
      <c r="N7" s="1829"/>
      <c r="O7" s="1829"/>
      <c r="P7" s="1832"/>
      <c r="Q7" s="1834"/>
      <c r="R7" s="1834"/>
      <c r="S7" s="1834"/>
      <c r="T7" s="1849"/>
      <c r="U7" s="1851"/>
    </row>
    <row r="8" spans="1:21" ht="57" customHeight="1">
      <c r="A8" s="1200" t="s">
        <v>648</v>
      </c>
      <c r="B8" s="1840" t="s">
        <v>613</v>
      </c>
      <c r="C8" s="1841"/>
      <c r="D8" s="463"/>
      <c r="E8" s="468"/>
      <c r="F8" s="463"/>
      <c r="G8" s="463"/>
      <c r="H8" s="463"/>
      <c r="I8" s="467"/>
      <c r="J8" s="463"/>
      <c r="K8" s="468">
        <f>I8+J8</f>
        <v>0</v>
      </c>
      <c r="L8" s="463"/>
      <c r="M8" s="463"/>
      <c r="N8" s="463"/>
      <c r="O8" s="468"/>
      <c r="P8" s="463"/>
      <c r="Q8" s="463"/>
      <c r="R8" s="463"/>
      <c r="S8" s="468"/>
      <c r="T8" s="469"/>
      <c r="U8" s="465"/>
    </row>
    <row r="9" spans="1:21" ht="57" customHeight="1">
      <c r="A9" s="1183" t="str">
        <f>+表紙!$D$35&amp;"現在"</f>
        <v>検査日の前々月の1日現在</v>
      </c>
      <c r="B9" s="1842" t="s">
        <v>701</v>
      </c>
      <c r="C9" s="1201" t="s">
        <v>615</v>
      </c>
      <c r="D9" s="470"/>
      <c r="E9" s="471"/>
      <c r="F9" s="470"/>
      <c r="G9" s="470"/>
      <c r="H9" s="470"/>
      <c r="I9" s="472"/>
      <c r="J9" s="464"/>
      <c r="K9" s="468">
        <f>I9+J9</f>
        <v>0</v>
      </c>
      <c r="L9" s="464"/>
      <c r="M9" s="464"/>
      <c r="N9" s="470"/>
      <c r="O9" s="471"/>
      <c r="P9" s="464"/>
      <c r="Q9" s="464"/>
      <c r="R9" s="470"/>
      <c r="S9" s="471"/>
      <c r="T9" s="466"/>
      <c r="U9" s="473"/>
    </row>
    <row r="10" spans="1:21" ht="57" customHeight="1">
      <c r="A10" s="1202" t="s">
        <v>647</v>
      </c>
      <c r="B10" s="1843"/>
      <c r="C10" s="1203" t="s">
        <v>617</v>
      </c>
      <c r="D10" s="474"/>
      <c r="E10" s="474"/>
      <c r="F10" s="474"/>
      <c r="G10" s="474"/>
      <c r="H10" s="474"/>
      <c r="I10" s="475"/>
      <c r="J10" s="476"/>
      <c r="K10" s="468">
        <f>I10+J10</f>
        <v>0</v>
      </c>
      <c r="L10" s="474"/>
      <c r="M10" s="474"/>
      <c r="N10" s="474"/>
      <c r="O10" s="474"/>
      <c r="P10" s="474"/>
      <c r="Q10" s="474"/>
      <c r="R10" s="474"/>
      <c r="S10" s="474"/>
      <c r="T10" s="477"/>
      <c r="U10" s="478"/>
    </row>
    <row r="11" spans="1:21" ht="57" customHeight="1">
      <c r="A11" s="1844" t="s">
        <v>618</v>
      </c>
      <c r="B11" s="1845"/>
      <c r="C11" s="1846"/>
      <c r="D11" s="479"/>
      <c r="E11" s="480"/>
      <c r="F11" s="479"/>
      <c r="G11" s="479"/>
      <c r="H11" s="479"/>
      <c r="I11" s="481"/>
      <c r="J11" s="479"/>
      <c r="K11" s="480"/>
      <c r="L11" s="479"/>
      <c r="M11" s="479"/>
      <c r="N11" s="479"/>
      <c r="O11" s="480"/>
      <c r="P11" s="479"/>
      <c r="Q11" s="479"/>
      <c r="R11" s="479"/>
      <c r="S11" s="480"/>
      <c r="T11" s="482"/>
      <c r="U11" s="483"/>
    </row>
    <row r="12" spans="1:21" ht="57" customHeight="1">
      <c r="A12" s="1844" t="s">
        <v>619</v>
      </c>
      <c r="B12" s="1845"/>
      <c r="C12" s="1846"/>
      <c r="D12" s="484">
        <f>(D8+D9)-D11</f>
        <v>0</v>
      </c>
      <c r="E12" s="484">
        <f t="shared" ref="E12:T12" si="0">(E8+E9)-E11</f>
        <v>0</v>
      </c>
      <c r="F12" s="484">
        <f t="shared" si="0"/>
        <v>0</v>
      </c>
      <c r="G12" s="484">
        <f t="shared" si="0"/>
        <v>0</v>
      </c>
      <c r="H12" s="484">
        <f t="shared" si="0"/>
        <v>0</v>
      </c>
      <c r="I12" s="484">
        <f t="shared" si="0"/>
        <v>0</v>
      </c>
      <c r="J12" s="484">
        <f t="shared" si="0"/>
        <v>0</v>
      </c>
      <c r="K12" s="484">
        <f t="shared" si="0"/>
        <v>0</v>
      </c>
      <c r="L12" s="484">
        <f t="shared" si="0"/>
        <v>0</v>
      </c>
      <c r="M12" s="484">
        <f t="shared" si="0"/>
        <v>0</v>
      </c>
      <c r="N12" s="484">
        <f t="shared" si="0"/>
        <v>0</v>
      </c>
      <c r="O12" s="484">
        <f t="shared" si="0"/>
        <v>0</v>
      </c>
      <c r="P12" s="484">
        <f t="shared" si="0"/>
        <v>0</v>
      </c>
      <c r="Q12" s="484">
        <f t="shared" si="0"/>
        <v>0</v>
      </c>
      <c r="R12" s="484">
        <f t="shared" si="0"/>
        <v>0</v>
      </c>
      <c r="S12" s="484">
        <f t="shared" si="0"/>
        <v>0</v>
      </c>
      <c r="T12" s="484">
        <f t="shared" si="0"/>
        <v>0</v>
      </c>
      <c r="U12" s="485"/>
    </row>
    <row r="13" spans="1:21" ht="66.75" customHeight="1" thickBot="1">
      <c r="A13" s="1826" t="s">
        <v>852</v>
      </c>
      <c r="B13" s="1827"/>
      <c r="C13" s="1827"/>
      <c r="D13" s="486"/>
      <c r="E13" s="486"/>
      <c r="F13" s="486"/>
      <c r="G13" s="486"/>
      <c r="H13" s="486"/>
      <c r="I13" s="487"/>
      <c r="J13" s="488"/>
      <c r="K13" s="489"/>
      <c r="L13" s="486"/>
      <c r="M13" s="486"/>
      <c r="N13" s="486"/>
      <c r="O13" s="486"/>
      <c r="P13" s="486"/>
      <c r="Q13" s="486"/>
      <c r="R13" s="486"/>
      <c r="S13" s="486"/>
      <c r="T13" s="490"/>
      <c r="U13" s="491"/>
    </row>
    <row r="14" spans="1:21" ht="25" customHeight="1">
      <c r="A14" s="381"/>
      <c r="B14" s="381"/>
      <c r="C14" s="381"/>
      <c r="D14" s="382"/>
      <c r="E14" s="414"/>
      <c r="F14" s="414"/>
      <c r="G14" s="414"/>
      <c r="H14" s="414"/>
      <c r="I14" s="382"/>
      <c r="J14" s="382"/>
      <c r="K14" s="382"/>
      <c r="L14" s="382"/>
      <c r="M14" s="382"/>
      <c r="N14" s="382"/>
      <c r="O14" s="382"/>
      <c r="P14" s="382"/>
      <c r="Q14" s="382"/>
      <c r="R14" s="382"/>
      <c r="S14" s="382"/>
      <c r="T14" s="382"/>
      <c r="U14" s="414"/>
    </row>
    <row r="15" spans="1:21" ht="25" customHeight="1">
      <c r="A15" s="502" t="s">
        <v>637</v>
      </c>
      <c r="B15" s="381"/>
      <c r="C15" s="381"/>
      <c r="D15" s="382"/>
      <c r="E15" s="382"/>
      <c r="F15" s="382"/>
      <c r="G15" s="382"/>
      <c r="H15" s="382"/>
      <c r="I15" s="382"/>
      <c r="J15" s="382"/>
      <c r="K15" s="382"/>
      <c r="L15" s="382"/>
      <c r="M15" s="382"/>
      <c r="N15" s="357"/>
      <c r="O15" s="357"/>
      <c r="P15" s="357"/>
      <c r="Q15" s="357"/>
      <c r="R15" s="357"/>
      <c r="S15" s="357"/>
      <c r="T15" s="357"/>
      <c r="U15" s="357"/>
    </row>
    <row r="16" spans="1:21" ht="27" customHeight="1">
      <c r="A16" s="503" t="s">
        <v>1359</v>
      </c>
      <c r="B16" s="147"/>
      <c r="C16" s="381"/>
      <c r="D16" s="382"/>
      <c r="E16" s="382"/>
      <c r="F16" s="382"/>
      <c r="G16" s="382"/>
      <c r="H16" s="382"/>
      <c r="I16" s="382"/>
      <c r="J16" s="382"/>
      <c r="K16" s="382"/>
      <c r="L16" s="357"/>
      <c r="M16" s="382"/>
      <c r="N16" s="357"/>
      <c r="O16" s="357"/>
      <c r="P16" s="357"/>
      <c r="Q16" s="357"/>
      <c r="R16" s="357"/>
      <c r="S16" s="357"/>
      <c r="T16" s="357"/>
      <c r="U16" s="357"/>
    </row>
    <row r="17" spans="1:21" ht="27" customHeight="1">
      <c r="A17" s="503" t="s">
        <v>1360</v>
      </c>
      <c r="B17" s="147"/>
      <c r="C17" s="381"/>
      <c r="D17" s="382"/>
      <c r="E17" s="382"/>
      <c r="F17" s="382"/>
      <c r="G17" s="382"/>
      <c r="H17" s="382"/>
      <c r="I17" s="382"/>
      <c r="J17" s="382"/>
      <c r="K17" s="382"/>
      <c r="L17" s="357"/>
      <c r="M17" s="382"/>
      <c r="N17" s="357"/>
      <c r="O17" s="357"/>
      <c r="P17" s="357"/>
      <c r="Q17" s="357"/>
      <c r="R17" s="357"/>
      <c r="S17" s="357"/>
      <c r="T17" s="357"/>
      <c r="U17" s="357"/>
    </row>
    <row r="18" spans="1:21" ht="27" customHeight="1">
      <c r="A18" s="503" t="s">
        <v>1357</v>
      </c>
      <c r="B18" s="147"/>
      <c r="C18" s="381"/>
      <c r="D18" s="382"/>
      <c r="E18" s="382"/>
      <c r="F18" s="382"/>
      <c r="G18" s="382"/>
      <c r="H18" s="382"/>
      <c r="I18" s="382"/>
      <c r="J18" s="382"/>
      <c r="K18" s="382"/>
      <c r="L18" s="357"/>
      <c r="M18" s="382"/>
      <c r="N18" s="357"/>
      <c r="O18" s="357"/>
      <c r="P18" s="357"/>
      <c r="Q18" s="357"/>
      <c r="R18" s="357"/>
      <c r="S18" s="357"/>
      <c r="T18" s="357"/>
      <c r="U18" s="357"/>
    </row>
    <row r="19" spans="1:21" ht="27" customHeight="1">
      <c r="A19" s="503" t="s">
        <v>638</v>
      </c>
      <c r="B19" s="147"/>
      <c r="C19" s="381"/>
      <c r="D19" s="382"/>
      <c r="E19" s="382"/>
      <c r="F19" s="382"/>
      <c r="G19" s="382"/>
      <c r="H19" s="382"/>
      <c r="I19" s="382"/>
      <c r="J19" s="382"/>
      <c r="K19" s="382"/>
      <c r="L19" s="357"/>
      <c r="M19" s="382"/>
      <c r="N19" s="357"/>
      <c r="O19" s="357"/>
      <c r="P19" s="357"/>
      <c r="Q19" s="357"/>
      <c r="R19" s="357"/>
      <c r="S19" s="357"/>
      <c r="T19" s="357"/>
      <c r="U19" s="357"/>
    </row>
    <row r="20" spans="1:21" ht="18" customHeight="1">
      <c r="A20" s="384"/>
      <c r="B20" s="147"/>
      <c r="C20" s="381"/>
      <c r="D20" s="382"/>
      <c r="E20" s="382"/>
      <c r="F20" s="382"/>
      <c r="G20" s="382"/>
      <c r="H20" s="382"/>
      <c r="I20" s="382"/>
      <c r="J20" s="382"/>
      <c r="K20" s="382"/>
      <c r="L20" s="357"/>
      <c r="M20" s="382"/>
      <c r="N20" s="357"/>
      <c r="O20" s="357"/>
      <c r="P20" s="357"/>
      <c r="Q20" s="357"/>
      <c r="R20" s="357"/>
      <c r="S20" s="357"/>
      <c r="T20" s="357"/>
      <c r="U20" s="357"/>
    </row>
    <row r="21" spans="1:21" ht="18" customHeight="1" thickBot="1">
      <c r="A21" s="357"/>
      <c r="B21" s="357"/>
      <c r="C21" s="357"/>
      <c r="D21" s="357"/>
      <c r="E21" s="357"/>
      <c r="F21" s="357"/>
      <c r="G21" s="357"/>
      <c r="H21" s="357"/>
      <c r="I21" s="357"/>
      <c r="J21" s="357"/>
      <c r="K21" s="357"/>
      <c r="L21" s="357"/>
      <c r="M21" s="357"/>
      <c r="N21" s="357"/>
      <c r="O21" s="357"/>
      <c r="P21" s="357"/>
      <c r="Q21" s="357"/>
      <c r="R21" s="357"/>
      <c r="S21" s="357"/>
      <c r="T21" s="357"/>
      <c r="U21" s="357"/>
    </row>
    <row r="22" spans="1:21" ht="44.25" customHeight="1">
      <c r="A22" s="504" t="s">
        <v>623</v>
      </c>
      <c r="B22" s="359"/>
      <c r="C22" s="359"/>
      <c r="D22" s="359"/>
      <c r="E22" s="359"/>
      <c r="F22" s="359"/>
      <c r="G22" s="359"/>
      <c r="H22" s="359"/>
      <c r="I22" s="359"/>
      <c r="J22" s="359"/>
      <c r="K22" s="359"/>
      <c r="L22" s="359"/>
      <c r="M22" s="359"/>
      <c r="N22" s="359"/>
      <c r="O22" s="505" t="s">
        <v>624</v>
      </c>
      <c r="P22" s="492" t="s">
        <v>625</v>
      </c>
      <c r="Q22" s="422"/>
      <c r="R22" s="422"/>
      <c r="S22" s="389"/>
      <c r="T22" s="389"/>
      <c r="U22" s="390"/>
    </row>
    <row r="23" spans="1:21" ht="44.25" customHeight="1">
      <c r="A23" s="391"/>
      <c r="B23" s="382"/>
      <c r="C23" s="382"/>
      <c r="D23" s="382"/>
      <c r="E23" s="382"/>
      <c r="F23" s="382"/>
      <c r="G23" s="382"/>
      <c r="H23" s="382"/>
      <c r="I23" s="382"/>
      <c r="J23" s="382"/>
      <c r="K23" s="382"/>
      <c r="L23" s="382"/>
      <c r="M23" s="382"/>
      <c r="N23" s="382"/>
      <c r="O23" s="391"/>
      <c r="P23" s="382"/>
      <c r="Q23" s="382"/>
      <c r="R23" s="382"/>
      <c r="S23" s="382"/>
      <c r="T23" s="382"/>
      <c r="U23" s="393"/>
    </row>
    <row r="24" spans="1:21" ht="44.25" customHeight="1">
      <c r="A24" s="391"/>
      <c r="B24" s="382"/>
      <c r="C24" s="382"/>
      <c r="D24" s="382"/>
      <c r="E24" s="382"/>
      <c r="F24" s="382"/>
      <c r="G24" s="382"/>
      <c r="H24" s="382"/>
      <c r="I24" s="382"/>
      <c r="J24" s="382"/>
      <c r="K24" s="382"/>
      <c r="L24" s="382"/>
      <c r="M24" s="382"/>
      <c r="N24" s="382"/>
      <c r="O24" s="391"/>
      <c r="P24" s="382"/>
      <c r="Q24" s="382"/>
      <c r="R24" s="382"/>
      <c r="S24" s="382"/>
      <c r="T24" s="382"/>
      <c r="U24" s="393"/>
    </row>
    <row r="25" spans="1:21" ht="44.25" customHeight="1">
      <c r="A25" s="391"/>
      <c r="B25" s="382"/>
      <c r="C25" s="382"/>
      <c r="D25" s="382"/>
      <c r="E25" s="382"/>
      <c r="F25" s="382"/>
      <c r="G25" s="382"/>
      <c r="H25" s="382"/>
      <c r="I25" s="382"/>
      <c r="J25" s="382"/>
      <c r="K25" s="382"/>
      <c r="L25" s="382"/>
      <c r="M25" s="382"/>
      <c r="N25" s="382"/>
      <c r="O25" s="391"/>
      <c r="P25" s="382"/>
      <c r="Q25" s="382"/>
      <c r="R25" s="382"/>
      <c r="S25" s="382"/>
      <c r="T25" s="382"/>
      <c r="U25" s="393"/>
    </row>
    <row r="26" spans="1:21" ht="44.25" customHeight="1">
      <c r="A26" s="391"/>
      <c r="B26" s="382"/>
      <c r="C26" s="382"/>
      <c r="D26" s="382"/>
      <c r="E26" s="382"/>
      <c r="F26" s="382"/>
      <c r="G26" s="382"/>
      <c r="H26" s="382"/>
      <c r="I26" s="382"/>
      <c r="J26" s="382"/>
      <c r="K26" s="382"/>
      <c r="L26" s="382"/>
      <c r="M26" s="382"/>
      <c r="N26" s="382"/>
      <c r="O26" s="391"/>
      <c r="P26" s="382"/>
      <c r="Q26" s="382"/>
      <c r="R26" s="382"/>
      <c r="S26" s="382"/>
      <c r="T26" s="382"/>
      <c r="U26" s="393"/>
    </row>
    <row r="27" spans="1:21" ht="44.25" customHeight="1">
      <c r="A27" s="391"/>
      <c r="B27" s="382"/>
      <c r="C27" s="382"/>
      <c r="D27" s="382"/>
      <c r="E27" s="382"/>
      <c r="F27" s="382"/>
      <c r="G27" s="382"/>
      <c r="H27" s="382"/>
      <c r="I27" s="382"/>
      <c r="J27" s="382"/>
      <c r="K27" s="382"/>
      <c r="L27" s="382"/>
      <c r="M27" s="382"/>
      <c r="N27" s="382"/>
      <c r="O27" s="391"/>
      <c r="P27" s="382"/>
      <c r="Q27" s="382"/>
      <c r="R27" s="382"/>
      <c r="S27" s="382"/>
      <c r="T27" s="382"/>
      <c r="U27" s="393"/>
    </row>
    <row r="28" spans="1:21" ht="44.25" customHeight="1" thickBot="1">
      <c r="A28" s="394"/>
      <c r="B28" s="395"/>
      <c r="C28" s="395"/>
      <c r="D28" s="395"/>
      <c r="E28" s="395"/>
      <c r="F28" s="395"/>
      <c r="G28" s="395"/>
      <c r="H28" s="395"/>
      <c r="I28" s="395"/>
      <c r="J28" s="395"/>
      <c r="K28" s="395"/>
      <c r="L28" s="395"/>
      <c r="M28" s="395"/>
      <c r="N28" s="395"/>
      <c r="O28" s="360"/>
      <c r="P28" s="361"/>
      <c r="Q28" s="361"/>
      <c r="R28" s="361"/>
      <c r="S28" s="361"/>
      <c r="T28" s="361"/>
      <c r="U28" s="397"/>
    </row>
    <row r="29" spans="1:21">
      <c r="A29" s="357"/>
      <c r="B29" s="357"/>
      <c r="C29" s="357"/>
      <c r="D29" s="357"/>
      <c r="E29" s="357"/>
      <c r="F29" s="357"/>
      <c r="G29" s="357"/>
      <c r="H29" s="357"/>
      <c r="I29" s="357"/>
      <c r="J29" s="357"/>
      <c r="K29" s="357"/>
      <c r="L29" s="357"/>
      <c r="M29" s="357"/>
      <c r="N29" s="357"/>
      <c r="O29" s="357"/>
      <c r="P29" s="357"/>
      <c r="Q29" s="357"/>
      <c r="R29" s="357"/>
      <c r="S29" s="357"/>
      <c r="T29" s="357"/>
      <c r="U29" s="357"/>
    </row>
    <row r="30" spans="1:21" ht="26.25" customHeight="1">
      <c r="A30" s="503" t="s">
        <v>1361</v>
      </c>
      <c r="B30" s="357"/>
      <c r="C30" s="357"/>
      <c r="D30" s="357"/>
      <c r="E30" s="357"/>
      <c r="F30" s="357"/>
      <c r="G30" s="357"/>
      <c r="H30" s="357"/>
      <c r="I30" s="357"/>
      <c r="J30" s="357"/>
      <c r="K30" s="357"/>
      <c r="L30" s="357"/>
      <c r="M30" s="357"/>
      <c r="N30" s="357"/>
      <c r="O30" s="357"/>
      <c r="P30" s="357"/>
      <c r="Q30" s="357"/>
      <c r="R30" s="357"/>
      <c r="S30" s="357"/>
      <c r="T30" s="357"/>
      <c r="U30" s="357"/>
    </row>
    <row r="31" spans="1:21">
      <c r="A31" s="187"/>
    </row>
    <row r="32" spans="1:21">
      <c r="A32" s="187"/>
    </row>
    <row r="33" spans="1:1">
      <c r="A33" s="187"/>
    </row>
    <row r="34" spans="1:1">
      <c r="A34" s="187"/>
    </row>
    <row r="35" spans="1:1">
      <c r="A35" s="187"/>
    </row>
    <row r="36" spans="1:1">
      <c r="A36" s="187"/>
    </row>
    <row r="37" spans="1:1" ht="18" customHeight="1">
      <c r="A37" s="187"/>
    </row>
    <row r="38" spans="1:1">
      <c r="A38" s="187"/>
    </row>
  </sheetData>
  <mergeCells count="24">
    <mergeCell ref="S5:S7"/>
    <mergeCell ref="T5:T7"/>
    <mergeCell ref="U5:U7"/>
    <mergeCell ref="I6:I7"/>
    <mergeCell ref="J6:J7"/>
    <mergeCell ref="K6:K7"/>
    <mergeCell ref="L5:L7"/>
    <mergeCell ref="M5:M7"/>
    <mergeCell ref="N5:N7"/>
    <mergeCell ref="R5:R7"/>
    <mergeCell ref="A13:C13"/>
    <mergeCell ref="O5:O7"/>
    <mergeCell ref="P5:P7"/>
    <mergeCell ref="Q5:Q7"/>
    <mergeCell ref="D5:D7"/>
    <mergeCell ref="E5:E7"/>
    <mergeCell ref="F5:F7"/>
    <mergeCell ref="G5:G7"/>
    <mergeCell ref="H5:H7"/>
    <mergeCell ref="I5:K5"/>
    <mergeCell ref="B8:C8"/>
    <mergeCell ref="B9:B10"/>
    <mergeCell ref="A11:C11"/>
    <mergeCell ref="A12:C12"/>
  </mergeCells>
  <phoneticPr fontId="16"/>
  <pageMargins left="0.70866141732283472" right="0.70866141732283472" top="0.74803149606299213" bottom="0.74803149606299213" header="0.31496062992125984" footer="0.31496062992125984"/>
  <pageSetup paperSize="9" scale="41" orientation="landscape" r:id="rId1"/>
  <headerFooter>
    <oddFooter>&amp;C- 8 -</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92D050"/>
    <pageSetUpPr fitToPage="1"/>
  </sheetPr>
  <dimension ref="A1:U38"/>
  <sheetViews>
    <sheetView zoomScaleNormal="100" workbookViewId="0"/>
  </sheetViews>
  <sheetFormatPr defaultRowHeight="13"/>
  <cols>
    <col min="1" max="1" width="19.7265625" customWidth="1"/>
    <col min="2" max="2" width="13.08984375" customWidth="1"/>
    <col min="3" max="3" width="16" customWidth="1"/>
    <col min="4" max="12" width="13.08984375" customWidth="1"/>
  </cols>
  <sheetData>
    <row r="1" spans="1:12" ht="18" customHeight="1">
      <c r="A1" s="352" t="s">
        <v>1362</v>
      </c>
      <c r="B1" s="187"/>
      <c r="C1" s="187"/>
      <c r="D1" s="187"/>
      <c r="E1" s="187"/>
      <c r="F1" s="187"/>
      <c r="G1" s="187"/>
      <c r="H1" s="187"/>
      <c r="I1" s="187"/>
      <c r="J1" s="187"/>
      <c r="K1" s="187"/>
      <c r="L1" s="187"/>
    </row>
    <row r="2" spans="1:12">
      <c r="A2" s="187"/>
      <c r="B2" s="187"/>
      <c r="C2" s="187"/>
      <c r="D2" s="187"/>
      <c r="E2" s="187"/>
      <c r="F2" s="187"/>
      <c r="G2" s="187"/>
      <c r="H2" s="187"/>
      <c r="I2" s="187"/>
      <c r="J2" s="187"/>
      <c r="K2" s="187"/>
      <c r="L2" s="187"/>
    </row>
    <row r="3" spans="1:12" ht="18" customHeight="1">
      <c r="A3" s="499" t="s">
        <v>649</v>
      </c>
      <c r="B3" s="357"/>
      <c r="C3" s="357"/>
      <c r="D3" s="357"/>
      <c r="E3" s="357"/>
      <c r="F3" s="357"/>
      <c r="G3" s="357"/>
      <c r="H3" s="357"/>
      <c r="I3" s="357"/>
      <c r="J3" s="357"/>
      <c r="K3" s="357"/>
      <c r="L3" s="357"/>
    </row>
    <row r="4" spans="1:12" ht="13.5" thickBot="1">
      <c r="A4" s="357"/>
      <c r="B4" s="357"/>
      <c r="C4" s="357"/>
      <c r="D4" s="357"/>
      <c r="E4" s="357"/>
      <c r="F4" s="357"/>
      <c r="G4" s="357"/>
      <c r="H4" s="357"/>
      <c r="I4" s="357"/>
      <c r="J4" s="357"/>
      <c r="K4" s="357"/>
      <c r="L4" s="357"/>
    </row>
    <row r="5" spans="1:12" ht="16.5" customHeight="1">
      <c r="A5" s="1175"/>
      <c r="B5" s="1176"/>
      <c r="C5" s="1177" t="s">
        <v>599</v>
      </c>
      <c r="D5" s="1794" t="s">
        <v>600</v>
      </c>
      <c r="E5" s="1862" t="s">
        <v>650</v>
      </c>
      <c r="F5" s="1794" t="s">
        <v>628</v>
      </c>
      <c r="G5" s="1794" t="s">
        <v>651</v>
      </c>
      <c r="H5" s="1794" t="s">
        <v>652</v>
      </c>
      <c r="I5" s="1794" t="s">
        <v>635</v>
      </c>
      <c r="J5" s="1794" t="s">
        <v>1498</v>
      </c>
      <c r="K5" s="1794" t="s">
        <v>605</v>
      </c>
      <c r="L5" s="1864" t="s">
        <v>653</v>
      </c>
    </row>
    <row r="6" spans="1:12" ht="22.5" customHeight="1">
      <c r="A6" s="1178" t="s">
        <v>498</v>
      </c>
      <c r="B6" s="1179"/>
      <c r="C6" s="1179"/>
      <c r="D6" s="1807"/>
      <c r="E6" s="1863"/>
      <c r="F6" s="1807"/>
      <c r="G6" s="1807"/>
      <c r="H6" s="1807"/>
      <c r="I6" s="1807"/>
      <c r="J6" s="1807"/>
      <c r="K6" s="1807"/>
      <c r="L6" s="1865"/>
    </row>
    <row r="7" spans="1:12" ht="23.25" customHeight="1">
      <c r="A7" s="1204" t="s">
        <v>654</v>
      </c>
      <c r="B7" s="1784" t="s">
        <v>613</v>
      </c>
      <c r="C7" s="1822"/>
      <c r="D7" s="363"/>
      <c r="E7" s="363"/>
      <c r="F7" s="363"/>
      <c r="G7" s="363"/>
      <c r="H7" s="363"/>
      <c r="I7" s="363"/>
      <c r="J7" s="363"/>
      <c r="K7" s="363"/>
      <c r="L7" s="418"/>
    </row>
    <row r="8" spans="1:12" ht="25" customHeight="1">
      <c r="A8" s="1183" t="str">
        <f>+表紙!$D$35&amp;"現在"</f>
        <v>検査日の前々月の1日現在</v>
      </c>
      <c r="B8" s="1786" t="s">
        <v>614</v>
      </c>
      <c r="C8" s="1184" t="s">
        <v>615</v>
      </c>
      <c r="D8" s="363"/>
      <c r="E8" s="363"/>
      <c r="F8" s="363"/>
      <c r="G8" s="363"/>
      <c r="H8" s="363"/>
      <c r="I8" s="363"/>
      <c r="J8" s="363"/>
      <c r="K8" s="363"/>
      <c r="L8" s="418"/>
    </row>
    <row r="9" spans="1:12" ht="25" customHeight="1">
      <c r="A9" s="1205" t="s">
        <v>616</v>
      </c>
      <c r="B9" s="1818"/>
      <c r="C9" s="1186" t="s">
        <v>617</v>
      </c>
      <c r="D9" s="423"/>
      <c r="E9" s="423"/>
      <c r="F9" s="423"/>
      <c r="G9" s="423"/>
      <c r="H9" s="423"/>
      <c r="I9" s="423"/>
      <c r="J9" s="423"/>
      <c r="K9" s="423"/>
      <c r="L9" s="424"/>
    </row>
    <row r="10" spans="1:12" ht="25" customHeight="1">
      <c r="A10" s="1788" t="s">
        <v>618</v>
      </c>
      <c r="B10" s="1789"/>
      <c r="C10" s="1789"/>
      <c r="D10" s="400"/>
      <c r="E10" s="400"/>
      <c r="F10" s="400"/>
      <c r="G10" s="400"/>
      <c r="H10" s="400"/>
      <c r="I10" s="400"/>
      <c r="J10" s="400"/>
      <c r="K10" s="400"/>
      <c r="L10" s="425"/>
    </row>
    <row r="11" spans="1:12" ht="24.75" customHeight="1">
      <c r="A11" s="1788" t="s">
        <v>619</v>
      </c>
      <c r="B11" s="1789"/>
      <c r="C11" s="1789"/>
      <c r="D11" s="426">
        <f>(D7+D8)-D10</f>
        <v>0</v>
      </c>
      <c r="E11" s="426">
        <f t="shared" ref="E11:L11" si="0">(E7+E8)-E10</f>
        <v>0</v>
      </c>
      <c r="F11" s="426">
        <f t="shared" si="0"/>
        <v>0</v>
      </c>
      <c r="G11" s="426">
        <f t="shared" si="0"/>
        <v>0</v>
      </c>
      <c r="H11" s="426">
        <f t="shared" si="0"/>
        <v>0</v>
      </c>
      <c r="I11" s="426">
        <f t="shared" si="0"/>
        <v>0</v>
      </c>
      <c r="J11" s="426">
        <f t="shared" si="0"/>
        <v>0</v>
      </c>
      <c r="K11" s="426">
        <f t="shared" si="0"/>
        <v>0</v>
      </c>
      <c r="L11" s="446">
        <f t="shared" si="0"/>
        <v>0</v>
      </c>
    </row>
    <row r="12" spans="1:12" ht="30.75" customHeight="1" thickBot="1">
      <c r="A12" s="1855" t="s">
        <v>851</v>
      </c>
      <c r="B12" s="1856"/>
      <c r="C12" s="1856"/>
      <c r="D12" s="427"/>
      <c r="E12" s="427"/>
      <c r="F12" s="427"/>
      <c r="G12" s="427"/>
      <c r="H12" s="427"/>
      <c r="I12" s="427"/>
      <c r="J12" s="427"/>
      <c r="K12" s="427"/>
      <c r="L12" s="428"/>
    </row>
    <row r="13" spans="1:12">
      <c r="A13" s="429"/>
      <c r="B13" s="381"/>
      <c r="C13" s="381"/>
      <c r="D13" s="381"/>
      <c r="E13" s="381"/>
      <c r="F13" s="381"/>
      <c r="G13" s="381"/>
      <c r="H13" s="381"/>
      <c r="I13" s="381"/>
      <c r="J13" s="381"/>
      <c r="K13" s="381"/>
      <c r="L13" s="381"/>
    </row>
    <row r="14" spans="1:12" ht="13.5" thickBot="1">
      <c r="A14" s="357"/>
      <c r="B14" s="357"/>
      <c r="C14" s="357"/>
      <c r="D14" s="357"/>
      <c r="E14" s="357"/>
      <c r="F14" s="357"/>
      <c r="G14" s="357"/>
      <c r="H14" s="357"/>
      <c r="I14" s="357"/>
      <c r="J14" s="357"/>
      <c r="K14" s="357"/>
      <c r="L14" s="357"/>
    </row>
    <row r="15" spans="1:12" ht="25" customHeight="1">
      <c r="A15" s="1175"/>
      <c r="B15" s="1176"/>
      <c r="C15" s="1177" t="s">
        <v>599</v>
      </c>
      <c r="D15" s="1794" t="s">
        <v>655</v>
      </c>
      <c r="E15" s="1794" t="s">
        <v>656</v>
      </c>
      <c r="F15" s="1858" t="s">
        <v>657</v>
      </c>
      <c r="G15" s="1794" t="s">
        <v>658</v>
      </c>
      <c r="H15" s="1794" t="s">
        <v>659</v>
      </c>
      <c r="I15" s="1794" t="s">
        <v>660</v>
      </c>
      <c r="J15" s="1794" t="s">
        <v>601</v>
      </c>
      <c r="K15" s="1860" t="s">
        <v>661</v>
      </c>
      <c r="L15" s="1799" t="s">
        <v>608</v>
      </c>
    </row>
    <row r="16" spans="1:12" ht="25" customHeight="1">
      <c r="A16" s="1178" t="s">
        <v>498</v>
      </c>
      <c r="B16" s="1179"/>
      <c r="C16" s="1179"/>
      <c r="D16" s="1807"/>
      <c r="E16" s="1807"/>
      <c r="F16" s="1859"/>
      <c r="G16" s="1807"/>
      <c r="H16" s="1807"/>
      <c r="I16" s="1807"/>
      <c r="J16" s="1807"/>
      <c r="K16" s="1861"/>
      <c r="L16" s="1857"/>
    </row>
    <row r="17" spans="1:12" ht="25" customHeight="1">
      <c r="A17" s="1204" t="s">
        <v>654</v>
      </c>
      <c r="B17" s="1784" t="s">
        <v>613</v>
      </c>
      <c r="C17" s="1822"/>
      <c r="D17" s="363"/>
      <c r="E17" s="363"/>
      <c r="F17" s="363"/>
      <c r="G17" s="363"/>
      <c r="H17" s="363"/>
      <c r="I17" s="363"/>
      <c r="J17" s="363"/>
      <c r="K17" s="365"/>
      <c r="L17" s="366"/>
    </row>
    <row r="18" spans="1:12" ht="23.25" customHeight="1">
      <c r="A18" s="1183" t="str">
        <f>+表紙!$D$35&amp;"現在"</f>
        <v>検査日の前々月の1日現在</v>
      </c>
      <c r="B18" s="1786" t="s">
        <v>614</v>
      </c>
      <c r="C18" s="1184" t="s">
        <v>615</v>
      </c>
      <c r="D18" s="363"/>
      <c r="E18" s="363"/>
      <c r="F18" s="363"/>
      <c r="G18" s="363"/>
      <c r="H18" s="363"/>
      <c r="I18" s="363"/>
      <c r="J18" s="363"/>
      <c r="K18" s="365"/>
      <c r="L18" s="402"/>
    </row>
    <row r="19" spans="1:12" ht="23.25" customHeight="1">
      <c r="A19" s="1205" t="s">
        <v>616</v>
      </c>
      <c r="B19" s="1818"/>
      <c r="C19" s="1186" t="s">
        <v>617</v>
      </c>
      <c r="D19" s="430"/>
      <c r="E19" s="430"/>
      <c r="F19" s="430"/>
      <c r="G19" s="423"/>
      <c r="H19" s="423"/>
      <c r="I19" s="423"/>
      <c r="J19" s="423"/>
      <c r="K19" s="430"/>
      <c r="L19" s="398"/>
    </row>
    <row r="20" spans="1:12" ht="24.75" customHeight="1">
      <c r="A20" s="1788" t="s">
        <v>618</v>
      </c>
      <c r="B20" s="1789"/>
      <c r="C20" s="1789"/>
      <c r="D20" s="400"/>
      <c r="E20" s="400"/>
      <c r="F20" s="400"/>
      <c r="G20" s="400"/>
      <c r="H20" s="400"/>
      <c r="I20" s="400"/>
      <c r="J20" s="400"/>
      <c r="K20" s="431"/>
      <c r="L20" s="419"/>
    </row>
    <row r="21" spans="1:12" ht="24.75" customHeight="1">
      <c r="A21" s="1788" t="s">
        <v>619</v>
      </c>
      <c r="B21" s="1789"/>
      <c r="C21" s="1789"/>
      <c r="D21" s="426">
        <f>(D17+D18)-D20</f>
        <v>0</v>
      </c>
      <c r="E21" s="426">
        <f t="shared" ref="E21:K21" si="1">(E17+E18)-E20</f>
        <v>0</v>
      </c>
      <c r="F21" s="426">
        <f t="shared" si="1"/>
        <v>0</v>
      </c>
      <c r="G21" s="426">
        <f t="shared" si="1"/>
        <v>0</v>
      </c>
      <c r="H21" s="426">
        <f t="shared" si="1"/>
        <v>0</v>
      </c>
      <c r="I21" s="426">
        <f t="shared" si="1"/>
        <v>0</v>
      </c>
      <c r="J21" s="426">
        <f t="shared" si="1"/>
        <v>0</v>
      </c>
      <c r="K21" s="426">
        <f t="shared" si="1"/>
        <v>0</v>
      </c>
      <c r="L21" s="419"/>
    </row>
    <row r="22" spans="1:12" ht="42.75" customHeight="1" thickBot="1">
      <c r="A22" s="1855" t="s">
        <v>851</v>
      </c>
      <c r="B22" s="1856"/>
      <c r="C22" s="1856"/>
      <c r="D22" s="427"/>
      <c r="E22" s="427"/>
      <c r="F22" s="427"/>
      <c r="G22" s="427"/>
      <c r="H22" s="427"/>
      <c r="I22" s="427"/>
      <c r="J22" s="427"/>
      <c r="K22" s="432"/>
      <c r="L22" s="433"/>
    </row>
    <row r="23" spans="1:12" ht="20.149999999999999" customHeight="1">
      <c r="A23" s="434"/>
      <c r="B23" s="382"/>
      <c r="C23" s="382"/>
      <c r="D23" s="381"/>
      <c r="E23" s="381"/>
      <c r="F23" s="381"/>
      <c r="G23" s="381"/>
      <c r="H23" s="381"/>
      <c r="I23" s="381"/>
      <c r="J23" s="381"/>
      <c r="K23" s="381"/>
      <c r="L23" s="381"/>
    </row>
    <row r="24" spans="1:12">
      <c r="A24" s="357" t="s">
        <v>620</v>
      </c>
      <c r="B24" s="357"/>
      <c r="C24" s="357"/>
      <c r="D24" s="357"/>
      <c r="E24" s="357"/>
      <c r="F24" s="357"/>
      <c r="G24" s="357"/>
      <c r="H24" s="357"/>
      <c r="I24" s="357"/>
      <c r="J24" s="357"/>
      <c r="K24" s="357"/>
      <c r="L24" s="357"/>
    </row>
    <row r="25" spans="1:12">
      <c r="A25" s="384" t="s">
        <v>1359</v>
      </c>
      <c r="B25" s="147"/>
      <c r="C25" s="147"/>
      <c r="D25" s="357"/>
      <c r="E25" s="357"/>
      <c r="F25" s="357"/>
      <c r="G25" s="357"/>
      <c r="H25" s="357"/>
      <c r="I25" s="357"/>
      <c r="J25" s="357"/>
      <c r="K25" s="357"/>
      <c r="L25" s="357"/>
    </row>
    <row r="26" spans="1:12">
      <c r="A26" s="384" t="s">
        <v>1353</v>
      </c>
      <c r="B26" s="147"/>
      <c r="C26" s="147"/>
      <c r="D26" s="357"/>
      <c r="E26" s="357"/>
      <c r="F26" s="357"/>
      <c r="G26" s="357"/>
      <c r="H26" s="357"/>
      <c r="I26" s="357"/>
      <c r="J26" s="357"/>
      <c r="K26" s="357"/>
      <c r="L26" s="357"/>
    </row>
    <row r="27" spans="1:12">
      <c r="A27" s="384" t="s">
        <v>1363</v>
      </c>
      <c r="B27" s="147"/>
      <c r="C27" s="147"/>
      <c r="D27" s="357"/>
      <c r="E27" s="357"/>
      <c r="F27" s="357"/>
      <c r="G27" s="357"/>
      <c r="H27" s="357"/>
      <c r="I27" s="357"/>
      <c r="J27" s="357"/>
      <c r="K27" s="357"/>
      <c r="L27" s="357"/>
    </row>
    <row r="28" spans="1:12" ht="13.5" thickBot="1">
      <c r="A28" s="384"/>
      <c r="B28" s="357"/>
      <c r="C28" s="357"/>
      <c r="D28" s="357"/>
      <c r="E28" s="357"/>
      <c r="F28" s="357"/>
      <c r="G28" s="357"/>
      <c r="H28" s="357"/>
      <c r="I28" s="357"/>
      <c r="J28" s="357"/>
      <c r="K28" s="357"/>
      <c r="L28" s="357"/>
    </row>
    <row r="29" spans="1:12" ht="17.25" customHeight="1">
      <c r="A29" s="358" t="s">
        <v>570</v>
      </c>
      <c r="B29" s="359"/>
      <c r="C29" s="359"/>
      <c r="D29" s="359"/>
      <c r="E29" s="359"/>
      <c r="F29" s="359"/>
      <c r="G29" s="359"/>
      <c r="H29" s="435"/>
      <c r="I29" s="436" t="s">
        <v>662</v>
      </c>
      <c r="J29" s="389"/>
      <c r="K29" s="389"/>
      <c r="L29" s="390"/>
    </row>
    <row r="30" spans="1:12" ht="17.25" customHeight="1">
      <c r="A30" s="391"/>
      <c r="B30" s="382"/>
      <c r="C30" s="382"/>
      <c r="D30" s="382"/>
      <c r="E30" s="382"/>
      <c r="F30" s="382"/>
      <c r="G30" s="382"/>
      <c r="H30" s="392"/>
      <c r="I30" s="382"/>
      <c r="J30" s="382"/>
      <c r="K30" s="382"/>
      <c r="L30" s="393"/>
    </row>
    <row r="31" spans="1:12" ht="17.25" customHeight="1">
      <c r="A31" s="391"/>
      <c r="B31" s="382"/>
      <c r="C31" s="382"/>
      <c r="D31" s="382"/>
      <c r="E31" s="382"/>
      <c r="F31" s="382"/>
      <c r="G31" s="382"/>
      <c r="H31" s="392"/>
      <c r="I31" s="382"/>
      <c r="J31" s="382"/>
      <c r="K31" s="382"/>
      <c r="L31" s="393"/>
    </row>
    <row r="32" spans="1:12" ht="17.25" customHeight="1">
      <c r="A32" s="391"/>
      <c r="B32" s="382"/>
      <c r="C32" s="382"/>
      <c r="D32" s="382"/>
      <c r="E32" s="382"/>
      <c r="F32" s="382"/>
      <c r="G32" s="382"/>
      <c r="H32" s="392"/>
      <c r="I32" s="382"/>
      <c r="J32" s="382"/>
      <c r="K32" s="382"/>
      <c r="L32" s="393"/>
    </row>
    <row r="33" spans="1:21" ht="17.25" customHeight="1">
      <c r="A33" s="391"/>
      <c r="B33" s="382"/>
      <c r="C33" s="382"/>
      <c r="D33" s="382"/>
      <c r="E33" s="382"/>
      <c r="F33" s="382"/>
      <c r="G33" s="382"/>
      <c r="H33" s="392"/>
      <c r="I33" s="382"/>
      <c r="J33" s="382"/>
      <c r="K33" s="382"/>
      <c r="L33" s="393"/>
    </row>
    <row r="34" spans="1:21" ht="17.25" customHeight="1">
      <c r="A34" s="391"/>
      <c r="B34" s="382"/>
      <c r="C34" s="382"/>
      <c r="D34" s="382"/>
      <c r="E34" s="382"/>
      <c r="F34" s="382"/>
      <c r="G34" s="382"/>
      <c r="H34" s="392"/>
      <c r="I34" s="382"/>
      <c r="J34" s="382"/>
      <c r="K34" s="382"/>
      <c r="L34" s="393"/>
    </row>
    <row r="35" spans="1:21" ht="17.25" customHeight="1" thickBot="1">
      <c r="A35" s="394"/>
      <c r="B35" s="395"/>
      <c r="C35" s="395"/>
      <c r="D35" s="395"/>
      <c r="E35" s="395"/>
      <c r="F35" s="395"/>
      <c r="G35" s="395"/>
      <c r="H35" s="396"/>
      <c r="I35" s="361"/>
      <c r="J35" s="361"/>
      <c r="K35" s="361"/>
      <c r="L35" s="397"/>
    </row>
    <row r="36" spans="1:21">
      <c r="A36" s="357"/>
      <c r="B36" s="357"/>
      <c r="C36" s="357"/>
      <c r="D36" s="357"/>
      <c r="E36" s="357"/>
      <c r="F36" s="357"/>
      <c r="G36" s="357"/>
      <c r="H36" s="357"/>
      <c r="I36" s="357"/>
      <c r="J36" s="357"/>
      <c r="K36" s="357"/>
      <c r="L36" s="357"/>
      <c r="M36" s="187"/>
      <c r="N36" s="187"/>
      <c r="O36" s="187"/>
      <c r="P36" s="187"/>
      <c r="Q36" s="187"/>
      <c r="R36" s="187"/>
      <c r="S36" s="187"/>
      <c r="T36" s="187"/>
      <c r="U36" s="187"/>
    </row>
    <row r="37" spans="1:21">
      <c r="A37" s="384" t="s">
        <v>1364</v>
      </c>
      <c r="B37" s="357"/>
      <c r="C37" s="357"/>
      <c r="D37" s="357"/>
      <c r="E37" s="357"/>
      <c r="F37" s="357"/>
      <c r="G37" s="357"/>
      <c r="H37" s="357"/>
      <c r="I37" s="357"/>
      <c r="J37" s="357"/>
      <c r="K37" s="357"/>
      <c r="L37" s="357"/>
    </row>
    <row r="38" spans="1:21">
      <c r="A38" s="357" t="s">
        <v>663</v>
      </c>
      <c r="B38" s="357"/>
      <c r="C38" s="357"/>
      <c r="D38" s="357"/>
      <c r="E38" s="357"/>
      <c r="F38" s="357"/>
      <c r="G38" s="357"/>
      <c r="H38" s="357"/>
      <c r="I38" s="357"/>
      <c r="J38" s="357"/>
      <c r="K38" s="357"/>
      <c r="L38" s="357"/>
    </row>
  </sheetData>
  <mergeCells count="28">
    <mergeCell ref="I5:I6"/>
    <mergeCell ref="J5:J6"/>
    <mergeCell ref="D5:D6"/>
    <mergeCell ref="K5:K6"/>
    <mergeCell ref="L5:L6"/>
    <mergeCell ref="B7:C7"/>
    <mergeCell ref="H5:H6"/>
    <mergeCell ref="B8:B9"/>
    <mergeCell ref="A10:C10"/>
    <mergeCell ref="A11:C11"/>
    <mergeCell ref="E5:E6"/>
    <mergeCell ref="F5:F6"/>
    <mergeCell ref="G5:G6"/>
    <mergeCell ref="L15:L16"/>
    <mergeCell ref="B17:C17"/>
    <mergeCell ref="B18:B19"/>
    <mergeCell ref="A12:C12"/>
    <mergeCell ref="D15:D16"/>
    <mergeCell ref="E15:E16"/>
    <mergeCell ref="F15:F16"/>
    <mergeCell ref="G15:G16"/>
    <mergeCell ref="H15:H16"/>
    <mergeCell ref="K15:K16"/>
    <mergeCell ref="A20:C20"/>
    <mergeCell ref="A21:C21"/>
    <mergeCell ref="A22:C22"/>
    <mergeCell ref="I15:I16"/>
    <mergeCell ref="J15:J16"/>
  </mergeCells>
  <phoneticPr fontId="16"/>
  <pageMargins left="0.70866141732283472" right="0.70866141732283472" top="0.74803149606299213" bottom="0.74803149606299213" header="0.31496062992125984" footer="0.31496062992125984"/>
  <pageSetup paperSize="9" scale="70" orientation="landscape" r:id="rId1"/>
  <headerFooter>
    <oddFooter>&amp;C- 8 -</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92D050"/>
    <pageSetUpPr fitToPage="1"/>
  </sheetPr>
  <dimension ref="A1:W40"/>
  <sheetViews>
    <sheetView zoomScaleNormal="100" zoomScalePageLayoutView="75" workbookViewId="0"/>
  </sheetViews>
  <sheetFormatPr defaultRowHeight="13"/>
  <cols>
    <col min="1" max="1" width="20.36328125" customWidth="1"/>
    <col min="2" max="2" width="13.08984375" customWidth="1"/>
    <col min="3" max="3" width="14.7265625" customWidth="1"/>
    <col min="4" max="13" width="15.453125" customWidth="1"/>
  </cols>
  <sheetData>
    <row r="1" spans="1:13" ht="21.75" customHeight="1">
      <c r="A1" s="352" t="s">
        <v>842</v>
      </c>
      <c r="B1" s="187"/>
      <c r="C1" s="187"/>
      <c r="D1" s="187"/>
      <c r="E1" s="187"/>
      <c r="F1" s="187"/>
      <c r="G1" s="187"/>
      <c r="H1" s="187"/>
      <c r="I1" s="187"/>
      <c r="J1" s="187"/>
      <c r="K1" s="187"/>
      <c r="L1" s="187"/>
      <c r="M1" s="187"/>
    </row>
    <row r="2" spans="1:13">
      <c r="A2" s="187"/>
      <c r="B2" s="187"/>
      <c r="C2" s="187"/>
      <c r="D2" s="187"/>
      <c r="E2" s="187"/>
      <c r="F2" s="187"/>
      <c r="G2" s="187"/>
      <c r="H2" s="187"/>
      <c r="I2" s="187"/>
      <c r="J2" s="187"/>
      <c r="K2" s="187"/>
      <c r="L2" s="187"/>
      <c r="M2" s="187"/>
    </row>
    <row r="3" spans="1:13" ht="19.5" customHeight="1">
      <c r="A3" s="499" t="s">
        <v>664</v>
      </c>
      <c r="B3" s="357"/>
      <c r="C3" s="357"/>
      <c r="D3" s="357"/>
      <c r="E3" s="357"/>
      <c r="F3" s="357"/>
      <c r="G3" s="357"/>
      <c r="H3" s="357"/>
      <c r="I3" s="357"/>
      <c r="J3" s="357"/>
      <c r="K3" s="357"/>
      <c r="L3" s="357"/>
      <c r="M3" s="357"/>
    </row>
    <row r="4" spans="1:13" ht="13.5" thickBot="1">
      <c r="A4" s="357"/>
      <c r="B4" s="357"/>
      <c r="C4" s="357"/>
      <c r="D4" s="357"/>
      <c r="E4" s="357"/>
      <c r="F4" s="357"/>
      <c r="G4" s="357"/>
      <c r="H4" s="357"/>
      <c r="I4" s="357"/>
      <c r="J4" s="357"/>
      <c r="K4" s="357"/>
      <c r="L4" s="357"/>
      <c r="M4" s="357"/>
    </row>
    <row r="5" spans="1:13" ht="21.75" customHeight="1">
      <c r="A5" s="1175"/>
      <c r="B5" s="1176"/>
      <c r="C5" s="1177" t="s">
        <v>599</v>
      </c>
      <c r="D5" s="1794" t="s">
        <v>600</v>
      </c>
      <c r="E5" s="1794" t="s">
        <v>665</v>
      </c>
      <c r="F5" s="1794" t="s">
        <v>666</v>
      </c>
      <c r="G5" s="1796" t="s">
        <v>610</v>
      </c>
      <c r="H5" s="1797"/>
      <c r="I5" s="1797"/>
      <c r="J5" s="1798"/>
      <c r="K5" s="1794" t="s">
        <v>667</v>
      </c>
      <c r="L5" s="1794" t="s">
        <v>656</v>
      </c>
      <c r="M5" s="1860" t="s">
        <v>668</v>
      </c>
    </row>
    <row r="6" spans="1:13" ht="21.75" customHeight="1">
      <c r="A6" s="1178" t="s">
        <v>498</v>
      </c>
      <c r="B6" s="1179"/>
      <c r="C6" s="1179"/>
      <c r="D6" s="1807"/>
      <c r="E6" s="1807"/>
      <c r="F6" s="1807"/>
      <c r="G6" s="1206" t="s">
        <v>669</v>
      </c>
      <c r="H6" s="1206" t="s">
        <v>628</v>
      </c>
      <c r="I6" s="1206" t="s">
        <v>670</v>
      </c>
      <c r="J6" s="1207" t="s">
        <v>611</v>
      </c>
      <c r="K6" s="1807"/>
      <c r="L6" s="1807"/>
      <c r="M6" s="1861"/>
    </row>
    <row r="7" spans="1:13" ht="24.75" customHeight="1">
      <c r="A7" s="1204" t="s">
        <v>671</v>
      </c>
      <c r="B7" s="1784" t="s">
        <v>613</v>
      </c>
      <c r="C7" s="1822"/>
      <c r="D7" s="363"/>
      <c r="E7" s="363"/>
      <c r="F7" s="363"/>
      <c r="G7" s="363"/>
      <c r="H7" s="363"/>
      <c r="I7" s="363"/>
      <c r="J7" s="363">
        <f>G7+H7+I7</f>
        <v>0</v>
      </c>
      <c r="K7" s="363"/>
      <c r="L7" s="363"/>
      <c r="M7" s="418"/>
    </row>
    <row r="8" spans="1:13" ht="28" customHeight="1">
      <c r="A8" s="1183" t="str">
        <f>+表紙!$D$35&amp;"現在"</f>
        <v>検査日の前々月の1日現在</v>
      </c>
      <c r="B8" s="1786" t="s">
        <v>614</v>
      </c>
      <c r="C8" s="1184" t="s">
        <v>615</v>
      </c>
      <c r="D8" s="363"/>
      <c r="E8" s="363"/>
      <c r="F8" s="363"/>
      <c r="G8" s="363"/>
      <c r="H8" s="363"/>
      <c r="I8" s="363"/>
      <c r="J8" s="363">
        <f>G8+H8+I8</f>
        <v>0</v>
      </c>
      <c r="K8" s="363"/>
      <c r="L8" s="363"/>
      <c r="M8" s="418"/>
    </row>
    <row r="9" spans="1:13" ht="28" customHeight="1">
      <c r="A9" s="1205" t="s">
        <v>616</v>
      </c>
      <c r="B9" s="1818"/>
      <c r="C9" s="1208" t="s">
        <v>617</v>
      </c>
      <c r="D9" s="423"/>
      <c r="E9" s="423"/>
      <c r="F9" s="423"/>
      <c r="G9" s="423"/>
      <c r="H9" s="423"/>
      <c r="I9" s="423"/>
      <c r="J9" s="363">
        <f>G9+H9+I9</f>
        <v>0</v>
      </c>
      <c r="K9" s="423"/>
      <c r="L9" s="423"/>
      <c r="M9" s="424"/>
    </row>
    <row r="10" spans="1:13" ht="28" customHeight="1">
      <c r="A10" s="1788" t="s">
        <v>618</v>
      </c>
      <c r="B10" s="1789"/>
      <c r="C10" s="1789"/>
      <c r="D10" s="400"/>
      <c r="E10" s="400"/>
      <c r="F10" s="400"/>
      <c r="G10" s="400"/>
      <c r="H10" s="400"/>
      <c r="I10" s="400"/>
      <c r="J10" s="400"/>
      <c r="K10" s="400"/>
      <c r="L10" s="400"/>
      <c r="M10" s="425"/>
    </row>
    <row r="11" spans="1:13" ht="27.75" customHeight="1">
      <c r="A11" s="1788" t="s">
        <v>619</v>
      </c>
      <c r="B11" s="1789"/>
      <c r="C11" s="1789"/>
      <c r="D11" s="426">
        <f>(D7+D8)-D10</f>
        <v>0</v>
      </c>
      <c r="E11" s="426">
        <f t="shared" ref="E11:M11" si="0">(E7+E8)-E10</f>
        <v>0</v>
      </c>
      <c r="F11" s="426">
        <f t="shared" si="0"/>
        <v>0</v>
      </c>
      <c r="G11" s="426">
        <f t="shared" si="0"/>
        <v>0</v>
      </c>
      <c r="H11" s="426">
        <f t="shared" si="0"/>
        <v>0</v>
      </c>
      <c r="I11" s="426">
        <f t="shared" si="0"/>
        <v>0</v>
      </c>
      <c r="J11" s="426">
        <f t="shared" si="0"/>
        <v>0</v>
      </c>
      <c r="K11" s="426">
        <f t="shared" si="0"/>
        <v>0</v>
      </c>
      <c r="L11" s="426">
        <f t="shared" si="0"/>
        <v>0</v>
      </c>
      <c r="M11" s="446">
        <f t="shared" si="0"/>
        <v>0</v>
      </c>
    </row>
    <row r="12" spans="1:13" ht="42" customHeight="1" thickBot="1">
      <c r="A12" s="1855" t="s">
        <v>851</v>
      </c>
      <c r="B12" s="1856"/>
      <c r="C12" s="1856"/>
      <c r="D12" s="427"/>
      <c r="E12" s="427"/>
      <c r="F12" s="427"/>
      <c r="G12" s="427"/>
      <c r="H12" s="427"/>
      <c r="I12" s="427"/>
      <c r="J12" s="427"/>
      <c r="K12" s="427"/>
      <c r="L12" s="427"/>
      <c r="M12" s="428"/>
    </row>
    <row r="13" spans="1:13" ht="20.149999999999999" customHeight="1">
      <c r="A13" s="434"/>
      <c r="B13" s="382"/>
      <c r="C13" s="382"/>
      <c r="D13" s="381"/>
      <c r="E13" s="381"/>
      <c r="F13" s="381"/>
      <c r="G13" s="381"/>
      <c r="H13" s="381"/>
      <c r="I13" s="381"/>
      <c r="J13" s="381"/>
      <c r="K13" s="381"/>
      <c r="L13" s="381"/>
      <c r="M13" s="381"/>
    </row>
    <row r="14" spans="1:13" ht="20.149999999999999" customHeight="1" thickBot="1">
      <c r="A14" s="434"/>
      <c r="B14" s="382"/>
      <c r="C14" s="382"/>
      <c r="D14" s="381"/>
      <c r="E14" s="381"/>
      <c r="F14" s="381"/>
      <c r="G14" s="381"/>
      <c r="H14" s="381"/>
      <c r="I14" s="381"/>
      <c r="J14" s="381"/>
      <c r="K14" s="381"/>
      <c r="L14" s="381"/>
      <c r="M14" s="381"/>
    </row>
    <row r="15" spans="1:13" ht="28" customHeight="1">
      <c r="A15" s="1175"/>
      <c r="B15" s="1176"/>
      <c r="C15" s="1177" t="s">
        <v>599</v>
      </c>
      <c r="D15" s="1796" t="s">
        <v>672</v>
      </c>
      <c r="E15" s="1797"/>
      <c r="F15" s="1797"/>
      <c r="G15" s="1798"/>
      <c r="H15" s="1794" t="s">
        <v>1498</v>
      </c>
      <c r="I15" s="1794" t="s">
        <v>605</v>
      </c>
      <c r="J15" s="1794" t="s">
        <v>673</v>
      </c>
      <c r="K15" s="1209" t="s">
        <v>30</v>
      </c>
      <c r="L15" s="1209" t="s">
        <v>30</v>
      </c>
      <c r="M15" s="1799" t="s">
        <v>608</v>
      </c>
    </row>
    <row r="16" spans="1:13" ht="28" customHeight="1">
      <c r="A16" s="1178" t="s">
        <v>498</v>
      </c>
      <c r="B16" s="1179"/>
      <c r="C16" s="1179"/>
      <c r="D16" s="1206" t="s">
        <v>674</v>
      </c>
      <c r="E16" s="1206" t="s">
        <v>675</v>
      </c>
      <c r="F16" s="1206" t="s">
        <v>676</v>
      </c>
      <c r="G16" s="1180" t="s">
        <v>611</v>
      </c>
      <c r="H16" s="1807"/>
      <c r="I16" s="1807"/>
      <c r="J16" s="1807"/>
      <c r="K16" s="1210" t="s">
        <v>677</v>
      </c>
      <c r="L16" s="1210" t="s">
        <v>677</v>
      </c>
      <c r="M16" s="1857"/>
    </row>
    <row r="17" spans="1:13" ht="28" customHeight="1">
      <c r="A17" s="1204" t="s">
        <v>671</v>
      </c>
      <c r="B17" s="1784" t="s">
        <v>613</v>
      </c>
      <c r="C17" s="1822"/>
      <c r="D17" s="437"/>
      <c r="E17" s="363"/>
      <c r="F17" s="363"/>
      <c r="G17" s="363"/>
      <c r="H17" s="363"/>
      <c r="I17" s="363"/>
      <c r="J17" s="363"/>
      <c r="K17" s="363"/>
      <c r="L17" s="365"/>
      <c r="M17" s="366"/>
    </row>
    <row r="18" spans="1:13" ht="24" customHeight="1">
      <c r="A18" s="1183" t="str">
        <f>+表紙!$D$35&amp;"現在"</f>
        <v>検査日の前々月の1日現在</v>
      </c>
      <c r="B18" s="1786" t="s">
        <v>614</v>
      </c>
      <c r="C18" s="1184" t="s">
        <v>615</v>
      </c>
      <c r="D18" s="437"/>
      <c r="E18" s="363"/>
      <c r="F18" s="363"/>
      <c r="G18" s="363"/>
      <c r="H18" s="363"/>
      <c r="I18" s="363"/>
      <c r="J18" s="363"/>
      <c r="K18" s="363"/>
      <c r="L18" s="365"/>
      <c r="M18" s="402"/>
    </row>
    <row r="19" spans="1:13" ht="24" customHeight="1">
      <c r="A19" s="1205" t="s">
        <v>616</v>
      </c>
      <c r="B19" s="1818"/>
      <c r="C19" s="1186" t="s">
        <v>617</v>
      </c>
      <c r="D19" s="438"/>
      <c r="E19" s="423"/>
      <c r="F19" s="423"/>
      <c r="G19" s="423"/>
      <c r="H19" s="423"/>
      <c r="I19" s="423"/>
      <c r="J19" s="423"/>
      <c r="K19" s="423"/>
      <c r="L19" s="430"/>
      <c r="M19" s="398"/>
    </row>
    <row r="20" spans="1:13" ht="24" customHeight="1">
      <c r="A20" s="1788" t="s">
        <v>618</v>
      </c>
      <c r="B20" s="1789"/>
      <c r="C20" s="1789"/>
      <c r="D20" s="439"/>
      <c r="E20" s="400"/>
      <c r="F20" s="400"/>
      <c r="G20" s="400"/>
      <c r="H20" s="400"/>
      <c r="I20" s="400"/>
      <c r="J20" s="400"/>
      <c r="K20" s="400"/>
      <c r="L20" s="431"/>
      <c r="M20" s="419"/>
    </row>
    <row r="21" spans="1:13" ht="24" customHeight="1">
      <c r="A21" s="1788" t="s">
        <v>619</v>
      </c>
      <c r="B21" s="1789"/>
      <c r="C21" s="1789"/>
      <c r="D21" s="440">
        <f>(D17+D18)-D20</f>
        <v>0</v>
      </c>
      <c r="E21" s="440">
        <f t="shared" ref="E21:L21" si="1">(E17+E18)-E20</f>
        <v>0</v>
      </c>
      <c r="F21" s="440">
        <f t="shared" si="1"/>
        <v>0</v>
      </c>
      <c r="G21" s="440">
        <f t="shared" si="1"/>
        <v>0</v>
      </c>
      <c r="H21" s="440">
        <f t="shared" si="1"/>
        <v>0</v>
      </c>
      <c r="I21" s="440">
        <f t="shared" si="1"/>
        <v>0</v>
      </c>
      <c r="J21" s="440">
        <f t="shared" si="1"/>
        <v>0</v>
      </c>
      <c r="K21" s="440">
        <f t="shared" si="1"/>
        <v>0</v>
      </c>
      <c r="L21" s="440">
        <f t="shared" si="1"/>
        <v>0</v>
      </c>
      <c r="M21" s="419"/>
    </row>
    <row r="22" spans="1:13" ht="46.5" customHeight="1" thickBot="1">
      <c r="A22" s="1855" t="s">
        <v>851</v>
      </c>
      <c r="B22" s="1856"/>
      <c r="C22" s="1856"/>
      <c r="D22" s="427"/>
      <c r="E22" s="427"/>
      <c r="F22" s="427"/>
      <c r="G22" s="427"/>
      <c r="H22" s="427"/>
      <c r="I22" s="427"/>
      <c r="J22" s="427"/>
      <c r="K22" s="427"/>
      <c r="L22" s="432"/>
      <c r="M22" s="433"/>
    </row>
    <row r="23" spans="1:13">
      <c r="A23" s="434"/>
      <c r="B23" s="382"/>
      <c r="C23" s="382"/>
      <c r="D23" s="381"/>
      <c r="E23" s="381"/>
      <c r="F23" s="381"/>
      <c r="G23" s="381"/>
      <c r="H23" s="381"/>
      <c r="I23" s="381"/>
      <c r="J23" s="381"/>
      <c r="K23" s="381"/>
      <c r="L23" s="381"/>
      <c r="M23" s="381"/>
    </row>
    <row r="24" spans="1:13">
      <c r="A24" s="357" t="s">
        <v>620</v>
      </c>
      <c r="B24" s="357"/>
      <c r="C24" s="357"/>
      <c r="D24" s="357"/>
      <c r="E24" s="357"/>
      <c r="F24" s="357"/>
      <c r="G24" s="357"/>
      <c r="H24" s="357"/>
      <c r="I24" s="357"/>
      <c r="J24" s="357"/>
      <c r="K24" s="357"/>
      <c r="L24" s="357"/>
      <c r="M24" s="357"/>
    </row>
    <row r="25" spans="1:13" ht="18" customHeight="1">
      <c r="A25" s="384" t="s">
        <v>1359</v>
      </c>
      <c r="B25" s="147"/>
      <c r="C25" s="147"/>
      <c r="D25" s="357"/>
      <c r="E25" s="357"/>
      <c r="F25" s="357"/>
      <c r="G25" s="357"/>
      <c r="H25" s="357"/>
      <c r="I25" s="357"/>
      <c r="J25" s="357"/>
      <c r="K25" s="357"/>
      <c r="L25" s="357"/>
      <c r="M25" s="357"/>
    </row>
    <row r="26" spans="1:13" ht="18" customHeight="1">
      <c r="A26" s="384" t="s">
        <v>1353</v>
      </c>
      <c r="B26" s="147"/>
      <c r="C26" s="147"/>
      <c r="D26" s="357"/>
      <c r="E26" s="357"/>
      <c r="F26" s="357"/>
      <c r="G26" s="357"/>
      <c r="H26" s="357"/>
      <c r="I26" s="357"/>
      <c r="J26" s="357"/>
      <c r="K26" s="357"/>
      <c r="L26" s="357"/>
      <c r="M26" s="357"/>
    </row>
    <row r="27" spans="1:13" ht="18" customHeight="1">
      <c r="A27" s="384" t="s">
        <v>1426</v>
      </c>
      <c r="B27" s="147"/>
      <c r="C27" s="147"/>
      <c r="D27" s="357"/>
      <c r="E27" s="357"/>
      <c r="F27" s="357"/>
      <c r="G27" s="357"/>
      <c r="H27" s="357"/>
      <c r="I27" s="357"/>
      <c r="J27" s="357"/>
      <c r="K27" s="357"/>
      <c r="L27" s="357"/>
      <c r="M27" s="357"/>
    </row>
    <row r="28" spans="1:13" ht="18" customHeight="1">
      <c r="A28" s="384" t="s">
        <v>626</v>
      </c>
      <c r="B28" s="147"/>
      <c r="C28" s="147"/>
      <c r="D28" s="357"/>
      <c r="E28" s="357"/>
      <c r="F28" s="357"/>
      <c r="G28" s="357"/>
      <c r="H28" s="357"/>
      <c r="I28" s="357"/>
      <c r="J28" s="357"/>
      <c r="K28" s="357"/>
      <c r="L28" s="357"/>
      <c r="M28" s="357"/>
    </row>
    <row r="29" spans="1:13" ht="18" customHeight="1">
      <c r="A29" s="384" t="s">
        <v>622</v>
      </c>
      <c r="B29" s="147"/>
      <c r="C29" s="147"/>
      <c r="D29" s="357"/>
      <c r="E29" s="357"/>
      <c r="F29" s="357"/>
      <c r="G29" s="357"/>
      <c r="H29" s="357"/>
      <c r="I29" s="357"/>
      <c r="J29" s="357"/>
      <c r="K29" s="357"/>
      <c r="L29" s="357"/>
      <c r="M29" s="357"/>
    </row>
    <row r="30" spans="1:13" ht="14">
      <c r="A30" s="441"/>
      <c r="B30" s="147"/>
      <c r="C30" s="147"/>
      <c r="D30" s="357"/>
      <c r="E30" s="357"/>
      <c r="F30" s="357"/>
      <c r="G30" s="357"/>
      <c r="H30" s="357"/>
      <c r="I30" s="357"/>
      <c r="J30" s="357"/>
      <c r="K30" s="357"/>
      <c r="L30" s="357"/>
      <c r="M30" s="357"/>
    </row>
    <row r="31" spans="1:13" ht="13.5" thickBot="1">
      <c r="A31" s="357"/>
      <c r="B31" s="357"/>
      <c r="C31" s="357"/>
      <c r="D31" s="357"/>
      <c r="E31" s="357"/>
      <c r="F31" s="357"/>
      <c r="G31" s="357"/>
      <c r="H31" s="357"/>
      <c r="I31" s="357"/>
      <c r="J31" s="357"/>
      <c r="K31" s="357"/>
      <c r="L31" s="357"/>
      <c r="M31" s="357"/>
    </row>
    <row r="32" spans="1:13" ht="19.5" customHeight="1">
      <c r="A32" s="358" t="s">
        <v>570</v>
      </c>
      <c r="B32" s="359"/>
      <c r="C32" s="359"/>
      <c r="D32" s="359"/>
      <c r="E32" s="359"/>
      <c r="F32" s="359"/>
      <c r="G32" s="359"/>
      <c r="H32" s="442"/>
      <c r="I32" s="388"/>
      <c r="J32" s="436" t="s">
        <v>662</v>
      </c>
      <c r="K32" s="389"/>
      <c r="L32" s="389"/>
      <c r="M32" s="390"/>
    </row>
    <row r="33" spans="1:23" ht="16.5" customHeight="1">
      <c r="A33" s="391"/>
      <c r="B33" s="382"/>
      <c r="C33" s="382"/>
      <c r="D33" s="382"/>
      <c r="E33" s="382"/>
      <c r="F33" s="382"/>
      <c r="G33" s="382"/>
      <c r="H33" s="382"/>
      <c r="I33" s="392"/>
      <c r="J33" s="382"/>
      <c r="K33" s="382"/>
      <c r="L33" s="382"/>
      <c r="M33" s="393"/>
    </row>
    <row r="34" spans="1:23" ht="16.5" customHeight="1">
      <c r="A34" s="391"/>
      <c r="B34" s="382"/>
      <c r="C34" s="382"/>
      <c r="D34" s="382"/>
      <c r="E34" s="382"/>
      <c r="F34" s="382"/>
      <c r="G34" s="382"/>
      <c r="H34" s="382"/>
      <c r="I34" s="392"/>
      <c r="J34" s="382"/>
      <c r="K34" s="382"/>
      <c r="L34" s="382"/>
      <c r="M34" s="393"/>
    </row>
    <row r="35" spans="1:23" ht="16.5" customHeight="1">
      <c r="A35" s="391"/>
      <c r="B35" s="382"/>
      <c r="C35" s="382"/>
      <c r="D35" s="382"/>
      <c r="E35" s="382"/>
      <c r="F35" s="382"/>
      <c r="G35" s="382"/>
      <c r="H35" s="382"/>
      <c r="I35" s="392"/>
      <c r="J35" s="382"/>
      <c r="K35" s="382"/>
      <c r="L35" s="382"/>
      <c r="M35" s="393"/>
      <c r="N35" s="187"/>
      <c r="O35" s="187"/>
      <c r="P35" s="187"/>
      <c r="Q35" s="187"/>
      <c r="R35" s="187"/>
      <c r="S35" s="187"/>
      <c r="T35" s="187"/>
      <c r="U35" s="187"/>
      <c r="V35" s="187"/>
      <c r="W35" s="187"/>
    </row>
    <row r="36" spans="1:23" ht="16.5" customHeight="1">
      <c r="A36" s="391"/>
      <c r="B36" s="382"/>
      <c r="C36" s="382"/>
      <c r="D36" s="382"/>
      <c r="E36" s="382"/>
      <c r="F36" s="382"/>
      <c r="G36" s="382"/>
      <c r="H36" s="382"/>
      <c r="I36" s="392"/>
      <c r="J36" s="382"/>
      <c r="K36" s="382"/>
      <c r="L36" s="382"/>
      <c r="M36" s="393"/>
      <c r="N36" s="187"/>
      <c r="O36" s="187"/>
      <c r="P36" s="187"/>
      <c r="Q36" s="187"/>
      <c r="R36" s="187"/>
      <c r="S36" s="187"/>
      <c r="T36" s="187"/>
      <c r="U36" s="187"/>
      <c r="V36" s="187"/>
      <c r="W36" s="187"/>
    </row>
    <row r="37" spans="1:23" ht="16.5" customHeight="1">
      <c r="A37" s="391"/>
      <c r="B37" s="382"/>
      <c r="C37" s="382"/>
      <c r="D37" s="382"/>
      <c r="E37" s="382"/>
      <c r="F37" s="382"/>
      <c r="G37" s="382"/>
      <c r="H37" s="382"/>
      <c r="I37" s="392"/>
      <c r="J37" s="382"/>
      <c r="K37" s="382"/>
      <c r="L37" s="382"/>
      <c r="M37" s="393"/>
      <c r="N37" s="187"/>
      <c r="O37" s="187"/>
      <c r="P37" s="187"/>
      <c r="Q37" s="187"/>
      <c r="R37" s="187"/>
      <c r="S37" s="187"/>
      <c r="T37" s="187"/>
      <c r="U37" s="187"/>
      <c r="V37" s="187"/>
      <c r="W37" s="187"/>
    </row>
    <row r="38" spans="1:23" ht="16.5" customHeight="1" thickBot="1">
      <c r="A38" s="394"/>
      <c r="B38" s="395"/>
      <c r="C38" s="395"/>
      <c r="D38" s="395"/>
      <c r="E38" s="395"/>
      <c r="F38" s="395"/>
      <c r="G38" s="395"/>
      <c r="H38" s="395"/>
      <c r="I38" s="396"/>
      <c r="J38" s="361"/>
      <c r="K38" s="361"/>
      <c r="L38" s="361"/>
      <c r="M38" s="397"/>
    </row>
    <row r="39" spans="1:23" ht="9" customHeight="1">
      <c r="A39" s="357"/>
      <c r="B39" s="357"/>
      <c r="C39" s="357"/>
      <c r="D39" s="357"/>
      <c r="E39" s="357"/>
      <c r="F39" s="357"/>
      <c r="G39" s="357"/>
      <c r="H39" s="357"/>
      <c r="I39" s="357"/>
      <c r="J39" s="357"/>
      <c r="K39" s="357"/>
      <c r="L39" s="357"/>
      <c r="M39" s="357"/>
    </row>
    <row r="40" spans="1:23" ht="18" customHeight="1">
      <c r="A40" s="357" t="s">
        <v>1365</v>
      </c>
      <c r="B40" s="357"/>
      <c r="C40" s="357"/>
      <c r="D40" s="357"/>
      <c r="E40" s="357"/>
      <c r="F40" s="357"/>
      <c r="G40" s="357"/>
      <c r="H40" s="357"/>
      <c r="I40" s="357"/>
      <c r="J40" s="357"/>
      <c r="K40" s="357"/>
      <c r="L40" s="357"/>
      <c r="M40" s="357"/>
    </row>
  </sheetData>
  <mergeCells count="22">
    <mergeCell ref="M5:M6"/>
    <mergeCell ref="D5:D6"/>
    <mergeCell ref="E5:E6"/>
    <mergeCell ref="F5:F6"/>
    <mergeCell ref="G5:J5"/>
    <mergeCell ref="K5:K6"/>
    <mergeCell ref="L5:L6"/>
    <mergeCell ref="M15:M16"/>
    <mergeCell ref="B17:C17"/>
    <mergeCell ref="B18:B19"/>
    <mergeCell ref="B7:C7"/>
    <mergeCell ref="B8:B9"/>
    <mergeCell ref="A10:C10"/>
    <mergeCell ref="A11:C11"/>
    <mergeCell ref="A12:C12"/>
    <mergeCell ref="D15:G15"/>
    <mergeCell ref="J15:J16"/>
    <mergeCell ref="A20:C20"/>
    <mergeCell ref="A21:C21"/>
    <mergeCell ref="A22:C22"/>
    <mergeCell ref="H15:H16"/>
    <mergeCell ref="I15:I16"/>
  </mergeCells>
  <phoneticPr fontId="16"/>
  <pageMargins left="0.70866141732283472" right="0.70866141732283472" top="0.74803149606299213" bottom="0.74803149606299213" header="0.31496062992125984" footer="0.31496062992125984"/>
  <pageSetup paperSize="9" scale="60" orientation="landscape" r:id="rId1"/>
  <headerFooter>
    <oddFooter>&amp;C- 8 -</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92D050"/>
    <pageSetUpPr fitToPage="1"/>
  </sheetPr>
  <dimension ref="A1:Q40"/>
  <sheetViews>
    <sheetView zoomScaleNormal="100" workbookViewId="0"/>
  </sheetViews>
  <sheetFormatPr defaultRowHeight="13"/>
  <cols>
    <col min="1" max="1" width="20.26953125" customWidth="1"/>
    <col min="2" max="3" width="11.26953125" customWidth="1"/>
    <col min="4" max="16" width="11.90625" customWidth="1"/>
  </cols>
  <sheetData>
    <row r="1" spans="1:16" ht="24" customHeight="1">
      <c r="A1" s="352" t="s">
        <v>1465</v>
      </c>
      <c r="B1" s="187"/>
      <c r="C1" s="187"/>
      <c r="D1" s="187"/>
      <c r="E1" s="187"/>
      <c r="F1" s="187"/>
      <c r="G1" s="187"/>
      <c r="H1" s="187"/>
      <c r="I1" s="187"/>
      <c r="J1" s="187"/>
      <c r="K1" s="187"/>
      <c r="L1" s="187"/>
      <c r="M1" s="187"/>
      <c r="N1" s="187"/>
      <c r="O1" s="187"/>
      <c r="P1" s="187"/>
    </row>
    <row r="2" spans="1:16">
      <c r="A2" s="187"/>
      <c r="B2" s="187"/>
      <c r="C2" s="187"/>
      <c r="D2" s="187"/>
      <c r="E2" s="187"/>
      <c r="F2" s="187"/>
      <c r="G2" s="187"/>
      <c r="H2" s="187"/>
      <c r="I2" s="187"/>
      <c r="J2" s="187"/>
      <c r="K2" s="187"/>
      <c r="L2" s="187"/>
      <c r="M2" s="187"/>
      <c r="N2" s="187"/>
      <c r="O2" s="187"/>
      <c r="P2" s="187"/>
    </row>
    <row r="3" spans="1:16" ht="24" customHeight="1" thickBot="1">
      <c r="A3" s="499" t="s">
        <v>678</v>
      </c>
      <c r="B3" s="357"/>
      <c r="C3" s="357"/>
      <c r="D3" s="357"/>
      <c r="E3" s="357"/>
      <c r="F3" s="357"/>
      <c r="G3" s="357"/>
      <c r="H3" s="357"/>
      <c r="I3" s="357"/>
      <c r="J3" s="357"/>
      <c r="K3" s="357"/>
      <c r="L3" s="357"/>
      <c r="M3" s="357"/>
      <c r="N3" s="357"/>
      <c r="O3" s="357"/>
      <c r="P3" s="357"/>
    </row>
    <row r="4" spans="1:16" ht="21" customHeight="1">
      <c r="A4" s="1175"/>
      <c r="B4" s="1176"/>
      <c r="C4" s="1177" t="s">
        <v>599</v>
      </c>
      <c r="D4" s="1801" t="s">
        <v>600</v>
      </c>
      <c r="E4" s="1801" t="s">
        <v>601</v>
      </c>
      <c r="F4" s="1866"/>
      <c r="G4" s="1797"/>
      <c r="H4" s="1797"/>
      <c r="I4" s="1797"/>
      <c r="J4" s="1867"/>
      <c r="K4" s="1801" t="s">
        <v>679</v>
      </c>
      <c r="L4" s="1801" t="s">
        <v>1498</v>
      </c>
      <c r="M4" s="1801" t="s">
        <v>605</v>
      </c>
      <c r="N4" s="1801" t="s">
        <v>680</v>
      </c>
      <c r="O4" s="1866" t="s">
        <v>681</v>
      </c>
      <c r="P4" s="1869" t="s">
        <v>608</v>
      </c>
    </row>
    <row r="5" spans="1:16" ht="21" customHeight="1">
      <c r="A5" s="1188"/>
      <c r="B5" s="1189"/>
      <c r="C5" s="1211"/>
      <c r="D5" s="1811"/>
      <c r="E5" s="1811"/>
      <c r="F5" s="1871" t="s">
        <v>682</v>
      </c>
      <c r="G5" s="1871" t="s">
        <v>683</v>
      </c>
      <c r="H5" s="1871" t="s">
        <v>628</v>
      </c>
      <c r="I5" s="1871" t="s">
        <v>651</v>
      </c>
      <c r="J5" s="1873" t="s">
        <v>611</v>
      </c>
      <c r="K5" s="1822"/>
      <c r="L5" s="1822"/>
      <c r="M5" s="1811"/>
      <c r="N5" s="1811"/>
      <c r="O5" s="1868"/>
      <c r="P5" s="1870"/>
    </row>
    <row r="6" spans="1:16" ht="21" customHeight="1">
      <c r="A6" s="1178" t="s">
        <v>498</v>
      </c>
      <c r="B6" s="1179"/>
      <c r="C6" s="1179"/>
      <c r="D6" s="1811"/>
      <c r="E6" s="1811"/>
      <c r="F6" s="1872"/>
      <c r="G6" s="1863"/>
      <c r="H6" s="1863"/>
      <c r="I6" s="1863"/>
      <c r="J6" s="1872"/>
      <c r="K6" s="1822"/>
      <c r="L6" s="1822"/>
      <c r="M6" s="1811"/>
      <c r="N6" s="1811"/>
      <c r="O6" s="1868"/>
      <c r="P6" s="1870"/>
    </row>
    <row r="7" spans="1:16" ht="33" customHeight="1">
      <c r="A7" s="1204" t="s">
        <v>671</v>
      </c>
      <c r="B7" s="1784" t="s">
        <v>613</v>
      </c>
      <c r="C7" s="1822"/>
      <c r="D7" s="371"/>
      <c r="E7" s="371"/>
      <c r="F7" s="403"/>
      <c r="G7" s="403"/>
      <c r="H7" s="404"/>
      <c r="I7" s="403"/>
      <c r="J7" s="407">
        <f>F7+G7+H7+I7</f>
        <v>0</v>
      </c>
      <c r="K7" s="371"/>
      <c r="L7" s="371"/>
      <c r="M7" s="371"/>
      <c r="N7" s="371"/>
      <c r="O7" s="443"/>
      <c r="P7" s="375"/>
    </row>
    <row r="8" spans="1:16" ht="33" customHeight="1">
      <c r="A8" s="1183" t="str">
        <f>+表紙!$D$35&amp;"現在"</f>
        <v>検査日の前々月の1日現在</v>
      </c>
      <c r="B8" s="1786" t="s">
        <v>614</v>
      </c>
      <c r="C8" s="1184" t="s">
        <v>615</v>
      </c>
      <c r="D8" s="367"/>
      <c r="E8" s="368"/>
      <c r="F8" s="367"/>
      <c r="G8" s="367"/>
      <c r="H8" s="368"/>
      <c r="I8" s="367"/>
      <c r="J8" s="407">
        <f>F8+G8+H8+I8</f>
        <v>0</v>
      </c>
      <c r="K8" s="367"/>
      <c r="L8" s="368"/>
      <c r="M8" s="367"/>
      <c r="N8" s="367"/>
      <c r="O8" s="369"/>
      <c r="P8" s="370"/>
    </row>
    <row r="9" spans="1:16" ht="33" customHeight="1">
      <c r="A9" s="1205" t="s">
        <v>616</v>
      </c>
      <c r="B9" s="1818"/>
      <c r="C9" s="1186" t="s">
        <v>617</v>
      </c>
      <c r="D9" s="371"/>
      <c r="E9" s="372"/>
      <c r="F9" s="373"/>
      <c r="G9" s="373"/>
      <c r="H9" s="372"/>
      <c r="I9" s="373"/>
      <c r="J9" s="407">
        <f>F9+G9+H9+I9</f>
        <v>0</v>
      </c>
      <c r="K9" s="371"/>
      <c r="L9" s="372"/>
      <c r="M9" s="373"/>
      <c r="N9" s="373"/>
      <c r="O9" s="374"/>
      <c r="P9" s="444"/>
    </row>
    <row r="10" spans="1:16" ht="33" customHeight="1">
      <c r="A10" s="1788" t="s">
        <v>618</v>
      </c>
      <c r="B10" s="1789"/>
      <c r="C10" s="1790"/>
      <c r="D10" s="371"/>
      <c r="E10" s="371"/>
      <c r="F10" s="403"/>
      <c r="G10" s="403"/>
      <c r="H10" s="404"/>
      <c r="I10" s="403"/>
      <c r="J10" s="371"/>
      <c r="K10" s="371"/>
      <c r="L10" s="371"/>
      <c r="M10" s="371"/>
      <c r="N10" s="371"/>
      <c r="O10" s="443"/>
      <c r="P10" s="420"/>
    </row>
    <row r="11" spans="1:16" ht="33" customHeight="1">
      <c r="A11" s="1788" t="s">
        <v>619</v>
      </c>
      <c r="B11" s="1789"/>
      <c r="C11" s="1790"/>
      <c r="D11" s="407">
        <f>(D7+D8)-D10</f>
        <v>0</v>
      </c>
      <c r="E11" s="407">
        <f t="shared" ref="E11:O11" si="0">(E7+E8)-E10</f>
        <v>0</v>
      </c>
      <c r="F11" s="407">
        <f t="shared" si="0"/>
        <v>0</v>
      </c>
      <c r="G11" s="407">
        <f t="shared" si="0"/>
        <v>0</v>
      </c>
      <c r="H11" s="407">
        <f t="shared" si="0"/>
        <v>0</v>
      </c>
      <c r="I11" s="407">
        <f t="shared" si="0"/>
        <v>0</v>
      </c>
      <c r="J11" s="407">
        <f t="shared" si="0"/>
        <v>0</v>
      </c>
      <c r="K11" s="407">
        <f t="shared" si="0"/>
        <v>0</v>
      </c>
      <c r="L11" s="407">
        <f t="shared" si="0"/>
        <v>0</v>
      </c>
      <c r="M11" s="407">
        <f t="shared" si="0"/>
        <v>0</v>
      </c>
      <c r="N11" s="407">
        <f t="shared" si="0"/>
        <v>0</v>
      </c>
      <c r="O11" s="407">
        <f t="shared" si="0"/>
        <v>0</v>
      </c>
      <c r="P11" s="420"/>
    </row>
    <row r="12" spans="1:16" ht="42.75" customHeight="1" thickBot="1">
      <c r="A12" s="1855" t="s">
        <v>851</v>
      </c>
      <c r="B12" s="1856"/>
      <c r="C12" s="1856"/>
      <c r="D12" s="378"/>
      <c r="E12" s="494"/>
      <c r="F12" s="378"/>
      <c r="G12" s="378"/>
      <c r="H12" s="378"/>
      <c r="I12" s="378"/>
      <c r="J12" s="378"/>
      <c r="K12" s="378"/>
      <c r="L12" s="378"/>
      <c r="M12" s="378"/>
      <c r="N12" s="378"/>
      <c r="O12" s="379"/>
      <c r="P12" s="421"/>
    </row>
    <row r="13" spans="1:16" ht="20.149999999999999" customHeight="1">
      <c r="A13" s="429"/>
      <c r="B13" s="381"/>
      <c r="C13" s="381"/>
      <c r="D13" s="382"/>
      <c r="E13" s="414"/>
      <c r="F13" s="382"/>
      <c r="G13" s="382"/>
      <c r="H13" s="382"/>
      <c r="I13" s="382"/>
      <c r="J13" s="382"/>
      <c r="K13" s="382"/>
      <c r="L13" s="382"/>
      <c r="M13" s="382"/>
      <c r="N13" s="382"/>
      <c r="O13" s="382"/>
      <c r="P13" s="445"/>
    </row>
    <row r="14" spans="1:16" ht="20.149999999999999" customHeight="1">
      <c r="A14" s="384" t="s">
        <v>620</v>
      </c>
      <c r="B14" s="357"/>
      <c r="C14" s="357"/>
      <c r="D14" s="357"/>
      <c r="E14" s="357"/>
      <c r="F14" s="357"/>
      <c r="G14" s="357"/>
      <c r="H14" s="357"/>
      <c r="I14" s="357"/>
      <c r="J14" s="357"/>
      <c r="K14" s="357"/>
      <c r="L14" s="357"/>
      <c r="M14" s="357"/>
      <c r="N14" s="357"/>
      <c r="O14" s="357"/>
      <c r="P14" s="357"/>
    </row>
    <row r="15" spans="1:16" ht="18.75" customHeight="1">
      <c r="A15" s="384" t="s">
        <v>1359</v>
      </c>
      <c r="B15" s="147"/>
      <c r="C15" s="357"/>
      <c r="D15" s="357"/>
      <c r="E15" s="357"/>
      <c r="F15" s="357"/>
      <c r="G15" s="357"/>
      <c r="H15" s="357"/>
      <c r="I15" s="357"/>
      <c r="J15" s="357"/>
      <c r="K15" s="357"/>
      <c r="L15" s="357"/>
      <c r="M15" s="357"/>
      <c r="N15" s="357"/>
      <c r="O15" s="357"/>
      <c r="P15" s="357"/>
    </row>
    <row r="16" spans="1:16" ht="18.75" customHeight="1">
      <c r="A16" s="384" t="s">
        <v>1360</v>
      </c>
      <c r="B16" s="147"/>
      <c r="C16" s="357"/>
      <c r="D16" s="357"/>
      <c r="E16" s="384"/>
      <c r="F16" s="384"/>
      <c r="G16" s="384"/>
      <c r="H16" s="384"/>
      <c r="I16" s="384"/>
      <c r="J16" s="384"/>
      <c r="K16" s="384"/>
      <c r="L16" s="384"/>
      <c r="M16" s="384"/>
      <c r="N16" s="357"/>
      <c r="O16" s="357"/>
      <c r="P16" s="357"/>
    </row>
    <row r="17" spans="1:16" ht="18.75" customHeight="1">
      <c r="A17" s="384" t="s">
        <v>1466</v>
      </c>
      <c r="B17" s="147"/>
      <c r="C17" s="357"/>
      <c r="D17" s="357"/>
      <c r="E17" s="357"/>
      <c r="F17" s="357"/>
      <c r="G17" s="357"/>
      <c r="H17" s="357"/>
      <c r="I17" s="357"/>
      <c r="J17" s="357"/>
      <c r="K17" s="357"/>
      <c r="L17" s="357"/>
      <c r="M17" s="357"/>
      <c r="N17" s="357"/>
      <c r="O17" s="357"/>
      <c r="P17" s="357"/>
    </row>
    <row r="18" spans="1:16" ht="18.75" customHeight="1">
      <c r="A18" s="384" t="s">
        <v>1427</v>
      </c>
      <c r="B18" s="147"/>
      <c r="C18" s="357"/>
      <c r="D18" s="357"/>
      <c r="E18" s="357"/>
      <c r="F18" s="357"/>
      <c r="G18" s="357"/>
      <c r="H18" s="357"/>
      <c r="I18" s="357"/>
      <c r="J18" s="357"/>
      <c r="K18" s="357"/>
      <c r="L18" s="357"/>
      <c r="M18" s="357"/>
      <c r="N18" s="357"/>
      <c r="O18" s="357"/>
      <c r="P18" s="357"/>
    </row>
    <row r="19" spans="1:16" ht="18.75" customHeight="1">
      <c r="A19" s="384" t="s">
        <v>684</v>
      </c>
      <c r="B19" s="147"/>
      <c r="C19" s="357"/>
      <c r="D19" s="357"/>
      <c r="E19" s="357"/>
      <c r="F19" s="357"/>
      <c r="G19" s="357"/>
      <c r="H19" s="357"/>
      <c r="I19" s="357"/>
      <c r="J19" s="357"/>
      <c r="K19" s="357"/>
      <c r="L19" s="357"/>
      <c r="M19" s="357"/>
      <c r="N19" s="357"/>
      <c r="O19" s="357"/>
      <c r="P19" s="357"/>
    </row>
    <row r="20" spans="1:16" ht="13.5" thickBot="1">
      <c r="A20" s="357"/>
      <c r="B20" s="357"/>
      <c r="C20" s="357"/>
      <c r="D20" s="357"/>
      <c r="E20" s="357"/>
      <c r="F20" s="357"/>
      <c r="G20" s="357"/>
      <c r="H20" s="357"/>
      <c r="I20" s="357"/>
      <c r="J20" s="357"/>
      <c r="K20" s="357"/>
      <c r="L20" s="357"/>
      <c r="M20" s="357"/>
      <c r="N20" s="357"/>
      <c r="O20" s="357"/>
      <c r="P20" s="357"/>
    </row>
    <row r="21" spans="1:16" ht="23.25" customHeight="1">
      <c r="A21" s="358" t="s">
        <v>623</v>
      </c>
      <c r="B21" s="359"/>
      <c r="C21" s="359"/>
      <c r="D21" s="359"/>
      <c r="E21" s="359"/>
      <c r="F21" s="359"/>
      <c r="G21" s="359"/>
      <c r="H21" s="359"/>
      <c r="I21" s="359"/>
      <c r="J21" s="388"/>
      <c r="K21" s="389" t="s">
        <v>624</v>
      </c>
      <c r="L21" s="345" t="s">
        <v>625</v>
      </c>
      <c r="M21" s="389"/>
      <c r="N21" s="389"/>
      <c r="O21" s="389"/>
      <c r="P21" s="390"/>
    </row>
    <row r="22" spans="1:16" ht="23.25" customHeight="1">
      <c r="A22" s="391"/>
      <c r="B22" s="382"/>
      <c r="C22" s="382"/>
      <c r="D22" s="382"/>
      <c r="E22" s="382"/>
      <c r="F22" s="382"/>
      <c r="G22" s="382"/>
      <c r="H22" s="382"/>
      <c r="I22" s="382"/>
      <c r="J22" s="392"/>
      <c r="K22" s="382"/>
      <c r="L22" s="382"/>
      <c r="M22" s="382"/>
      <c r="N22" s="382"/>
      <c r="O22" s="382"/>
      <c r="P22" s="393"/>
    </row>
    <row r="23" spans="1:16" ht="23.25" customHeight="1">
      <c r="A23" s="391"/>
      <c r="B23" s="382"/>
      <c r="C23" s="382"/>
      <c r="D23" s="382"/>
      <c r="E23" s="382"/>
      <c r="F23" s="382"/>
      <c r="G23" s="382"/>
      <c r="H23" s="382"/>
      <c r="I23" s="382"/>
      <c r="J23" s="392"/>
      <c r="K23" s="382"/>
      <c r="L23" s="382"/>
      <c r="M23" s="382"/>
      <c r="N23" s="382"/>
      <c r="O23" s="382"/>
      <c r="P23" s="393"/>
    </row>
    <row r="24" spans="1:16" ht="23.25" customHeight="1">
      <c r="A24" s="391"/>
      <c r="B24" s="382"/>
      <c r="C24" s="382"/>
      <c r="D24" s="382"/>
      <c r="E24" s="382"/>
      <c r="F24" s="382"/>
      <c r="G24" s="382"/>
      <c r="H24" s="382"/>
      <c r="I24" s="382"/>
      <c r="J24" s="392"/>
      <c r="K24" s="382"/>
      <c r="L24" s="382"/>
      <c r="M24" s="382"/>
      <c r="N24" s="382"/>
      <c r="O24" s="382"/>
      <c r="P24" s="393"/>
    </row>
    <row r="25" spans="1:16" ht="23.25" customHeight="1">
      <c r="A25" s="391"/>
      <c r="B25" s="382"/>
      <c r="C25" s="382"/>
      <c r="D25" s="382"/>
      <c r="E25" s="382"/>
      <c r="F25" s="382"/>
      <c r="G25" s="382"/>
      <c r="H25" s="382"/>
      <c r="I25" s="382"/>
      <c r="J25" s="392"/>
      <c r="K25" s="382"/>
      <c r="L25" s="382"/>
      <c r="M25" s="382"/>
      <c r="N25" s="382"/>
      <c r="O25" s="382"/>
      <c r="P25" s="393"/>
    </row>
    <row r="26" spans="1:16" ht="23.25" customHeight="1">
      <c r="A26" s="391"/>
      <c r="B26" s="382"/>
      <c r="C26" s="382"/>
      <c r="D26" s="382"/>
      <c r="E26" s="382"/>
      <c r="F26" s="382"/>
      <c r="G26" s="382"/>
      <c r="H26" s="382"/>
      <c r="I26" s="382"/>
      <c r="J26" s="392"/>
      <c r="K26" s="382"/>
      <c r="L26" s="382"/>
      <c r="M26" s="382"/>
      <c r="N26" s="382"/>
      <c r="O26" s="382"/>
      <c r="P26" s="393"/>
    </row>
    <row r="27" spans="1:16" ht="23.25" customHeight="1" thickBot="1">
      <c r="A27" s="394"/>
      <c r="B27" s="395"/>
      <c r="C27" s="395"/>
      <c r="D27" s="395"/>
      <c r="E27" s="395"/>
      <c r="F27" s="395"/>
      <c r="G27" s="395"/>
      <c r="H27" s="395"/>
      <c r="I27" s="395"/>
      <c r="J27" s="396"/>
      <c r="K27" s="361"/>
      <c r="L27" s="361"/>
      <c r="M27" s="361"/>
      <c r="N27" s="361"/>
      <c r="O27" s="361"/>
      <c r="P27" s="397"/>
    </row>
    <row r="28" spans="1:16">
      <c r="A28" s="357"/>
      <c r="B28" s="357"/>
      <c r="C28" s="357"/>
      <c r="D28" s="357"/>
      <c r="E28" s="357"/>
      <c r="F28" s="357"/>
      <c r="G28" s="357"/>
      <c r="H28" s="357"/>
      <c r="I28" s="357"/>
      <c r="J28" s="357"/>
      <c r="K28" s="357"/>
      <c r="L28" s="357"/>
      <c r="M28" s="357"/>
      <c r="N28" s="357"/>
      <c r="O28" s="357"/>
      <c r="P28" s="357"/>
    </row>
    <row r="29" spans="1:16" ht="24.75" customHeight="1">
      <c r="A29" s="384" t="s">
        <v>1361</v>
      </c>
      <c r="B29" s="357"/>
      <c r="C29" s="357"/>
      <c r="D29" s="357"/>
      <c r="E29" s="357"/>
      <c r="F29" s="357"/>
      <c r="G29" s="357"/>
      <c r="H29" s="357"/>
      <c r="I29" s="357"/>
      <c r="J29" s="357"/>
      <c r="K29" s="357"/>
      <c r="L29" s="357"/>
      <c r="M29" s="357"/>
      <c r="N29" s="357"/>
      <c r="O29" s="357"/>
      <c r="P29" s="357"/>
    </row>
    <row r="30" spans="1:16">
      <c r="A30" s="357"/>
      <c r="B30" s="357"/>
      <c r="C30" s="357"/>
      <c r="D30" s="357"/>
      <c r="E30" s="357"/>
      <c r="F30" s="357"/>
      <c r="G30" s="357"/>
      <c r="H30" s="357"/>
      <c r="I30" s="357"/>
      <c r="J30" s="357"/>
      <c r="K30" s="357"/>
      <c r="L30" s="357"/>
      <c r="M30" s="357"/>
      <c r="N30" s="357"/>
      <c r="O30" s="357"/>
      <c r="P30" s="357"/>
    </row>
    <row r="31" spans="1:16">
      <c r="A31" s="187"/>
    </row>
    <row r="32" spans="1:16">
      <c r="A32" s="187"/>
    </row>
    <row r="33" spans="1:17">
      <c r="A33" s="187"/>
    </row>
    <row r="34" spans="1:17">
      <c r="A34" s="187"/>
    </row>
    <row r="35" spans="1:17">
      <c r="A35" s="187"/>
    </row>
    <row r="36" spans="1:17">
      <c r="A36" s="187"/>
    </row>
    <row r="37" spans="1:17">
      <c r="A37" s="187"/>
      <c r="B37" s="187"/>
      <c r="C37" s="187"/>
      <c r="D37" s="187"/>
      <c r="E37" s="187"/>
      <c r="F37" s="187"/>
      <c r="G37" s="187"/>
      <c r="H37" s="187"/>
      <c r="I37" s="187"/>
      <c r="J37" s="187"/>
      <c r="K37" s="187"/>
      <c r="L37" s="187"/>
      <c r="M37" s="187"/>
      <c r="N37" s="187"/>
      <c r="O37" s="187"/>
      <c r="P37" s="187"/>
      <c r="Q37" s="187"/>
    </row>
    <row r="38" spans="1:17">
      <c r="A38" s="187"/>
      <c r="B38" s="187"/>
      <c r="C38" s="187"/>
      <c r="D38" s="187"/>
      <c r="E38" s="187"/>
      <c r="F38" s="187"/>
      <c r="G38" s="187"/>
      <c r="H38" s="187"/>
      <c r="I38" s="187"/>
      <c r="J38" s="187"/>
      <c r="K38" s="187"/>
      <c r="L38" s="187"/>
      <c r="M38" s="187"/>
      <c r="N38" s="187"/>
      <c r="O38" s="187"/>
      <c r="P38" s="187"/>
      <c r="Q38" s="187"/>
    </row>
    <row r="39" spans="1:17">
      <c r="A39" s="187"/>
      <c r="B39" s="187"/>
      <c r="C39" s="187"/>
      <c r="D39" s="187"/>
      <c r="E39" s="187"/>
      <c r="F39" s="187"/>
      <c r="G39" s="187"/>
      <c r="H39" s="187"/>
      <c r="I39" s="187"/>
      <c r="J39" s="187"/>
      <c r="K39" s="187"/>
      <c r="L39" s="187"/>
      <c r="M39" s="187"/>
      <c r="N39" s="187"/>
      <c r="O39" s="187"/>
      <c r="P39" s="187"/>
      <c r="Q39" s="187"/>
    </row>
    <row r="40" spans="1:17">
      <c r="A40" s="187"/>
      <c r="B40" s="187"/>
      <c r="C40" s="187"/>
      <c r="D40" s="187"/>
      <c r="E40" s="187"/>
      <c r="F40" s="187"/>
      <c r="G40" s="187"/>
      <c r="H40" s="187"/>
      <c r="I40" s="187"/>
      <c r="J40" s="187"/>
      <c r="K40" s="187"/>
      <c r="L40" s="187"/>
      <c r="M40" s="187"/>
      <c r="N40" s="187"/>
      <c r="O40" s="187"/>
      <c r="P40" s="187"/>
      <c r="Q40" s="187"/>
    </row>
  </sheetData>
  <mergeCells count="19">
    <mergeCell ref="M4:M6"/>
    <mergeCell ref="N4:N6"/>
    <mergeCell ref="O4:O6"/>
    <mergeCell ref="P4:P6"/>
    <mergeCell ref="F5:F6"/>
    <mergeCell ref="G5:G6"/>
    <mergeCell ref="H5:H6"/>
    <mergeCell ref="I5:I6"/>
    <mergeCell ref="J5:J6"/>
    <mergeCell ref="L4:L6"/>
    <mergeCell ref="A12:C12"/>
    <mergeCell ref="D4:D6"/>
    <mergeCell ref="E4:E6"/>
    <mergeCell ref="F4:J4"/>
    <mergeCell ref="K4:K6"/>
    <mergeCell ref="B7:C7"/>
    <mergeCell ref="B8:B9"/>
    <mergeCell ref="A10:C10"/>
    <mergeCell ref="A11:C11"/>
  </mergeCells>
  <phoneticPr fontId="16"/>
  <pageMargins left="0.70866141732283472" right="0.70866141732283472" top="0.74803149606299213" bottom="0.74803149606299213" header="0.31496062992125984" footer="0.31496062992125984"/>
  <pageSetup paperSize="9" scale="68" orientation="landscape" r:id="rId1"/>
  <headerFooter>
    <oddFooter xml:space="preserve">&amp;C- 8 -
</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92D050"/>
  </sheetPr>
  <dimension ref="A1:AG108"/>
  <sheetViews>
    <sheetView showGridLines="0" showZeros="0" view="pageBreakPreview" zoomScaleNormal="90" zoomScaleSheetLayoutView="100" workbookViewId="0">
      <pane xSplit="5" ySplit="9" topLeftCell="F10" activePane="bottomRight" state="frozen"/>
      <selection activeCell="I15" sqref="I15"/>
      <selection pane="topRight" activeCell="I15" sqref="I15"/>
      <selection pane="bottomLeft" activeCell="I15" sqref="I15"/>
      <selection pane="bottomRight" sqref="A1:C1"/>
    </sheetView>
  </sheetViews>
  <sheetFormatPr defaultColWidth="9" defaultRowHeight="12" outlineLevelRow="1"/>
  <cols>
    <col min="1" max="1" width="3.7265625" style="9" customWidth="1"/>
    <col min="2" max="2" width="11.36328125" style="9" customWidth="1"/>
    <col min="3" max="3" width="1.6328125" style="9" customWidth="1"/>
    <col min="4" max="4" width="14.6328125" style="9" customWidth="1"/>
    <col min="5" max="5" width="1.6328125" style="9" customWidth="1"/>
    <col min="6" max="9" width="3.7265625" style="9" customWidth="1"/>
    <col min="10" max="10" width="9.7265625" style="9" customWidth="1"/>
    <col min="11" max="13" width="3.7265625" style="9" customWidth="1"/>
    <col min="14" max="15" width="13.7265625" style="9" customWidth="1"/>
    <col min="16" max="16" width="12.08984375" style="9" customWidth="1"/>
    <col min="17" max="17" width="12.90625" style="9" customWidth="1"/>
    <col min="18" max="18" width="6.08984375" style="9" customWidth="1"/>
    <col min="19" max="19" width="2.453125" style="9" customWidth="1"/>
    <col min="20" max="20" width="6.08984375" style="9" customWidth="1"/>
    <col min="21" max="22" width="12.90625" style="9" customWidth="1"/>
    <col min="23" max="24" width="11.36328125" style="9" customWidth="1"/>
    <col min="25" max="29" width="6" style="9" customWidth="1"/>
    <col min="30" max="30" width="12" style="9" customWidth="1"/>
    <col min="31" max="16384" width="9" style="9"/>
  </cols>
  <sheetData>
    <row r="1" spans="1:33" ht="13">
      <c r="A1" s="1923" t="s">
        <v>319</v>
      </c>
      <c r="B1" s="1923"/>
      <c r="C1" s="1924"/>
      <c r="F1" s="1342" t="s">
        <v>1244</v>
      </c>
    </row>
    <row r="2" spans="1:33" ht="21" customHeight="1">
      <c r="D2" s="1283" t="s">
        <v>9</v>
      </c>
      <c r="E2" s="139"/>
      <c r="F2" s="1938"/>
      <c r="G2" s="1938"/>
      <c r="H2" s="1938"/>
      <c r="I2" s="1938"/>
      <c r="J2" s="1938"/>
      <c r="K2" s="1938"/>
      <c r="L2" s="1938"/>
      <c r="M2" s="139" t="s">
        <v>10</v>
      </c>
      <c r="O2" s="139"/>
      <c r="P2" s="139"/>
      <c r="Q2" s="139"/>
      <c r="R2" s="139"/>
      <c r="S2" s="139"/>
      <c r="T2" s="139"/>
      <c r="U2" s="139"/>
      <c r="V2" s="139"/>
      <c r="W2" s="139"/>
      <c r="X2" s="139"/>
      <c r="Y2" s="139"/>
      <c r="Z2" s="139"/>
      <c r="AA2" s="139"/>
      <c r="AB2" s="139"/>
      <c r="AC2" s="139"/>
      <c r="AD2" s="139"/>
    </row>
    <row r="3" spans="1:33" ht="21" customHeight="1">
      <c r="A3" s="10"/>
      <c r="B3" s="10"/>
      <c r="C3" s="10"/>
      <c r="D3" s="1284" t="s">
        <v>11</v>
      </c>
      <c r="E3" s="32"/>
      <c r="F3" s="1939"/>
      <c r="G3" s="1939"/>
      <c r="H3" s="1939"/>
      <c r="I3" s="1939"/>
      <c r="J3" s="1939"/>
      <c r="K3" s="1939"/>
      <c r="L3" s="1939"/>
      <c r="M3" s="32" t="s">
        <v>10</v>
      </c>
      <c r="W3" s="891"/>
      <c r="X3" s="906" t="str">
        <f>+表紙!$D$35&amp;"現在"</f>
        <v>検査日の前々月の1日現在</v>
      </c>
      <c r="Y3" s="906"/>
      <c r="Z3" s="906"/>
      <c r="AA3" s="906"/>
      <c r="AB3" s="906"/>
      <c r="AC3" s="906"/>
      <c r="AD3" s="906"/>
    </row>
    <row r="4" spans="1:33" ht="28.5" hidden="1" customHeight="1">
      <c r="A4" s="10"/>
      <c r="B4" s="10"/>
      <c r="C4" s="10"/>
      <c r="D4" s="890"/>
      <c r="E4" s="879"/>
      <c r="F4" s="879"/>
      <c r="G4" s="879"/>
      <c r="H4" s="879"/>
      <c r="I4" s="879"/>
      <c r="J4" s="879" t="str">
        <f>+表紙!$D$35</f>
        <v>検査日の前々月の1日</v>
      </c>
      <c r="K4" s="879"/>
      <c r="L4" s="879"/>
      <c r="M4" s="517"/>
      <c r="W4" s="888"/>
      <c r="X4" s="946"/>
      <c r="Y4" s="906"/>
      <c r="Z4" s="906"/>
      <c r="AA4" s="906"/>
      <c r="AB4" s="906"/>
      <c r="AC4" s="906"/>
      <c r="AD4" s="906"/>
    </row>
    <row r="5" spans="1:33" ht="21.75" customHeight="1">
      <c r="A5" s="1925" t="s">
        <v>12</v>
      </c>
      <c r="B5" s="1874" t="s">
        <v>13</v>
      </c>
      <c r="C5" s="1927" t="s">
        <v>14</v>
      </c>
      <c r="D5" s="1928"/>
      <c r="E5" s="1929"/>
      <c r="F5" s="1936" t="s">
        <v>15</v>
      </c>
      <c r="G5" s="1936" t="s">
        <v>16</v>
      </c>
      <c r="H5" s="1902" t="s">
        <v>17</v>
      </c>
      <c r="I5" s="1902"/>
      <c r="J5" s="1920" t="s">
        <v>1164</v>
      </c>
      <c r="K5" s="1936" t="s">
        <v>18</v>
      </c>
      <c r="L5" s="1940" t="s">
        <v>19</v>
      </c>
      <c r="M5" s="1902"/>
      <c r="N5" s="1874" t="s">
        <v>218</v>
      </c>
      <c r="O5" s="1874" t="s">
        <v>219</v>
      </c>
      <c r="P5" s="1888" t="s">
        <v>220</v>
      </c>
      <c r="Q5" s="1889"/>
      <c r="R5" s="1889"/>
      <c r="S5" s="1889"/>
      <c r="T5" s="1890"/>
      <c r="U5" s="1898" t="s">
        <v>170</v>
      </c>
      <c r="V5" s="1899"/>
      <c r="W5" s="1902" t="s">
        <v>221</v>
      </c>
      <c r="X5" s="1905" t="s">
        <v>343</v>
      </c>
      <c r="Y5" s="1887" t="s">
        <v>1180</v>
      </c>
      <c r="Z5" s="1887"/>
      <c r="AA5" s="1887"/>
      <c r="AB5" s="1887"/>
      <c r="AC5" s="1887"/>
      <c r="AD5" s="1887"/>
      <c r="AE5" s="1877" t="s">
        <v>1172</v>
      </c>
      <c r="AF5" s="1877"/>
      <c r="AG5" s="1878"/>
    </row>
    <row r="6" spans="1:33" ht="16.5" customHeight="1">
      <c r="A6" s="1926"/>
      <c r="B6" s="1875"/>
      <c r="C6" s="1906"/>
      <c r="D6" s="1930"/>
      <c r="E6" s="1931"/>
      <c r="F6" s="1937"/>
      <c r="G6" s="1937"/>
      <c r="H6" s="1903"/>
      <c r="I6" s="1903"/>
      <c r="J6" s="1921"/>
      <c r="K6" s="1937"/>
      <c r="L6" s="1903"/>
      <c r="M6" s="1903"/>
      <c r="N6" s="1875"/>
      <c r="O6" s="1875"/>
      <c r="P6" s="1908" t="s">
        <v>222</v>
      </c>
      <c r="Q6" s="1909"/>
      <c r="R6" s="1912" t="s">
        <v>223</v>
      </c>
      <c r="S6" s="1913"/>
      <c r="T6" s="1914"/>
      <c r="U6" s="1900"/>
      <c r="V6" s="1901"/>
      <c r="W6" s="1903"/>
      <c r="X6" s="1906"/>
      <c r="Y6" s="1883" t="s">
        <v>1176</v>
      </c>
      <c r="Z6" s="1883" t="s">
        <v>1177</v>
      </c>
      <c r="AA6" s="1883" t="s">
        <v>1179</v>
      </c>
      <c r="AB6" s="1883" t="s">
        <v>1178</v>
      </c>
      <c r="AC6" s="1883" t="s">
        <v>1208</v>
      </c>
      <c r="AD6" s="1885" t="s">
        <v>30</v>
      </c>
      <c r="AE6" s="1879"/>
      <c r="AF6" s="1879"/>
      <c r="AG6" s="1880"/>
    </row>
    <row r="7" spans="1:33" ht="9" customHeight="1">
      <c r="A7" s="1926"/>
      <c r="B7" s="1875"/>
      <c r="C7" s="1906"/>
      <c r="D7" s="1930"/>
      <c r="E7" s="1931"/>
      <c r="F7" s="1937"/>
      <c r="G7" s="1937"/>
      <c r="H7" s="1922" t="s">
        <v>224</v>
      </c>
      <c r="I7" s="1922" t="s">
        <v>225</v>
      </c>
      <c r="J7" s="1921"/>
      <c r="K7" s="1937"/>
      <c r="L7" s="1922" t="s">
        <v>226</v>
      </c>
      <c r="M7" s="1922" t="s">
        <v>227</v>
      </c>
      <c r="N7" s="1875"/>
      <c r="O7" s="1875"/>
      <c r="P7" s="1910"/>
      <c r="Q7" s="1911"/>
      <c r="R7" s="1915"/>
      <c r="S7" s="1916"/>
      <c r="T7" s="1917"/>
      <c r="U7" s="1212"/>
      <c r="V7" s="1212"/>
      <c r="W7" s="1904"/>
      <c r="X7" s="1906"/>
      <c r="Y7" s="1883"/>
      <c r="Z7" s="1883"/>
      <c r="AA7" s="1883"/>
      <c r="AB7" s="1883"/>
      <c r="AC7" s="1883"/>
      <c r="AD7" s="1885"/>
      <c r="AE7" s="1879"/>
      <c r="AF7" s="1879"/>
      <c r="AG7" s="1880"/>
    </row>
    <row r="8" spans="1:33" ht="20.25" customHeight="1">
      <c r="A8" s="1926"/>
      <c r="B8" s="1875"/>
      <c r="C8" s="1906"/>
      <c r="D8" s="1932"/>
      <c r="E8" s="1931"/>
      <c r="F8" s="1937"/>
      <c r="G8" s="1937"/>
      <c r="H8" s="1921"/>
      <c r="I8" s="1921"/>
      <c r="J8" s="1921"/>
      <c r="K8" s="1937"/>
      <c r="L8" s="1921"/>
      <c r="M8" s="1921"/>
      <c r="N8" s="1875"/>
      <c r="O8" s="1875"/>
      <c r="P8" s="1918" t="s">
        <v>228</v>
      </c>
      <c r="Q8" s="1327" t="s">
        <v>229</v>
      </c>
      <c r="R8" s="1915"/>
      <c r="S8" s="1916"/>
      <c r="T8" s="1917"/>
      <c r="U8" s="1213" t="str">
        <f>+表紙!E36&amp;"4月"</f>
        <v>＿＿年4月</v>
      </c>
      <c r="V8" s="1214" t="s">
        <v>694</v>
      </c>
      <c r="W8" s="1875" t="s">
        <v>230</v>
      </c>
      <c r="X8" s="1906"/>
      <c r="Y8" s="1883"/>
      <c r="Z8" s="1883"/>
      <c r="AA8" s="1883"/>
      <c r="AB8" s="1883"/>
      <c r="AC8" s="1883"/>
      <c r="AD8" s="1885"/>
      <c r="AE8" s="1879" t="s">
        <v>1173</v>
      </c>
      <c r="AF8" s="1879" t="s">
        <v>1174</v>
      </c>
      <c r="AG8" s="1880" t="s">
        <v>1175</v>
      </c>
    </row>
    <row r="9" spans="1:33" ht="11.25" customHeight="1">
      <c r="A9" s="1926"/>
      <c r="B9" s="1875"/>
      <c r="C9" s="1933"/>
      <c r="D9" s="1934"/>
      <c r="E9" s="1935"/>
      <c r="F9" s="1937"/>
      <c r="G9" s="1937"/>
      <c r="H9" s="1921"/>
      <c r="I9" s="1921"/>
      <c r="J9" s="1921"/>
      <c r="K9" s="1937"/>
      <c r="L9" s="1921"/>
      <c r="M9" s="1921"/>
      <c r="N9" s="1876"/>
      <c r="O9" s="1876"/>
      <c r="P9" s="1919"/>
      <c r="Q9" s="1215"/>
      <c r="R9" s="1216"/>
      <c r="S9" s="1217"/>
      <c r="T9" s="1218"/>
      <c r="U9" s="1330" t="s">
        <v>300</v>
      </c>
      <c r="V9" s="1330" t="s">
        <v>300</v>
      </c>
      <c r="W9" s="1875"/>
      <c r="X9" s="1907"/>
      <c r="Y9" s="1884"/>
      <c r="Z9" s="1884"/>
      <c r="AA9" s="1884"/>
      <c r="AB9" s="1884"/>
      <c r="AC9" s="1884"/>
      <c r="AD9" s="1886"/>
      <c r="AE9" s="1881"/>
      <c r="AF9" s="1881"/>
      <c r="AG9" s="1882"/>
    </row>
    <row r="10" spans="1:33" ht="21.75" customHeight="1">
      <c r="A10" s="936"/>
      <c r="B10" s="937"/>
      <c r="C10" s="869"/>
      <c r="D10" s="947"/>
      <c r="E10" s="871"/>
      <c r="F10" s="937"/>
      <c r="G10" s="937"/>
      <c r="H10" s="937"/>
      <c r="I10" s="937"/>
      <c r="J10" s="197"/>
      <c r="K10" s="938" t="str">
        <f t="shared" ref="K10:K41" si="0">IF(OR(ISBLANK(J10),ISERROR(DATEDIF(J10,$J$4,"Y"))),"",DATEDIF(J10,$J$4,"Y"))</f>
        <v/>
      </c>
      <c r="L10" s="937"/>
      <c r="M10" s="937"/>
      <c r="N10" s="1151"/>
      <c r="O10" s="197"/>
      <c r="P10" s="197"/>
      <c r="Q10" s="939" t="str">
        <f t="shared" ref="Q10:Q41" si="1">IF(OR(ISBLANK(P10),ISERROR(YEARFRAC(P10,$J$4,1))),"・",ROUNDDOWN(YEARFRAC(P10,$J$4,1),0)&amp;"・"&amp;ROUNDDOWN((YEARFRAC(P10,$J$4,1)-ROUNDDOWN(YEARFRAC(P10,$J$4,1),0))*12,0))</f>
        <v>・</v>
      </c>
      <c r="R10" s="942"/>
      <c r="S10" s="943" t="s">
        <v>345</v>
      </c>
      <c r="T10" s="944"/>
      <c r="U10" s="940"/>
      <c r="V10" s="940"/>
      <c r="W10" s="937"/>
      <c r="X10" s="985"/>
      <c r="Y10" s="937"/>
      <c r="Z10" s="937"/>
      <c r="AA10" s="937"/>
      <c r="AB10" s="937"/>
      <c r="AC10" s="937"/>
      <c r="AD10" s="985"/>
      <c r="AE10" s="998"/>
      <c r="AF10" s="998"/>
      <c r="AG10" s="998"/>
    </row>
    <row r="11" spans="1:33" ht="21.75" customHeight="1">
      <c r="A11" s="941"/>
      <c r="B11" s="60"/>
      <c r="C11" s="874"/>
      <c r="D11" s="97"/>
      <c r="E11" s="870"/>
      <c r="F11" s="60"/>
      <c r="G11" s="60"/>
      <c r="H11" s="60"/>
      <c r="I11" s="60"/>
      <c r="J11" s="41"/>
      <c r="K11" s="1256" t="str">
        <f t="shared" si="0"/>
        <v/>
      </c>
      <c r="L11" s="60"/>
      <c r="M11" s="60"/>
      <c r="N11" s="1152"/>
      <c r="O11" s="41"/>
      <c r="P11" s="41"/>
      <c r="Q11" s="1257" t="str">
        <f t="shared" si="1"/>
        <v>・</v>
      </c>
      <c r="R11" s="1258"/>
      <c r="S11" s="1259" t="s">
        <v>345</v>
      </c>
      <c r="T11" s="1260"/>
      <c r="U11" s="1261"/>
      <c r="V11" s="1261"/>
      <c r="W11" s="60"/>
      <c r="X11" s="987"/>
      <c r="Y11" s="60"/>
      <c r="Z11" s="60"/>
      <c r="AA11" s="60"/>
      <c r="AB11" s="60"/>
      <c r="AC11" s="60"/>
      <c r="AD11" s="987"/>
      <c r="AE11" s="992"/>
      <c r="AF11" s="992"/>
      <c r="AG11" s="992"/>
    </row>
    <row r="12" spans="1:33" ht="21.75" customHeight="1">
      <c r="A12" s="941"/>
      <c r="B12" s="60"/>
      <c r="C12" s="874"/>
      <c r="D12" s="97"/>
      <c r="E12" s="870"/>
      <c r="F12" s="60"/>
      <c r="G12" s="60"/>
      <c r="H12" s="60"/>
      <c r="I12" s="60"/>
      <c r="J12" s="41"/>
      <c r="K12" s="1256" t="str">
        <f t="shared" si="0"/>
        <v/>
      </c>
      <c r="L12" s="60"/>
      <c r="M12" s="60"/>
      <c r="N12" s="1152"/>
      <c r="O12" s="41"/>
      <c r="P12" s="41"/>
      <c r="Q12" s="1257" t="str">
        <f t="shared" si="1"/>
        <v>・</v>
      </c>
      <c r="R12" s="1258"/>
      <c r="S12" s="1259" t="s">
        <v>345</v>
      </c>
      <c r="T12" s="1260"/>
      <c r="U12" s="1261"/>
      <c r="V12" s="1261"/>
      <c r="W12" s="60"/>
      <c r="X12" s="987"/>
      <c r="Y12" s="60"/>
      <c r="Z12" s="60"/>
      <c r="AA12" s="60"/>
      <c r="AB12" s="60"/>
      <c r="AC12" s="60"/>
      <c r="AD12" s="987"/>
      <c r="AE12" s="992"/>
      <c r="AF12" s="992"/>
      <c r="AG12" s="992"/>
    </row>
    <row r="13" spans="1:33" ht="21.75" customHeight="1">
      <c r="A13" s="941"/>
      <c r="B13" s="60"/>
      <c r="C13" s="874"/>
      <c r="D13" s="97"/>
      <c r="E13" s="870"/>
      <c r="F13" s="60"/>
      <c r="G13" s="60"/>
      <c r="H13" s="60"/>
      <c r="I13" s="60"/>
      <c r="J13" s="41"/>
      <c r="K13" s="1256" t="str">
        <f t="shared" si="0"/>
        <v/>
      </c>
      <c r="L13" s="60"/>
      <c r="M13" s="60"/>
      <c r="N13" s="1152"/>
      <c r="O13" s="41"/>
      <c r="P13" s="41"/>
      <c r="Q13" s="1257" t="str">
        <f t="shared" si="1"/>
        <v>・</v>
      </c>
      <c r="R13" s="1258"/>
      <c r="S13" s="1259" t="s">
        <v>345</v>
      </c>
      <c r="T13" s="1260"/>
      <c r="U13" s="1261"/>
      <c r="V13" s="1261"/>
      <c r="W13" s="60"/>
      <c r="X13" s="987"/>
      <c r="Y13" s="60"/>
      <c r="Z13" s="60"/>
      <c r="AA13" s="60"/>
      <c r="AB13" s="60"/>
      <c r="AC13" s="60"/>
      <c r="AD13" s="987"/>
      <c r="AE13" s="992"/>
      <c r="AF13" s="992"/>
      <c r="AG13" s="992"/>
    </row>
    <row r="14" spans="1:33" ht="21.75" customHeight="1">
      <c r="A14" s="941"/>
      <c r="B14" s="60"/>
      <c r="C14" s="874"/>
      <c r="D14" s="97"/>
      <c r="E14" s="870"/>
      <c r="F14" s="60"/>
      <c r="G14" s="60"/>
      <c r="H14" s="60"/>
      <c r="I14" s="60"/>
      <c r="J14" s="41"/>
      <c r="K14" s="1256" t="str">
        <f t="shared" si="0"/>
        <v/>
      </c>
      <c r="L14" s="60"/>
      <c r="M14" s="60"/>
      <c r="N14" s="1152"/>
      <c r="O14" s="41"/>
      <c r="P14" s="41"/>
      <c r="Q14" s="1257" t="str">
        <f t="shared" si="1"/>
        <v>・</v>
      </c>
      <c r="R14" s="1258"/>
      <c r="S14" s="1259" t="s">
        <v>345</v>
      </c>
      <c r="T14" s="1260"/>
      <c r="U14" s="1261"/>
      <c r="V14" s="1261"/>
      <c r="W14" s="60"/>
      <c r="X14" s="987"/>
      <c r="Y14" s="60"/>
      <c r="Z14" s="60"/>
      <c r="AA14" s="60"/>
      <c r="AB14" s="60"/>
      <c r="AC14" s="60"/>
      <c r="AD14" s="987"/>
      <c r="AE14" s="992"/>
      <c r="AF14" s="992"/>
      <c r="AG14" s="992"/>
    </row>
    <row r="15" spans="1:33" ht="21.75" customHeight="1">
      <c r="A15" s="941"/>
      <c r="B15" s="60"/>
      <c r="C15" s="874"/>
      <c r="D15" s="97"/>
      <c r="E15" s="870"/>
      <c r="F15" s="60"/>
      <c r="G15" s="60"/>
      <c r="H15" s="60"/>
      <c r="I15" s="60"/>
      <c r="J15" s="41"/>
      <c r="K15" s="1256" t="str">
        <f t="shared" si="0"/>
        <v/>
      </c>
      <c r="L15" s="60"/>
      <c r="M15" s="60"/>
      <c r="N15" s="1152"/>
      <c r="O15" s="41"/>
      <c r="P15" s="41"/>
      <c r="Q15" s="1257" t="str">
        <f t="shared" si="1"/>
        <v>・</v>
      </c>
      <c r="R15" s="1258"/>
      <c r="S15" s="1259" t="s">
        <v>345</v>
      </c>
      <c r="T15" s="1260"/>
      <c r="U15" s="1261"/>
      <c r="V15" s="1261"/>
      <c r="W15" s="60"/>
      <c r="X15" s="987"/>
      <c r="Y15" s="60"/>
      <c r="Z15" s="60"/>
      <c r="AA15" s="60"/>
      <c r="AB15" s="60"/>
      <c r="AC15" s="60"/>
      <c r="AD15" s="987"/>
      <c r="AE15" s="992"/>
      <c r="AF15" s="992"/>
      <c r="AG15" s="992"/>
    </row>
    <row r="16" spans="1:33" ht="21.75" customHeight="1">
      <c r="A16" s="941"/>
      <c r="B16" s="60"/>
      <c r="C16" s="874"/>
      <c r="D16" s="97"/>
      <c r="E16" s="870"/>
      <c r="F16" s="60"/>
      <c r="G16" s="60"/>
      <c r="H16" s="60"/>
      <c r="I16" s="60"/>
      <c r="J16" s="41"/>
      <c r="K16" s="1256" t="str">
        <f t="shared" si="0"/>
        <v/>
      </c>
      <c r="L16" s="60"/>
      <c r="M16" s="60"/>
      <c r="N16" s="1152"/>
      <c r="O16" s="41"/>
      <c r="P16" s="41"/>
      <c r="Q16" s="1257" t="str">
        <f t="shared" si="1"/>
        <v>・</v>
      </c>
      <c r="R16" s="1258"/>
      <c r="S16" s="1259" t="s">
        <v>345</v>
      </c>
      <c r="T16" s="1260"/>
      <c r="U16" s="1261"/>
      <c r="V16" s="1261"/>
      <c r="W16" s="60"/>
      <c r="X16" s="987"/>
      <c r="Y16" s="60"/>
      <c r="Z16" s="60"/>
      <c r="AA16" s="60"/>
      <c r="AB16" s="60"/>
      <c r="AC16" s="60"/>
      <c r="AD16" s="987"/>
      <c r="AE16" s="992"/>
      <c r="AF16" s="992"/>
      <c r="AG16" s="992"/>
    </row>
    <row r="17" spans="1:33" ht="21.75" customHeight="1">
      <c r="A17" s="941"/>
      <c r="B17" s="60"/>
      <c r="C17" s="874"/>
      <c r="D17" s="97"/>
      <c r="E17" s="870"/>
      <c r="F17" s="60"/>
      <c r="G17" s="60"/>
      <c r="H17" s="60"/>
      <c r="I17" s="60"/>
      <c r="J17" s="41"/>
      <c r="K17" s="1256" t="str">
        <f t="shared" si="0"/>
        <v/>
      </c>
      <c r="L17" s="60"/>
      <c r="M17" s="60"/>
      <c r="N17" s="1152"/>
      <c r="O17" s="41"/>
      <c r="P17" s="41"/>
      <c r="Q17" s="1257" t="str">
        <f t="shared" si="1"/>
        <v>・</v>
      </c>
      <c r="R17" s="1258"/>
      <c r="S17" s="1259" t="s">
        <v>345</v>
      </c>
      <c r="T17" s="1260"/>
      <c r="U17" s="1261"/>
      <c r="V17" s="1261"/>
      <c r="W17" s="60"/>
      <c r="X17" s="987"/>
      <c r="Y17" s="60"/>
      <c r="Z17" s="60"/>
      <c r="AA17" s="60"/>
      <c r="AB17" s="60"/>
      <c r="AC17" s="60"/>
      <c r="AD17" s="987"/>
      <c r="AE17" s="992"/>
      <c r="AF17" s="992"/>
      <c r="AG17" s="992"/>
    </row>
    <row r="18" spans="1:33" ht="21.75" customHeight="1">
      <c r="A18" s="941"/>
      <c r="B18" s="60"/>
      <c r="C18" s="874"/>
      <c r="D18" s="97"/>
      <c r="E18" s="870"/>
      <c r="F18" s="60"/>
      <c r="G18" s="60"/>
      <c r="H18" s="60"/>
      <c r="I18" s="60"/>
      <c r="J18" s="41"/>
      <c r="K18" s="1256" t="str">
        <f t="shared" si="0"/>
        <v/>
      </c>
      <c r="L18" s="60"/>
      <c r="M18" s="60"/>
      <c r="N18" s="1152"/>
      <c r="O18" s="41"/>
      <c r="P18" s="41"/>
      <c r="Q18" s="1257" t="str">
        <f t="shared" si="1"/>
        <v>・</v>
      </c>
      <c r="R18" s="1258"/>
      <c r="S18" s="1259" t="s">
        <v>345</v>
      </c>
      <c r="T18" s="1260"/>
      <c r="U18" s="1261"/>
      <c r="V18" s="1261"/>
      <c r="W18" s="60"/>
      <c r="X18" s="987"/>
      <c r="Y18" s="60"/>
      <c r="Z18" s="60"/>
      <c r="AA18" s="60"/>
      <c r="AB18" s="60"/>
      <c r="AC18" s="60"/>
      <c r="AD18" s="987"/>
      <c r="AE18" s="992"/>
      <c r="AF18" s="992"/>
      <c r="AG18" s="992"/>
    </row>
    <row r="19" spans="1:33" ht="21.75" customHeight="1">
      <c r="A19" s="941"/>
      <c r="B19" s="60"/>
      <c r="C19" s="874"/>
      <c r="D19" s="97"/>
      <c r="E19" s="870"/>
      <c r="F19" s="60"/>
      <c r="G19" s="60"/>
      <c r="H19" s="60"/>
      <c r="I19" s="60"/>
      <c r="J19" s="41"/>
      <c r="K19" s="1256" t="str">
        <f t="shared" si="0"/>
        <v/>
      </c>
      <c r="L19" s="60"/>
      <c r="M19" s="60"/>
      <c r="N19" s="1152"/>
      <c r="O19" s="41"/>
      <c r="P19" s="41"/>
      <c r="Q19" s="1257" t="str">
        <f t="shared" si="1"/>
        <v>・</v>
      </c>
      <c r="R19" s="1258"/>
      <c r="S19" s="1259" t="s">
        <v>345</v>
      </c>
      <c r="T19" s="1260"/>
      <c r="U19" s="1261"/>
      <c r="V19" s="1261"/>
      <c r="W19" s="60"/>
      <c r="X19" s="987"/>
      <c r="Y19" s="60"/>
      <c r="Z19" s="60"/>
      <c r="AA19" s="60"/>
      <c r="AB19" s="60"/>
      <c r="AC19" s="60"/>
      <c r="AD19" s="987"/>
      <c r="AE19" s="992"/>
      <c r="AF19" s="992"/>
      <c r="AG19" s="992"/>
    </row>
    <row r="20" spans="1:33" ht="21.75" customHeight="1">
      <c r="A20" s="941"/>
      <c r="B20" s="60"/>
      <c r="C20" s="874"/>
      <c r="D20" s="97"/>
      <c r="E20" s="870"/>
      <c r="F20" s="60"/>
      <c r="G20" s="60"/>
      <c r="H20" s="60"/>
      <c r="I20" s="60"/>
      <c r="J20" s="41"/>
      <c r="K20" s="1256" t="str">
        <f t="shared" si="0"/>
        <v/>
      </c>
      <c r="L20" s="60"/>
      <c r="M20" s="60"/>
      <c r="N20" s="1152"/>
      <c r="O20" s="41"/>
      <c r="P20" s="41"/>
      <c r="Q20" s="1257" t="str">
        <f t="shared" si="1"/>
        <v>・</v>
      </c>
      <c r="R20" s="1258"/>
      <c r="S20" s="1259" t="s">
        <v>345</v>
      </c>
      <c r="T20" s="1260"/>
      <c r="U20" s="1261"/>
      <c r="V20" s="1261"/>
      <c r="W20" s="60"/>
      <c r="X20" s="987"/>
      <c r="Y20" s="60"/>
      <c r="Z20" s="60"/>
      <c r="AA20" s="60"/>
      <c r="AB20" s="60"/>
      <c r="AC20" s="60"/>
      <c r="AD20" s="987"/>
      <c r="AE20" s="992"/>
      <c r="AF20" s="992"/>
      <c r="AG20" s="992"/>
    </row>
    <row r="21" spans="1:33" ht="21.75" customHeight="1">
      <c r="A21" s="941"/>
      <c r="B21" s="60"/>
      <c r="C21" s="874"/>
      <c r="D21" s="97"/>
      <c r="E21" s="870"/>
      <c r="F21" s="60"/>
      <c r="G21" s="60"/>
      <c r="H21" s="60"/>
      <c r="I21" s="60"/>
      <c r="J21" s="41"/>
      <c r="K21" s="1256" t="str">
        <f t="shared" si="0"/>
        <v/>
      </c>
      <c r="L21" s="60"/>
      <c r="M21" s="60"/>
      <c r="N21" s="1152"/>
      <c r="O21" s="41"/>
      <c r="P21" s="41"/>
      <c r="Q21" s="1257" t="str">
        <f t="shared" si="1"/>
        <v>・</v>
      </c>
      <c r="R21" s="1258"/>
      <c r="S21" s="1259" t="s">
        <v>345</v>
      </c>
      <c r="T21" s="1260"/>
      <c r="U21" s="1261"/>
      <c r="V21" s="1261"/>
      <c r="W21" s="60"/>
      <c r="X21" s="987"/>
      <c r="Y21" s="60"/>
      <c r="Z21" s="60"/>
      <c r="AA21" s="60"/>
      <c r="AB21" s="60"/>
      <c r="AC21" s="60"/>
      <c r="AD21" s="987"/>
      <c r="AE21" s="992"/>
      <c r="AF21" s="992"/>
      <c r="AG21" s="992"/>
    </row>
    <row r="22" spans="1:33" ht="21.75" customHeight="1">
      <c r="A22" s="941"/>
      <c r="B22" s="60"/>
      <c r="C22" s="874"/>
      <c r="D22" s="97"/>
      <c r="E22" s="870"/>
      <c r="F22" s="60"/>
      <c r="G22" s="60"/>
      <c r="H22" s="60"/>
      <c r="I22" s="60"/>
      <c r="J22" s="41"/>
      <c r="K22" s="1256" t="str">
        <f t="shared" si="0"/>
        <v/>
      </c>
      <c r="L22" s="60"/>
      <c r="M22" s="60"/>
      <c r="N22" s="1152"/>
      <c r="O22" s="41"/>
      <c r="P22" s="41"/>
      <c r="Q22" s="1257" t="str">
        <f t="shared" si="1"/>
        <v>・</v>
      </c>
      <c r="R22" s="1258"/>
      <c r="S22" s="1259" t="s">
        <v>345</v>
      </c>
      <c r="T22" s="1260"/>
      <c r="U22" s="1261"/>
      <c r="V22" s="1261"/>
      <c r="W22" s="60"/>
      <c r="X22" s="987"/>
      <c r="Y22" s="60"/>
      <c r="Z22" s="60"/>
      <c r="AA22" s="60"/>
      <c r="AB22" s="60"/>
      <c r="AC22" s="60"/>
      <c r="AD22" s="987"/>
      <c r="AE22" s="992"/>
      <c r="AF22" s="992"/>
      <c r="AG22" s="992"/>
    </row>
    <row r="23" spans="1:33" ht="21.75" customHeight="1">
      <c r="A23" s="941"/>
      <c r="B23" s="60"/>
      <c r="C23" s="874"/>
      <c r="D23" s="97"/>
      <c r="E23" s="870"/>
      <c r="F23" s="60"/>
      <c r="G23" s="60"/>
      <c r="H23" s="60"/>
      <c r="I23" s="60"/>
      <c r="J23" s="41"/>
      <c r="K23" s="1256" t="str">
        <f t="shared" si="0"/>
        <v/>
      </c>
      <c r="L23" s="60"/>
      <c r="M23" s="60"/>
      <c r="N23" s="1152"/>
      <c r="O23" s="41"/>
      <c r="P23" s="41"/>
      <c r="Q23" s="1257" t="str">
        <f t="shared" si="1"/>
        <v>・</v>
      </c>
      <c r="R23" s="1258"/>
      <c r="S23" s="1259" t="s">
        <v>345</v>
      </c>
      <c r="T23" s="1260"/>
      <c r="U23" s="1261"/>
      <c r="V23" s="1261"/>
      <c r="W23" s="60"/>
      <c r="X23" s="987"/>
      <c r="Y23" s="60"/>
      <c r="Z23" s="60"/>
      <c r="AA23" s="60"/>
      <c r="AB23" s="60"/>
      <c r="AC23" s="60"/>
      <c r="AD23" s="987"/>
      <c r="AE23" s="992"/>
      <c r="AF23" s="992"/>
      <c r="AG23" s="992"/>
    </row>
    <row r="24" spans="1:33" ht="21.75" customHeight="1">
      <c r="A24" s="941"/>
      <c r="B24" s="60"/>
      <c r="C24" s="874"/>
      <c r="D24" s="97"/>
      <c r="E24" s="870"/>
      <c r="F24" s="60"/>
      <c r="G24" s="60"/>
      <c r="H24" s="60"/>
      <c r="I24" s="60"/>
      <c r="J24" s="41"/>
      <c r="K24" s="1256" t="str">
        <f t="shared" si="0"/>
        <v/>
      </c>
      <c r="L24" s="60"/>
      <c r="M24" s="60"/>
      <c r="N24" s="1152"/>
      <c r="O24" s="41"/>
      <c r="P24" s="41"/>
      <c r="Q24" s="1257" t="str">
        <f t="shared" si="1"/>
        <v>・</v>
      </c>
      <c r="R24" s="1258"/>
      <c r="S24" s="1259" t="s">
        <v>345</v>
      </c>
      <c r="T24" s="1260"/>
      <c r="U24" s="1261"/>
      <c r="V24" s="1261"/>
      <c r="W24" s="60"/>
      <c r="X24" s="987"/>
      <c r="Y24" s="60"/>
      <c r="Z24" s="60"/>
      <c r="AA24" s="60"/>
      <c r="AB24" s="60"/>
      <c r="AC24" s="60"/>
      <c r="AD24" s="987"/>
      <c r="AE24" s="992"/>
      <c r="AF24" s="992"/>
      <c r="AG24" s="992"/>
    </row>
    <row r="25" spans="1:33" ht="21.75" customHeight="1">
      <c r="A25" s="941"/>
      <c r="B25" s="60"/>
      <c r="C25" s="874"/>
      <c r="D25" s="97"/>
      <c r="E25" s="870"/>
      <c r="F25" s="60"/>
      <c r="G25" s="60"/>
      <c r="H25" s="60"/>
      <c r="I25" s="60"/>
      <c r="J25" s="41"/>
      <c r="K25" s="1256" t="str">
        <f t="shared" si="0"/>
        <v/>
      </c>
      <c r="L25" s="60"/>
      <c r="M25" s="60"/>
      <c r="N25" s="1152"/>
      <c r="O25" s="41"/>
      <c r="P25" s="41"/>
      <c r="Q25" s="1257" t="str">
        <f t="shared" si="1"/>
        <v>・</v>
      </c>
      <c r="R25" s="1258"/>
      <c r="S25" s="1259" t="s">
        <v>345</v>
      </c>
      <c r="T25" s="1260"/>
      <c r="U25" s="1261"/>
      <c r="V25" s="1261"/>
      <c r="W25" s="60"/>
      <c r="X25" s="987"/>
      <c r="Y25" s="60"/>
      <c r="Z25" s="60"/>
      <c r="AA25" s="60"/>
      <c r="AB25" s="60"/>
      <c r="AC25" s="60"/>
      <c r="AD25" s="987"/>
      <c r="AE25" s="992"/>
      <c r="AF25" s="992"/>
      <c r="AG25" s="992"/>
    </row>
    <row r="26" spans="1:33" ht="21.75" customHeight="1">
      <c r="A26" s="941"/>
      <c r="B26" s="60"/>
      <c r="C26" s="874"/>
      <c r="D26" s="97"/>
      <c r="E26" s="870"/>
      <c r="F26" s="60"/>
      <c r="G26" s="60"/>
      <c r="H26" s="60"/>
      <c r="I26" s="60"/>
      <c r="J26" s="41"/>
      <c r="K26" s="1256" t="str">
        <f t="shared" si="0"/>
        <v/>
      </c>
      <c r="L26" s="60"/>
      <c r="M26" s="60"/>
      <c r="N26" s="1152"/>
      <c r="O26" s="41"/>
      <c r="P26" s="41"/>
      <c r="Q26" s="1257" t="str">
        <f t="shared" si="1"/>
        <v>・</v>
      </c>
      <c r="R26" s="1258"/>
      <c r="S26" s="1259" t="s">
        <v>345</v>
      </c>
      <c r="T26" s="1260"/>
      <c r="U26" s="1261"/>
      <c r="V26" s="1261"/>
      <c r="W26" s="60"/>
      <c r="X26" s="987"/>
      <c r="Y26" s="60"/>
      <c r="Z26" s="60"/>
      <c r="AA26" s="60"/>
      <c r="AB26" s="60"/>
      <c r="AC26" s="60"/>
      <c r="AD26" s="987"/>
      <c r="AE26" s="992"/>
      <c r="AF26" s="992"/>
      <c r="AG26" s="992"/>
    </row>
    <row r="27" spans="1:33" ht="21.75" customHeight="1">
      <c r="A27" s="941"/>
      <c r="B27" s="60"/>
      <c r="C27" s="874"/>
      <c r="D27" s="97"/>
      <c r="E27" s="870"/>
      <c r="F27" s="60"/>
      <c r="G27" s="60"/>
      <c r="H27" s="60"/>
      <c r="I27" s="60"/>
      <c r="J27" s="41"/>
      <c r="K27" s="1256" t="str">
        <f t="shared" si="0"/>
        <v/>
      </c>
      <c r="L27" s="60"/>
      <c r="M27" s="60"/>
      <c r="N27" s="1152"/>
      <c r="O27" s="41"/>
      <c r="P27" s="41"/>
      <c r="Q27" s="1257" t="str">
        <f t="shared" si="1"/>
        <v>・</v>
      </c>
      <c r="R27" s="1258"/>
      <c r="S27" s="1259" t="s">
        <v>345</v>
      </c>
      <c r="T27" s="1260"/>
      <c r="U27" s="1261"/>
      <c r="V27" s="1261"/>
      <c r="W27" s="60"/>
      <c r="X27" s="987"/>
      <c r="Y27" s="60"/>
      <c r="Z27" s="60"/>
      <c r="AA27" s="60"/>
      <c r="AB27" s="60"/>
      <c r="AC27" s="60"/>
      <c r="AD27" s="987"/>
      <c r="AE27" s="992"/>
      <c r="AF27" s="992"/>
      <c r="AG27" s="992"/>
    </row>
    <row r="28" spans="1:33" ht="21.75" customHeight="1">
      <c r="A28" s="941"/>
      <c r="B28" s="60"/>
      <c r="C28" s="874"/>
      <c r="D28" s="97"/>
      <c r="E28" s="870"/>
      <c r="F28" s="60"/>
      <c r="G28" s="60"/>
      <c r="H28" s="60"/>
      <c r="I28" s="60"/>
      <c r="J28" s="41"/>
      <c r="K28" s="1256" t="str">
        <f t="shared" si="0"/>
        <v/>
      </c>
      <c r="L28" s="60"/>
      <c r="M28" s="60"/>
      <c r="N28" s="1152"/>
      <c r="O28" s="41"/>
      <c r="P28" s="41"/>
      <c r="Q28" s="1257" t="str">
        <f t="shared" si="1"/>
        <v>・</v>
      </c>
      <c r="R28" s="1258"/>
      <c r="S28" s="1259" t="s">
        <v>345</v>
      </c>
      <c r="T28" s="1260"/>
      <c r="U28" s="1261"/>
      <c r="V28" s="1261"/>
      <c r="W28" s="60"/>
      <c r="X28" s="987"/>
      <c r="Y28" s="60"/>
      <c r="Z28" s="60"/>
      <c r="AA28" s="60"/>
      <c r="AB28" s="60"/>
      <c r="AC28" s="60"/>
      <c r="AD28" s="987"/>
      <c r="AE28" s="992"/>
      <c r="AF28" s="992"/>
      <c r="AG28" s="992"/>
    </row>
    <row r="29" spans="1:33" ht="21.75" customHeight="1">
      <c r="A29" s="941"/>
      <c r="B29" s="60"/>
      <c r="C29" s="874"/>
      <c r="D29" s="97"/>
      <c r="E29" s="870"/>
      <c r="F29" s="60"/>
      <c r="G29" s="60"/>
      <c r="H29" s="60"/>
      <c r="I29" s="60"/>
      <c r="J29" s="41"/>
      <c r="K29" s="1256" t="str">
        <f t="shared" si="0"/>
        <v/>
      </c>
      <c r="L29" s="60"/>
      <c r="M29" s="60"/>
      <c r="N29" s="1152"/>
      <c r="O29" s="41"/>
      <c r="P29" s="41"/>
      <c r="Q29" s="1257" t="str">
        <f t="shared" si="1"/>
        <v>・</v>
      </c>
      <c r="R29" s="1258"/>
      <c r="S29" s="1259" t="s">
        <v>345</v>
      </c>
      <c r="T29" s="1260"/>
      <c r="U29" s="1261"/>
      <c r="V29" s="1261"/>
      <c r="W29" s="60"/>
      <c r="X29" s="987"/>
      <c r="Y29" s="60"/>
      <c r="Z29" s="60"/>
      <c r="AA29" s="60"/>
      <c r="AB29" s="60"/>
      <c r="AC29" s="60"/>
      <c r="AD29" s="987"/>
      <c r="AE29" s="992"/>
      <c r="AF29" s="992"/>
      <c r="AG29" s="992"/>
    </row>
    <row r="30" spans="1:33" ht="21.75" customHeight="1">
      <c r="A30" s="941"/>
      <c r="B30" s="60"/>
      <c r="C30" s="874"/>
      <c r="D30" s="97"/>
      <c r="E30" s="870"/>
      <c r="F30" s="60"/>
      <c r="G30" s="60"/>
      <c r="H30" s="60"/>
      <c r="I30" s="60"/>
      <c r="J30" s="41"/>
      <c r="K30" s="1256" t="str">
        <f t="shared" si="0"/>
        <v/>
      </c>
      <c r="L30" s="60"/>
      <c r="M30" s="60"/>
      <c r="N30" s="1152"/>
      <c r="O30" s="41"/>
      <c r="P30" s="41"/>
      <c r="Q30" s="1257" t="str">
        <f t="shared" si="1"/>
        <v>・</v>
      </c>
      <c r="R30" s="1258"/>
      <c r="S30" s="1259" t="s">
        <v>345</v>
      </c>
      <c r="T30" s="1260"/>
      <c r="U30" s="1261"/>
      <c r="V30" s="1261"/>
      <c r="W30" s="60"/>
      <c r="X30" s="987"/>
      <c r="Y30" s="60"/>
      <c r="Z30" s="60"/>
      <c r="AA30" s="60"/>
      <c r="AB30" s="60"/>
      <c r="AC30" s="60"/>
      <c r="AD30" s="987"/>
      <c r="AE30" s="992"/>
      <c r="AF30" s="992"/>
      <c r="AG30" s="992"/>
    </row>
    <row r="31" spans="1:33" ht="21.75" customHeight="1">
      <c r="A31" s="941"/>
      <c r="B31" s="60"/>
      <c r="C31" s="874"/>
      <c r="D31" s="97"/>
      <c r="E31" s="870"/>
      <c r="F31" s="60"/>
      <c r="G31" s="60"/>
      <c r="H31" s="60"/>
      <c r="I31" s="60"/>
      <c r="J31" s="41"/>
      <c r="K31" s="1256" t="str">
        <f t="shared" si="0"/>
        <v/>
      </c>
      <c r="L31" s="60"/>
      <c r="M31" s="60"/>
      <c r="N31" s="1152"/>
      <c r="O31" s="41"/>
      <c r="P31" s="41"/>
      <c r="Q31" s="1257" t="str">
        <f t="shared" si="1"/>
        <v>・</v>
      </c>
      <c r="R31" s="1258"/>
      <c r="S31" s="1259" t="s">
        <v>345</v>
      </c>
      <c r="T31" s="1260"/>
      <c r="U31" s="1261"/>
      <c r="V31" s="1261"/>
      <c r="W31" s="60"/>
      <c r="X31" s="987"/>
      <c r="Y31" s="60"/>
      <c r="Z31" s="60"/>
      <c r="AA31" s="60"/>
      <c r="AB31" s="60"/>
      <c r="AC31" s="60"/>
      <c r="AD31" s="987"/>
      <c r="AE31" s="992"/>
      <c r="AF31" s="992"/>
      <c r="AG31" s="992"/>
    </row>
    <row r="32" spans="1:33" ht="21.75" customHeight="1">
      <c r="A32" s="941"/>
      <c r="B32" s="60"/>
      <c r="C32" s="874"/>
      <c r="D32" s="97"/>
      <c r="E32" s="870"/>
      <c r="F32" s="60"/>
      <c r="G32" s="60"/>
      <c r="H32" s="60"/>
      <c r="I32" s="60"/>
      <c r="J32" s="41"/>
      <c r="K32" s="1256" t="str">
        <f t="shared" si="0"/>
        <v/>
      </c>
      <c r="L32" s="60"/>
      <c r="M32" s="60"/>
      <c r="N32" s="1152"/>
      <c r="O32" s="41"/>
      <c r="P32" s="41"/>
      <c r="Q32" s="1257" t="str">
        <f t="shared" si="1"/>
        <v>・</v>
      </c>
      <c r="R32" s="1258"/>
      <c r="S32" s="1259" t="s">
        <v>345</v>
      </c>
      <c r="T32" s="1260"/>
      <c r="U32" s="1261"/>
      <c r="V32" s="1261"/>
      <c r="W32" s="60"/>
      <c r="X32" s="987"/>
      <c r="Y32" s="60"/>
      <c r="Z32" s="60"/>
      <c r="AA32" s="60"/>
      <c r="AB32" s="60"/>
      <c r="AC32" s="60"/>
      <c r="AD32" s="987"/>
      <c r="AE32" s="992"/>
      <c r="AF32" s="992"/>
      <c r="AG32" s="992"/>
    </row>
    <row r="33" spans="1:33" ht="21.75" customHeight="1">
      <c r="A33" s="941"/>
      <c r="B33" s="60"/>
      <c r="C33" s="874"/>
      <c r="D33" s="97"/>
      <c r="E33" s="870"/>
      <c r="F33" s="60"/>
      <c r="G33" s="60"/>
      <c r="H33" s="60"/>
      <c r="I33" s="60"/>
      <c r="J33" s="41"/>
      <c r="K33" s="1256" t="str">
        <f t="shared" si="0"/>
        <v/>
      </c>
      <c r="L33" s="60"/>
      <c r="M33" s="60"/>
      <c r="N33" s="1152"/>
      <c r="O33" s="41"/>
      <c r="P33" s="41"/>
      <c r="Q33" s="1257" t="str">
        <f t="shared" si="1"/>
        <v>・</v>
      </c>
      <c r="R33" s="1258"/>
      <c r="S33" s="1259" t="s">
        <v>345</v>
      </c>
      <c r="T33" s="1260"/>
      <c r="U33" s="1261"/>
      <c r="V33" s="1261"/>
      <c r="W33" s="60"/>
      <c r="X33" s="987"/>
      <c r="Y33" s="60"/>
      <c r="Z33" s="60"/>
      <c r="AA33" s="60"/>
      <c r="AB33" s="60"/>
      <c r="AC33" s="60"/>
      <c r="AD33" s="987"/>
      <c r="AE33" s="992"/>
      <c r="AF33" s="992"/>
      <c r="AG33" s="992"/>
    </row>
    <row r="34" spans="1:33" ht="21.75" customHeight="1">
      <c r="A34" s="941"/>
      <c r="B34" s="60"/>
      <c r="C34" s="874"/>
      <c r="D34" s="97"/>
      <c r="E34" s="870"/>
      <c r="F34" s="60"/>
      <c r="G34" s="60"/>
      <c r="H34" s="60"/>
      <c r="I34" s="60"/>
      <c r="J34" s="41"/>
      <c r="K34" s="1256" t="str">
        <f t="shared" si="0"/>
        <v/>
      </c>
      <c r="L34" s="60"/>
      <c r="M34" s="60"/>
      <c r="N34" s="1152"/>
      <c r="O34" s="41"/>
      <c r="P34" s="41"/>
      <c r="Q34" s="1257" t="str">
        <f t="shared" si="1"/>
        <v>・</v>
      </c>
      <c r="R34" s="1258"/>
      <c r="S34" s="1259" t="s">
        <v>345</v>
      </c>
      <c r="T34" s="1260"/>
      <c r="U34" s="1261"/>
      <c r="V34" s="1261"/>
      <c r="W34" s="60"/>
      <c r="X34" s="987"/>
      <c r="Y34" s="60"/>
      <c r="Z34" s="60"/>
      <c r="AA34" s="60"/>
      <c r="AB34" s="60"/>
      <c r="AC34" s="60"/>
      <c r="AD34" s="987"/>
      <c r="AE34" s="992"/>
      <c r="AF34" s="992"/>
      <c r="AG34" s="992"/>
    </row>
    <row r="35" spans="1:33" ht="21.75" customHeight="1">
      <c r="A35" s="941"/>
      <c r="B35" s="60"/>
      <c r="C35" s="874"/>
      <c r="D35" s="97"/>
      <c r="E35" s="870"/>
      <c r="F35" s="60"/>
      <c r="G35" s="60"/>
      <c r="H35" s="60"/>
      <c r="I35" s="60"/>
      <c r="J35" s="41"/>
      <c r="K35" s="1256" t="str">
        <f t="shared" si="0"/>
        <v/>
      </c>
      <c r="L35" s="60"/>
      <c r="M35" s="60"/>
      <c r="N35" s="1152"/>
      <c r="O35" s="41"/>
      <c r="P35" s="41"/>
      <c r="Q35" s="1257" t="str">
        <f t="shared" si="1"/>
        <v>・</v>
      </c>
      <c r="R35" s="1258"/>
      <c r="S35" s="1259" t="s">
        <v>345</v>
      </c>
      <c r="T35" s="1260"/>
      <c r="U35" s="1261"/>
      <c r="V35" s="1261"/>
      <c r="W35" s="60"/>
      <c r="X35" s="987"/>
      <c r="Y35" s="60"/>
      <c r="Z35" s="60"/>
      <c r="AA35" s="60"/>
      <c r="AB35" s="60"/>
      <c r="AC35" s="60"/>
      <c r="AD35" s="987"/>
      <c r="AE35" s="992"/>
      <c r="AF35" s="992"/>
      <c r="AG35" s="992"/>
    </row>
    <row r="36" spans="1:33" ht="21.75" customHeight="1">
      <c r="A36" s="941"/>
      <c r="B36" s="60"/>
      <c r="C36" s="874"/>
      <c r="D36" s="97"/>
      <c r="E36" s="870"/>
      <c r="F36" s="60"/>
      <c r="G36" s="60"/>
      <c r="H36" s="60"/>
      <c r="I36" s="60"/>
      <c r="J36" s="41"/>
      <c r="K36" s="1256" t="str">
        <f t="shared" si="0"/>
        <v/>
      </c>
      <c r="L36" s="60"/>
      <c r="M36" s="60"/>
      <c r="N36" s="1152"/>
      <c r="O36" s="41"/>
      <c r="P36" s="41"/>
      <c r="Q36" s="1257" t="str">
        <f t="shared" si="1"/>
        <v>・</v>
      </c>
      <c r="R36" s="1258"/>
      <c r="S36" s="1259" t="s">
        <v>345</v>
      </c>
      <c r="T36" s="1260"/>
      <c r="U36" s="1261"/>
      <c r="V36" s="1261"/>
      <c r="W36" s="60"/>
      <c r="X36" s="987"/>
      <c r="Y36" s="60"/>
      <c r="Z36" s="60"/>
      <c r="AA36" s="60"/>
      <c r="AB36" s="60"/>
      <c r="AC36" s="60"/>
      <c r="AD36" s="987"/>
      <c r="AE36" s="992"/>
      <c r="AF36" s="992"/>
      <c r="AG36" s="992"/>
    </row>
    <row r="37" spans="1:33" ht="21.75" customHeight="1">
      <c r="A37" s="941"/>
      <c r="B37" s="60"/>
      <c r="C37" s="874"/>
      <c r="D37" s="97"/>
      <c r="E37" s="870"/>
      <c r="F37" s="60"/>
      <c r="G37" s="60"/>
      <c r="H37" s="60"/>
      <c r="I37" s="60"/>
      <c r="J37" s="41"/>
      <c r="K37" s="1256" t="str">
        <f t="shared" si="0"/>
        <v/>
      </c>
      <c r="L37" s="60"/>
      <c r="M37" s="60"/>
      <c r="N37" s="1152"/>
      <c r="O37" s="41"/>
      <c r="P37" s="41"/>
      <c r="Q37" s="1257" t="str">
        <f t="shared" si="1"/>
        <v>・</v>
      </c>
      <c r="R37" s="1258"/>
      <c r="S37" s="1259" t="s">
        <v>345</v>
      </c>
      <c r="T37" s="1260"/>
      <c r="U37" s="1261"/>
      <c r="V37" s="1261"/>
      <c r="W37" s="60"/>
      <c r="X37" s="987"/>
      <c r="Y37" s="60"/>
      <c r="Z37" s="60"/>
      <c r="AA37" s="60"/>
      <c r="AB37" s="60"/>
      <c r="AC37" s="60"/>
      <c r="AD37" s="987"/>
      <c r="AE37" s="992"/>
      <c r="AF37" s="992"/>
      <c r="AG37" s="992"/>
    </row>
    <row r="38" spans="1:33" ht="21.75" customHeight="1">
      <c r="A38" s="941"/>
      <c r="B38" s="60"/>
      <c r="C38" s="874"/>
      <c r="D38" s="97"/>
      <c r="E38" s="870"/>
      <c r="F38" s="60"/>
      <c r="G38" s="60"/>
      <c r="H38" s="60"/>
      <c r="I38" s="60"/>
      <c r="J38" s="41"/>
      <c r="K38" s="1256" t="str">
        <f t="shared" si="0"/>
        <v/>
      </c>
      <c r="L38" s="60"/>
      <c r="M38" s="60"/>
      <c r="N38" s="1152"/>
      <c r="O38" s="41"/>
      <c r="P38" s="41"/>
      <c r="Q38" s="1257" t="str">
        <f t="shared" si="1"/>
        <v>・</v>
      </c>
      <c r="R38" s="1258"/>
      <c r="S38" s="1259" t="s">
        <v>345</v>
      </c>
      <c r="T38" s="1260"/>
      <c r="U38" s="1261"/>
      <c r="V38" s="1261"/>
      <c r="W38" s="60"/>
      <c r="X38" s="987"/>
      <c r="Y38" s="60"/>
      <c r="Z38" s="60"/>
      <c r="AA38" s="60"/>
      <c r="AB38" s="60"/>
      <c r="AC38" s="60"/>
      <c r="AD38" s="987"/>
      <c r="AE38" s="992"/>
      <c r="AF38" s="992"/>
      <c r="AG38" s="992"/>
    </row>
    <row r="39" spans="1:33" ht="21.75" customHeight="1">
      <c r="A39" s="941"/>
      <c r="B39" s="60"/>
      <c r="C39" s="874"/>
      <c r="D39" s="97"/>
      <c r="E39" s="870"/>
      <c r="F39" s="60"/>
      <c r="G39" s="60"/>
      <c r="H39" s="60"/>
      <c r="I39" s="60"/>
      <c r="J39" s="41"/>
      <c r="K39" s="1256" t="str">
        <f t="shared" si="0"/>
        <v/>
      </c>
      <c r="L39" s="60"/>
      <c r="M39" s="60"/>
      <c r="N39" s="1152"/>
      <c r="O39" s="41"/>
      <c r="P39" s="41"/>
      <c r="Q39" s="1257" t="str">
        <f t="shared" si="1"/>
        <v>・</v>
      </c>
      <c r="R39" s="1258"/>
      <c r="S39" s="1259" t="s">
        <v>345</v>
      </c>
      <c r="T39" s="1260"/>
      <c r="U39" s="1261"/>
      <c r="V39" s="1261"/>
      <c r="W39" s="60"/>
      <c r="X39" s="987"/>
      <c r="Y39" s="60"/>
      <c r="Z39" s="60"/>
      <c r="AA39" s="60"/>
      <c r="AB39" s="60"/>
      <c r="AC39" s="60"/>
      <c r="AD39" s="987"/>
      <c r="AE39" s="992"/>
      <c r="AF39" s="992"/>
      <c r="AG39" s="992"/>
    </row>
    <row r="40" spans="1:33" ht="21.75" customHeight="1">
      <c r="A40" s="941"/>
      <c r="B40" s="60"/>
      <c r="C40" s="874"/>
      <c r="D40" s="97"/>
      <c r="E40" s="870"/>
      <c r="F40" s="60"/>
      <c r="G40" s="60"/>
      <c r="H40" s="60"/>
      <c r="I40" s="60"/>
      <c r="J40" s="41"/>
      <c r="K40" s="1256" t="str">
        <f t="shared" si="0"/>
        <v/>
      </c>
      <c r="L40" s="60"/>
      <c r="M40" s="60"/>
      <c r="N40" s="1152"/>
      <c r="O40" s="41"/>
      <c r="P40" s="41"/>
      <c r="Q40" s="1257" t="str">
        <f t="shared" si="1"/>
        <v>・</v>
      </c>
      <c r="R40" s="1258"/>
      <c r="S40" s="1259" t="s">
        <v>345</v>
      </c>
      <c r="T40" s="1260"/>
      <c r="U40" s="1261"/>
      <c r="V40" s="1261"/>
      <c r="W40" s="60"/>
      <c r="X40" s="987"/>
      <c r="Y40" s="60"/>
      <c r="Z40" s="60"/>
      <c r="AA40" s="60"/>
      <c r="AB40" s="60"/>
      <c r="AC40" s="60"/>
      <c r="AD40" s="987"/>
      <c r="AE40" s="992"/>
      <c r="AF40" s="992"/>
      <c r="AG40" s="992"/>
    </row>
    <row r="41" spans="1:33" ht="21.75" customHeight="1">
      <c r="A41" s="941"/>
      <c r="B41" s="60"/>
      <c r="C41" s="874"/>
      <c r="D41" s="97"/>
      <c r="E41" s="870"/>
      <c r="F41" s="60"/>
      <c r="G41" s="60"/>
      <c r="H41" s="60"/>
      <c r="I41" s="60"/>
      <c r="J41" s="41"/>
      <c r="K41" s="1256" t="str">
        <f t="shared" si="0"/>
        <v/>
      </c>
      <c r="L41" s="60"/>
      <c r="M41" s="60"/>
      <c r="N41" s="1152"/>
      <c r="O41" s="41"/>
      <c r="P41" s="41"/>
      <c r="Q41" s="1257" t="str">
        <f t="shared" si="1"/>
        <v>・</v>
      </c>
      <c r="R41" s="1258"/>
      <c r="S41" s="1259" t="s">
        <v>345</v>
      </c>
      <c r="T41" s="1260"/>
      <c r="U41" s="1261"/>
      <c r="V41" s="1261"/>
      <c r="W41" s="60"/>
      <c r="X41" s="987"/>
      <c r="Y41" s="60"/>
      <c r="Z41" s="60"/>
      <c r="AA41" s="60"/>
      <c r="AB41" s="60"/>
      <c r="AC41" s="60"/>
      <c r="AD41" s="987"/>
      <c r="AE41" s="992"/>
      <c r="AF41" s="992"/>
      <c r="AG41" s="992"/>
    </row>
    <row r="42" spans="1:33" ht="21.75" customHeight="1">
      <c r="A42" s="941"/>
      <c r="B42" s="60"/>
      <c r="C42" s="874"/>
      <c r="D42" s="97"/>
      <c r="E42" s="870"/>
      <c r="F42" s="60"/>
      <c r="G42" s="60"/>
      <c r="H42" s="60"/>
      <c r="I42" s="60"/>
      <c r="J42" s="41"/>
      <c r="K42" s="1256" t="str">
        <f t="shared" ref="K42:K50" si="2">IF(OR(ISBLANK(J42),ISERROR(DATEDIF(J42,$J$4,"Y"))),"",DATEDIF(J42,$J$4,"Y"))</f>
        <v/>
      </c>
      <c r="L42" s="60"/>
      <c r="M42" s="60"/>
      <c r="N42" s="1152"/>
      <c r="O42" s="41"/>
      <c r="P42" s="41"/>
      <c r="Q42" s="1257" t="str">
        <f t="shared" ref="Q42:Q73" si="3">IF(OR(ISBLANK(P42),ISERROR(YEARFRAC(P42,$J$4,1))),"・",ROUNDDOWN(YEARFRAC(P42,$J$4,1),0)&amp;"・"&amp;ROUNDDOWN((YEARFRAC(P42,$J$4,1)-ROUNDDOWN(YEARFRAC(P42,$J$4,1),0))*12,0))</f>
        <v>・</v>
      </c>
      <c r="R42" s="1258"/>
      <c r="S42" s="1259" t="s">
        <v>345</v>
      </c>
      <c r="T42" s="1260"/>
      <c r="U42" s="1261"/>
      <c r="V42" s="1261"/>
      <c r="W42" s="60"/>
      <c r="X42" s="987"/>
      <c r="Y42" s="60"/>
      <c r="Z42" s="60"/>
      <c r="AA42" s="60"/>
      <c r="AB42" s="60"/>
      <c r="AC42" s="60"/>
      <c r="AD42" s="987"/>
      <c r="AE42" s="992"/>
      <c r="AF42" s="992"/>
      <c r="AG42" s="992"/>
    </row>
    <row r="43" spans="1:33" ht="21.75" customHeight="1">
      <c r="A43" s="941"/>
      <c r="B43" s="60"/>
      <c r="C43" s="874"/>
      <c r="D43" s="97"/>
      <c r="E43" s="870"/>
      <c r="F43" s="60"/>
      <c r="G43" s="60"/>
      <c r="H43" s="60"/>
      <c r="I43" s="60"/>
      <c r="J43" s="41"/>
      <c r="K43" s="1256" t="str">
        <f t="shared" si="2"/>
        <v/>
      </c>
      <c r="L43" s="60"/>
      <c r="M43" s="60"/>
      <c r="N43" s="1152"/>
      <c r="O43" s="41"/>
      <c r="P43" s="41"/>
      <c r="Q43" s="1257" t="str">
        <f t="shared" si="3"/>
        <v>・</v>
      </c>
      <c r="R43" s="1258"/>
      <c r="S43" s="1259" t="s">
        <v>345</v>
      </c>
      <c r="T43" s="1260"/>
      <c r="U43" s="1261"/>
      <c r="V43" s="1261"/>
      <c r="W43" s="60"/>
      <c r="X43" s="987"/>
      <c r="Y43" s="60"/>
      <c r="Z43" s="60"/>
      <c r="AA43" s="60"/>
      <c r="AB43" s="60"/>
      <c r="AC43" s="60"/>
      <c r="AD43" s="987"/>
      <c r="AE43" s="992"/>
      <c r="AF43" s="992"/>
      <c r="AG43" s="992"/>
    </row>
    <row r="44" spans="1:33" ht="21.75" customHeight="1">
      <c r="A44" s="941"/>
      <c r="B44" s="60"/>
      <c r="C44" s="874"/>
      <c r="D44" s="97"/>
      <c r="E44" s="870"/>
      <c r="F44" s="60"/>
      <c r="G44" s="60"/>
      <c r="H44" s="60"/>
      <c r="I44" s="60"/>
      <c r="J44" s="41"/>
      <c r="K44" s="1256" t="str">
        <f t="shared" si="2"/>
        <v/>
      </c>
      <c r="L44" s="60"/>
      <c r="M44" s="60"/>
      <c r="N44" s="1152"/>
      <c r="O44" s="41"/>
      <c r="P44" s="41"/>
      <c r="Q44" s="1257" t="str">
        <f t="shared" si="3"/>
        <v>・</v>
      </c>
      <c r="R44" s="1258"/>
      <c r="S44" s="1259" t="s">
        <v>345</v>
      </c>
      <c r="T44" s="1260"/>
      <c r="U44" s="1261"/>
      <c r="V44" s="1261"/>
      <c r="W44" s="60"/>
      <c r="X44" s="987"/>
      <c r="Y44" s="60"/>
      <c r="Z44" s="60"/>
      <c r="AA44" s="60"/>
      <c r="AB44" s="60"/>
      <c r="AC44" s="60"/>
      <c r="AD44" s="987"/>
      <c r="AE44" s="992"/>
      <c r="AF44" s="992"/>
      <c r="AG44" s="992"/>
    </row>
    <row r="45" spans="1:33" ht="21.75" customHeight="1">
      <c r="A45" s="941"/>
      <c r="B45" s="60"/>
      <c r="C45" s="874"/>
      <c r="D45" s="97"/>
      <c r="E45" s="870"/>
      <c r="F45" s="60"/>
      <c r="G45" s="60"/>
      <c r="H45" s="60"/>
      <c r="I45" s="60"/>
      <c r="J45" s="41"/>
      <c r="K45" s="1256" t="str">
        <f t="shared" si="2"/>
        <v/>
      </c>
      <c r="L45" s="60"/>
      <c r="M45" s="60"/>
      <c r="N45" s="1152"/>
      <c r="O45" s="41"/>
      <c r="P45" s="41"/>
      <c r="Q45" s="1257" t="str">
        <f t="shared" si="3"/>
        <v>・</v>
      </c>
      <c r="R45" s="1258"/>
      <c r="S45" s="1259" t="s">
        <v>345</v>
      </c>
      <c r="T45" s="1260"/>
      <c r="U45" s="1261"/>
      <c r="V45" s="1261"/>
      <c r="W45" s="60"/>
      <c r="X45" s="987"/>
      <c r="Y45" s="60"/>
      <c r="Z45" s="60"/>
      <c r="AA45" s="60"/>
      <c r="AB45" s="60"/>
      <c r="AC45" s="60"/>
      <c r="AD45" s="987"/>
      <c r="AE45" s="992"/>
      <c r="AF45" s="992"/>
      <c r="AG45" s="992"/>
    </row>
    <row r="46" spans="1:33" ht="21.75" customHeight="1">
      <c r="A46" s="941"/>
      <c r="B46" s="60"/>
      <c r="C46" s="874"/>
      <c r="D46" s="97"/>
      <c r="E46" s="870"/>
      <c r="F46" s="60"/>
      <c r="G46" s="60"/>
      <c r="H46" s="60"/>
      <c r="I46" s="60"/>
      <c r="J46" s="41"/>
      <c r="K46" s="1256" t="str">
        <f t="shared" si="2"/>
        <v/>
      </c>
      <c r="L46" s="60"/>
      <c r="M46" s="60"/>
      <c r="N46" s="1152"/>
      <c r="O46" s="41"/>
      <c r="P46" s="41"/>
      <c r="Q46" s="1257" t="str">
        <f t="shared" si="3"/>
        <v>・</v>
      </c>
      <c r="R46" s="1258"/>
      <c r="S46" s="1259" t="s">
        <v>345</v>
      </c>
      <c r="T46" s="1260"/>
      <c r="U46" s="1261"/>
      <c r="V46" s="1261"/>
      <c r="W46" s="60"/>
      <c r="X46" s="987"/>
      <c r="Y46" s="60"/>
      <c r="Z46" s="60"/>
      <c r="AA46" s="60"/>
      <c r="AB46" s="60"/>
      <c r="AC46" s="60"/>
      <c r="AD46" s="987"/>
      <c r="AE46" s="992"/>
      <c r="AF46" s="992"/>
      <c r="AG46" s="992"/>
    </row>
    <row r="47" spans="1:33" ht="21.75" customHeight="1">
      <c r="A47" s="941"/>
      <c r="B47" s="60"/>
      <c r="C47" s="874"/>
      <c r="D47" s="97"/>
      <c r="E47" s="870"/>
      <c r="F47" s="60"/>
      <c r="G47" s="60"/>
      <c r="H47" s="60"/>
      <c r="I47" s="60"/>
      <c r="J47" s="41"/>
      <c r="K47" s="1256" t="str">
        <f t="shared" si="2"/>
        <v/>
      </c>
      <c r="L47" s="60"/>
      <c r="M47" s="60"/>
      <c r="N47" s="1152"/>
      <c r="O47" s="41"/>
      <c r="P47" s="41"/>
      <c r="Q47" s="1257" t="str">
        <f t="shared" si="3"/>
        <v>・</v>
      </c>
      <c r="R47" s="1258"/>
      <c r="S47" s="1259" t="s">
        <v>345</v>
      </c>
      <c r="T47" s="1260"/>
      <c r="U47" s="1261"/>
      <c r="V47" s="1261"/>
      <c r="W47" s="60"/>
      <c r="X47" s="987"/>
      <c r="Y47" s="60"/>
      <c r="Z47" s="60"/>
      <c r="AA47" s="60"/>
      <c r="AB47" s="60"/>
      <c r="AC47" s="60"/>
      <c r="AD47" s="987"/>
      <c r="AE47" s="992"/>
      <c r="AF47" s="992"/>
      <c r="AG47" s="992"/>
    </row>
    <row r="48" spans="1:33" ht="21.75" customHeight="1">
      <c r="A48" s="941"/>
      <c r="B48" s="60"/>
      <c r="C48" s="874"/>
      <c r="D48" s="97"/>
      <c r="E48" s="870"/>
      <c r="F48" s="60"/>
      <c r="G48" s="60"/>
      <c r="H48" s="60"/>
      <c r="I48" s="60"/>
      <c r="J48" s="41"/>
      <c r="K48" s="1256" t="str">
        <f t="shared" si="2"/>
        <v/>
      </c>
      <c r="L48" s="60"/>
      <c r="M48" s="60"/>
      <c r="N48" s="1152"/>
      <c r="O48" s="41"/>
      <c r="P48" s="41"/>
      <c r="Q48" s="1257" t="str">
        <f t="shared" si="3"/>
        <v>・</v>
      </c>
      <c r="R48" s="1258"/>
      <c r="S48" s="1259" t="s">
        <v>345</v>
      </c>
      <c r="T48" s="1260"/>
      <c r="U48" s="1261"/>
      <c r="V48" s="1261"/>
      <c r="W48" s="60"/>
      <c r="X48" s="987"/>
      <c r="Y48" s="60"/>
      <c r="Z48" s="60"/>
      <c r="AA48" s="60"/>
      <c r="AB48" s="60"/>
      <c r="AC48" s="60"/>
      <c r="AD48" s="987"/>
      <c r="AE48" s="992"/>
      <c r="AF48" s="992"/>
      <c r="AG48" s="992"/>
    </row>
    <row r="49" spans="1:33" ht="21.75" customHeight="1">
      <c r="A49" s="941"/>
      <c r="B49" s="60"/>
      <c r="C49" s="874"/>
      <c r="D49" s="97"/>
      <c r="E49" s="870"/>
      <c r="F49" s="60"/>
      <c r="G49" s="60"/>
      <c r="H49" s="60"/>
      <c r="I49" s="60"/>
      <c r="J49" s="41"/>
      <c r="K49" s="1256" t="str">
        <f t="shared" si="2"/>
        <v/>
      </c>
      <c r="L49" s="60"/>
      <c r="M49" s="60"/>
      <c r="N49" s="1152"/>
      <c r="O49" s="41"/>
      <c r="P49" s="41"/>
      <c r="Q49" s="1257" t="str">
        <f t="shared" si="3"/>
        <v>・</v>
      </c>
      <c r="R49" s="1258"/>
      <c r="S49" s="1259" t="s">
        <v>345</v>
      </c>
      <c r="T49" s="1260"/>
      <c r="U49" s="1261"/>
      <c r="V49" s="1261"/>
      <c r="W49" s="60"/>
      <c r="X49" s="987"/>
      <c r="Y49" s="60"/>
      <c r="Z49" s="60"/>
      <c r="AA49" s="60"/>
      <c r="AB49" s="60"/>
      <c r="AC49" s="60"/>
      <c r="AD49" s="987"/>
      <c r="AE49" s="992"/>
      <c r="AF49" s="992"/>
      <c r="AG49" s="992"/>
    </row>
    <row r="50" spans="1:33" ht="21.75" customHeight="1">
      <c r="A50" s="941"/>
      <c r="B50" s="60"/>
      <c r="C50" s="874"/>
      <c r="D50" s="97"/>
      <c r="E50" s="870"/>
      <c r="F50" s="60"/>
      <c r="G50" s="60"/>
      <c r="H50" s="60"/>
      <c r="I50" s="60"/>
      <c r="J50" s="41"/>
      <c r="K50" s="1256" t="str">
        <f t="shared" si="2"/>
        <v/>
      </c>
      <c r="L50" s="60"/>
      <c r="M50" s="60"/>
      <c r="N50" s="1152"/>
      <c r="O50" s="41"/>
      <c r="P50" s="41"/>
      <c r="Q50" s="1257" t="str">
        <f t="shared" si="3"/>
        <v>・</v>
      </c>
      <c r="R50" s="1258"/>
      <c r="S50" s="1259" t="s">
        <v>345</v>
      </c>
      <c r="T50" s="1260"/>
      <c r="U50" s="1261"/>
      <c r="V50" s="1261"/>
      <c r="W50" s="60"/>
      <c r="X50" s="987"/>
      <c r="Y50" s="60"/>
      <c r="Z50" s="60"/>
      <c r="AA50" s="60"/>
      <c r="AB50" s="60"/>
      <c r="AC50" s="60"/>
      <c r="AD50" s="987"/>
      <c r="AE50" s="992"/>
      <c r="AF50" s="992"/>
      <c r="AG50" s="992"/>
    </row>
    <row r="51" spans="1:33" ht="21.75" customHeight="1">
      <c r="A51" s="941"/>
      <c r="B51" s="60"/>
      <c r="C51" s="874"/>
      <c r="D51" s="97"/>
      <c r="E51" s="870"/>
      <c r="F51" s="60"/>
      <c r="G51" s="60"/>
      <c r="H51" s="60"/>
      <c r="I51" s="60"/>
      <c r="J51" s="41"/>
      <c r="K51" s="1256" t="str">
        <f t="shared" ref="K51" si="4">IF(OR(ISBLANK(J51),ISERROR(DATEDIF(J51,$J$4,"Y"))),"",DATEDIF(J51,$J$4,"Y"))</f>
        <v/>
      </c>
      <c r="L51" s="60"/>
      <c r="M51" s="60"/>
      <c r="N51" s="1414"/>
      <c r="O51" s="1415"/>
      <c r="P51" s="1415"/>
      <c r="Q51" s="1416" t="str">
        <f t="shared" si="3"/>
        <v>・</v>
      </c>
      <c r="R51" s="1417"/>
      <c r="S51" s="1418" t="s">
        <v>345</v>
      </c>
      <c r="T51" s="1419"/>
      <c r="U51" s="1420"/>
      <c r="V51" s="1420"/>
      <c r="W51" s="853"/>
      <c r="X51" s="90"/>
      <c r="Y51" s="853"/>
      <c r="Z51" s="853"/>
      <c r="AA51" s="853"/>
      <c r="AB51" s="853"/>
      <c r="AC51" s="853"/>
      <c r="AD51" s="90"/>
      <c r="AE51" s="1421"/>
      <c r="AF51" s="1421"/>
      <c r="AG51" s="1421"/>
    </row>
    <row r="52" spans="1:33" ht="21.75" customHeight="1" outlineLevel="1">
      <c r="A52" s="941"/>
      <c r="B52" s="60"/>
      <c r="C52" s="1409"/>
      <c r="D52" s="97"/>
      <c r="E52" s="1413"/>
      <c r="F52" s="60"/>
      <c r="G52" s="60"/>
      <c r="H52" s="60"/>
      <c r="I52" s="60"/>
      <c r="J52" s="41"/>
      <c r="K52" s="1256" t="str">
        <f t="shared" ref="K52:K60" si="5">IF(OR(ISBLANK(J52),ISERROR(DATEDIF(J52,$J$4,"Y"))),"",DATEDIF(J52,$J$4,"Y"))</f>
        <v/>
      </c>
      <c r="L52" s="60"/>
      <c r="M52" s="60"/>
      <c r="N52" s="1407"/>
      <c r="O52" s="41"/>
      <c r="P52" s="41"/>
      <c r="Q52" s="1257" t="str">
        <f t="shared" ref="Q52:Q56" si="6">IF(OR(ISBLANK(P52),ISERROR(YEARFRAC(P52,$J$4,1))),"・",ROUNDDOWN(YEARFRAC(P52,$J$4,1),0)&amp;"・"&amp;ROUNDDOWN((YEARFRAC(P52,$J$4,1)-ROUNDDOWN(YEARFRAC(P52,$J$4,1),0))*12,0))</f>
        <v>・</v>
      </c>
      <c r="R52" s="1417"/>
      <c r="S52" s="1418" t="s">
        <v>345</v>
      </c>
      <c r="T52" s="1419"/>
      <c r="U52" s="1261"/>
      <c r="V52" s="1261"/>
      <c r="W52" s="60"/>
      <c r="X52" s="1410"/>
      <c r="Y52" s="60"/>
      <c r="Z52" s="60"/>
      <c r="AA52" s="60"/>
      <c r="AB52" s="60"/>
      <c r="AC52" s="60"/>
      <c r="AD52" s="1410"/>
      <c r="AE52" s="1411"/>
      <c r="AF52" s="1411"/>
      <c r="AG52" s="1411"/>
    </row>
    <row r="53" spans="1:33" ht="21.75" customHeight="1" outlineLevel="1">
      <c r="A53" s="941"/>
      <c r="B53" s="60"/>
      <c r="C53" s="1409"/>
      <c r="D53" s="97"/>
      <c r="E53" s="1413"/>
      <c r="F53" s="60"/>
      <c r="G53" s="60"/>
      <c r="H53" s="60"/>
      <c r="I53" s="60"/>
      <c r="J53" s="41"/>
      <c r="K53" s="1256" t="str">
        <f t="shared" si="5"/>
        <v/>
      </c>
      <c r="L53" s="60"/>
      <c r="M53" s="60"/>
      <c r="N53" s="1407"/>
      <c r="O53" s="41"/>
      <c r="P53" s="41"/>
      <c r="Q53" s="1257" t="str">
        <f t="shared" si="6"/>
        <v>・</v>
      </c>
      <c r="R53" s="1417"/>
      <c r="S53" s="1418" t="s">
        <v>345</v>
      </c>
      <c r="T53" s="1419"/>
      <c r="U53" s="1261"/>
      <c r="V53" s="1261"/>
      <c r="W53" s="60"/>
      <c r="X53" s="1410"/>
      <c r="Y53" s="60"/>
      <c r="Z53" s="60"/>
      <c r="AA53" s="60"/>
      <c r="AB53" s="60"/>
      <c r="AC53" s="60"/>
      <c r="AD53" s="1410"/>
      <c r="AE53" s="1411"/>
      <c r="AF53" s="1411"/>
      <c r="AG53" s="1411"/>
    </row>
    <row r="54" spans="1:33" ht="21.75" customHeight="1" outlineLevel="1">
      <c r="A54" s="941"/>
      <c r="B54" s="60"/>
      <c r="C54" s="1409"/>
      <c r="D54" s="97"/>
      <c r="E54" s="1413"/>
      <c r="F54" s="60"/>
      <c r="G54" s="60"/>
      <c r="H54" s="60"/>
      <c r="I54" s="60"/>
      <c r="J54" s="41"/>
      <c r="K54" s="1256" t="str">
        <f t="shared" si="5"/>
        <v/>
      </c>
      <c r="L54" s="60"/>
      <c r="M54" s="60"/>
      <c r="N54" s="1407"/>
      <c r="O54" s="41"/>
      <c r="P54" s="41"/>
      <c r="Q54" s="1257" t="str">
        <f t="shared" si="6"/>
        <v>・</v>
      </c>
      <c r="R54" s="1417"/>
      <c r="S54" s="1418" t="s">
        <v>345</v>
      </c>
      <c r="T54" s="1419"/>
      <c r="U54" s="1261"/>
      <c r="V54" s="1261"/>
      <c r="W54" s="60"/>
      <c r="X54" s="1410"/>
      <c r="Y54" s="60"/>
      <c r="Z54" s="60"/>
      <c r="AA54" s="60"/>
      <c r="AB54" s="60"/>
      <c r="AC54" s="60"/>
      <c r="AD54" s="1410"/>
      <c r="AE54" s="1411"/>
      <c r="AF54" s="1411"/>
      <c r="AG54" s="1411"/>
    </row>
    <row r="55" spans="1:33" ht="21.75" customHeight="1" outlineLevel="1">
      <c r="A55" s="941"/>
      <c r="B55" s="60"/>
      <c r="C55" s="1409"/>
      <c r="D55" s="97"/>
      <c r="E55" s="1413"/>
      <c r="F55" s="60"/>
      <c r="G55" s="60"/>
      <c r="H55" s="60"/>
      <c r="I55" s="60"/>
      <c r="J55" s="41"/>
      <c r="K55" s="1256" t="str">
        <f t="shared" si="5"/>
        <v/>
      </c>
      <c r="L55" s="60"/>
      <c r="M55" s="60"/>
      <c r="N55" s="1407"/>
      <c r="O55" s="41"/>
      <c r="P55" s="41"/>
      <c r="Q55" s="1257" t="str">
        <f t="shared" si="6"/>
        <v>・</v>
      </c>
      <c r="R55" s="1417"/>
      <c r="S55" s="1418" t="s">
        <v>345</v>
      </c>
      <c r="T55" s="1419"/>
      <c r="U55" s="1261"/>
      <c r="V55" s="1261"/>
      <c r="W55" s="60"/>
      <c r="X55" s="1410"/>
      <c r="Y55" s="60"/>
      <c r="Z55" s="60"/>
      <c r="AA55" s="60"/>
      <c r="AB55" s="60"/>
      <c r="AC55" s="60"/>
      <c r="AD55" s="1410"/>
      <c r="AE55" s="1411"/>
      <c r="AF55" s="1411"/>
      <c r="AG55" s="1411"/>
    </row>
    <row r="56" spans="1:33" ht="21.75" customHeight="1" outlineLevel="1">
      <c r="A56" s="941"/>
      <c r="B56" s="60"/>
      <c r="C56" s="1409"/>
      <c r="D56" s="97"/>
      <c r="E56" s="1413"/>
      <c r="F56" s="60"/>
      <c r="G56" s="60"/>
      <c r="H56" s="60"/>
      <c r="I56" s="60"/>
      <c r="J56" s="41"/>
      <c r="K56" s="1256" t="str">
        <f t="shared" si="5"/>
        <v/>
      </c>
      <c r="L56" s="60"/>
      <c r="M56" s="60"/>
      <c r="N56" s="1407"/>
      <c r="O56" s="41"/>
      <c r="P56" s="41"/>
      <c r="Q56" s="1257" t="str">
        <f t="shared" si="6"/>
        <v>・</v>
      </c>
      <c r="R56" s="1417"/>
      <c r="S56" s="1418" t="s">
        <v>345</v>
      </c>
      <c r="T56" s="1419"/>
      <c r="U56" s="1261"/>
      <c r="V56" s="1261"/>
      <c r="W56" s="60"/>
      <c r="X56" s="1410"/>
      <c r="Y56" s="60"/>
      <c r="Z56" s="60"/>
      <c r="AA56" s="60"/>
      <c r="AB56" s="60"/>
      <c r="AC56" s="60"/>
      <c r="AD56" s="1410"/>
      <c r="AE56" s="1411"/>
      <c r="AF56" s="1411"/>
      <c r="AG56" s="1411"/>
    </row>
    <row r="57" spans="1:33" ht="21.75" customHeight="1" outlineLevel="1">
      <c r="A57" s="941"/>
      <c r="B57" s="60"/>
      <c r="C57" s="874"/>
      <c r="D57" s="97"/>
      <c r="E57" s="870"/>
      <c r="F57" s="60"/>
      <c r="G57" s="60"/>
      <c r="H57" s="60"/>
      <c r="I57" s="60"/>
      <c r="J57" s="41"/>
      <c r="K57" s="1256" t="str">
        <f t="shared" si="5"/>
        <v/>
      </c>
      <c r="L57" s="60"/>
      <c r="M57" s="60"/>
      <c r="N57" s="1407"/>
      <c r="O57" s="41"/>
      <c r="P57" s="41"/>
      <c r="Q57" s="1257" t="str">
        <f t="shared" si="3"/>
        <v>・</v>
      </c>
      <c r="R57" s="1417"/>
      <c r="S57" s="1418" t="s">
        <v>345</v>
      </c>
      <c r="T57" s="1419"/>
      <c r="U57" s="1261"/>
      <c r="V57" s="1261"/>
      <c r="W57" s="60"/>
      <c r="X57" s="1410"/>
      <c r="Y57" s="60"/>
      <c r="Z57" s="60"/>
      <c r="AA57" s="60"/>
      <c r="AB57" s="60"/>
      <c r="AC57" s="60"/>
      <c r="AD57" s="1410"/>
      <c r="AE57" s="1411"/>
      <c r="AF57" s="1411"/>
      <c r="AG57" s="1411"/>
    </row>
    <row r="58" spans="1:33" ht="21.75" customHeight="1" outlineLevel="1">
      <c r="A58" s="941"/>
      <c r="B58" s="60"/>
      <c r="C58" s="874"/>
      <c r="D58" s="97"/>
      <c r="E58" s="870"/>
      <c r="F58" s="60"/>
      <c r="G58" s="60"/>
      <c r="H58" s="60"/>
      <c r="I58" s="60"/>
      <c r="J58" s="41"/>
      <c r="K58" s="1256" t="str">
        <f t="shared" si="5"/>
        <v/>
      </c>
      <c r="L58" s="60"/>
      <c r="M58" s="60"/>
      <c r="N58" s="1407"/>
      <c r="O58" s="41"/>
      <c r="P58" s="41"/>
      <c r="Q58" s="1257" t="str">
        <f t="shared" si="3"/>
        <v>・</v>
      </c>
      <c r="R58" s="1417"/>
      <c r="S58" s="1418" t="s">
        <v>345</v>
      </c>
      <c r="T58" s="1419"/>
      <c r="U58" s="1261"/>
      <c r="V58" s="1261"/>
      <c r="W58" s="60"/>
      <c r="X58" s="1410"/>
      <c r="Y58" s="60"/>
      <c r="Z58" s="60"/>
      <c r="AA58" s="60"/>
      <c r="AB58" s="60"/>
      <c r="AC58" s="60"/>
      <c r="AD58" s="1410"/>
      <c r="AE58" s="1411"/>
      <c r="AF58" s="1411"/>
      <c r="AG58" s="1411"/>
    </row>
    <row r="59" spans="1:33" ht="21.75" customHeight="1" outlineLevel="1">
      <c r="A59" s="941"/>
      <c r="B59" s="60"/>
      <c r="C59" s="874"/>
      <c r="D59" s="97"/>
      <c r="E59" s="870"/>
      <c r="F59" s="60"/>
      <c r="G59" s="60"/>
      <c r="H59" s="60"/>
      <c r="I59" s="60"/>
      <c r="J59" s="41"/>
      <c r="K59" s="1256" t="str">
        <f t="shared" si="5"/>
        <v/>
      </c>
      <c r="L59" s="60"/>
      <c r="M59" s="60"/>
      <c r="N59" s="1407"/>
      <c r="O59" s="41"/>
      <c r="P59" s="41"/>
      <c r="Q59" s="1257" t="str">
        <f t="shared" si="3"/>
        <v>・</v>
      </c>
      <c r="R59" s="1417"/>
      <c r="S59" s="1418" t="s">
        <v>345</v>
      </c>
      <c r="T59" s="1419"/>
      <c r="U59" s="1261"/>
      <c r="V59" s="1261"/>
      <c r="W59" s="60"/>
      <c r="X59" s="1410"/>
      <c r="Y59" s="60"/>
      <c r="Z59" s="60"/>
      <c r="AA59" s="60"/>
      <c r="AB59" s="60"/>
      <c r="AC59" s="60"/>
      <c r="AD59" s="1410"/>
      <c r="AE59" s="1411"/>
      <c r="AF59" s="1411"/>
      <c r="AG59" s="1411"/>
    </row>
    <row r="60" spans="1:33" ht="21.75" customHeight="1" outlineLevel="1">
      <c r="A60" s="941"/>
      <c r="B60" s="60"/>
      <c r="C60" s="874"/>
      <c r="D60" s="97"/>
      <c r="E60" s="870"/>
      <c r="F60" s="60"/>
      <c r="G60" s="60"/>
      <c r="H60" s="60"/>
      <c r="I60" s="60"/>
      <c r="J60" s="41"/>
      <c r="K60" s="1256" t="str">
        <f t="shared" si="5"/>
        <v/>
      </c>
      <c r="L60" s="60"/>
      <c r="M60" s="60"/>
      <c r="N60" s="1407"/>
      <c r="O60" s="41"/>
      <c r="P60" s="41"/>
      <c r="Q60" s="1257" t="str">
        <f t="shared" si="3"/>
        <v>・</v>
      </c>
      <c r="R60" s="1417"/>
      <c r="S60" s="1418" t="s">
        <v>345</v>
      </c>
      <c r="T60" s="1419"/>
      <c r="U60" s="1261"/>
      <c r="V60" s="1261"/>
      <c r="W60" s="60"/>
      <c r="X60" s="1410"/>
      <c r="Y60" s="60"/>
      <c r="Z60" s="60"/>
      <c r="AA60" s="60"/>
      <c r="AB60" s="60"/>
      <c r="AC60" s="60"/>
      <c r="AD60" s="1410"/>
      <c r="AE60" s="1411"/>
      <c r="AF60" s="1411"/>
      <c r="AG60" s="1411"/>
    </row>
    <row r="61" spans="1:33" ht="21.75" customHeight="1" outlineLevel="1">
      <c r="A61" s="941"/>
      <c r="B61" s="60"/>
      <c r="C61" s="874"/>
      <c r="D61" s="97"/>
      <c r="E61" s="870"/>
      <c r="F61" s="60"/>
      <c r="G61" s="60"/>
      <c r="H61" s="60"/>
      <c r="I61" s="60"/>
      <c r="J61" s="41"/>
      <c r="K61" s="1256" t="str">
        <f t="shared" ref="K61:K72" si="7">IF(OR(ISBLANK(J61),ISERROR(DATEDIF(J61,$J$4,"Y"))),"",DATEDIF(J61,$J$4,"Y"))</f>
        <v/>
      </c>
      <c r="L61" s="60"/>
      <c r="M61" s="60"/>
      <c r="N61" s="1407"/>
      <c r="O61" s="41"/>
      <c r="P61" s="41"/>
      <c r="Q61" s="1257" t="str">
        <f t="shared" si="3"/>
        <v>・</v>
      </c>
      <c r="R61" s="1417"/>
      <c r="S61" s="1418" t="s">
        <v>345</v>
      </c>
      <c r="T61" s="1419"/>
      <c r="U61" s="1261"/>
      <c r="V61" s="1261"/>
      <c r="W61" s="60"/>
      <c r="X61" s="1410"/>
      <c r="Y61" s="60"/>
      <c r="Z61" s="60"/>
      <c r="AA61" s="60"/>
      <c r="AB61" s="60"/>
      <c r="AC61" s="60"/>
      <c r="AD61" s="1410"/>
      <c r="AE61" s="1411"/>
      <c r="AF61" s="1411"/>
      <c r="AG61" s="1411"/>
    </row>
    <row r="62" spans="1:33" ht="21.75" customHeight="1" outlineLevel="1">
      <c r="A62" s="941"/>
      <c r="B62" s="60"/>
      <c r="C62" s="874"/>
      <c r="D62" s="97"/>
      <c r="E62" s="870"/>
      <c r="F62" s="60"/>
      <c r="G62" s="60"/>
      <c r="H62" s="60"/>
      <c r="I62" s="60"/>
      <c r="J62" s="41"/>
      <c r="K62" s="1256" t="str">
        <f t="shared" si="7"/>
        <v/>
      </c>
      <c r="L62" s="60"/>
      <c r="M62" s="60"/>
      <c r="N62" s="1407"/>
      <c r="O62" s="41"/>
      <c r="P62" s="41"/>
      <c r="Q62" s="1257" t="str">
        <f t="shared" si="3"/>
        <v>・</v>
      </c>
      <c r="R62" s="1417"/>
      <c r="S62" s="1418" t="s">
        <v>345</v>
      </c>
      <c r="T62" s="1419"/>
      <c r="U62" s="1261"/>
      <c r="V62" s="1261"/>
      <c r="W62" s="60"/>
      <c r="X62" s="1410"/>
      <c r="Y62" s="60"/>
      <c r="Z62" s="60"/>
      <c r="AA62" s="60"/>
      <c r="AB62" s="60"/>
      <c r="AC62" s="60"/>
      <c r="AD62" s="1410"/>
      <c r="AE62" s="1411"/>
      <c r="AF62" s="1411"/>
      <c r="AG62" s="1411"/>
    </row>
    <row r="63" spans="1:33" ht="21.75" customHeight="1" outlineLevel="1">
      <c r="A63" s="941"/>
      <c r="B63" s="60"/>
      <c r="C63" s="874"/>
      <c r="D63" s="97"/>
      <c r="E63" s="870"/>
      <c r="F63" s="60"/>
      <c r="G63" s="60"/>
      <c r="H63" s="60"/>
      <c r="I63" s="60"/>
      <c r="J63" s="41"/>
      <c r="K63" s="1256" t="str">
        <f t="shared" si="7"/>
        <v/>
      </c>
      <c r="L63" s="60"/>
      <c r="M63" s="60"/>
      <c r="N63" s="1407"/>
      <c r="O63" s="41"/>
      <c r="P63" s="41"/>
      <c r="Q63" s="1257" t="str">
        <f t="shared" si="3"/>
        <v>・</v>
      </c>
      <c r="R63" s="1417"/>
      <c r="S63" s="1418" t="s">
        <v>345</v>
      </c>
      <c r="T63" s="1419"/>
      <c r="U63" s="1261"/>
      <c r="V63" s="1261"/>
      <c r="W63" s="60"/>
      <c r="X63" s="1410"/>
      <c r="Y63" s="60"/>
      <c r="Z63" s="60"/>
      <c r="AA63" s="60"/>
      <c r="AB63" s="60"/>
      <c r="AC63" s="60"/>
      <c r="AD63" s="1410"/>
      <c r="AE63" s="1411"/>
      <c r="AF63" s="1411"/>
      <c r="AG63" s="1411"/>
    </row>
    <row r="64" spans="1:33" ht="21.75" customHeight="1" outlineLevel="1">
      <c r="A64" s="941"/>
      <c r="B64" s="60"/>
      <c r="C64" s="874"/>
      <c r="D64" s="97"/>
      <c r="E64" s="870"/>
      <c r="F64" s="60"/>
      <c r="G64" s="60"/>
      <c r="H64" s="60"/>
      <c r="I64" s="60"/>
      <c r="J64" s="41"/>
      <c r="K64" s="1256" t="str">
        <f t="shared" si="7"/>
        <v/>
      </c>
      <c r="L64" s="60"/>
      <c r="M64" s="60"/>
      <c r="N64" s="1407"/>
      <c r="O64" s="41"/>
      <c r="P64" s="41"/>
      <c r="Q64" s="1257" t="str">
        <f t="shared" si="3"/>
        <v>・</v>
      </c>
      <c r="R64" s="1417"/>
      <c r="S64" s="1418" t="s">
        <v>345</v>
      </c>
      <c r="T64" s="1419"/>
      <c r="U64" s="1261"/>
      <c r="V64" s="1261"/>
      <c r="W64" s="60"/>
      <c r="X64" s="1410"/>
      <c r="Y64" s="60"/>
      <c r="Z64" s="60"/>
      <c r="AA64" s="60"/>
      <c r="AB64" s="60"/>
      <c r="AC64" s="60"/>
      <c r="AD64" s="1410"/>
      <c r="AE64" s="1411"/>
      <c r="AF64" s="1411"/>
      <c r="AG64" s="1411"/>
    </row>
    <row r="65" spans="1:33" ht="21.75" customHeight="1" outlineLevel="1">
      <c r="A65" s="941"/>
      <c r="B65" s="60"/>
      <c r="C65" s="874"/>
      <c r="D65" s="97"/>
      <c r="E65" s="870"/>
      <c r="F65" s="60"/>
      <c r="G65" s="60"/>
      <c r="H65" s="60"/>
      <c r="I65" s="60"/>
      <c r="J65" s="41"/>
      <c r="K65" s="1256" t="str">
        <f t="shared" si="7"/>
        <v/>
      </c>
      <c r="L65" s="60"/>
      <c r="M65" s="60"/>
      <c r="N65" s="1407"/>
      <c r="O65" s="41"/>
      <c r="P65" s="41"/>
      <c r="Q65" s="1257" t="str">
        <f t="shared" si="3"/>
        <v>・</v>
      </c>
      <c r="R65" s="1417"/>
      <c r="S65" s="1418" t="s">
        <v>345</v>
      </c>
      <c r="T65" s="1419"/>
      <c r="U65" s="1261"/>
      <c r="V65" s="1261"/>
      <c r="W65" s="60"/>
      <c r="X65" s="1410"/>
      <c r="Y65" s="60"/>
      <c r="Z65" s="60"/>
      <c r="AA65" s="60"/>
      <c r="AB65" s="60"/>
      <c r="AC65" s="60"/>
      <c r="AD65" s="1410"/>
      <c r="AE65" s="1411"/>
      <c r="AF65" s="1411"/>
      <c r="AG65" s="1411"/>
    </row>
    <row r="66" spans="1:33" ht="21.75" customHeight="1" outlineLevel="1">
      <c r="A66" s="941"/>
      <c r="B66" s="60"/>
      <c r="C66" s="874"/>
      <c r="D66" s="97"/>
      <c r="E66" s="870"/>
      <c r="F66" s="60"/>
      <c r="G66" s="60"/>
      <c r="H66" s="60"/>
      <c r="I66" s="60"/>
      <c r="J66" s="41"/>
      <c r="K66" s="1256" t="str">
        <f t="shared" si="7"/>
        <v/>
      </c>
      <c r="L66" s="60"/>
      <c r="M66" s="60"/>
      <c r="N66" s="1407"/>
      <c r="O66" s="41"/>
      <c r="P66" s="41"/>
      <c r="Q66" s="1257" t="str">
        <f t="shared" si="3"/>
        <v>・</v>
      </c>
      <c r="R66" s="1417"/>
      <c r="S66" s="1418" t="s">
        <v>345</v>
      </c>
      <c r="T66" s="1419"/>
      <c r="U66" s="1261"/>
      <c r="V66" s="1261"/>
      <c r="W66" s="60"/>
      <c r="X66" s="1410"/>
      <c r="Y66" s="60"/>
      <c r="Z66" s="60"/>
      <c r="AA66" s="60"/>
      <c r="AB66" s="60"/>
      <c r="AC66" s="60"/>
      <c r="AD66" s="1410"/>
      <c r="AE66" s="1411"/>
      <c r="AF66" s="1411"/>
      <c r="AG66" s="1411"/>
    </row>
    <row r="67" spans="1:33" ht="21.75" customHeight="1" outlineLevel="1">
      <c r="A67" s="941"/>
      <c r="B67" s="60"/>
      <c r="C67" s="874"/>
      <c r="D67" s="97"/>
      <c r="E67" s="870"/>
      <c r="F67" s="60"/>
      <c r="G67" s="60"/>
      <c r="H67" s="60"/>
      <c r="I67" s="60"/>
      <c r="J67" s="41"/>
      <c r="K67" s="1256" t="str">
        <f t="shared" si="7"/>
        <v/>
      </c>
      <c r="L67" s="60"/>
      <c r="M67" s="60"/>
      <c r="N67" s="1407"/>
      <c r="O67" s="41"/>
      <c r="P67" s="41"/>
      <c r="Q67" s="1257" t="str">
        <f t="shared" si="3"/>
        <v>・</v>
      </c>
      <c r="R67" s="1417"/>
      <c r="S67" s="1418" t="s">
        <v>345</v>
      </c>
      <c r="T67" s="1419"/>
      <c r="U67" s="1261"/>
      <c r="V67" s="1261"/>
      <c r="W67" s="60"/>
      <c r="X67" s="1410"/>
      <c r="Y67" s="60"/>
      <c r="Z67" s="60"/>
      <c r="AA67" s="60"/>
      <c r="AB67" s="60"/>
      <c r="AC67" s="60"/>
      <c r="AD67" s="1410"/>
      <c r="AE67" s="1411"/>
      <c r="AF67" s="1411"/>
      <c r="AG67" s="1411"/>
    </row>
    <row r="68" spans="1:33" ht="21.75" customHeight="1" outlineLevel="1">
      <c r="A68" s="941"/>
      <c r="B68" s="60"/>
      <c r="C68" s="874"/>
      <c r="D68" s="97"/>
      <c r="E68" s="870"/>
      <c r="F68" s="60"/>
      <c r="G68" s="60"/>
      <c r="H68" s="60"/>
      <c r="I68" s="60"/>
      <c r="J68" s="41"/>
      <c r="K68" s="1256" t="str">
        <f t="shared" si="7"/>
        <v/>
      </c>
      <c r="L68" s="60"/>
      <c r="M68" s="60"/>
      <c r="N68" s="1407"/>
      <c r="O68" s="41"/>
      <c r="P68" s="41"/>
      <c r="Q68" s="1257" t="str">
        <f t="shared" si="3"/>
        <v>・</v>
      </c>
      <c r="R68" s="1417"/>
      <c r="S68" s="1418" t="s">
        <v>345</v>
      </c>
      <c r="T68" s="1419"/>
      <c r="U68" s="1261"/>
      <c r="V68" s="1261"/>
      <c r="W68" s="60"/>
      <c r="X68" s="1410"/>
      <c r="Y68" s="60"/>
      <c r="Z68" s="60"/>
      <c r="AA68" s="60"/>
      <c r="AB68" s="60"/>
      <c r="AC68" s="60"/>
      <c r="AD68" s="1410"/>
      <c r="AE68" s="1411"/>
      <c r="AF68" s="1411"/>
      <c r="AG68" s="1411"/>
    </row>
    <row r="69" spans="1:33" ht="21.75" customHeight="1" outlineLevel="1">
      <c r="A69" s="941"/>
      <c r="B69" s="60"/>
      <c r="C69" s="874"/>
      <c r="D69" s="97"/>
      <c r="E69" s="870"/>
      <c r="F69" s="60"/>
      <c r="G69" s="60"/>
      <c r="H69" s="60"/>
      <c r="I69" s="60"/>
      <c r="J69" s="41"/>
      <c r="K69" s="1256" t="str">
        <f t="shared" si="7"/>
        <v/>
      </c>
      <c r="L69" s="60"/>
      <c r="M69" s="60"/>
      <c r="N69" s="1407"/>
      <c r="O69" s="41"/>
      <c r="P69" s="41"/>
      <c r="Q69" s="1257" t="str">
        <f t="shared" si="3"/>
        <v>・</v>
      </c>
      <c r="R69" s="1417"/>
      <c r="S69" s="1418" t="s">
        <v>345</v>
      </c>
      <c r="T69" s="1419"/>
      <c r="U69" s="1261"/>
      <c r="V69" s="1261"/>
      <c r="W69" s="60"/>
      <c r="X69" s="1410"/>
      <c r="Y69" s="60"/>
      <c r="Z69" s="60"/>
      <c r="AA69" s="60"/>
      <c r="AB69" s="60"/>
      <c r="AC69" s="60"/>
      <c r="AD69" s="1410"/>
      <c r="AE69" s="1411"/>
      <c r="AF69" s="1411"/>
      <c r="AG69" s="1411"/>
    </row>
    <row r="70" spans="1:33" ht="21.75" customHeight="1" outlineLevel="1">
      <c r="A70" s="941"/>
      <c r="B70" s="60"/>
      <c r="C70" s="874"/>
      <c r="D70" s="97"/>
      <c r="E70" s="870"/>
      <c r="F70" s="60"/>
      <c r="G70" s="60"/>
      <c r="H70" s="60"/>
      <c r="I70" s="60"/>
      <c r="J70" s="41"/>
      <c r="K70" s="1256" t="str">
        <f t="shared" si="7"/>
        <v/>
      </c>
      <c r="L70" s="60"/>
      <c r="M70" s="60"/>
      <c r="N70" s="1407"/>
      <c r="O70" s="41"/>
      <c r="P70" s="41"/>
      <c r="Q70" s="1257" t="str">
        <f t="shared" si="3"/>
        <v>・</v>
      </c>
      <c r="R70" s="1417"/>
      <c r="S70" s="1418" t="s">
        <v>345</v>
      </c>
      <c r="T70" s="1419"/>
      <c r="U70" s="1261"/>
      <c r="V70" s="1261"/>
      <c r="W70" s="60"/>
      <c r="X70" s="1410"/>
      <c r="Y70" s="60"/>
      <c r="Z70" s="60"/>
      <c r="AA70" s="60"/>
      <c r="AB70" s="60"/>
      <c r="AC70" s="60"/>
      <c r="AD70" s="1410"/>
      <c r="AE70" s="1411"/>
      <c r="AF70" s="1411"/>
      <c r="AG70" s="1411"/>
    </row>
    <row r="71" spans="1:33" ht="21.75" customHeight="1" outlineLevel="1">
      <c r="A71" s="941"/>
      <c r="B71" s="60"/>
      <c r="C71" s="874"/>
      <c r="D71" s="97"/>
      <c r="E71" s="870"/>
      <c r="F71" s="60"/>
      <c r="G71" s="60"/>
      <c r="H71" s="60"/>
      <c r="I71" s="60"/>
      <c r="J71" s="41"/>
      <c r="K71" s="1256" t="str">
        <f t="shared" si="7"/>
        <v/>
      </c>
      <c r="L71" s="60"/>
      <c r="M71" s="60"/>
      <c r="N71" s="1407"/>
      <c r="O71" s="41"/>
      <c r="P71" s="41"/>
      <c r="Q71" s="1257" t="str">
        <f t="shared" si="3"/>
        <v>・</v>
      </c>
      <c r="R71" s="1417"/>
      <c r="S71" s="1418" t="s">
        <v>345</v>
      </c>
      <c r="T71" s="1419"/>
      <c r="U71" s="1261"/>
      <c r="V71" s="1261"/>
      <c r="W71" s="60"/>
      <c r="X71" s="1410"/>
      <c r="Y71" s="60"/>
      <c r="Z71" s="60"/>
      <c r="AA71" s="60"/>
      <c r="AB71" s="60"/>
      <c r="AC71" s="60"/>
      <c r="AD71" s="1410"/>
      <c r="AE71" s="1411"/>
      <c r="AF71" s="1411"/>
      <c r="AG71" s="1411"/>
    </row>
    <row r="72" spans="1:33" ht="21.75" customHeight="1" outlineLevel="1">
      <c r="A72" s="941"/>
      <c r="B72" s="60"/>
      <c r="C72" s="874"/>
      <c r="D72" s="97"/>
      <c r="E72" s="870"/>
      <c r="F72" s="60"/>
      <c r="G72" s="60"/>
      <c r="H72" s="60"/>
      <c r="I72" s="60"/>
      <c r="J72" s="41"/>
      <c r="K72" s="1256" t="str">
        <f t="shared" si="7"/>
        <v/>
      </c>
      <c r="L72" s="60"/>
      <c r="M72" s="60"/>
      <c r="N72" s="1407"/>
      <c r="O72" s="41"/>
      <c r="P72" s="41"/>
      <c r="Q72" s="1257" t="str">
        <f t="shared" si="3"/>
        <v>・</v>
      </c>
      <c r="R72" s="1258"/>
      <c r="S72" s="1259" t="s">
        <v>345</v>
      </c>
      <c r="T72" s="1260"/>
      <c r="U72" s="1261"/>
      <c r="V72" s="1261"/>
      <c r="W72" s="60"/>
      <c r="X72" s="1410"/>
      <c r="Y72" s="60"/>
      <c r="Z72" s="60"/>
      <c r="AA72" s="60"/>
      <c r="AB72" s="60"/>
      <c r="AC72" s="60"/>
      <c r="AD72" s="1410"/>
      <c r="AE72" s="1411"/>
      <c r="AF72" s="1411"/>
      <c r="AG72" s="1411"/>
    </row>
    <row r="73" spans="1:33" ht="21.75" customHeight="1" outlineLevel="1">
      <c r="A73" s="941"/>
      <c r="B73" s="60"/>
      <c r="C73" s="874"/>
      <c r="D73" s="97"/>
      <c r="E73" s="870"/>
      <c r="F73" s="60"/>
      <c r="G73" s="60"/>
      <c r="H73" s="60"/>
      <c r="I73" s="60"/>
      <c r="J73" s="41"/>
      <c r="K73" s="1256" t="str">
        <f t="shared" ref="K73:K93" si="8">IF(OR(ISBLANK(J73),ISERROR(DATEDIF(J73,$J$4,"Y"))),"",DATEDIF(J73,$J$4,"Y"))</f>
        <v/>
      </c>
      <c r="L73" s="60"/>
      <c r="M73" s="60"/>
      <c r="N73" s="1407"/>
      <c r="O73" s="41"/>
      <c r="P73" s="41"/>
      <c r="Q73" s="1257" t="str">
        <f t="shared" si="3"/>
        <v>・</v>
      </c>
      <c r="R73" s="1417"/>
      <c r="S73" s="1418" t="s">
        <v>345</v>
      </c>
      <c r="T73" s="1419"/>
      <c r="U73" s="1261"/>
      <c r="V73" s="1261"/>
      <c r="W73" s="60"/>
      <c r="X73" s="1410"/>
      <c r="Y73" s="60"/>
      <c r="Z73" s="60"/>
      <c r="AA73" s="60"/>
      <c r="AB73" s="60"/>
      <c r="AC73" s="60"/>
      <c r="AD73" s="1410"/>
      <c r="AE73" s="1411"/>
      <c r="AF73" s="1411"/>
      <c r="AG73" s="1411"/>
    </row>
    <row r="74" spans="1:33" ht="21.75" customHeight="1" outlineLevel="1">
      <c r="A74" s="941"/>
      <c r="B74" s="60"/>
      <c r="C74" s="874"/>
      <c r="D74" s="97"/>
      <c r="E74" s="870"/>
      <c r="F74" s="60"/>
      <c r="G74" s="60"/>
      <c r="H74" s="60"/>
      <c r="I74" s="60"/>
      <c r="J74" s="41"/>
      <c r="K74" s="1256" t="str">
        <f t="shared" si="8"/>
        <v/>
      </c>
      <c r="L74" s="60"/>
      <c r="M74" s="60"/>
      <c r="N74" s="1407"/>
      <c r="O74" s="41"/>
      <c r="P74" s="41"/>
      <c r="Q74" s="1257" t="str">
        <f t="shared" ref="Q74:Q95" si="9">IF(OR(ISBLANK(P74),ISERROR(YEARFRAC(P74,$J$4,1))),"・",ROUNDDOWN(YEARFRAC(P74,$J$4,1),0)&amp;"・"&amp;ROUNDDOWN((YEARFRAC(P74,$J$4,1)-ROUNDDOWN(YEARFRAC(P74,$J$4,1),0))*12,0))</f>
        <v>・</v>
      </c>
      <c r="R74" s="1417"/>
      <c r="S74" s="1418" t="s">
        <v>345</v>
      </c>
      <c r="T74" s="1419"/>
      <c r="U74" s="1261"/>
      <c r="V74" s="1261"/>
      <c r="W74" s="60"/>
      <c r="X74" s="1410"/>
      <c r="Y74" s="60"/>
      <c r="Z74" s="60"/>
      <c r="AA74" s="60"/>
      <c r="AB74" s="60"/>
      <c r="AC74" s="60"/>
      <c r="AD74" s="1410"/>
      <c r="AE74" s="1411"/>
      <c r="AF74" s="1411"/>
      <c r="AG74" s="1411"/>
    </row>
    <row r="75" spans="1:33" ht="21.75" customHeight="1" outlineLevel="1">
      <c r="A75" s="941"/>
      <c r="B75" s="60"/>
      <c r="C75" s="874"/>
      <c r="D75" s="97"/>
      <c r="E75" s="870"/>
      <c r="F75" s="60"/>
      <c r="G75" s="60"/>
      <c r="H75" s="60"/>
      <c r="I75" s="60"/>
      <c r="J75" s="41"/>
      <c r="K75" s="1256" t="str">
        <f t="shared" si="8"/>
        <v/>
      </c>
      <c r="L75" s="60"/>
      <c r="M75" s="60"/>
      <c r="N75" s="1407"/>
      <c r="O75" s="41"/>
      <c r="P75" s="41"/>
      <c r="Q75" s="1257" t="str">
        <f t="shared" si="9"/>
        <v>・</v>
      </c>
      <c r="R75" s="1417"/>
      <c r="S75" s="1418" t="s">
        <v>345</v>
      </c>
      <c r="T75" s="1419"/>
      <c r="U75" s="1261"/>
      <c r="V75" s="1261"/>
      <c r="W75" s="60"/>
      <c r="X75" s="1410"/>
      <c r="Y75" s="60"/>
      <c r="Z75" s="60"/>
      <c r="AA75" s="60"/>
      <c r="AB75" s="60"/>
      <c r="AC75" s="60"/>
      <c r="AD75" s="1410"/>
      <c r="AE75" s="1411"/>
      <c r="AF75" s="1411"/>
      <c r="AG75" s="1411"/>
    </row>
    <row r="76" spans="1:33" ht="21.75" customHeight="1" outlineLevel="1">
      <c r="A76" s="941"/>
      <c r="B76" s="60"/>
      <c r="C76" s="874"/>
      <c r="D76" s="97"/>
      <c r="E76" s="870"/>
      <c r="F76" s="60"/>
      <c r="G76" s="60"/>
      <c r="H76" s="60"/>
      <c r="I76" s="60"/>
      <c r="J76" s="41"/>
      <c r="K76" s="1256" t="str">
        <f t="shared" si="8"/>
        <v/>
      </c>
      <c r="L76" s="60"/>
      <c r="M76" s="60"/>
      <c r="N76" s="1407"/>
      <c r="O76" s="41"/>
      <c r="P76" s="41"/>
      <c r="Q76" s="1257" t="str">
        <f t="shared" si="9"/>
        <v>・</v>
      </c>
      <c r="R76" s="1417"/>
      <c r="S76" s="1418" t="s">
        <v>345</v>
      </c>
      <c r="T76" s="1419"/>
      <c r="U76" s="1261"/>
      <c r="V76" s="1261"/>
      <c r="W76" s="60"/>
      <c r="X76" s="1410"/>
      <c r="Y76" s="60"/>
      <c r="Z76" s="60"/>
      <c r="AA76" s="60"/>
      <c r="AB76" s="60"/>
      <c r="AC76" s="60"/>
      <c r="AD76" s="1410"/>
      <c r="AE76" s="1411"/>
      <c r="AF76" s="1411"/>
      <c r="AG76" s="1411"/>
    </row>
    <row r="77" spans="1:33" ht="21.75" customHeight="1" outlineLevel="1">
      <c r="A77" s="941"/>
      <c r="B77" s="60"/>
      <c r="C77" s="874"/>
      <c r="D77" s="97"/>
      <c r="E77" s="870"/>
      <c r="F77" s="60"/>
      <c r="G77" s="60"/>
      <c r="H77" s="60"/>
      <c r="I77" s="60"/>
      <c r="J77" s="41"/>
      <c r="K77" s="1256" t="str">
        <f t="shared" si="8"/>
        <v/>
      </c>
      <c r="L77" s="60"/>
      <c r="M77" s="60"/>
      <c r="N77" s="1407"/>
      <c r="O77" s="41"/>
      <c r="P77" s="41"/>
      <c r="Q77" s="1257" t="str">
        <f t="shared" si="9"/>
        <v>・</v>
      </c>
      <c r="R77" s="1417"/>
      <c r="S77" s="1418" t="s">
        <v>345</v>
      </c>
      <c r="T77" s="1419"/>
      <c r="U77" s="1261"/>
      <c r="V77" s="1261"/>
      <c r="W77" s="60"/>
      <c r="X77" s="1410"/>
      <c r="Y77" s="60"/>
      <c r="Z77" s="60"/>
      <c r="AA77" s="60"/>
      <c r="AB77" s="60"/>
      <c r="AC77" s="60"/>
      <c r="AD77" s="1410"/>
      <c r="AE77" s="1411"/>
      <c r="AF77" s="1411"/>
      <c r="AG77" s="1411"/>
    </row>
    <row r="78" spans="1:33" ht="21.75" customHeight="1" outlineLevel="1">
      <c r="A78" s="941"/>
      <c r="B78" s="60"/>
      <c r="C78" s="874"/>
      <c r="D78" s="97"/>
      <c r="E78" s="870"/>
      <c r="F78" s="60"/>
      <c r="G78" s="60"/>
      <c r="H78" s="60"/>
      <c r="I78" s="60"/>
      <c r="J78" s="41"/>
      <c r="K78" s="1256" t="str">
        <f t="shared" si="8"/>
        <v/>
      </c>
      <c r="L78" s="60"/>
      <c r="M78" s="60"/>
      <c r="N78" s="1407"/>
      <c r="O78" s="41"/>
      <c r="P78" s="41"/>
      <c r="Q78" s="1257" t="str">
        <f t="shared" si="9"/>
        <v>・</v>
      </c>
      <c r="R78" s="1417"/>
      <c r="S78" s="1418" t="s">
        <v>345</v>
      </c>
      <c r="T78" s="1419"/>
      <c r="U78" s="1261"/>
      <c r="V78" s="1261"/>
      <c r="W78" s="60"/>
      <c r="X78" s="1410"/>
      <c r="Y78" s="60"/>
      <c r="Z78" s="60"/>
      <c r="AA78" s="60"/>
      <c r="AB78" s="60"/>
      <c r="AC78" s="60"/>
      <c r="AD78" s="1410"/>
      <c r="AE78" s="1411"/>
      <c r="AF78" s="1411"/>
      <c r="AG78" s="1411"/>
    </row>
    <row r="79" spans="1:33" ht="21.75" customHeight="1" outlineLevel="1">
      <c r="A79" s="941"/>
      <c r="B79" s="60"/>
      <c r="C79" s="874"/>
      <c r="D79" s="97"/>
      <c r="E79" s="870"/>
      <c r="F79" s="60"/>
      <c r="G79" s="60"/>
      <c r="H79" s="60"/>
      <c r="I79" s="60"/>
      <c r="J79" s="41"/>
      <c r="K79" s="1256" t="str">
        <f t="shared" si="8"/>
        <v/>
      </c>
      <c r="L79" s="60"/>
      <c r="M79" s="60"/>
      <c r="N79" s="1407"/>
      <c r="O79" s="41"/>
      <c r="P79" s="41"/>
      <c r="Q79" s="1257" t="str">
        <f t="shared" si="9"/>
        <v>・</v>
      </c>
      <c r="R79" s="1417"/>
      <c r="S79" s="1418" t="s">
        <v>345</v>
      </c>
      <c r="T79" s="1419"/>
      <c r="U79" s="1261"/>
      <c r="V79" s="1261"/>
      <c r="W79" s="60"/>
      <c r="X79" s="1410"/>
      <c r="Y79" s="60"/>
      <c r="Z79" s="60"/>
      <c r="AA79" s="60"/>
      <c r="AB79" s="60"/>
      <c r="AC79" s="60"/>
      <c r="AD79" s="1410"/>
      <c r="AE79" s="1411"/>
      <c r="AF79" s="1411"/>
      <c r="AG79" s="1411"/>
    </row>
    <row r="80" spans="1:33" ht="21.75" customHeight="1" outlineLevel="1">
      <c r="A80" s="941"/>
      <c r="B80" s="60"/>
      <c r="C80" s="874"/>
      <c r="D80" s="97"/>
      <c r="E80" s="870"/>
      <c r="F80" s="60"/>
      <c r="G80" s="60"/>
      <c r="H80" s="60"/>
      <c r="I80" s="60"/>
      <c r="J80" s="41"/>
      <c r="K80" s="1256" t="str">
        <f t="shared" si="8"/>
        <v/>
      </c>
      <c r="L80" s="60"/>
      <c r="M80" s="60"/>
      <c r="N80" s="1407"/>
      <c r="O80" s="41"/>
      <c r="P80" s="41"/>
      <c r="Q80" s="1257" t="str">
        <f t="shared" si="9"/>
        <v>・</v>
      </c>
      <c r="R80" s="1417"/>
      <c r="S80" s="1418" t="s">
        <v>345</v>
      </c>
      <c r="T80" s="1419"/>
      <c r="U80" s="1261"/>
      <c r="V80" s="1261"/>
      <c r="W80" s="60"/>
      <c r="X80" s="1410"/>
      <c r="Y80" s="60"/>
      <c r="Z80" s="60"/>
      <c r="AA80" s="60"/>
      <c r="AB80" s="60"/>
      <c r="AC80" s="60"/>
      <c r="AD80" s="1410"/>
      <c r="AE80" s="1411"/>
      <c r="AF80" s="1411"/>
      <c r="AG80" s="1411"/>
    </row>
    <row r="81" spans="1:33" ht="21.75" customHeight="1" outlineLevel="1">
      <c r="A81" s="941"/>
      <c r="B81" s="60"/>
      <c r="C81" s="874"/>
      <c r="D81" s="97"/>
      <c r="E81" s="870"/>
      <c r="F81" s="60"/>
      <c r="G81" s="60"/>
      <c r="H81" s="60"/>
      <c r="I81" s="60"/>
      <c r="J81" s="41"/>
      <c r="K81" s="1256" t="str">
        <f t="shared" si="8"/>
        <v/>
      </c>
      <c r="L81" s="60"/>
      <c r="M81" s="60"/>
      <c r="N81" s="1407"/>
      <c r="O81" s="41"/>
      <c r="P81" s="41"/>
      <c r="Q81" s="1257" t="str">
        <f t="shared" si="9"/>
        <v>・</v>
      </c>
      <c r="R81" s="1417"/>
      <c r="S81" s="1418" t="s">
        <v>345</v>
      </c>
      <c r="T81" s="1419"/>
      <c r="U81" s="1261"/>
      <c r="V81" s="1261"/>
      <c r="W81" s="60"/>
      <c r="X81" s="1410"/>
      <c r="Y81" s="60"/>
      <c r="Z81" s="60"/>
      <c r="AA81" s="60"/>
      <c r="AB81" s="60"/>
      <c r="AC81" s="60"/>
      <c r="AD81" s="1410"/>
      <c r="AE81" s="1411"/>
      <c r="AF81" s="1411"/>
      <c r="AG81" s="1411"/>
    </row>
    <row r="82" spans="1:33" ht="21.75" customHeight="1" outlineLevel="1">
      <c r="A82" s="941"/>
      <c r="B82" s="60"/>
      <c r="C82" s="874"/>
      <c r="D82" s="97"/>
      <c r="E82" s="870"/>
      <c r="F82" s="60"/>
      <c r="G82" s="60"/>
      <c r="H82" s="60"/>
      <c r="I82" s="60"/>
      <c r="J82" s="41"/>
      <c r="K82" s="1256" t="str">
        <f t="shared" si="8"/>
        <v/>
      </c>
      <c r="L82" s="60"/>
      <c r="M82" s="60"/>
      <c r="N82" s="1407"/>
      <c r="O82" s="41"/>
      <c r="P82" s="41"/>
      <c r="Q82" s="1257" t="str">
        <f t="shared" si="9"/>
        <v>・</v>
      </c>
      <c r="R82" s="1417"/>
      <c r="S82" s="1418" t="s">
        <v>345</v>
      </c>
      <c r="T82" s="1419"/>
      <c r="U82" s="1261"/>
      <c r="V82" s="1261"/>
      <c r="W82" s="60"/>
      <c r="X82" s="1410"/>
      <c r="Y82" s="60"/>
      <c r="Z82" s="60"/>
      <c r="AA82" s="60"/>
      <c r="AB82" s="60"/>
      <c r="AC82" s="60"/>
      <c r="AD82" s="1410"/>
      <c r="AE82" s="1411"/>
      <c r="AF82" s="1411"/>
      <c r="AG82" s="1411"/>
    </row>
    <row r="83" spans="1:33" ht="21.75" customHeight="1" outlineLevel="1">
      <c r="A83" s="941"/>
      <c r="B83" s="60"/>
      <c r="C83" s="874"/>
      <c r="D83" s="97"/>
      <c r="E83" s="870"/>
      <c r="F83" s="60"/>
      <c r="G83" s="60"/>
      <c r="H83" s="60"/>
      <c r="I83" s="60"/>
      <c r="J83" s="41"/>
      <c r="K83" s="1256" t="str">
        <f t="shared" si="8"/>
        <v/>
      </c>
      <c r="L83" s="60"/>
      <c r="M83" s="60"/>
      <c r="N83" s="1407"/>
      <c r="O83" s="41"/>
      <c r="P83" s="41"/>
      <c r="Q83" s="1257" t="str">
        <f t="shared" si="9"/>
        <v>・</v>
      </c>
      <c r="R83" s="1417"/>
      <c r="S83" s="1418" t="s">
        <v>345</v>
      </c>
      <c r="T83" s="1419"/>
      <c r="U83" s="1261"/>
      <c r="V83" s="1261"/>
      <c r="W83" s="60"/>
      <c r="X83" s="1410"/>
      <c r="Y83" s="60"/>
      <c r="Z83" s="60"/>
      <c r="AA83" s="60"/>
      <c r="AB83" s="60"/>
      <c r="AC83" s="60"/>
      <c r="AD83" s="1410"/>
      <c r="AE83" s="1411"/>
      <c r="AF83" s="1411"/>
      <c r="AG83" s="1411"/>
    </row>
    <row r="84" spans="1:33" ht="21.75" customHeight="1" outlineLevel="1">
      <c r="A84" s="941"/>
      <c r="B84" s="60"/>
      <c r="C84" s="874"/>
      <c r="D84" s="97"/>
      <c r="E84" s="870"/>
      <c r="F84" s="60"/>
      <c r="G84" s="60"/>
      <c r="H84" s="60"/>
      <c r="I84" s="60"/>
      <c r="J84" s="41"/>
      <c r="K84" s="1256" t="str">
        <f t="shared" si="8"/>
        <v/>
      </c>
      <c r="L84" s="60"/>
      <c r="M84" s="60"/>
      <c r="N84" s="1407"/>
      <c r="O84" s="41"/>
      <c r="P84" s="41"/>
      <c r="Q84" s="1257" t="str">
        <f t="shared" si="9"/>
        <v>・</v>
      </c>
      <c r="R84" s="1417"/>
      <c r="S84" s="1418" t="s">
        <v>345</v>
      </c>
      <c r="T84" s="1419"/>
      <c r="U84" s="1261"/>
      <c r="V84" s="1261"/>
      <c r="W84" s="60"/>
      <c r="X84" s="1410"/>
      <c r="Y84" s="60"/>
      <c r="Z84" s="60"/>
      <c r="AA84" s="60"/>
      <c r="AB84" s="60"/>
      <c r="AC84" s="60"/>
      <c r="AD84" s="1410"/>
      <c r="AE84" s="1411"/>
      <c r="AF84" s="1411"/>
      <c r="AG84" s="1411"/>
    </row>
    <row r="85" spans="1:33" ht="21.75" customHeight="1" outlineLevel="1">
      <c r="A85" s="941"/>
      <c r="B85" s="60"/>
      <c r="C85" s="874"/>
      <c r="D85" s="97"/>
      <c r="E85" s="870"/>
      <c r="F85" s="60"/>
      <c r="G85" s="60"/>
      <c r="H85" s="60"/>
      <c r="I85" s="60"/>
      <c r="J85" s="41"/>
      <c r="K85" s="1256" t="str">
        <f t="shared" si="8"/>
        <v/>
      </c>
      <c r="L85" s="60"/>
      <c r="M85" s="60"/>
      <c r="N85" s="1407"/>
      <c r="O85" s="41"/>
      <c r="P85" s="41"/>
      <c r="Q85" s="1257" t="str">
        <f t="shared" si="9"/>
        <v>・</v>
      </c>
      <c r="R85" s="1417"/>
      <c r="S85" s="1418" t="s">
        <v>345</v>
      </c>
      <c r="T85" s="1419"/>
      <c r="U85" s="1261"/>
      <c r="V85" s="1261"/>
      <c r="W85" s="60"/>
      <c r="X85" s="1410"/>
      <c r="Y85" s="60"/>
      <c r="Z85" s="60"/>
      <c r="AA85" s="60"/>
      <c r="AB85" s="60"/>
      <c r="AC85" s="60"/>
      <c r="AD85" s="1410"/>
      <c r="AE85" s="1411"/>
      <c r="AF85" s="1411"/>
      <c r="AG85" s="1411"/>
    </row>
    <row r="86" spans="1:33" ht="21.75" customHeight="1" outlineLevel="1">
      <c r="A86" s="941"/>
      <c r="B86" s="60"/>
      <c r="C86" s="874"/>
      <c r="D86" s="97"/>
      <c r="E86" s="870"/>
      <c r="F86" s="60"/>
      <c r="G86" s="60"/>
      <c r="H86" s="60"/>
      <c r="I86" s="60"/>
      <c r="J86" s="41"/>
      <c r="K86" s="1256" t="str">
        <f t="shared" si="8"/>
        <v/>
      </c>
      <c r="L86" s="60"/>
      <c r="M86" s="60"/>
      <c r="N86" s="1407"/>
      <c r="O86" s="41"/>
      <c r="P86" s="41"/>
      <c r="Q86" s="1257" t="str">
        <f t="shared" si="9"/>
        <v>・</v>
      </c>
      <c r="R86" s="1417"/>
      <c r="S86" s="1418" t="s">
        <v>345</v>
      </c>
      <c r="T86" s="1419"/>
      <c r="U86" s="1261"/>
      <c r="V86" s="1261"/>
      <c r="W86" s="60"/>
      <c r="X86" s="1410"/>
      <c r="Y86" s="60"/>
      <c r="Z86" s="60"/>
      <c r="AA86" s="60"/>
      <c r="AB86" s="60"/>
      <c r="AC86" s="60"/>
      <c r="AD86" s="1410"/>
      <c r="AE86" s="1411"/>
      <c r="AF86" s="1411"/>
      <c r="AG86" s="1411"/>
    </row>
    <row r="87" spans="1:33" ht="21.75" customHeight="1" outlineLevel="1">
      <c r="A87" s="941"/>
      <c r="B87" s="60"/>
      <c r="C87" s="874"/>
      <c r="D87" s="97"/>
      <c r="E87" s="870"/>
      <c r="F87" s="60"/>
      <c r="G87" s="60"/>
      <c r="H87" s="60"/>
      <c r="I87" s="60"/>
      <c r="J87" s="41"/>
      <c r="K87" s="1256" t="str">
        <f t="shared" si="8"/>
        <v/>
      </c>
      <c r="L87" s="60"/>
      <c r="M87" s="60"/>
      <c r="N87" s="1407"/>
      <c r="O87" s="41"/>
      <c r="P87" s="41"/>
      <c r="Q87" s="1257" t="str">
        <f t="shared" si="9"/>
        <v>・</v>
      </c>
      <c r="R87" s="1417"/>
      <c r="S87" s="1418" t="s">
        <v>345</v>
      </c>
      <c r="T87" s="1419"/>
      <c r="U87" s="1261"/>
      <c r="V87" s="1261"/>
      <c r="W87" s="60"/>
      <c r="X87" s="1410"/>
      <c r="Y87" s="60"/>
      <c r="Z87" s="60"/>
      <c r="AA87" s="60"/>
      <c r="AB87" s="60"/>
      <c r="AC87" s="60"/>
      <c r="AD87" s="1410"/>
      <c r="AE87" s="1411"/>
      <c r="AF87" s="1411"/>
      <c r="AG87" s="1411"/>
    </row>
    <row r="88" spans="1:33" ht="21.75" customHeight="1" outlineLevel="1">
      <c r="A88" s="941"/>
      <c r="B88" s="60"/>
      <c r="C88" s="874"/>
      <c r="D88" s="97"/>
      <c r="E88" s="870"/>
      <c r="F88" s="60"/>
      <c r="G88" s="60"/>
      <c r="H88" s="60"/>
      <c r="I88" s="60"/>
      <c r="J88" s="41"/>
      <c r="K88" s="1256" t="str">
        <f t="shared" si="8"/>
        <v/>
      </c>
      <c r="L88" s="60"/>
      <c r="M88" s="60"/>
      <c r="N88" s="1407"/>
      <c r="O88" s="41"/>
      <c r="P88" s="41"/>
      <c r="Q88" s="1257" t="str">
        <f t="shared" si="9"/>
        <v>・</v>
      </c>
      <c r="R88" s="1417"/>
      <c r="S88" s="1418" t="s">
        <v>345</v>
      </c>
      <c r="T88" s="1419"/>
      <c r="U88" s="1261"/>
      <c r="V88" s="1261"/>
      <c r="W88" s="60"/>
      <c r="X88" s="1410"/>
      <c r="Y88" s="60"/>
      <c r="Z88" s="60"/>
      <c r="AA88" s="60"/>
      <c r="AB88" s="60"/>
      <c r="AC88" s="60"/>
      <c r="AD88" s="1410"/>
      <c r="AE88" s="1411"/>
      <c r="AF88" s="1411"/>
      <c r="AG88" s="1411"/>
    </row>
    <row r="89" spans="1:33" ht="21.75" customHeight="1" outlineLevel="1">
      <c r="A89" s="941"/>
      <c r="B89" s="60"/>
      <c r="C89" s="874"/>
      <c r="D89" s="97"/>
      <c r="E89" s="870"/>
      <c r="F89" s="60"/>
      <c r="G89" s="60"/>
      <c r="H89" s="60"/>
      <c r="I89" s="60"/>
      <c r="J89" s="41"/>
      <c r="K89" s="1256" t="str">
        <f t="shared" si="8"/>
        <v/>
      </c>
      <c r="L89" s="60"/>
      <c r="M89" s="60"/>
      <c r="N89" s="1407"/>
      <c r="O89" s="41"/>
      <c r="P89" s="41"/>
      <c r="Q89" s="1257" t="str">
        <f t="shared" si="9"/>
        <v>・</v>
      </c>
      <c r="R89" s="1417"/>
      <c r="S89" s="1418" t="s">
        <v>345</v>
      </c>
      <c r="T89" s="1419"/>
      <c r="U89" s="1261"/>
      <c r="V89" s="1261"/>
      <c r="W89" s="60"/>
      <c r="X89" s="1410"/>
      <c r="Y89" s="60"/>
      <c r="Z89" s="60"/>
      <c r="AA89" s="60"/>
      <c r="AB89" s="60"/>
      <c r="AC89" s="60"/>
      <c r="AD89" s="1410"/>
      <c r="AE89" s="1411"/>
      <c r="AF89" s="1411"/>
      <c r="AG89" s="1411"/>
    </row>
    <row r="90" spans="1:33" ht="21.75" customHeight="1" outlineLevel="1">
      <c r="A90" s="941"/>
      <c r="B90" s="60"/>
      <c r="C90" s="874"/>
      <c r="D90" s="97"/>
      <c r="E90" s="870"/>
      <c r="F90" s="60"/>
      <c r="G90" s="60"/>
      <c r="H90" s="60"/>
      <c r="I90" s="60"/>
      <c r="J90" s="41"/>
      <c r="K90" s="1256" t="str">
        <f t="shared" si="8"/>
        <v/>
      </c>
      <c r="L90" s="60"/>
      <c r="M90" s="60"/>
      <c r="N90" s="1407"/>
      <c r="O90" s="41"/>
      <c r="P90" s="41"/>
      <c r="Q90" s="1257" t="str">
        <f t="shared" si="9"/>
        <v>・</v>
      </c>
      <c r="R90" s="1417"/>
      <c r="S90" s="1418" t="s">
        <v>345</v>
      </c>
      <c r="T90" s="1419"/>
      <c r="U90" s="1261"/>
      <c r="V90" s="1261"/>
      <c r="W90" s="60"/>
      <c r="X90" s="1410"/>
      <c r="Y90" s="60"/>
      <c r="Z90" s="60"/>
      <c r="AA90" s="60"/>
      <c r="AB90" s="60"/>
      <c r="AC90" s="60"/>
      <c r="AD90" s="1410"/>
      <c r="AE90" s="1411"/>
      <c r="AF90" s="1411"/>
      <c r="AG90" s="1411"/>
    </row>
    <row r="91" spans="1:33" ht="21.75" customHeight="1" outlineLevel="1">
      <c r="A91" s="941"/>
      <c r="B91" s="60"/>
      <c r="C91" s="874"/>
      <c r="D91" s="97"/>
      <c r="E91" s="870"/>
      <c r="F91" s="60"/>
      <c r="G91" s="60"/>
      <c r="H91" s="60"/>
      <c r="I91" s="60"/>
      <c r="J91" s="41"/>
      <c r="K91" s="1256" t="str">
        <f t="shared" si="8"/>
        <v/>
      </c>
      <c r="L91" s="60"/>
      <c r="M91" s="60"/>
      <c r="N91" s="1407"/>
      <c r="O91" s="41"/>
      <c r="P91" s="41"/>
      <c r="Q91" s="1257" t="str">
        <f t="shared" si="9"/>
        <v>・</v>
      </c>
      <c r="R91" s="1417"/>
      <c r="S91" s="1418" t="s">
        <v>345</v>
      </c>
      <c r="T91" s="1419"/>
      <c r="U91" s="1261"/>
      <c r="V91" s="1261"/>
      <c r="W91" s="60"/>
      <c r="X91" s="1410"/>
      <c r="Y91" s="60"/>
      <c r="Z91" s="60"/>
      <c r="AA91" s="60"/>
      <c r="AB91" s="60"/>
      <c r="AC91" s="60"/>
      <c r="AD91" s="1410"/>
      <c r="AE91" s="1411"/>
      <c r="AF91" s="1411"/>
      <c r="AG91" s="1411"/>
    </row>
    <row r="92" spans="1:33" ht="21.75" customHeight="1" outlineLevel="1">
      <c r="A92" s="941"/>
      <c r="B92" s="60"/>
      <c r="C92" s="874"/>
      <c r="D92" s="97"/>
      <c r="E92" s="870"/>
      <c r="F92" s="60"/>
      <c r="G92" s="60"/>
      <c r="H92" s="60"/>
      <c r="I92" s="60"/>
      <c r="J92" s="41"/>
      <c r="K92" s="1256" t="str">
        <f t="shared" si="8"/>
        <v/>
      </c>
      <c r="L92" s="60"/>
      <c r="M92" s="60"/>
      <c r="N92" s="1407"/>
      <c r="O92" s="41"/>
      <c r="P92" s="41"/>
      <c r="Q92" s="1257" t="str">
        <f t="shared" si="9"/>
        <v>・</v>
      </c>
      <c r="R92" s="1417"/>
      <c r="S92" s="1418" t="s">
        <v>345</v>
      </c>
      <c r="T92" s="1419"/>
      <c r="U92" s="1261"/>
      <c r="V92" s="1261"/>
      <c r="W92" s="60"/>
      <c r="X92" s="1410"/>
      <c r="Y92" s="60"/>
      <c r="Z92" s="60"/>
      <c r="AA92" s="60"/>
      <c r="AB92" s="60"/>
      <c r="AC92" s="60"/>
      <c r="AD92" s="1410"/>
      <c r="AE92" s="1411"/>
      <c r="AF92" s="1411"/>
      <c r="AG92" s="1411"/>
    </row>
    <row r="93" spans="1:33" ht="21.75" customHeight="1" outlineLevel="1">
      <c r="A93" s="941"/>
      <c r="B93" s="60"/>
      <c r="C93" s="874"/>
      <c r="D93" s="97"/>
      <c r="E93" s="870"/>
      <c r="F93" s="60"/>
      <c r="G93" s="60"/>
      <c r="H93" s="60"/>
      <c r="I93" s="60"/>
      <c r="J93" s="41"/>
      <c r="K93" s="1256" t="str">
        <f t="shared" si="8"/>
        <v/>
      </c>
      <c r="L93" s="60"/>
      <c r="M93" s="60"/>
      <c r="N93" s="1407"/>
      <c r="O93" s="41"/>
      <c r="P93" s="41"/>
      <c r="Q93" s="1257" t="str">
        <f t="shared" si="9"/>
        <v>・</v>
      </c>
      <c r="R93" s="1258"/>
      <c r="S93" s="1259" t="s">
        <v>345</v>
      </c>
      <c r="T93" s="1260"/>
      <c r="U93" s="1261"/>
      <c r="V93" s="1261"/>
      <c r="W93" s="60"/>
      <c r="X93" s="1410"/>
      <c r="Y93" s="60"/>
      <c r="Z93" s="60"/>
      <c r="AA93" s="60"/>
      <c r="AB93" s="60"/>
      <c r="AC93" s="60"/>
      <c r="AD93" s="1410"/>
      <c r="AE93" s="1411"/>
      <c r="AF93" s="1411"/>
      <c r="AG93" s="1411"/>
    </row>
    <row r="94" spans="1:33" ht="21.75" customHeight="1" outlineLevel="1">
      <c r="A94" s="941"/>
      <c r="B94" s="60"/>
      <c r="C94" s="874"/>
      <c r="D94" s="97"/>
      <c r="E94" s="870"/>
      <c r="F94" s="48"/>
      <c r="G94" s="48"/>
      <c r="H94" s="48"/>
      <c r="I94" s="48"/>
      <c r="J94" s="1423"/>
      <c r="K94" s="1429" t="str">
        <f t="shared" ref="K94:K95" si="10">IF(OR(ISBLANK(J94),ISERROR(DATEDIF(J94,$J$4,"Y"))),"",DATEDIF(J94,$J$4,"Y"))</f>
        <v/>
      </c>
      <c r="L94" s="48"/>
      <c r="M94" s="48"/>
      <c r="N94" s="1422"/>
      <c r="O94" s="1423"/>
      <c r="P94" s="1423"/>
      <c r="Q94" s="1424" t="str">
        <f t="shared" si="9"/>
        <v>・</v>
      </c>
      <c r="R94" s="1425"/>
      <c r="S94" s="1426" t="s">
        <v>345</v>
      </c>
      <c r="T94" s="1427"/>
      <c r="U94" s="1428"/>
      <c r="V94" s="1428"/>
      <c r="W94" s="48"/>
      <c r="X94" s="1406"/>
      <c r="Y94" s="48"/>
      <c r="Z94" s="48"/>
      <c r="AA94" s="48"/>
      <c r="AB94" s="48"/>
      <c r="AC94" s="48"/>
      <c r="AD94" s="1406"/>
      <c r="AE94" s="1412"/>
      <c r="AF94" s="1412"/>
      <c r="AG94" s="1412"/>
    </row>
    <row r="95" spans="1:33" ht="5.25" customHeight="1">
      <c r="A95" s="1018"/>
      <c r="B95" s="1019"/>
      <c r="C95" s="1020"/>
      <c r="D95" s="1021"/>
      <c r="E95" s="1022"/>
      <c r="F95" s="1023"/>
      <c r="G95" s="1023"/>
      <c r="H95" s="1023"/>
      <c r="I95" s="1023"/>
      <c r="J95" s="1024"/>
      <c r="K95" s="1023" t="str">
        <f t="shared" si="10"/>
        <v/>
      </c>
      <c r="L95" s="1023"/>
      <c r="M95" s="1023"/>
      <c r="N95" s="1025"/>
      <c r="O95" s="1024"/>
      <c r="P95" s="1024"/>
      <c r="Q95" s="1026" t="str">
        <f t="shared" si="9"/>
        <v>・</v>
      </c>
      <c r="R95" s="1027"/>
      <c r="S95" s="1028" t="s">
        <v>345</v>
      </c>
      <c r="T95" s="1029"/>
      <c r="U95" s="1030"/>
      <c r="V95" s="1030"/>
      <c r="W95" s="1023"/>
      <c r="X95" s="1031"/>
      <c r="Y95" s="1023"/>
      <c r="Z95" s="1023"/>
      <c r="AA95" s="1023"/>
      <c r="AB95" s="1023"/>
      <c r="AC95" s="1023"/>
      <c r="AD95" s="1031"/>
      <c r="AE95" s="1032"/>
      <c r="AF95" s="1032"/>
      <c r="AG95" s="1032"/>
    </row>
    <row r="96" spans="1:33" ht="25.5" customHeight="1">
      <c r="A96" s="1891" t="s">
        <v>341</v>
      </c>
      <c r="B96" s="1892"/>
      <c r="C96" s="931"/>
      <c r="D96" s="932" t="s">
        <v>169</v>
      </c>
      <c r="E96" s="933"/>
      <c r="F96" s="880"/>
      <c r="G96" s="880"/>
      <c r="H96" s="880"/>
      <c r="I96" s="880"/>
      <c r="J96" s="880"/>
      <c r="K96" s="880"/>
      <c r="L96" s="880"/>
      <c r="M96" s="880"/>
      <c r="N96" s="254"/>
      <c r="O96" s="1893"/>
      <c r="P96" s="1894"/>
      <c r="Q96" s="934"/>
      <c r="R96" s="1893"/>
      <c r="S96" s="1895"/>
      <c r="T96" s="1894"/>
      <c r="U96" s="935"/>
      <c r="V96" s="935"/>
      <c r="W96" s="1896"/>
      <c r="X96" s="1897"/>
      <c r="Y96" s="945"/>
      <c r="Z96" s="945"/>
      <c r="AA96" s="945"/>
      <c r="AB96" s="945"/>
      <c r="AC96" s="945"/>
      <c r="AD96" s="945"/>
      <c r="AE96" s="46"/>
      <c r="AF96" s="46"/>
      <c r="AG96" s="47"/>
    </row>
    <row r="97" spans="1:33" ht="5.25" customHeight="1">
      <c r="A97" s="875" t="s">
        <v>240</v>
      </c>
      <c r="B97" s="867"/>
      <c r="C97" s="867"/>
      <c r="D97" s="867"/>
      <c r="E97" s="867"/>
      <c r="F97" s="867"/>
      <c r="G97" s="867"/>
      <c r="H97" s="867"/>
      <c r="I97" s="867"/>
      <c r="J97" s="867"/>
      <c r="K97" s="867"/>
      <c r="L97" s="867"/>
      <c r="M97" s="867"/>
      <c r="N97" s="867"/>
      <c r="O97" s="867"/>
      <c r="P97" s="867"/>
      <c r="Q97" s="867"/>
      <c r="R97" s="867"/>
      <c r="S97" s="867"/>
      <c r="T97" s="867"/>
      <c r="U97" s="867"/>
      <c r="V97" s="867"/>
      <c r="W97" s="867"/>
      <c r="X97" s="867"/>
      <c r="Y97" s="867"/>
      <c r="Z97" s="867"/>
      <c r="AA97" s="867"/>
      <c r="AB97" s="867"/>
      <c r="AC97" s="867"/>
      <c r="AD97" s="867"/>
      <c r="AE97" s="28"/>
      <c r="AF97" s="28"/>
      <c r="AG97" s="28"/>
    </row>
    <row r="98" spans="1:33" ht="5.25" customHeight="1">
      <c r="A98" s="338"/>
      <c r="B98" s="878"/>
      <c r="C98" s="878"/>
      <c r="D98" s="878"/>
      <c r="E98" s="878"/>
      <c r="F98" s="878"/>
      <c r="G98" s="878"/>
      <c r="H98" s="878"/>
      <c r="I98" s="878"/>
      <c r="J98" s="878"/>
      <c r="K98" s="878"/>
      <c r="L98" s="878"/>
      <c r="M98" s="878"/>
      <c r="N98" s="878"/>
      <c r="O98" s="878"/>
      <c r="P98" s="878"/>
      <c r="Q98" s="878"/>
      <c r="R98" s="878"/>
      <c r="S98" s="878"/>
      <c r="T98" s="878"/>
      <c r="U98" s="878"/>
      <c r="V98" s="878"/>
      <c r="W98" s="878"/>
      <c r="X98" s="878"/>
      <c r="Y98" s="878"/>
      <c r="Z98" s="878"/>
      <c r="AA98" s="878"/>
      <c r="AB98" s="878"/>
      <c r="AC98" s="878"/>
      <c r="AD98" s="878"/>
    </row>
    <row r="99" spans="1:33">
      <c r="A99" s="9" t="s">
        <v>241</v>
      </c>
      <c r="B99" s="9" t="s">
        <v>1366</v>
      </c>
    </row>
    <row r="100" spans="1:33">
      <c r="B100" s="9" t="s">
        <v>1367</v>
      </c>
    </row>
    <row r="101" spans="1:33">
      <c r="B101" s="9" t="s">
        <v>1368</v>
      </c>
    </row>
    <row r="102" spans="1:33">
      <c r="B102" s="9" t="s">
        <v>1369</v>
      </c>
    </row>
    <row r="103" spans="1:33">
      <c r="B103" s="9" t="s">
        <v>561</v>
      </c>
    </row>
    <row r="104" spans="1:33">
      <c r="B104" s="893"/>
    </row>
    <row r="105" spans="1:33">
      <c r="B105" s="893"/>
    </row>
    <row r="106" spans="1:33" ht="20.25" customHeight="1"/>
    <row r="107" spans="1:33" ht="20.25" customHeight="1"/>
    <row r="108" spans="1:33" ht="20.25" customHeight="1"/>
  </sheetData>
  <mergeCells count="41">
    <mergeCell ref="M7:M9"/>
    <mergeCell ref="A1:C1"/>
    <mergeCell ref="A5:A9"/>
    <mergeCell ref="B5:B9"/>
    <mergeCell ref="C5:E9"/>
    <mergeCell ref="F5:F9"/>
    <mergeCell ref="G5:G9"/>
    <mergeCell ref="F2:L2"/>
    <mergeCell ref="F3:L3"/>
    <mergeCell ref="H7:H9"/>
    <mergeCell ref="K5:K9"/>
    <mergeCell ref="L5:M6"/>
    <mergeCell ref="A96:B96"/>
    <mergeCell ref="O96:P96"/>
    <mergeCell ref="R96:T96"/>
    <mergeCell ref="W96:X96"/>
    <mergeCell ref="AB6:AB9"/>
    <mergeCell ref="U5:V6"/>
    <mergeCell ref="W5:W7"/>
    <mergeCell ref="X5:X9"/>
    <mergeCell ref="P6:Q7"/>
    <mergeCell ref="R6:T8"/>
    <mergeCell ref="P8:P9"/>
    <mergeCell ref="H5:I6"/>
    <mergeCell ref="J5:J9"/>
    <mergeCell ref="W8:W9"/>
    <mergeCell ref="I7:I9"/>
    <mergeCell ref="L7:L9"/>
    <mergeCell ref="N5:N9"/>
    <mergeCell ref="AE5:AG7"/>
    <mergeCell ref="AE8:AE9"/>
    <mergeCell ref="AF8:AF9"/>
    <mergeCell ref="AG8:AG9"/>
    <mergeCell ref="Y6:Y9"/>
    <mergeCell ref="Z6:Z9"/>
    <mergeCell ref="AA6:AA9"/>
    <mergeCell ref="AD6:AD9"/>
    <mergeCell ref="Y5:AD5"/>
    <mergeCell ref="AC6:AC9"/>
    <mergeCell ref="P5:T5"/>
    <mergeCell ref="O5:O9"/>
  </mergeCells>
  <phoneticPr fontId="16"/>
  <dataValidations count="3">
    <dataValidation type="date" allowBlank="1" showInputMessage="1" showErrorMessage="1" error="記入例）2021/4/1　又は R3.4.1" sqref="O10:P95 J10:J95" xr:uid="{00000000-0002-0000-1200-000000000000}">
      <formula1>92</formula1>
      <formula2>116970</formula2>
    </dataValidation>
    <dataValidation type="list" allowBlank="1" showInputMessage="1" showErrorMessage="1" sqref="Y10:AC95 F10:I95 L10:M95" xr:uid="{00000000-0002-0000-1200-000001000000}">
      <formula1>"○,　"</formula1>
    </dataValidation>
    <dataValidation type="list" allowBlank="1" showInputMessage="1" showErrorMessage="1" sqref="AE10:AG95" xr:uid="{00000000-0002-0000-1200-000002000000}">
      <formula1>"加入,未加入,　"</formula1>
    </dataValidation>
  </dataValidations>
  <pageMargins left="0.78740157480314965" right="0.51181102362204722" top="0.74803149606299213" bottom="0.47244094488188981" header="0.51181102362204722" footer="0.31496062992125984"/>
  <pageSetup paperSize="9" scale="70" fitToWidth="0" fitToHeight="0" orientation="landscape" r:id="rId1"/>
  <headerFooter alignWithMargins="0">
    <oddFooter>&amp;C&amp;10- 9-&amp;P -</oddFooter>
  </headerFooter>
  <colBreaks count="1" manualBreakCount="1">
    <brk id="24"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29"/>
  <sheetViews>
    <sheetView showGridLines="0" zoomScaleNormal="100" zoomScalePageLayoutView="110" workbookViewId="0">
      <selection activeCell="D22" sqref="D22"/>
    </sheetView>
  </sheetViews>
  <sheetFormatPr defaultColWidth="9" defaultRowHeight="13"/>
  <cols>
    <col min="1" max="1" width="4" style="148" bestFit="1" customWidth="1"/>
    <col min="2" max="2" width="6.7265625" style="147" customWidth="1"/>
    <col min="3" max="3" width="8.6328125" style="148" customWidth="1"/>
    <col min="4" max="4" width="67" style="148" customWidth="1"/>
    <col min="5" max="5" width="8.6328125" style="148" customWidth="1"/>
    <col min="6" max="6" width="5.453125" style="148" bestFit="1" customWidth="1"/>
    <col min="7" max="11" width="9" style="148"/>
    <col min="12" max="16384" width="9" style="147"/>
  </cols>
  <sheetData>
    <row r="1" spans="1:6">
      <c r="A1" s="223"/>
    </row>
    <row r="2" spans="1:6" ht="18" customHeight="1">
      <c r="A2" s="149" t="s">
        <v>210</v>
      </c>
      <c r="B2" s="150" t="s">
        <v>377</v>
      </c>
      <c r="F2" s="149" t="s">
        <v>210</v>
      </c>
    </row>
    <row r="3" spans="1:6" ht="18" customHeight="1">
      <c r="A3" s="149" t="s">
        <v>173</v>
      </c>
      <c r="B3" s="150" t="s">
        <v>373</v>
      </c>
      <c r="E3" s="186"/>
      <c r="F3" s="149" t="s">
        <v>708</v>
      </c>
    </row>
    <row r="4" spans="1:6" ht="18" customHeight="1">
      <c r="A4" s="149" t="s">
        <v>211</v>
      </c>
      <c r="B4" s="150" t="s">
        <v>374</v>
      </c>
      <c r="F4" s="149" t="s">
        <v>213</v>
      </c>
    </row>
    <row r="5" spans="1:6" ht="18" customHeight="1">
      <c r="A5" s="149" t="s">
        <v>212</v>
      </c>
      <c r="B5" s="150" t="s">
        <v>375</v>
      </c>
      <c r="F5" s="149" t="s">
        <v>840</v>
      </c>
    </row>
    <row r="6" spans="1:6" ht="18" customHeight="1">
      <c r="A6" s="149" t="s">
        <v>213</v>
      </c>
      <c r="B6" s="150" t="s">
        <v>1403</v>
      </c>
      <c r="F6" s="149" t="s">
        <v>762</v>
      </c>
    </row>
    <row r="7" spans="1:6" ht="18" customHeight="1">
      <c r="A7" s="149" t="s">
        <v>202</v>
      </c>
      <c r="B7" s="150" t="s">
        <v>379</v>
      </c>
      <c r="F7" s="149" t="s">
        <v>358</v>
      </c>
    </row>
    <row r="8" spans="1:6" ht="18" customHeight="1">
      <c r="A8" s="149" t="s">
        <v>394</v>
      </c>
      <c r="B8" s="150" t="s">
        <v>378</v>
      </c>
      <c r="F8" s="149" t="s">
        <v>359</v>
      </c>
    </row>
    <row r="9" spans="1:6" ht="18" customHeight="1">
      <c r="A9" s="149" t="s">
        <v>395</v>
      </c>
      <c r="B9" s="150" t="s">
        <v>380</v>
      </c>
      <c r="F9" s="149" t="s">
        <v>359</v>
      </c>
    </row>
    <row r="10" spans="1:6" ht="18" customHeight="1">
      <c r="A10" s="149" t="s">
        <v>396</v>
      </c>
      <c r="B10" s="150" t="s">
        <v>367</v>
      </c>
      <c r="F10" s="149" t="s">
        <v>255</v>
      </c>
    </row>
    <row r="11" spans="1:6" ht="18" customHeight="1">
      <c r="A11" s="631" t="s">
        <v>397</v>
      </c>
      <c r="B11" s="339" t="s">
        <v>563</v>
      </c>
      <c r="F11" s="149" t="s">
        <v>256</v>
      </c>
    </row>
    <row r="12" spans="1:6" ht="18" customHeight="1">
      <c r="A12" s="149" t="s">
        <v>759</v>
      </c>
      <c r="B12" s="150" t="s">
        <v>1400</v>
      </c>
      <c r="F12" s="149" t="s">
        <v>214</v>
      </c>
    </row>
    <row r="13" spans="1:6" ht="18" customHeight="1">
      <c r="A13" s="631" t="s">
        <v>760</v>
      </c>
      <c r="B13" s="150" t="s">
        <v>770</v>
      </c>
      <c r="F13" s="149" t="s">
        <v>398</v>
      </c>
    </row>
    <row r="14" spans="1:6" ht="18" customHeight="1">
      <c r="A14" s="149" t="s">
        <v>761</v>
      </c>
      <c r="B14" s="150" t="s">
        <v>1401</v>
      </c>
      <c r="F14" s="149" t="s">
        <v>399</v>
      </c>
    </row>
    <row r="15" spans="1:6" ht="18" customHeight="1">
      <c r="A15" s="631" t="s">
        <v>762</v>
      </c>
      <c r="B15" s="150" t="s">
        <v>1522</v>
      </c>
      <c r="F15" s="149" t="s">
        <v>400</v>
      </c>
    </row>
    <row r="16" spans="1:6" ht="18" customHeight="1">
      <c r="A16" s="149" t="s">
        <v>763</v>
      </c>
      <c r="B16" s="150" t="s">
        <v>371</v>
      </c>
      <c r="F16" s="149" t="s">
        <v>1311</v>
      </c>
    </row>
    <row r="17" spans="1:6" ht="18" customHeight="1">
      <c r="A17" s="631" t="s">
        <v>764</v>
      </c>
      <c r="B17" s="150" t="s">
        <v>368</v>
      </c>
      <c r="F17" s="149" t="s">
        <v>1326</v>
      </c>
    </row>
    <row r="18" spans="1:6" ht="18" customHeight="1">
      <c r="A18" s="149" t="s">
        <v>765</v>
      </c>
      <c r="B18" s="150" t="s">
        <v>369</v>
      </c>
      <c r="F18" s="149" t="s">
        <v>1312</v>
      </c>
    </row>
    <row r="19" spans="1:6" ht="18" customHeight="1">
      <c r="A19" s="631" t="s">
        <v>766</v>
      </c>
      <c r="B19" s="150" t="s">
        <v>370</v>
      </c>
      <c r="F19" s="149" t="s">
        <v>769</v>
      </c>
    </row>
    <row r="20" spans="1:6" ht="18" customHeight="1">
      <c r="A20" s="149" t="s">
        <v>767</v>
      </c>
      <c r="B20" s="150" t="s">
        <v>596</v>
      </c>
      <c r="F20" s="149" t="s">
        <v>595</v>
      </c>
    </row>
    <row r="21" spans="1:6" ht="18" customHeight="1">
      <c r="A21" s="631" t="s">
        <v>768</v>
      </c>
      <c r="B21" s="150" t="s">
        <v>372</v>
      </c>
      <c r="F21" s="149" t="s">
        <v>1327</v>
      </c>
    </row>
    <row r="22" spans="1:6" ht="18" customHeight="1">
      <c r="A22" s="149"/>
      <c r="B22" s="150"/>
      <c r="F22" s="149"/>
    </row>
    <row r="23" spans="1:6" ht="18" customHeight="1">
      <c r="F23" s="149"/>
    </row>
    <row r="24" spans="1:6" ht="18" customHeight="1"/>
    <row r="25" spans="1:6" ht="18" customHeight="1"/>
    <row r="26" spans="1:6" ht="18" customHeight="1"/>
    <row r="27" spans="1:6" ht="18" customHeight="1"/>
    <row r="28" spans="1:6" ht="18" customHeight="1"/>
    <row r="29" spans="1:6" ht="18" customHeight="1"/>
  </sheetData>
  <phoneticPr fontId="16"/>
  <pageMargins left="1.8110236220472442" right="0.74803149606299213" top="1.6141732283464567" bottom="0.55118110236220474" header="0.94488188976377963" footer="0.31496062992125984"/>
  <pageSetup paperSize="9" orientation="landscape" r:id="rId1"/>
  <headerFooter alignWithMargins="0">
    <oddHeader>&amp;C&amp;"ＭＳ 明朝,標準"&amp;14社会福祉施設一般検査資料　　目次</oddHeader>
  </headerFooter>
  <ignoredErrors>
    <ignoredError sqref="B24:F65535 A23:A65535 C13 C8 E8 C12:E12 E13 C2:IV2 C14:E14 B23:E23 G16:IV19 C17:E19 C10:E10 G21:IV65535 C3:E3 G3:IV3 A2:A3 C5:E7 G5:IV8 G10:IV13" numberStoredAsText="1"/>
  </ignoredError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92D050"/>
  </sheetPr>
  <dimension ref="A1:P84"/>
  <sheetViews>
    <sheetView showGridLines="0" showZeros="0" zoomScale="90" zoomScaleNormal="90" workbookViewId="0">
      <pane xSplit="3" ySplit="5" topLeftCell="D6" activePane="bottomRight" state="frozen"/>
      <selection activeCell="I15" sqref="I15"/>
      <selection pane="topRight" activeCell="I15" sqref="I15"/>
      <selection pane="bottomLeft" activeCell="I15" sqref="I15"/>
      <selection pane="bottomRight" activeCell="L19" sqref="L19"/>
    </sheetView>
  </sheetViews>
  <sheetFormatPr defaultColWidth="9" defaultRowHeight="12"/>
  <cols>
    <col min="1" max="1" width="5.6328125" style="9" customWidth="1"/>
    <col min="2" max="3" width="16.36328125" style="9" customWidth="1"/>
    <col min="4" max="4" width="5" style="9" customWidth="1"/>
    <col min="5" max="5" width="11.453125" style="9" customWidth="1"/>
    <col min="6" max="6" width="5" style="9" customWidth="1"/>
    <col min="7" max="7" width="14.6328125" style="9" customWidth="1"/>
    <col min="8" max="8" width="11.6328125" style="9" customWidth="1"/>
    <col min="9" max="9" width="13.453125" style="9" customWidth="1"/>
    <col min="10" max="10" width="12.6328125" style="9" customWidth="1"/>
    <col min="11" max="11" width="22.6328125" style="9" customWidth="1"/>
    <col min="12" max="12" width="21.36328125" style="9" customWidth="1"/>
    <col min="13" max="13" width="31.26953125" style="9" customWidth="1"/>
    <col min="14" max="16384" width="9" style="9"/>
  </cols>
  <sheetData>
    <row r="1" spans="1:16" ht="28.5" customHeight="1">
      <c r="A1" s="351" t="s">
        <v>178</v>
      </c>
      <c r="B1" s="10"/>
      <c r="D1" s="873" t="s">
        <v>1428</v>
      </c>
      <c r="E1" s="873"/>
      <c r="K1" s="1941" t="s">
        <v>1244</v>
      </c>
      <c r="L1" s="1942"/>
      <c r="M1" s="1942"/>
      <c r="N1" s="1942"/>
      <c r="O1" s="1942"/>
      <c r="P1" s="1942"/>
    </row>
    <row r="2" spans="1:16" ht="12.75" customHeight="1">
      <c r="D2" s="1408" t="s">
        <v>1429</v>
      </c>
      <c r="L2" s="517"/>
      <c r="M2" s="906" t="str">
        <f>+表紙!$D$35&amp;"現在"</f>
        <v>検査日の前々月の1日現在</v>
      </c>
    </row>
    <row r="3" spans="1:16" ht="12.75" hidden="1" customHeight="1">
      <c r="E3" s="879" t="str">
        <f>+表紙!$D$35</f>
        <v>検査日の前々月の1日</v>
      </c>
      <c r="M3" s="892"/>
    </row>
    <row r="4" spans="1:16" ht="28.5" customHeight="1">
      <c r="A4" s="1696" t="s">
        <v>12</v>
      </c>
      <c r="B4" s="1696" t="s">
        <v>203</v>
      </c>
      <c r="C4" s="1696" t="s">
        <v>322</v>
      </c>
      <c r="D4" s="1696" t="s">
        <v>323</v>
      </c>
      <c r="E4" s="1696" t="s">
        <v>1165</v>
      </c>
      <c r="F4" s="1696" t="s">
        <v>324</v>
      </c>
      <c r="G4" s="1696" t="s">
        <v>204</v>
      </c>
      <c r="H4" s="1696" t="s">
        <v>205</v>
      </c>
      <c r="I4" s="1943" t="s">
        <v>206</v>
      </c>
      <c r="J4" s="1696" t="s">
        <v>207</v>
      </c>
      <c r="K4" s="1696" t="s">
        <v>208</v>
      </c>
      <c r="L4" s="1696" t="s">
        <v>209</v>
      </c>
      <c r="M4" s="1696" t="s">
        <v>306</v>
      </c>
      <c r="N4" s="1777" t="s">
        <v>1172</v>
      </c>
      <c r="O4" s="1777"/>
      <c r="P4" s="1777"/>
    </row>
    <row r="5" spans="1:16" ht="28.5" customHeight="1">
      <c r="A5" s="1696"/>
      <c r="B5" s="1696"/>
      <c r="C5" s="1696"/>
      <c r="D5" s="1696"/>
      <c r="E5" s="1696"/>
      <c r="F5" s="1696"/>
      <c r="G5" s="1696"/>
      <c r="H5" s="1696"/>
      <c r="I5" s="1943"/>
      <c r="J5" s="1696"/>
      <c r="K5" s="1696"/>
      <c r="L5" s="1696"/>
      <c r="M5" s="1696"/>
      <c r="N5" s="1328" t="s">
        <v>1173</v>
      </c>
      <c r="O5" s="1328" t="s">
        <v>1174</v>
      </c>
      <c r="P5" s="1328" t="s">
        <v>1175</v>
      </c>
    </row>
    <row r="6" spans="1:16" ht="25.5" customHeight="1">
      <c r="A6" s="1033"/>
      <c r="B6" s="1033"/>
      <c r="C6" s="968"/>
      <c r="D6" s="968"/>
      <c r="E6" s="1002"/>
      <c r="F6" s="1035" t="str">
        <f>IF(OR(ISBLANK(E6),ISERROR(DATEDIF(E6,$E$3,"Y"))),"",DATEDIF(E6,$E$3,"Y"))</f>
        <v/>
      </c>
      <c r="G6" s="1002"/>
      <c r="H6" s="1036" t="str">
        <f>IF(OR(ISBLANK(G6),ISERROR(YEARFRAC(G6,$E$3,1))),"・",ROUNDDOWN(YEARFRAC(G6,$E$3,1),0)&amp;"・"&amp;ROUNDDOWN((YEARFRAC(G6,$E$3,1)-ROUNDDOWN(YEARFRAC(G6,$E$3,1),0))*12,0))</f>
        <v>・</v>
      </c>
      <c r="I6" s="1000"/>
      <c r="J6" s="1037"/>
      <c r="K6" s="968"/>
      <c r="L6" s="968"/>
      <c r="M6" s="1034"/>
      <c r="N6" s="967"/>
      <c r="O6" s="967"/>
      <c r="P6" s="967"/>
    </row>
    <row r="7" spans="1:16" ht="25.5" customHeight="1">
      <c r="A7" s="1033"/>
      <c r="B7" s="1033"/>
      <c r="C7" s="968"/>
      <c r="D7" s="968"/>
      <c r="E7" s="1002"/>
      <c r="F7" s="1035" t="str">
        <f t="shared" ref="F7:F61" si="0">IF(OR(ISBLANK(E7),ISERROR(DATEDIF(E7,$E$3,"Y"))),"",DATEDIF(E7,$E$3,"Y"))</f>
        <v/>
      </c>
      <c r="G7" s="1002"/>
      <c r="H7" s="1036" t="str">
        <f t="shared" ref="H7:H61" si="1">IF(OR(ISBLANK(G7),ISERROR(YEARFRAC(G7,$E$3,1))),"・",ROUNDDOWN(YEARFRAC(G7,$E$3,1),0)&amp;"・"&amp;ROUNDDOWN((YEARFRAC(G7,$E$3,1)-ROUNDDOWN(YEARFRAC(G7,$E$3,1),0))*12,0))</f>
        <v>・</v>
      </c>
      <c r="I7" s="1000"/>
      <c r="J7" s="1037"/>
      <c r="K7" s="968"/>
      <c r="L7" s="968"/>
      <c r="M7" s="1034"/>
      <c r="N7" s="967"/>
      <c r="O7" s="967"/>
      <c r="P7" s="967"/>
    </row>
    <row r="8" spans="1:16" ht="25.5" customHeight="1">
      <c r="A8" s="1033"/>
      <c r="B8" s="1033"/>
      <c r="C8" s="968"/>
      <c r="D8" s="968"/>
      <c r="E8" s="1002"/>
      <c r="F8" s="1035" t="str">
        <f t="shared" si="0"/>
        <v/>
      </c>
      <c r="G8" s="1002"/>
      <c r="H8" s="1036" t="str">
        <f t="shared" si="1"/>
        <v>・</v>
      </c>
      <c r="I8" s="1000"/>
      <c r="J8" s="1037"/>
      <c r="K8" s="968"/>
      <c r="L8" s="968"/>
      <c r="M8" s="1034"/>
      <c r="N8" s="967"/>
      <c r="O8" s="967"/>
      <c r="P8" s="967"/>
    </row>
    <row r="9" spans="1:16" ht="25.5" customHeight="1">
      <c r="A9" s="1033"/>
      <c r="B9" s="1033"/>
      <c r="C9" s="968"/>
      <c r="D9" s="968"/>
      <c r="E9" s="1002"/>
      <c r="F9" s="1035" t="str">
        <f t="shared" si="0"/>
        <v/>
      </c>
      <c r="G9" s="1002"/>
      <c r="H9" s="1036" t="str">
        <f t="shared" si="1"/>
        <v>・</v>
      </c>
      <c r="I9" s="1000"/>
      <c r="J9" s="1037"/>
      <c r="K9" s="968"/>
      <c r="L9" s="968"/>
      <c r="M9" s="1034"/>
      <c r="N9" s="967"/>
      <c r="O9" s="967"/>
      <c r="P9" s="967"/>
    </row>
    <row r="10" spans="1:16" ht="25.5" customHeight="1">
      <c r="A10" s="1033"/>
      <c r="B10" s="1033"/>
      <c r="C10" s="968"/>
      <c r="D10" s="968"/>
      <c r="E10" s="1002"/>
      <c r="F10" s="1035" t="str">
        <f t="shared" si="0"/>
        <v/>
      </c>
      <c r="G10" s="1002"/>
      <c r="H10" s="1036" t="str">
        <f t="shared" si="1"/>
        <v>・</v>
      </c>
      <c r="I10" s="1000"/>
      <c r="J10" s="1037"/>
      <c r="K10" s="968"/>
      <c r="L10" s="968"/>
      <c r="M10" s="1034"/>
      <c r="N10" s="967"/>
      <c r="O10" s="967"/>
      <c r="P10" s="967"/>
    </row>
    <row r="11" spans="1:16" ht="25.5" customHeight="1">
      <c r="A11" s="1033"/>
      <c r="B11" s="1033"/>
      <c r="C11" s="968"/>
      <c r="D11" s="968"/>
      <c r="E11" s="1002"/>
      <c r="F11" s="1035" t="str">
        <f t="shared" si="0"/>
        <v/>
      </c>
      <c r="G11" s="1002"/>
      <c r="H11" s="1036" t="str">
        <f t="shared" si="1"/>
        <v>・</v>
      </c>
      <c r="I11" s="1000"/>
      <c r="J11" s="1037"/>
      <c r="K11" s="968"/>
      <c r="L11" s="968"/>
      <c r="M11" s="1034"/>
      <c r="N11" s="967"/>
      <c r="O11" s="967"/>
      <c r="P11" s="967"/>
    </row>
    <row r="12" spans="1:16" ht="25.5" customHeight="1">
      <c r="A12" s="1033"/>
      <c r="B12" s="1033"/>
      <c r="C12" s="968"/>
      <c r="D12" s="968"/>
      <c r="E12" s="1002"/>
      <c r="F12" s="1035" t="str">
        <f t="shared" si="0"/>
        <v/>
      </c>
      <c r="G12" s="1002"/>
      <c r="H12" s="1036" t="str">
        <f t="shared" si="1"/>
        <v>・</v>
      </c>
      <c r="I12" s="1000"/>
      <c r="J12" s="1037"/>
      <c r="K12" s="968"/>
      <c r="L12" s="968"/>
      <c r="M12" s="1034"/>
      <c r="N12" s="967"/>
      <c r="O12" s="967"/>
      <c r="P12" s="967"/>
    </row>
    <row r="13" spans="1:16" ht="25.5" customHeight="1">
      <c r="A13" s="1033"/>
      <c r="B13" s="1033"/>
      <c r="C13" s="968"/>
      <c r="D13" s="968"/>
      <c r="E13" s="1002"/>
      <c r="F13" s="1035" t="str">
        <f t="shared" si="0"/>
        <v/>
      </c>
      <c r="G13" s="1002"/>
      <c r="H13" s="1036" t="str">
        <f t="shared" si="1"/>
        <v>・</v>
      </c>
      <c r="I13" s="1000"/>
      <c r="J13" s="1037"/>
      <c r="K13" s="968"/>
      <c r="L13" s="968"/>
      <c r="M13" s="1034"/>
      <c r="N13" s="967"/>
      <c r="O13" s="967"/>
      <c r="P13" s="967"/>
    </row>
    <row r="14" spans="1:16" ht="25.5" customHeight="1">
      <c r="A14" s="1033"/>
      <c r="B14" s="1033"/>
      <c r="C14" s="968"/>
      <c r="D14" s="968"/>
      <c r="E14" s="1002"/>
      <c r="F14" s="1035" t="str">
        <f t="shared" si="0"/>
        <v/>
      </c>
      <c r="G14" s="1002"/>
      <c r="H14" s="1036" t="str">
        <f t="shared" si="1"/>
        <v>・</v>
      </c>
      <c r="I14" s="1000"/>
      <c r="J14" s="1037"/>
      <c r="K14" s="968"/>
      <c r="L14" s="968"/>
      <c r="M14" s="1034"/>
      <c r="N14" s="967"/>
      <c r="O14" s="967"/>
      <c r="P14" s="967"/>
    </row>
    <row r="15" spans="1:16" ht="25.5" customHeight="1">
      <c r="A15" s="1033"/>
      <c r="B15" s="1033"/>
      <c r="C15" s="968"/>
      <c r="D15" s="968"/>
      <c r="E15" s="1002"/>
      <c r="F15" s="1035" t="str">
        <f t="shared" si="0"/>
        <v/>
      </c>
      <c r="G15" s="1002"/>
      <c r="H15" s="1036" t="str">
        <f t="shared" si="1"/>
        <v>・</v>
      </c>
      <c r="I15" s="1000"/>
      <c r="J15" s="1037"/>
      <c r="K15" s="968"/>
      <c r="L15" s="968"/>
      <c r="M15" s="1034"/>
      <c r="N15" s="967"/>
      <c r="O15" s="967"/>
      <c r="P15" s="967"/>
    </row>
    <row r="16" spans="1:16" ht="25.5" customHeight="1">
      <c r="A16" s="1033"/>
      <c r="B16" s="1033"/>
      <c r="C16" s="968"/>
      <c r="D16" s="968"/>
      <c r="E16" s="1002"/>
      <c r="F16" s="1035" t="str">
        <f t="shared" si="0"/>
        <v/>
      </c>
      <c r="G16" s="1002"/>
      <c r="H16" s="1036" t="str">
        <f t="shared" si="1"/>
        <v>・</v>
      </c>
      <c r="I16" s="1000"/>
      <c r="J16" s="1037"/>
      <c r="K16" s="968"/>
      <c r="L16" s="968"/>
      <c r="M16" s="1034"/>
      <c r="N16" s="967"/>
      <c r="O16" s="967"/>
      <c r="P16" s="967"/>
    </row>
    <row r="17" spans="1:16" ht="25.5" customHeight="1">
      <c r="A17" s="1033"/>
      <c r="B17" s="1033"/>
      <c r="C17" s="968"/>
      <c r="D17" s="968"/>
      <c r="E17" s="1002"/>
      <c r="F17" s="1035" t="str">
        <f t="shared" si="0"/>
        <v/>
      </c>
      <c r="G17" s="1002"/>
      <c r="H17" s="1036" t="str">
        <f t="shared" si="1"/>
        <v>・</v>
      </c>
      <c r="I17" s="1000"/>
      <c r="J17" s="1037"/>
      <c r="K17" s="968"/>
      <c r="L17" s="968"/>
      <c r="M17" s="1034"/>
      <c r="N17" s="967"/>
      <c r="O17" s="967"/>
      <c r="P17" s="967"/>
    </row>
    <row r="18" spans="1:16" ht="25.5" customHeight="1">
      <c r="A18" s="1033"/>
      <c r="B18" s="1033"/>
      <c r="C18" s="968"/>
      <c r="D18" s="968"/>
      <c r="E18" s="1002"/>
      <c r="F18" s="1035" t="str">
        <f t="shared" si="0"/>
        <v/>
      </c>
      <c r="G18" s="1002"/>
      <c r="H18" s="1036" t="str">
        <f t="shared" si="1"/>
        <v>・</v>
      </c>
      <c r="I18" s="1000"/>
      <c r="J18" s="1037"/>
      <c r="K18" s="968"/>
      <c r="L18" s="968"/>
      <c r="M18" s="1034"/>
      <c r="N18" s="967"/>
      <c r="O18" s="967"/>
      <c r="P18" s="967"/>
    </row>
    <row r="19" spans="1:16" ht="25.5" customHeight="1">
      <c r="A19" s="1033"/>
      <c r="B19" s="1033"/>
      <c r="C19" s="968"/>
      <c r="D19" s="968"/>
      <c r="E19" s="1002"/>
      <c r="F19" s="1035" t="str">
        <f t="shared" si="0"/>
        <v/>
      </c>
      <c r="G19" s="1002"/>
      <c r="H19" s="1036" t="str">
        <f t="shared" si="1"/>
        <v>・</v>
      </c>
      <c r="I19" s="1000"/>
      <c r="J19" s="1037"/>
      <c r="K19" s="968"/>
      <c r="L19" s="968"/>
      <c r="M19" s="1034"/>
      <c r="N19" s="967"/>
      <c r="O19" s="967"/>
      <c r="P19" s="967"/>
    </row>
    <row r="20" spans="1:16" ht="25.5" customHeight="1">
      <c r="A20" s="1033"/>
      <c r="B20" s="1033"/>
      <c r="C20" s="968"/>
      <c r="D20" s="968"/>
      <c r="E20" s="1002"/>
      <c r="F20" s="1035" t="str">
        <f t="shared" si="0"/>
        <v/>
      </c>
      <c r="G20" s="1002"/>
      <c r="H20" s="1036" t="str">
        <f t="shared" si="1"/>
        <v>・</v>
      </c>
      <c r="I20" s="1000"/>
      <c r="J20" s="1037"/>
      <c r="K20" s="968"/>
      <c r="L20" s="968"/>
      <c r="M20" s="1034"/>
      <c r="N20" s="967"/>
      <c r="O20" s="967"/>
      <c r="P20" s="967"/>
    </row>
    <row r="21" spans="1:16" ht="25.5" customHeight="1">
      <c r="A21" s="1033"/>
      <c r="B21" s="1033"/>
      <c r="C21" s="968"/>
      <c r="D21" s="968"/>
      <c r="E21" s="1002"/>
      <c r="F21" s="1035" t="str">
        <f t="shared" si="0"/>
        <v/>
      </c>
      <c r="G21" s="1002"/>
      <c r="H21" s="1036" t="str">
        <f t="shared" si="1"/>
        <v>・</v>
      </c>
      <c r="I21" s="1000"/>
      <c r="J21" s="1037"/>
      <c r="K21" s="968"/>
      <c r="L21" s="968"/>
      <c r="M21" s="1034"/>
      <c r="N21" s="967"/>
      <c r="O21" s="967"/>
      <c r="P21" s="967"/>
    </row>
    <row r="22" spans="1:16" ht="25.5" customHeight="1">
      <c r="A22" s="1033"/>
      <c r="B22" s="1033"/>
      <c r="C22" s="968"/>
      <c r="D22" s="968"/>
      <c r="E22" s="1002"/>
      <c r="F22" s="1035" t="str">
        <f t="shared" si="0"/>
        <v/>
      </c>
      <c r="G22" s="1002"/>
      <c r="H22" s="1036" t="str">
        <f t="shared" si="1"/>
        <v>・</v>
      </c>
      <c r="I22" s="1000"/>
      <c r="J22" s="1037"/>
      <c r="K22" s="968"/>
      <c r="L22" s="968"/>
      <c r="M22" s="1034"/>
      <c r="N22" s="967"/>
      <c r="O22" s="967"/>
      <c r="P22" s="967"/>
    </row>
    <row r="23" spans="1:16" ht="25.5" customHeight="1">
      <c r="A23" s="1033"/>
      <c r="B23" s="1033"/>
      <c r="C23" s="968"/>
      <c r="D23" s="968"/>
      <c r="E23" s="1002"/>
      <c r="F23" s="1035" t="str">
        <f t="shared" si="0"/>
        <v/>
      </c>
      <c r="G23" s="1002"/>
      <c r="H23" s="1036" t="str">
        <f t="shared" si="1"/>
        <v>・</v>
      </c>
      <c r="I23" s="1000"/>
      <c r="J23" s="1037"/>
      <c r="K23" s="968"/>
      <c r="L23" s="968"/>
      <c r="M23" s="1034"/>
      <c r="N23" s="967"/>
      <c r="O23" s="967"/>
      <c r="P23" s="967"/>
    </row>
    <row r="24" spans="1:16" ht="25.5" customHeight="1">
      <c r="A24" s="1033"/>
      <c r="B24" s="1033"/>
      <c r="C24" s="968"/>
      <c r="D24" s="968"/>
      <c r="E24" s="1002"/>
      <c r="F24" s="1035" t="str">
        <f t="shared" si="0"/>
        <v/>
      </c>
      <c r="G24" s="1002"/>
      <c r="H24" s="1036" t="str">
        <f t="shared" si="1"/>
        <v>・</v>
      </c>
      <c r="I24" s="1000"/>
      <c r="J24" s="1037"/>
      <c r="K24" s="968"/>
      <c r="L24" s="968"/>
      <c r="M24" s="1034"/>
      <c r="N24" s="967"/>
      <c r="O24" s="967"/>
      <c r="P24" s="967"/>
    </row>
    <row r="25" spans="1:16" ht="25.5" customHeight="1">
      <c r="A25" s="1033"/>
      <c r="B25" s="1033"/>
      <c r="C25" s="968"/>
      <c r="D25" s="968"/>
      <c r="E25" s="1002"/>
      <c r="F25" s="1035" t="str">
        <f t="shared" si="0"/>
        <v/>
      </c>
      <c r="G25" s="1002"/>
      <c r="H25" s="1036" t="str">
        <f t="shared" si="1"/>
        <v>・</v>
      </c>
      <c r="I25" s="1000"/>
      <c r="J25" s="1037"/>
      <c r="K25" s="968"/>
      <c r="L25" s="968"/>
      <c r="M25" s="1034"/>
      <c r="N25" s="967"/>
      <c r="O25" s="967"/>
      <c r="P25" s="967"/>
    </row>
    <row r="26" spans="1:16" ht="25.5" customHeight="1">
      <c r="A26" s="1033"/>
      <c r="B26" s="1033"/>
      <c r="C26" s="968"/>
      <c r="D26" s="968"/>
      <c r="E26" s="1002"/>
      <c r="F26" s="1035" t="str">
        <f t="shared" si="0"/>
        <v/>
      </c>
      <c r="G26" s="1002"/>
      <c r="H26" s="1036" t="str">
        <f t="shared" si="1"/>
        <v>・</v>
      </c>
      <c r="I26" s="1000"/>
      <c r="J26" s="1037"/>
      <c r="K26" s="968"/>
      <c r="L26" s="968"/>
      <c r="M26" s="1034"/>
      <c r="N26" s="967"/>
      <c r="O26" s="967"/>
      <c r="P26" s="967"/>
    </row>
    <row r="27" spans="1:16" ht="25.5" customHeight="1">
      <c r="A27" s="1033"/>
      <c r="B27" s="1033"/>
      <c r="C27" s="968"/>
      <c r="D27" s="968"/>
      <c r="E27" s="1002"/>
      <c r="F27" s="1035" t="str">
        <f t="shared" si="0"/>
        <v/>
      </c>
      <c r="G27" s="1002"/>
      <c r="H27" s="1036" t="str">
        <f t="shared" si="1"/>
        <v>・</v>
      </c>
      <c r="I27" s="1000"/>
      <c r="J27" s="1037"/>
      <c r="K27" s="968"/>
      <c r="L27" s="968"/>
      <c r="M27" s="1034"/>
      <c r="N27" s="967"/>
      <c r="O27" s="967"/>
      <c r="P27" s="967"/>
    </row>
    <row r="28" spans="1:16" ht="25.5" customHeight="1">
      <c r="A28" s="1033"/>
      <c r="B28" s="1033"/>
      <c r="C28" s="968"/>
      <c r="D28" s="968"/>
      <c r="E28" s="1002"/>
      <c r="F28" s="1035" t="str">
        <f t="shared" si="0"/>
        <v/>
      </c>
      <c r="G28" s="1002"/>
      <c r="H28" s="1036" t="str">
        <f t="shared" si="1"/>
        <v>・</v>
      </c>
      <c r="I28" s="1000"/>
      <c r="J28" s="1037"/>
      <c r="K28" s="968"/>
      <c r="L28" s="968"/>
      <c r="M28" s="1034"/>
      <c r="N28" s="967"/>
      <c r="O28" s="967"/>
      <c r="P28" s="967"/>
    </row>
    <row r="29" spans="1:16" ht="25.5" customHeight="1">
      <c r="A29" s="1033"/>
      <c r="B29" s="1033"/>
      <c r="C29" s="968"/>
      <c r="D29" s="968"/>
      <c r="E29" s="1002"/>
      <c r="F29" s="1035" t="str">
        <f t="shared" si="0"/>
        <v/>
      </c>
      <c r="G29" s="1002"/>
      <c r="H29" s="1036" t="str">
        <f t="shared" si="1"/>
        <v>・</v>
      </c>
      <c r="I29" s="1000"/>
      <c r="J29" s="1037"/>
      <c r="K29" s="968"/>
      <c r="L29" s="968"/>
      <c r="M29" s="1034"/>
      <c r="N29" s="967"/>
      <c r="O29" s="967"/>
      <c r="P29" s="967"/>
    </row>
    <row r="30" spans="1:16" ht="25.5" customHeight="1">
      <c r="A30" s="1033"/>
      <c r="B30" s="1033"/>
      <c r="C30" s="968"/>
      <c r="D30" s="968"/>
      <c r="E30" s="1002"/>
      <c r="F30" s="1035" t="str">
        <f t="shared" si="0"/>
        <v/>
      </c>
      <c r="G30" s="1002"/>
      <c r="H30" s="1036" t="str">
        <f t="shared" si="1"/>
        <v>・</v>
      </c>
      <c r="I30" s="1000"/>
      <c r="J30" s="1037"/>
      <c r="K30" s="968"/>
      <c r="L30" s="968"/>
      <c r="M30" s="1034"/>
      <c r="N30" s="967"/>
      <c r="O30" s="967"/>
      <c r="P30" s="967"/>
    </row>
    <row r="31" spans="1:16" ht="25.5" customHeight="1">
      <c r="A31" s="1033"/>
      <c r="B31" s="1033"/>
      <c r="C31" s="968"/>
      <c r="D31" s="968"/>
      <c r="E31" s="1002"/>
      <c r="F31" s="1035" t="str">
        <f t="shared" si="0"/>
        <v/>
      </c>
      <c r="G31" s="1002"/>
      <c r="H31" s="1036" t="str">
        <f t="shared" si="1"/>
        <v>・</v>
      </c>
      <c r="I31" s="1000"/>
      <c r="J31" s="1037"/>
      <c r="K31" s="968"/>
      <c r="L31" s="968"/>
      <c r="M31" s="1034"/>
      <c r="N31" s="967"/>
      <c r="O31" s="967"/>
      <c r="P31" s="967"/>
    </row>
    <row r="32" spans="1:16" ht="25.5" customHeight="1">
      <c r="A32" s="1033"/>
      <c r="B32" s="1033"/>
      <c r="C32" s="968"/>
      <c r="D32" s="968"/>
      <c r="E32" s="1002"/>
      <c r="F32" s="1035" t="str">
        <f t="shared" si="0"/>
        <v/>
      </c>
      <c r="G32" s="1002"/>
      <c r="H32" s="1036" t="str">
        <f t="shared" si="1"/>
        <v>・</v>
      </c>
      <c r="I32" s="1000"/>
      <c r="J32" s="1037"/>
      <c r="K32" s="968"/>
      <c r="L32" s="968"/>
      <c r="M32" s="1034"/>
      <c r="N32" s="967"/>
      <c r="O32" s="967"/>
      <c r="P32" s="967"/>
    </row>
    <row r="33" spans="1:16" ht="25.5" customHeight="1">
      <c r="A33" s="1033"/>
      <c r="B33" s="1033"/>
      <c r="C33" s="968"/>
      <c r="D33" s="968"/>
      <c r="E33" s="1002"/>
      <c r="F33" s="1035" t="str">
        <f t="shared" si="0"/>
        <v/>
      </c>
      <c r="G33" s="1002"/>
      <c r="H33" s="1036" t="str">
        <f t="shared" si="1"/>
        <v>・</v>
      </c>
      <c r="I33" s="1000"/>
      <c r="J33" s="1037"/>
      <c r="K33" s="968"/>
      <c r="L33" s="968"/>
      <c r="M33" s="1034"/>
      <c r="N33" s="967"/>
      <c r="O33" s="967"/>
      <c r="P33" s="967"/>
    </row>
    <row r="34" spans="1:16" ht="25.5" customHeight="1">
      <c r="A34" s="1033"/>
      <c r="B34" s="1033"/>
      <c r="C34" s="968"/>
      <c r="D34" s="968"/>
      <c r="E34" s="1002"/>
      <c r="F34" s="1035" t="str">
        <f t="shared" si="0"/>
        <v/>
      </c>
      <c r="G34" s="1002"/>
      <c r="H34" s="1036" t="str">
        <f t="shared" si="1"/>
        <v>・</v>
      </c>
      <c r="I34" s="1000"/>
      <c r="J34" s="1037"/>
      <c r="K34" s="968"/>
      <c r="L34" s="968"/>
      <c r="M34" s="1034"/>
      <c r="N34" s="967"/>
      <c r="O34" s="967"/>
      <c r="P34" s="967"/>
    </row>
    <row r="35" spans="1:16" ht="25.5" customHeight="1">
      <c r="A35" s="1033"/>
      <c r="B35" s="1033"/>
      <c r="C35" s="968"/>
      <c r="D35" s="968"/>
      <c r="E35" s="1002"/>
      <c r="F35" s="1035" t="str">
        <f t="shared" si="0"/>
        <v/>
      </c>
      <c r="G35" s="1002"/>
      <c r="H35" s="1036" t="str">
        <f t="shared" si="1"/>
        <v>・</v>
      </c>
      <c r="I35" s="1000"/>
      <c r="J35" s="1037"/>
      <c r="K35" s="968"/>
      <c r="L35" s="968"/>
      <c r="M35" s="1034"/>
      <c r="N35" s="967"/>
      <c r="O35" s="967"/>
      <c r="P35" s="967"/>
    </row>
    <row r="36" spans="1:16" ht="25.5" customHeight="1">
      <c r="A36" s="1033"/>
      <c r="B36" s="1033"/>
      <c r="C36" s="968"/>
      <c r="D36" s="968"/>
      <c r="E36" s="1002"/>
      <c r="F36" s="1035" t="str">
        <f t="shared" si="0"/>
        <v/>
      </c>
      <c r="G36" s="1002"/>
      <c r="H36" s="1036" t="str">
        <f t="shared" si="1"/>
        <v>・</v>
      </c>
      <c r="I36" s="1000"/>
      <c r="J36" s="1037"/>
      <c r="K36" s="968"/>
      <c r="L36" s="968"/>
      <c r="M36" s="1034"/>
      <c r="N36" s="967"/>
      <c r="O36" s="967"/>
      <c r="P36" s="967"/>
    </row>
    <row r="37" spans="1:16" ht="25.5" customHeight="1">
      <c r="A37" s="1033"/>
      <c r="B37" s="1033"/>
      <c r="C37" s="968"/>
      <c r="D37" s="968"/>
      <c r="E37" s="1002"/>
      <c r="F37" s="1035" t="str">
        <f t="shared" si="0"/>
        <v/>
      </c>
      <c r="G37" s="1002"/>
      <c r="H37" s="1036" t="str">
        <f t="shared" si="1"/>
        <v>・</v>
      </c>
      <c r="I37" s="1000"/>
      <c r="J37" s="1037"/>
      <c r="K37" s="968"/>
      <c r="L37" s="968"/>
      <c r="M37" s="1034"/>
      <c r="N37" s="967"/>
      <c r="O37" s="967"/>
      <c r="P37" s="967"/>
    </row>
    <row r="38" spans="1:16" ht="25.5" customHeight="1">
      <c r="A38" s="1033"/>
      <c r="B38" s="1033"/>
      <c r="C38" s="968"/>
      <c r="D38" s="968"/>
      <c r="E38" s="1002"/>
      <c r="F38" s="1035" t="str">
        <f t="shared" si="0"/>
        <v/>
      </c>
      <c r="G38" s="1002"/>
      <c r="H38" s="1036" t="str">
        <f t="shared" si="1"/>
        <v>・</v>
      </c>
      <c r="I38" s="1000"/>
      <c r="J38" s="1037"/>
      <c r="K38" s="968"/>
      <c r="L38" s="968"/>
      <c r="M38" s="1034"/>
      <c r="N38" s="967"/>
      <c r="O38" s="967"/>
      <c r="P38" s="967"/>
    </row>
    <row r="39" spans="1:16" ht="25.5" customHeight="1">
      <c r="A39" s="1033"/>
      <c r="B39" s="1033"/>
      <c r="C39" s="968"/>
      <c r="D39" s="968"/>
      <c r="E39" s="1002"/>
      <c r="F39" s="1035" t="str">
        <f t="shared" si="0"/>
        <v/>
      </c>
      <c r="G39" s="1002"/>
      <c r="H39" s="1036" t="str">
        <f t="shared" si="1"/>
        <v>・</v>
      </c>
      <c r="I39" s="1000"/>
      <c r="J39" s="1037"/>
      <c r="K39" s="968"/>
      <c r="L39" s="968"/>
      <c r="M39" s="1034"/>
      <c r="N39" s="967"/>
      <c r="O39" s="967"/>
      <c r="P39" s="967"/>
    </row>
    <row r="40" spans="1:16" ht="25.5" customHeight="1">
      <c r="A40" s="1033"/>
      <c r="B40" s="1033"/>
      <c r="C40" s="968"/>
      <c r="D40" s="968"/>
      <c r="E40" s="1002"/>
      <c r="F40" s="1035" t="str">
        <f t="shared" si="0"/>
        <v/>
      </c>
      <c r="G40" s="1002"/>
      <c r="H40" s="1036" t="str">
        <f t="shared" si="1"/>
        <v>・</v>
      </c>
      <c r="I40" s="1000"/>
      <c r="J40" s="1037"/>
      <c r="K40" s="968"/>
      <c r="L40" s="968"/>
      <c r="M40" s="1034"/>
      <c r="N40" s="967"/>
      <c r="O40" s="967"/>
      <c r="P40" s="967"/>
    </row>
    <row r="41" spans="1:16" ht="25.5" customHeight="1">
      <c r="A41" s="1033"/>
      <c r="B41" s="1033"/>
      <c r="C41" s="968"/>
      <c r="D41" s="968"/>
      <c r="E41" s="1002"/>
      <c r="F41" s="1035" t="str">
        <f t="shared" si="0"/>
        <v/>
      </c>
      <c r="G41" s="1002"/>
      <c r="H41" s="1036" t="str">
        <f t="shared" si="1"/>
        <v>・</v>
      </c>
      <c r="I41" s="1000"/>
      <c r="J41" s="1037"/>
      <c r="K41" s="968"/>
      <c r="L41" s="968"/>
      <c r="M41" s="1034"/>
      <c r="N41" s="967"/>
      <c r="O41" s="967"/>
      <c r="P41" s="967"/>
    </row>
    <row r="42" spans="1:16" ht="25.5" customHeight="1">
      <c r="A42" s="1033"/>
      <c r="B42" s="1033"/>
      <c r="C42" s="968"/>
      <c r="D42" s="968"/>
      <c r="E42" s="1002"/>
      <c r="F42" s="1035" t="str">
        <f t="shared" si="0"/>
        <v/>
      </c>
      <c r="G42" s="1002"/>
      <c r="H42" s="1036" t="str">
        <f t="shared" si="1"/>
        <v>・</v>
      </c>
      <c r="I42" s="1000"/>
      <c r="J42" s="1037"/>
      <c r="K42" s="968"/>
      <c r="L42" s="968"/>
      <c r="M42" s="1034"/>
      <c r="N42" s="967"/>
      <c r="O42" s="967"/>
      <c r="P42" s="967"/>
    </row>
    <row r="43" spans="1:16" ht="25.5" customHeight="1">
      <c r="A43" s="1033"/>
      <c r="B43" s="1033"/>
      <c r="C43" s="968"/>
      <c r="D43" s="968"/>
      <c r="E43" s="1002"/>
      <c r="F43" s="1035" t="str">
        <f t="shared" si="0"/>
        <v/>
      </c>
      <c r="G43" s="1002"/>
      <c r="H43" s="1036" t="str">
        <f t="shared" si="1"/>
        <v>・</v>
      </c>
      <c r="I43" s="1000"/>
      <c r="J43" s="1037"/>
      <c r="K43" s="968"/>
      <c r="L43" s="968"/>
      <c r="M43" s="1034"/>
      <c r="N43" s="967"/>
      <c r="O43" s="967"/>
      <c r="P43" s="967"/>
    </row>
    <row r="44" spans="1:16" ht="25.5" customHeight="1">
      <c r="A44" s="1033"/>
      <c r="B44" s="1033"/>
      <c r="C44" s="968"/>
      <c r="D44" s="968"/>
      <c r="E44" s="1002"/>
      <c r="F44" s="1035" t="str">
        <f t="shared" si="0"/>
        <v/>
      </c>
      <c r="G44" s="1002"/>
      <c r="H44" s="1036" t="str">
        <f t="shared" si="1"/>
        <v>・</v>
      </c>
      <c r="I44" s="1000"/>
      <c r="J44" s="1037"/>
      <c r="K44" s="968"/>
      <c r="L44" s="968"/>
      <c r="M44" s="1034"/>
      <c r="N44" s="967"/>
      <c r="O44" s="967"/>
      <c r="P44" s="967"/>
    </row>
    <row r="45" spans="1:16" ht="25.5" customHeight="1">
      <c r="A45" s="1033"/>
      <c r="B45" s="1033"/>
      <c r="C45" s="968"/>
      <c r="D45" s="968"/>
      <c r="E45" s="1002"/>
      <c r="F45" s="1035" t="str">
        <f t="shared" si="0"/>
        <v/>
      </c>
      <c r="G45" s="1002"/>
      <c r="H45" s="1036" t="str">
        <f t="shared" si="1"/>
        <v>・</v>
      </c>
      <c r="I45" s="1000"/>
      <c r="J45" s="1037"/>
      <c r="K45" s="968"/>
      <c r="L45" s="968"/>
      <c r="M45" s="1034"/>
      <c r="N45" s="967"/>
      <c r="O45" s="967"/>
      <c r="P45" s="967"/>
    </row>
    <row r="46" spans="1:16" ht="25.5" customHeight="1">
      <c r="A46" s="1033"/>
      <c r="B46" s="1033"/>
      <c r="C46" s="968"/>
      <c r="D46" s="968"/>
      <c r="E46" s="1002"/>
      <c r="F46" s="1035" t="str">
        <f t="shared" si="0"/>
        <v/>
      </c>
      <c r="G46" s="1002"/>
      <c r="H46" s="1036" t="str">
        <f t="shared" si="1"/>
        <v>・</v>
      </c>
      <c r="I46" s="1000"/>
      <c r="J46" s="1037"/>
      <c r="K46" s="968"/>
      <c r="L46" s="968"/>
      <c r="M46" s="1034"/>
      <c r="N46" s="967"/>
      <c r="O46" s="967"/>
      <c r="P46" s="967"/>
    </row>
    <row r="47" spans="1:16" ht="25.5" customHeight="1">
      <c r="A47" s="1033"/>
      <c r="B47" s="1033"/>
      <c r="C47" s="968"/>
      <c r="D47" s="968"/>
      <c r="E47" s="1002"/>
      <c r="F47" s="1035" t="str">
        <f t="shared" si="0"/>
        <v/>
      </c>
      <c r="G47" s="1002"/>
      <c r="H47" s="1036" t="str">
        <f t="shared" si="1"/>
        <v>・</v>
      </c>
      <c r="I47" s="1000"/>
      <c r="J47" s="1037"/>
      <c r="K47" s="968"/>
      <c r="L47" s="968"/>
      <c r="M47" s="1034"/>
      <c r="N47" s="967"/>
      <c r="O47" s="967"/>
      <c r="P47" s="967"/>
    </row>
    <row r="48" spans="1:16" ht="25.5" customHeight="1">
      <c r="A48" s="1033"/>
      <c r="B48" s="1033"/>
      <c r="C48" s="968"/>
      <c r="D48" s="968"/>
      <c r="E48" s="1002"/>
      <c r="F48" s="1035" t="str">
        <f t="shared" si="0"/>
        <v/>
      </c>
      <c r="G48" s="1002"/>
      <c r="H48" s="1036" t="str">
        <f t="shared" si="1"/>
        <v>・</v>
      </c>
      <c r="I48" s="1000"/>
      <c r="J48" s="1037"/>
      <c r="K48" s="968"/>
      <c r="L48" s="968"/>
      <c r="M48" s="1034"/>
      <c r="N48" s="967"/>
      <c r="O48" s="967"/>
      <c r="P48" s="967"/>
    </row>
    <row r="49" spans="1:16" ht="25.5" customHeight="1">
      <c r="A49" s="1033"/>
      <c r="B49" s="1033"/>
      <c r="C49" s="968"/>
      <c r="D49" s="968"/>
      <c r="E49" s="1002"/>
      <c r="F49" s="1035" t="str">
        <f t="shared" si="0"/>
        <v/>
      </c>
      <c r="G49" s="1002"/>
      <c r="H49" s="1036" t="str">
        <f t="shared" si="1"/>
        <v>・</v>
      </c>
      <c r="I49" s="1000"/>
      <c r="J49" s="1037"/>
      <c r="K49" s="968"/>
      <c r="L49" s="968"/>
      <c r="M49" s="1034"/>
      <c r="N49" s="967"/>
      <c r="O49" s="967"/>
      <c r="P49" s="967"/>
    </row>
    <row r="50" spans="1:16" ht="25.5" customHeight="1">
      <c r="A50" s="1033"/>
      <c r="B50" s="1033"/>
      <c r="C50" s="968"/>
      <c r="D50" s="968"/>
      <c r="E50" s="1002"/>
      <c r="F50" s="1035" t="str">
        <f t="shared" si="0"/>
        <v/>
      </c>
      <c r="G50" s="1002"/>
      <c r="H50" s="1036" t="str">
        <f t="shared" si="1"/>
        <v>・</v>
      </c>
      <c r="I50" s="1000"/>
      <c r="J50" s="1037"/>
      <c r="K50" s="968"/>
      <c r="L50" s="968"/>
      <c r="M50" s="1034"/>
      <c r="N50" s="967"/>
      <c r="O50" s="967"/>
      <c r="P50" s="967"/>
    </row>
    <row r="51" spans="1:16" ht="25.5" customHeight="1">
      <c r="A51" s="1033"/>
      <c r="B51" s="1033"/>
      <c r="C51" s="968"/>
      <c r="D51" s="968"/>
      <c r="E51" s="1002"/>
      <c r="F51" s="1035" t="str">
        <f t="shared" si="0"/>
        <v/>
      </c>
      <c r="G51" s="1002"/>
      <c r="H51" s="1036" t="str">
        <f t="shared" si="1"/>
        <v>・</v>
      </c>
      <c r="I51" s="1000"/>
      <c r="J51" s="1037"/>
      <c r="K51" s="968"/>
      <c r="L51" s="968"/>
      <c r="M51" s="1034"/>
      <c r="N51" s="967"/>
      <c r="O51" s="967"/>
      <c r="P51" s="967"/>
    </row>
    <row r="52" spans="1:16" ht="25.5" customHeight="1">
      <c r="A52" s="1033"/>
      <c r="B52" s="1033"/>
      <c r="C52" s="968"/>
      <c r="D52" s="968"/>
      <c r="E52" s="1002"/>
      <c r="F52" s="1035" t="str">
        <f t="shared" si="0"/>
        <v/>
      </c>
      <c r="G52" s="1002"/>
      <c r="H52" s="1036" t="str">
        <f t="shared" si="1"/>
        <v>・</v>
      </c>
      <c r="I52" s="1000"/>
      <c r="J52" s="1037"/>
      <c r="K52" s="968"/>
      <c r="L52" s="968"/>
      <c r="M52" s="1034"/>
      <c r="N52" s="967"/>
      <c r="O52" s="967"/>
      <c r="P52" s="967"/>
    </row>
    <row r="53" spans="1:16" ht="25.5" customHeight="1">
      <c r="A53" s="1033"/>
      <c r="B53" s="1033"/>
      <c r="C53" s="968"/>
      <c r="D53" s="968"/>
      <c r="E53" s="1002"/>
      <c r="F53" s="1035" t="str">
        <f t="shared" si="0"/>
        <v/>
      </c>
      <c r="G53" s="1002"/>
      <c r="H53" s="1036" t="str">
        <f t="shared" si="1"/>
        <v>・</v>
      </c>
      <c r="I53" s="1000"/>
      <c r="J53" s="1037"/>
      <c r="K53" s="968"/>
      <c r="L53" s="968"/>
      <c r="M53" s="1034"/>
      <c r="N53" s="967"/>
      <c r="O53" s="967"/>
      <c r="P53" s="967"/>
    </row>
    <row r="54" spans="1:16" ht="25.5" customHeight="1">
      <c r="A54" s="1033"/>
      <c r="B54" s="1033"/>
      <c r="C54" s="968"/>
      <c r="D54" s="968"/>
      <c r="E54" s="1002"/>
      <c r="F54" s="1035" t="str">
        <f t="shared" si="0"/>
        <v/>
      </c>
      <c r="G54" s="1002"/>
      <c r="H54" s="1036" t="str">
        <f t="shared" si="1"/>
        <v>・</v>
      </c>
      <c r="I54" s="1000"/>
      <c r="J54" s="1037"/>
      <c r="K54" s="968"/>
      <c r="L54" s="968"/>
      <c r="M54" s="1034"/>
      <c r="N54" s="967"/>
      <c r="O54" s="967"/>
      <c r="P54" s="967"/>
    </row>
    <row r="55" spans="1:16" ht="25.5" customHeight="1">
      <c r="A55" s="1033"/>
      <c r="B55" s="1033"/>
      <c r="C55" s="968"/>
      <c r="D55" s="968"/>
      <c r="E55" s="1002"/>
      <c r="F55" s="1035" t="str">
        <f t="shared" si="0"/>
        <v/>
      </c>
      <c r="G55" s="1002"/>
      <c r="H55" s="1036" t="str">
        <f t="shared" si="1"/>
        <v>・</v>
      </c>
      <c r="I55" s="1000"/>
      <c r="J55" s="1037"/>
      <c r="K55" s="968"/>
      <c r="L55" s="968"/>
      <c r="M55" s="1034"/>
      <c r="N55" s="967"/>
      <c r="O55" s="967"/>
      <c r="P55" s="967"/>
    </row>
    <row r="56" spans="1:16" ht="25.5" customHeight="1">
      <c r="A56" s="1033"/>
      <c r="B56" s="1033"/>
      <c r="C56" s="968"/>
      <c r="D56" s="968"/>
      <c r="E56" s="1002"/>
      <c r="F56" s="1035" t="str">
        <f t="shared" si="0"/>
        <v/>
      </c>
      <c r="G56" s="1002"/>
      <c r="H56" s="1036" t="str">
        <f t="shared" si="1"/>
        <v>・</v>
      </c>
      <c r="I56" s="1000"/>
      <c r="J56" s="1037"/>
      <c r="K56" s="968"/>
      <c r="L56" s="968"/>
      <c r="M56" s="1034"/>
      <c r="N56" s="967"/>
      <c r="O56" s="967"/>
      <c r="P56" s="967"/>
    </row>
    <row r="57" spans="1:16" ht="25.5" customHeight="1">
      <c r="A57" s="1033"/>
      <c r="B57" s="1033"/>
      <c r="C57" s="968"/>
      <c r="D57" s="968"/>
      <c r="E57" s="1002"/>
      <c r="F57" s="1035" t="str">
        <f t="shared" si="0"/>
        <v/>
      </c>
      <c r="G57" s="1002"/>
      <c r="H57" s="1036" t="str">
        <f t="shared" si="1"/>
        <v>・</v>
      </c>
      <c r="I57" s="1000"/>
      <c r="J57" s="1037"/>
      <c r="K57" s="968"/>
      <c r="L57" s="968"/>
      <c r="M57" s="1034"/>
      <c r="N57" s="967"/>
      <c r="O57" s="967"/>
      <c r="P57" s="967"/>
    </row>
    <row r="58" spans="1:16" ht="25.5" customHeight="1">
      <c r="A58" s="1033"/>
      <c r="B58" s="1033"/>
      <c r="C58" s="968"/>
      <c r="D58" s="968"/>
      <c r="E58" s="1002"/>
      <c r="F58" s="1035" t="str">
        <f t="shared" si="0"/>
        <v/>
      </c>
      <c r="G58" s="1002"/>
      <c r="H58" s="1036" t="str">
        <f t="shared" si="1"/>
        <v>・</v>
      </c>
      <c r="I58" s="1000"/>
      <c r="J58" s="1037"/>
      <c r="K58" s="968"/>
      <c r="L58" s="968"/>
      <c r="M58" s="1034"/>
      <c r="N58" s="967"/>
      <c r="O58" s="967"/>
      <c r="P58" s="967"/>
    </row>
    <row r="59" spans="1:16" ht="25.5" customHeight="1">
      <c r="A59" s="1033"/>
      <c r="B59" s="1033"/>
      <c r="C59" s="968"/>
      <c r="D59" s="968"/>
      <c r="E59" s="1002"/>
      <c r="F59" s="1035" t="str">
        <f t="shared" si="0"/>
        <v/>
      </c>
      <c r="G59" s="1002"/>
      <c r="H59" s="1036" t="str">
        <f t="shared" si="1"/>
        <v>・</v>
      </c>
      <c r="I59" s="1000"/>
      <c r="J59" s="1037"/>
      <c r="K59" s="968"/>
      <c r="L59" s="968"/>
      <c r="M59" s="1034"/>
      <c r="N59" s="967"/>
      <c r="O59" s="967"/>
      <c r="P59" s="967"/>
    </row>
    <row r="60" spans="1:16" ht="25.5" customHeight="1">
      <c r="A60" s="1033"/>
      <c r="B60" s="1033"/>
      <c r="C60" s="968"/>
      <c r="D60" s="968"/>
      <c r="E60" s="1002"/>
      <c r="F60" s="1035" t="str">
        <f t="shared" si="0"/>
        <v/>
      </c>
      <c r="G60" s="1002"/>
      <c r="H60" s="1036" t="str">
        <f t="shared" si="1"/>
        <v>・</v>
      </c>
      <c r="I60" s="1000"/>
      <c r="J60" s="1037"/>
      <c r="K60" s="968"/>
      <c r="L60" s="968"/>
      <c r="M60" s="1034"/>
      <c r="N60" s="967"/>
      <c r="O60" s="967"/>
      <c r="P60" s="967"/>
    </row>
    <row r="61" spans="1:16" ht="25.5" customHeight="1">
      <c r="A61" s="1033"/>
      <c r="B61" s="1033"/>
      <c r="C61" s="968"/>
      <c r="D61" s="968"/>
      <c r="E61" s="1002"/>
      <c r="F61" s="1035" t="str">
        <f t="shared" si="0"/>
        <v/>
      </c>
      <c r="G61" s="1002"/>
      <c r="H61" s="1036" t="str">
        <f t="shared" si="1"/>
        <v>・</v>
      </c>
      <c r="I61" s="1000"/>
      <c r="J61" s="1037"/>
      <c r="K61" s="968"/>
      <c r="L61" s="968"/>
      <c r="M61" s="1034"/>
      <c r="N61" s="967"/>
      <c r="O61" s="967"/>
      <c r="P61" s="967"/>
    </row>
    <row r="62" spans="1:16" ht="22.5" customHeight="1">
      <c r="A62" s="977" t="s">
        <v>250</v>
      </c>
      <c r="B62" s="977"/>
      <c r="C62" s="948"/>
      <c r="D62" s="948"/>
      <c r="E62" s="948"/>
      <c r="F62" s="948"/>
      <c r="G62" s="948"/>
      <c r="H62" s="948"/>
      <c r="I62" s="948"/>
      <c r="J62" s="948"/>
      <c r="K62" s="948"/>
      <c r="L62" s="948"/>
      <c r="M62" s="948"/>
    </row>
    <row r="63" spans="1:16" ht="22.5" customHeight="1">
      <c r="A63" s="1282"/>
    </row>
    <row r="64" spans="1:16" ht="22.5" customHeight="1">
      <c r="A64" s="1282"/>
    </row>
    <row r="65" ht="20.25" customHeight="1"/>
    <row r="66" ht="20.25" customHeight="1"/>
    <row r="67" ht="20.25" customHeight="1"/>
    <row r="68" ht="20.25" customHeight="1"/>
    <row r="69" ht="20.25" customHeight="1"/>
    <row r="70" ht="20.25" customHeight="1"/>
    <row r="71" ht="20.25" customHeight="1"/>
    <row r="72" ht="20.25" customHeight="1"/>
    <row r="73" ht="20.25" customHeight="1"/>
    <row r="74" ht="20.25" customHeight="1"/>
    <row r="75" ht="20.25" customHeight="1"/>
    <row r="76" ht="20.25" customHeight="1"/>
    <row r="77" ht="20.25" customHeight="1"/>
    <row r="78" ht="20.25" customHeight="1"/>
    <row r="79" ht="20.25" customHeight="1"/>
    <row r="80" ht="20.25" customHeight="1"/>
    <row r="81" ht="20.25" customHeight="1"/>
    <row r="82" ht="20.25" customHeight="1"/>
    <row r="83" ht="20.25" customHeight="1"/>
    <row r="84" ht="20.25" customHeight="1"/>
  </sheetData>
  <mergeCells count="15">
    <mergeCell ref="K1:P1"/>
    <mergeCell ref="N4:P4"/>
    <mergeCell ref="A4:A5"/>
    <mergeCell ref="B4:B5"/>
    <mergeCell ref="C4:C5"/>
    <mergeCell ref="D4:D5"/>
    <mergeCell ref="E4:E5"/>
    <mergeCell ref="L4:L5"/>
    <mergeCell ref="M4:M5"/>
    <mergeCell ref="F4:F5"/>
    <mergeCell ref="G4:G5"/>
    <mergeCell ref="H4:H5"/>
    <mergeCell ref="I4:I5"/>
    <mergeCell ref="J4:J5"/>
    <mergeCell ref="K4:K5"/>
  </mergeCells>
  <phoneticPr fontId="16"/>
  <dataValidations count="2">
    <dataValidation type="date" allowBlank="1" showInputMessage="1" showErrorMessage="1" error="記入例）2021/4/1　又は R3.4.1" sqref="E6:E61 G6:G61" xr:uid="{00000000-0002-0000-1300-000000000000}">
      <formula1>92</formula1>
      <formula2>116970</formula2>
    </dataValidation>
    <dataValidation type="list" allowBlank="1" showInputMessage="1" showErrorMessage="1" sqref="N6:P61" xr:uid="{00000000-0002-0000-1300-000001000000}">
      <formula1>"加入,未加入,　"</formula1>
    </dataValidation>
  </dataValidations>
  <pageMargins left="0.78740157480314965" right="0.51181102362204722" top="0.74803149606299213" bottom="0.39370078740157483" header="0.51181102362204722" footer="0.23622047244094491"/>
  <pageSetup paperSize="9" scale="62" orientation="landscape" r:id="rId1"/>
  <headerFooter alignWithMargins="0">
    <oddFooter>&amp;C&amp;10- 10-&amp;P -</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6">
    <tabColor rgb="FF00B050"/>
    <pageSetUpPr fitToPage="1"/>
  </sheetPr>
  <dimension ref="A1:BD78"/>
  <sheetViews>
    <sheetView showGridLines="0" topLeftCell="A2" zoomScale="90" zoomScaleNormal="90" workbookViewId="0">
      <selection activeCell="A70" sqref="A70:BD70"/>
    </sheetView>
  </sheetViews>
  <sheetFormatPr defaultColWidth="9" defaultRowHeight="12"/>
  <cols>
    <col min="1" max="1" width="13.08984375" style="9" customWidth="1"/>
    <col min="2" max="51" width="2.453125" style="9" customWidth="1"/>
    <col min="52" max="54" width="6.90625" style="9" customWidth="1"/>
    <col min="55" max="55" width="6.7265625" style="9" customWidth="1"/>
    <col min="56" max="56" width="6.90625" style="9" customWidth="1"/>
    <col min="57" max="58" width="2.90625" style="9" customWidth="1"/>
    <col min="59" max="16384" width="9" style="9"/>
  </cols>
  <sheetData>
    <row r="1" spans="1:56" ht="20.25" customHeight="1">
      <c r="A1" s="1967" t="s">
        <v>391</v>
      </c>
      <c r="B1" s="1968"/>
      <c r="C1" s="1968"/>
      <c r="D1" s="1968"/>
      <c r="E1" s="1968"/>
      <c r="F1" s="1968"/>
      <c r="G1" s="1968"/>
      <c r="H1" s="1968"/>
      <c r="I1" s="1968"/>
      <c r="J1" s="1968"/>
    </row>
    <row r="2" spans="1:56" ht="16.5" customHeight="1">
      <c r="A2" s="10" t="s">
        <v>392</v>
      </c>
      <c r="B2" s="10"/>
      <c r="C2" s="10"/>
      <c r="D2" s="10"/>
      <c r="E2" s="10"/>
      <c r="F2" s="10"/>
      <c r="G2" s="10"/>
      <c r="H2" s="10"/>
      <c r="I2" s="1948" t="s">
        <v>95</v>
      </c>
      <c r="J2" s="1948"/>
      <c r="K2" s="1948"/>
      <c r="L2" s="1948"/>
      <c r="M2" s="1949"/>
      <c r="N2" s="1949"/>
      <c r="O2" s="1949"/>
      <c r="P2" s="1949"/>
      <c r="Q2" s="1949"/>
      <c r="R2" s="1949"/>
      <c r="S2" s="1949"/>
      <c r="T2" s="1949"/>
      <c r="U2" s="1949"/>
      <c r="V2" s="9" t="s">
        <v>96</v>
      </c>
      <c r="BA2" s="894"/>
      <c r="BB2" s="894"/>
      <c r="BC2" s="894"/>
      <c r="BD2" s="894"/>
    </row>
    <row r="3" spans="1:56" ht="15" customHeight="1">
      <c r="BC3" s="180"/>
      <c r="BD3" s="179" t="str">
        <f>+"("&amp;表紙!E35&amp;"分)"</f>
        <v>(検査日の前々月分)</v>
      </c>
    </row>
    <row r="4" spans="1:56" ht="20.25" customHeight="1">
      <c r="A4" s="1950" t="s">
        <v>97</v>
      </c>
      <c r="B4" s="1219"/>
      <c r="C4" s="1220"/>
      <c r="D4" s="1220"/>
      <c r="E4" s="1220"/>
      <c r="F4" s="1220"/>
      <c r="G4" s="1220"/>
      <c r="H4" s="1220"/>
      <c r="I4" s="1220"/>
      <c r="J4" s="1220"/>
      <c r="K4" s="1220"/>
      <c r="L4" s="1220"/>
      <c r="M4" s="1220"/>
      <c r="N4" s="1220"/>
      <c r="O4" s="1220"/>
      <c r="P4" s="1220"/>
      <c r="Q4" s="1220"/>
      <c r="R4" s="1220"/>
      <c r="S4" s="1220"/>
      <c r="T4" s="1220"/>
      <c r="U4" s="1220"/>
      <c r="V4" s="1220"/>
      <c r="W4" s="1220"/>
      <c r="X4" s="1220"/>
      <c r="Y4" s="1220"/>
      <c r="Z4" s="1220"/>
      <c r="AA4" s="1220"/>
      <c r="AB4" s="1220"/>
      <c r="AC4" s="1220"/>
      <c r="AD4" s="1220"/>
      <c r="AE4" s="1220"/>
      <c r="AF4" s="1220"/>
      <c r="AG4" s="1220"/>
      <c r="AH4" s="1220"/>
      <c r="AI4" s="1220"/>
      <c r="AJ4" s="1220"/>
      <c r="AK4" s="1220"/>
      <c r="AL4" s="1220"/>
      <c r="AM4" s="1220"/>
      <c r="AN4" s="1220"/>
      <c r="AO4" s="1220"/>
      <c r="AP4" s="1220"/>
      <c r="AQ4" s="1220"/>
      <c r="AR4" s="1220"/>
      <c r="AS4" s="1220"/>
      <c r="AT4" s="1220"/>
      <c r="AU4" s="1220"/>
      <c r="AV4" s="1220"/>
      <c r="AW4" s="1220"/>
      <c r="AX4" s="1220"/>
      <c r="AY4" s="1221"/>
      <c r="AZ4" s="1902" t="s">
        <v>84</v>
      </c>
      <c r="BA4" s="1902"/>
      <c r="BB4" s="1902"/>
      <c r="BC4" s="1902" t="s">
        <v>85</v>
      </c>
      <c r="BD4" s="1945" t="s">
        <v>86</v>
      </c>
    </row>
    <row r="5" spans="1:56" ht="20.25" customHeight="1">
      <c r="A5" s="1951"/>
      <c r="B5" s="1952">
        <v>0</v>
      </c>
      <c r="C5" s="1947"/>
      <c r="D5" s="1947">
        <v>1</v>
      </c>
      <c r="E5" s="1947"/>
      <c r="F5" s="1947">
        <v>2</v>
      </c>
      <c r="G5" s="1947"/>
      <c r="H5" s="1947">
        <v>3</v>
      </c>
      <c r="I5" s="1947"/>
      <c r="J5" s="1947">
        <v>4</v>
      </c>
      <c r="K5" s="1947"/>
      <c r="L5" s="1947">
        <v>5</v>
      </c>
      <c r="M5" s="1947"/>
      <c r="N5" s="1947">
        <v>6</v>
      </c>
      <c r="O5" s="1947"/>
      <c r="P5" s="1947">
        <v>7</v>
      </c>
      <c r="Q5" s="1947"/>
      <c r="R5" s="1947">
        <v>8</v>
      </c>
      <c r="S5" s="1947"/>
      <c r="T5" s="1947">
        <v>9</v>
      </c>
      <c r="U5" s="1947"/>
      <c r="V5" s="1947">
        <v>10</v>
      </c>
      <c r="W5" s="1947"/>
      <c r="X5" s="1947">
        <v>11</v>
      </c>
      <c r="Y5" s="1947"/>
      <c r="Z5" s="1947">
        <v>12</v>
      </c>
      <c r="AA5" s="1947"/>
      <c r="AB5" s="1947">
        <v>13</v>
      </c>
      <c r="AC5" s="1947"/>
      <c r="AD5" s="1947">
        <v>14</v>
      </c>
      <c r="AE5" s="1947"/>
      <c r="AF5" s="1947">
        <v>15</v>
      </c>
      <c r="AG5" s="1947"/>
      <c r="AH5" s="1947">
        <v>16</v>
      </c>
      <c r="AI5" s="1947"/>
      <c r="AJ5" s="1947">
        <v>17</v>
      </c>
      <c r="AK5" s="1947"/>
      <c r="AL5" s="1947">
        <v>18</v>
      </c>
      <c r="AM5" s="1947"/>
      <c r="AN5" s="1947">
        <v>19</v>
      </c>
      <c r="AO5" s="1947"/>
      <c r="AP5" s="1947">
        <v>20</v>
      </c>
      <c r="AQ5" s="1947"/>
      <c r="AR5" s="1947">
        <v>21</v>
      </c>
      <c r="AS5" s="1947"/>
      <c r="AT5" s="1947">
        <v>22</v>
      </c>
      <c r="AU5" s="1947"/>
      <c r="AV5" s="1947">
        <v>23</v>
      </c>
      <c r="AW5" s="1947"/>
      <c r="AX5" s="1947">
        <v>24</v>
      </c>
      <c r="AY5" s="1953"/>
      <c r="AZ5" s="1222" t="s">
        <v>87</v>
      </c>
      <c r="BA5" s="1222" t="s">
        <v>88</v>
      </c>
      <c r="BB5" s="1222" t="s">
        <v>311</v>
      </c>
      <c r="BC5" s="1944"/>
      <c r="BD5" s="1946"/>
    </row>
    <row r="6" spans="1:56" ht="9" customHeight="1">
      <c r="A6" s="199"/>
      <c r="B6" s="72"/>
      <c r="C6" s="72"/>
      <c r="D6" s="15"/>
      <c r="E6" s="72"/>
      <c r="F6" s="15"/>
      <c r="G6" s="72"/>
      <c r="H6" s="15"/>
      <c r="I6" s="72"/>
      <c r="J6" s="15"/>
      <c r="K6" s="72"/>
      <c r="L6" s="15"/>
      <c r="M6" s="72"/>
      <c r="N6" s="15"/>
      <c r="O6" s="72"/>
      <c r="P6" s="15"/>
      <c r="Q6" s="72"/>
      <c r="R6" s="15"/>
      <c r="S6" s="72"/>
      <c r="T6" s="15"/>
      <c r="U6" s="72"/>
      <c r="V6" s="15"/>
      <c r="W6" s="72"/>
      <c r="X6" s="15"/>
      <c r="Y6" s="72"/>
      <c r="Z6" s="15"/>
      <c r="AA6" s="72"/>
      <c r="AB6" s="15"/>
      <c r="AC6" s="72"/>
      <c r="AD6" s="15"/>
      <c r="AE6" s="72"/>
      <c r="AF6" s="15"/>
      <c r="AG6" s="72"/>
      <c r="AH6" s="15"/>
      <c r="AI6" s="72"/>
      <c r="AJ6" s="15"/>
      <c r="AK6" s="72"/>
      <c r="AL6" s="15"/>
      <c r="AM6" s="72"/>
      <c r="AN6" s="15"/>
      <c r="AO6" s="72"/>
      <c r="AP6" s="15"/>
      <c r="AQ6" s="72"/>
      <c r="AR6" s="15"/>
      <c r="AS6" s="72"/>
      <c r="AT6" s="15"/>
      <c r="AU6" s="72"/>
      <c r="AV6" s="15"/>
      <c r="AW6" s="72"/>
      <c r="AX6" s="15"/>
      <c r="AY6" s="15"/>
      <c r="AZ6" s="46"/>
      <c r="BA6" s="46"/>
      <c r="BB6" s="46"/>
      <c r="BC6" s="159" t="s">
        <v>349</v>
      </c>
      <c r="BD6" s="160" t="s">
        <v>349</v>
      </c>
    </row>
    <row r="7" spans="1:56" ht="5.25" customHeight="1">
      <c r="A7" s="1661"/>
      <c r="B7" s="72"/>
      <c r="C7" s="12"/>
      <c r="D7" s="12"/>
      <c r="E7" s="12"/>
      <c r="F7" s="12"/>
      <c r="G7" s="12"/>
      <c r="H7" s="12"/>
      <c r="I7" s="12"/>
      <c r="J7" s="12"/>
      <c r="K7" s="12"/>
      <c r="L7" s="12"/>
      <c r="M7" s="12"/>
      <c r="N7" s="12"/>
      <c r="O7" s="73"/>
      <c r="P7" s="73"/>
      <c r="Q7" s="73"/>
      <c r="R7" s="73"/>
      <c r="S7" s="73"/>
      <c r="T7" s="73"/>
      <c r="U7" s="73"/>
      <c r="V7" s="73"/>
      <c r="W7" s="73"/>
      <c r="X7" s="73"/>
      <c r="Y7" s="73"/>
      <c r="Z7" s="73"/>
      <c r="AA7" s="73"/>
      <c r="AB7" s="73"/>
      <c r="AC7" s="73"/>
      <c r="AD7" s="73"/>
      <c r="AE7" s="73"/>
      <c r="AF7" s="73"/>
      <c r="AG7" s="12"/>
      <c r="AH7" s="12"/>
      <c r="AI7" s="12"/>
      <c r="AJ7" s="12"/>
      <c r="AK7" s="12"/>
      <c r="AL7" s="12"/>
      <c r="AM7" s="12"/>
      <c r="AN7" s="12"/>
      <c r="AO7" s="12"/>
      <c r="AP7" s="12"/>
      <c r="AQ7" s="12"/>
      <c r="AR7" s="12"/>
      <c r="AS7" s="12"/>
      <c r="AT7" s="12"/>
      <c r="AU7" s="12"/>
      <c r="AV7" s="12"/>
      <c r="AW7" s="12"/>
      <c r="AX7" s="12"/>
      <c r="AY7" s="15"/>
      <c r="AZ7" s="1954" t="s">
        <v>350</v>
      </c>
      <c r="BA7" s="1954" t="s">
        <v>350</v>
      </c>
      <c r="BB7" s="1954" t="s">
        <v>350</v>
      </c>
      <c r="BC7" s="1954" t="s">
        <v>350</v>
      </c>
      <c r="BD7" s="1955" t="s">
        <v>350</v>
      </c>
    </row>
    <row r="8" spans="1:56" ht="5.25" customHeight="1">
      <c r="A8" s="1661"/>
      <c r="B8" s="72"/>
      <c r="C8" s="12"/>
      <c r="D8" s="12"/>
      <c r="E8" s="12"/>
      <c r="F8" s="12"/>
      <c r="G8" s="12"/>
      <c r="L8" s="12"/>
      <c r="M8" s="12"/>
      <c r="N8" s="12"/>
      <c r="O8" s="73"/>
      <c r="P8" s="73"/>
      <c r="Q8" s="73"/>
      <c r="R8" s="73"/>
      <c r="S8" s="73"/>
      <c r="T8" s="73"/>
      <c r="U8" s="73"/>
      <c r="V8" s="73"/>
      <c r="W8" s="73"/>
      <c r="X8" s="73"/>
      <c r="Y8" s="73"/>
      <c r="Z8" s="73"/>
      <c r="AA8" s="73"/>
      <c r="AB8" s="73"/>
      <c r="AC8" s="73"/>
      <c r="AD8" s="73"/>
      <c r="AE8" s="73"/>
      <c r="AF8" s="73"/>
      <c r="AG8" s="73"/>
      <c r="AH8" s="73"/>
      <c r="AI8" s="12"/>
      <c r="AJ8" s="12"/>
      <c r="AK8" s="12"/>
      <c r="AL8" s="12"/>
      <c r="AM8" s="12"/>
      <c r="AN8" s="12"/>
      <c r="AO8" s="12"/>
      <c r="AP8" s="12"/>
      <c r="AQ8" s="12"/>
      <c r="AR8" s="12"/>
      <c r="AS8" s="12"/>
      <c r="AT8" s="12"/>
      <c r="AU8" s="12"/>
      <c r="AV8" s="12"/>
      <c r="AW8" s="12"/>
      <c r="AX8" s="12"/>
      <c r="AY8" s="15"/>
      <c r="AZ8" s="1954"/>
      <c r="BA8" s="1954"/>
      <c r="BB8" s="1954"/>
      <c r="BC8" s="1954"/>
      <c r="BD8" s="1955"/>
    </row>
    <row r="9" spans="1:56" ht="5.25" customHeight="1">
      <c r="A9" s="1661"/>
      <c r="B9" s="72"/>
      <c r="C9" s="12"/>
      <c r="D9" s="12"/>
      <c r="E9" s="12"/>
      <c r="F9" s="12"/>
      <c r="G9" s="12"/>
      <c r="L9" s="12"/>
      <c r="M9" s="74"/>
      <c r="N9" s="74"/>
      <c r="O9" s="74"/>
      <c r="P9" s="30"/>
      <c r="Q9" s="73"/>
      <c r="R9" s="73"/>
      <c r="S9" s="73"/>
      <c r="T9" s="73"/>
      <c r="U9" s="73"/>
      <c r="V9" s="73"/>
      <c r="W9" s="73"/>
      <c r="X9" s="73"/>
      <c r="Y9" s="73"/>
      <c r="Z9" s="73"/>
      <c r="AA9" s="73"/>
      <c r="AB9" s="73"/>
      <c r="AC9" s="73"/>
      <c r="AD9" s="73"/>
      <c r="AE9" s="73"/>
      <c r="AF9" s="73"/>
      <c r="AG9" s="73"/>
      <c r="AH9" s="73"/>
      <c r="AI9" s="12"/>
      <c r="AJ9" s="12"/>
      <c r="AK9" s="12"/>
      <c r="AL9" s="12"/>
      <c r="AM9" s="12"/>
      <c r="AN9" s="12"/>
      <c r="AO9" s="12"/>
      <c r="AP9" s="12"/>
      <c r="AQ9" s="12"/>
      <c r="AR9" s="12"/>
      <c r="AS9" s="12"/>
      <c r="AT9" s="12"/>
      <c r="AU9" s="12"/>
      <c r="AV9" s="12"/>
      <c r="AW9" s="12"/>
      <c r="AX9" s="12"/>
      <c r="AY9" s="15"/>
      <c r="AZ9" s="1954"/>
      <c r="BA9" s="1954"/>
      <c r="BB9" s="1954"/>
      <c r="BC9" s="1954"/>
      <c r="BD9" s="1955"/>
    </row>
    <row r="10" spans="1:56" ht="5.25" customHeight="1">
      <c r="A10" s="1661"/>
      <c r="B10" s="72"/>
      <c r="C10" s="12"/>
      <c r="D10" s="12"/>
      <c r="E10" s="12"/>
      <c r="F10" s="12"/>
      <c r="G10" s="12"/>
      <c r="K10" s="12"/>
      <c r="M10" s="74"/>
      <c r="N10" s="74"/>
      <c r="O10" s="74"/>
      <c r="P10" s="30"/>
      <c r="Q10" s="73"/>
      <c r="R10" s="73"/>
      <c r="S10" s="73"/>
      <c r="T10" s="73"/>
      <c r="U10" s="73"/>
      <c r="V10" s="73"/>
      <c r="W10" s="73"/>
      <c r="X10" s="73"/>
      <c r="Y10" s="73"/>
      <c r="Z10" s="73"/>
      <c r="AA10" s="73"/>
      <c r="AB10" s="73"/>
      <c r="AC10" s="73"/>
      <c r="AD10" s="73"/>
      <c r="AE10" s="73"/>
      <c r="AF10" s="73"/>
      <c r="AG10" s="73"/>
      <c r="AH10" s="73"/>
      <c r="AI10" s="12"/>
      <c r="AJ10" s="12"/>
      <c r="AK10" s="12"/>
      <c r="AL10" s="12"/>
      <c r="AM10" s="12"/>
      <c r="AN10" s="12"/>
      <c r="AO10" s="12"/>
      <c r="AP10" s="12"/>
      <c r="AQ10" s="12"/>
      <c r="AR10" s="12"/>
      <c r="AS10" s="12"/>
      <c r="AT10" s="12"/>
      <c r="AU10" s="12"/>
      <c r="AV10" s="12"/>
      <c r="AW10" s="12"/>
      <c r="AX10" s="12"/>
      <c r="AY10" s="15"/>
      <c r="AZ10" s="1954"/>
      <c r="BA10" s="1954"/>
      <c r="BB10" s="1954"/>
      <c r="BC10" s="1954"/>
      <c r="BD10" s="1955"/>
    </row>
    <row r="11" spans="1:56" ht="5.25" customHeight="1">
      <c r="A11" s="1661"/>
      <c r="B11" s="72"/>
      <c r="C11" s="12"/>
      <c r="D11" s="12"/>
      <c r="E11" s="12"/>
      <c r="F11" s="12"/>
      <c r="G11" s="12"/>
      <c r="K11" s="12"/>
      <c r="O11" s="12"/>
      <c r="P11" s="12"/>
      <c r="Q11" s="12"/>
      <c r="R11" s="12"/>
      <c r="S11" s="12"/>
      <c r="T11" s="12"/>
      <c r="U11" s="12"/>
      <c r="V11" s="12"/>
      <c r="W11" s="12"/>
      <c r="X11" s="12"/>
      <c r="Y11" s="73"/>
      <c r="Z11" s="73"/>
      <c r="AA11" s="73"/>
      <c r="AB11" s="73"/>
      <c r="AC11" s="12"/>
      <c r="AD11" s="12"/>
      <c r="AE11" s="12"/>
      <c r="AF11" s="12"/>
      <c r="AG11" s="12"/>
      <c r="AH11" s="12"/>
      <c r="AI11" s="12"/>
      <c r="AJ11" s="12"/>
      <c r="AK11" s="12"/>
      <c r="AL11" s="12"/>
      <c r="AM11" s="12"/>
      <c r="AN11" s="12"/>
      <c r="AO11" s="12"/>
      <c r="AP11" s="12"/>
      <c r="AQ11" s="12"/>
      <c r="AR11" s="12"/>
      <c r="AS11" s="12"/>
      <c r="AT11" s="12"/>
      <c r="AU11" s="12"/>
      <c r="AV11" s="12"/>
      <c r="AW11" s="12"/>
      <c r="AX11" s="12"/>
      <c r="AY11" s="15"/>
      <c r="AZ11" s="1954"/>
      <c r="BA11" s="1954"/>
      <c r="BB11" s="1954"/>
      <c r="BC11" s="1954"/>
      <c r="BD11" s="1955"/>
    </row>
    <row r="12" spans="1:56" ht="7.5" customHeight="1">
      <c r="A12" s="75"/>
      <c r="B12" s="72"/>
      <c r="C12" s="72"/>
      <c r="D12" s="15"/>
      <c r="E12" s="72"/>
      <c r="F12" s="15"/>
      <c r="G12" s="72"/>
      <c r="H12" s="15"/>
      <c r="I12" s="72"/>
      <c r="J12" s="15"/>
      <c r="K12" s="72"/>
      <c r="L12" s="15"/>
      <c r="M12" s="72"/>
      <c r="N12" s="15"/>
      <c r="O12" s="72"/>
      <c r="P12" s="15"/>
      <c r="Q12" s="72"/>
      <c r="R12" s="15"/>
      <c r="S12" s="72"/>
      <c r="T12" s="15"/>
      <c r="U12" s="72"/>
      <c r="V12" s="15"/>
      <c r="W12" s="72"/>
      <c r="X12" s="15"/>
      <c r="Y12" s="72"/>
      <c r="Z12" s="15"/>
      <c r="AA12" s="72"/>
      <c r="AB12" s="15"/>
      <c r="AC12" s="72"/>
      <c r="AD12" s="15"/>
      <c r="AE12" s="72"/>
      <c r="AF12" s="15"/>
      <c r="AG12" s="72"/>
      <c r="AH12" s="15"/>
      <c r="AI12" s="72"/>
      <c r="AJ12" s="15"/>
      <c r="AK12" s="72"/>
      <c r="AL12" s="15"/>
      <c r="AM12" s="72"/>
      <c r="AN12" s="15"/>
      <c r="AO12" s="72"/>
      <c r="AP12" s="15"/>
      <c r="AQ12" s="72"/>
      <c r="AR12" s="15"/>
      <c r="AS12" s="72"/>
      <c r="AT12" s="15"/>
      <c r="AU12" s="72"/>
      <c r="AV12" s="15"/>
      <c r="AW12" s="72"/>
      <c r="AX12" s="15"/>
      <c r="AY12" s="56"/>
      <c r="AZ12" s="76"/>
      <c r="BA12" s="76"/>
      <c r="BB12" s="76"/>
      <c r="BC12" s="76"/>
      <c r="BD12" s="77"/>
    </row>
    <row r="13" spans="1:56" ht="7.5" customHeight="1">
      <c r="A13" s="71"/>
      <c r="B13" s="78"/>
      <c r="C13" s="78"/>
      <c r="D13" s="79"/>
      <c r="E13" s="78"/>
      <c r="F13" s="79"/>
      <c r="G13" s="78"/>
      <c r="H13" s="79"/>
      <c r="I13" s="78"/>
      <c r="J13" s="79"/>
      <c r="K13" s="78"/>
      <c r="L13" s="79"/>
      <c r="M13" s="78"/>
      <c r="N13" s="79"/>
      <c r="O13" s="78"/>
      <c r="P13" s="79"/>
      <c r="Q13" s="78"/>
      <c r="R13" s="79"/>
      <c r="S13" s="78"/>
      <c r="T13" s="79"/>
      <c r="U13" s="78"/>
      <c r="V13" s="79"/>
      <c r="W13" s="78"/>
      <c r="X13" s="79"/>
      <c r="Y13" s="78"/>
      <c r="Z13" s="79"/>
      <c r="AA13" s="78"/>
      <c r="AB13" s="79"/>
      <c r="AC13" s="78"/>
      <c r="AD13" s="79"/>
      <c r="AE13" s="78"/>
      <c r="AF13" s="79"/>
      <c r="AG13" s="78"/>
      <c r="AH13" s="79"/>
      <c r="AI13" s="78"/>
      <c r="AJ13" s="79"/>
      <c r="AK13" s="78"/>
      <c r="AL13" s="79"/>
      <c r="AM13" s="78"/>
      <c r="AN13" s="79"/>
      <c r="AO13" s="78"/>
      <c r="AP13" s="79"/>
      <c r="AQ13" s="78"/>
      <c r="AR13" s="79"/>
      <c r="AS13" s="78"/>
      <c r="AT13" s="79"/>
      <c r="AU13" s="78"/>
      <c r="AV13" s="79"/>
      <c r="AW13" s="78"/>
      <c r="AX13" s="79"/>
      <c r="AY13" s="51"/>
      <c r="AZ13" s="46"/>
      <c r="BA13" s="46"/>
      <c r="BB13" s="46"/>
      <c r="BC13" s="46"/>
      <c r="BD13" s="47"/>
    </row>
    <row r="14" spans="1:56" ht="5.25" customHeight="1">
      <c r="A14" s="1661"/>
      <c r="B14" s="72"/>
      <c r="C14" s="12"/>
      <c r="D14" s="12"/>
      <c r="E14" s="12"/>
      <c r="F14" s="12"/>
      <c r="G14" s="12"/>
      <c r="H14" s="12"/>
      <c r="I14" s="12"/>
      <c r="J14" s="12"/>
      <c r="K14" s="12"/>
      <c r="L14" s="12"/>
      <c r="M14" s="12"/>
      <c r="N14" s="12"/>
      <c r="O14" s="12"/>
      <c r="P14" s="12"/>
      <c r="Q14" s="12"/>
      <c r="R14" s="12"/>
      <c r="S14" s="12"/>
      <c r="T14" s="73"/>
      <c r="U14" s="73"/>
      <c r="V14" s="73"/>
      <c r="W14" s="73"/>
      <c r="X14" s="73"/>
      <c r="Y14" s="73"/>
      <c r="Z14" s="73"/>
      <c r="AA14" s="73"/>
      <c r="AB14" s="73"/>
      <c r="AC14" s="73"/>
      <c r="AD14" s="73"/>
      <c r="AE14" s="73"/>
      <c r="AF14" s="73"/>
      <c r="AG14" s="73"/>
      <c r="AH14" s="73"/>
      <c r="AI14" s="73"/>
      <c r="AJ14" s="73"/>
      <c r="AK14" s="73"/>
      <c r="AL14" s="12"/>
      <c r="AM14" s="12"/>
      <c r="AN14" s="12"/>
      <c r="AO14" s="12"/>
      <c r="AP14" s="12"/>
      <c r="AQ14" s="12"/>
      <c r="AR14" s="12"/>
      <c r="AS14" s="12"/>
      <c r="AT14" s="12"/>
      <c r="AU14" s="12"/>
      <c r="AV14" s="12"/>
      <c r="AW14" s="12"/>
      <c r="AX14" s="12"/>
      <c r="AY14" s="15"/>
      <c r="AZ14" s="1954" t="s">
        <v>350</v>
      </c>
      <c r="BA14" s="1954" t="s">
        <v>350</v>
      </c>
      <c r="BB14" s="1954" t="s">
        <v>350</v>
      </c>
      <c r="BC14" s="1954" t="s">
        <v>350</v>
      </c>
      <c r="BD14" s="1955" t="s">
        <v>350</v>
      </c>
    </row>
    <row r="15" spans="1:56" ht="5.25" customHeight="1">
      <c r="A15" s="1661"/>
      <c r="B15" s="72"/>
      <c r="C15" s="12"/>
      <c r="D15" s="12"/>
      <c r="E15" s="12"/>
      <c r="F15" s="12"/>
      <c r="G15" s="12"/>
      <c r="H15" s="12"/>
      <c r="I15" s="12"/>
      <c r="J15" s="12"/>
      <c r="K15" s="12"/>
      <c r="L15" s="12"/>
      <c r="M15" s="12"/>
      <c r="N15" s="12"/>
      <c r="O15" s="12"/>
      <c r="P15" s="12"/>
      <c r="Q15" s="12"/>
      <c r="R15" s="12"/>
      <c r="S15" s="12"/>
      <c r="T15" s="73"/>
      <c r="U15" s="73"/>
      <c r="V15" s="73"/>
      <c r="W15" s="73"/>
      <c r="X15" s="73"/>
      <c r="Y15" s="73"/>
      <c r="Z15" s="73"/>
      <c r="AA15" s="73"/>
      <c r="AB15" s="73"/>
      <c r="AC15" s="73"/>
      <c r="AD15" s="73"/>
      <c r="AE15" s="73"/>
      <c r="AF15" s="73"/>
      <c r="AG15" s="73"/>
      <c r="AH15" s="73"/>
      <c r="AI15" s="73"/>
      <c r="AJ15" s="73"/>
      <c r="AK15" s="73"/>
      <c r="AL15" s="12"/>
      <c r="AM15" s="12"/>
      <c r="AN15" s="12"/>
      <c r="AO15" s="12"/>
      <c r="AP15" s="12"/>
      <c r="AQ15" s="12"/>
      <c r="AR15" s="12"/>
      <c r="AS15" s="12"/>
      <c r="AT15" s="12"/>
      <c r="AU15" s="12"/>
      <c r="AV15" s="12"/>
      <c r="AW15" s="12"/>
      <c r="AX15" s="12"/>
      <c r="AY15" s="15"/>
      <c r="AZ15" s="1954"/>
      <c r="BA15" s="1954"/>
      <c r="BB15" s="1954"/>
      <c r="BC15" s="1954"/>
      <c r="BD15" s="1955"/>
    </row>
    <row r="16" spans="1:56" ht="5.25" customHeight="1">
      <c r="A16" s="1661"/>
      <c r="B16" s="72"/>
      <c r="C16" s="12"/>
      <c r="D16" s="12"/>
      <c r="E16" s="12"/>
      <c r="F16" s="12"/>
      <c r="G16" s="12"/>
      <c r="H16" s="12"/>
      <c r="I16" s="12"/>
      <c r="J16" s="12"/>
      <c r="K16" s="12"/>
      <c r="L16" s="12"/>
      <c r="M16" s="12"/>
      <c r="N16" s="12"/>
      <c r="O16" s="12"/>
      <c r="P16" s="12"/>
      <c r="Q16" s="12"/>
      <c r="R16" s="12"/>
      <c r="S16" s="12"/>
      <c r="T16" s="73"/>
      <c r="U16" s="73"/>
      <c r="V16" s="73"/>
      <c r="W16" s="73"/>
      <c r="X16" s="73"/>
      <c r="Y16" s="73"/>
      <c r="Z16" s="73"/>
      <c r="AA16" s="73"/>
      <c r="AB16" s="73"/>
      <c r="AC16" s="73"/>
      <c r="AD16" s="73"/>
      <c r="AE16" s="73"/>
      <c r="AF16" s="73"/>
      <c r="AG16" s="73"/>
      <c r="AH16" s="73"/>
      <c r="AI16" s="73"/>
      <c r="AJ16" s="73"/>
      <c r="AK16" s="73"/>
      <c r="AL16" s="12"/>
      <c r="AM16" s="12"/>
      <c r="AN16" s="12"/>
      <c r="AO16" s="12"/>
      <c r="AP16" s="12"/>
      <c r="AQ16" s="12"/>
      <c r="AR16" s="12"/>
      <c r="AS16" s="12"/>
      <c r="AT16" s="12"/>
      <c r="AU16" s="12"/>
      <c r="AV16" s="12"/>
      <c r="AW16" s="12"/>
      <c r="AX16" s="12"/>
      <c r="AY16" s="15"/>
      <c r="AZ16" s="1954"/>
      <c r="BA16" s="1954"/>
      <c r="BB16" s="1954"/>
      <c r="BC16" s="1954"/>
      <c r="BD16" s="1955"/>
    </row>
    <row r="17" spans="1:56" ht="5.25" customHeight="1">
      <c r="A17" s="1661"/>
      <c r="B17" s="72"/>
      <c r="C17" s="12"/>
      <c r="D17" s="12"/>
      <c r="E17" s="12"/>
      <c r="F17" s="12"/>
      <c r="G17" s="12"/>
      <c r="H17" s="12"/>
      <c r="I17" s="12"/>
      <c r="J17" s="12"/>
      <c r="K17" s="12"/>
      <c r="L17" s="12"/>
      <c r="M17" s="12"/>
      <c r="N17" s="12"/>
      <c r="O17" s="12"/>
      <c r="P17" s="12"/>
      <c r="Q17" s="12"/>
      <c r="R17" s="12"/>
      <c r="S17" s="12"/>
      <c r="T17" s="73"/>
      <c r="U17" s="73"/>
      <c r="V17" s="73"/>
      <c r="W17" s="73"/>
      <c r="X17" s="73"/>
      <c r="Y17" s="73"/>
      <c r="Z17" s="73"/>
      <c r="AA17" s="73"/>
      <c r="AB17" s="73"/>
      <c r="AC17" s="73"/>
      <c r="AD17" s="73"/>
      <c r="AE17" s="73"/>
      <c r="AF17" s="73"/>
      <c r="AG17" s="73"/>
      <c r="AH17" s="73"/>
      <c r="AI17" s="73"/>
      <c r="AJ17" s="73"/>
      <c r="AK17" s="73"/>
      <c r="AL17" s="12"/>
      <c r="AM17" s="12"/>
      <c r="AN17" s="12"/>
      <c r="AO17" s="12"/>
      <c r="AP17" s="12"/>
      <c r="AQ17" s="12"/>
      <c r="AR17" s="12"/>
      <c r="AS17" s="12"/>
      <c r="AT17" s="12"/>
      <c r="AU17" s="12"/>
      <c r="AV17" s="12"/>
      <c r="AW17" s="12"/>
      <c r="AX17" s="12"/>
      <c r="AY17" s="15"/>
      <c r="AZ17" s="1954"/>
      <c r="BA17" s="1954"/>
      <c r="BB17" s="1954"/>
      <c r="BC17" s="1954"/>
      <c r="BD17" s="1955"/>
    </row>
    <row r="18" spans="1:56" ht="5.25" customHeight="1">
      <c r="A18" s="1661"/>
      <c r="B18" s="72"/>
      <c r="C18" s="12"/>
      <c r="D18" s="12"/>
      <c r="E18" s="12"/>
      <c r="F18" s="12"/>
      <c r="G18" s="12"/>
      <c r="H18" s="12"/>
      <c r="I18" s="12"/>
      <c r="J18" s="12"/>
      <c r="K18" s="12"/>
      <c r="L18" s="12"/>
      <c r="M18" s="12"/>
      <c r="N18" s="12"/>
      <c r="O18" s="12"/>
      <c r="P18" s="12"/>
      <c r="Q18" s="12"/>
      <c r="R18" s="12"/>
      <c r="S18" s="12"/>
      <c r="T18" s="12"/>
      <c r="U18" s="12"/>
      <c r="V18" s="12"/>
      <c r="W18" s="12"/>
      <c r="X18" s="12"/>
      <c r="Y18" s="12"/>
      <c r="Z18" s="12"/>
      <c r="AA18" s="73"/>
      <c r="AB18" s="73"/>
      <c r="AC18" s="12"/>
      <c r="AD18" s="12"/>
      <c r="AE18" s="12"/>
      <c r="AF18" s="12"/>
      <c r="AG18" s="12"/>
      <c r="AH18" s="12"/>
      <c r="AI18" s="12"/>
      <c r="AJ18" s="12"/>
      <c r="AK18" s="12"/>
      <c r="AL18" s="12"/>
      <c r="AM18" s="12"/>
      <c r="AN18" s="12"/>
      <c r="AO18" s="12"/>
      <c r="AP18" s="12"/>
      <c r="AQ18" s="12"/>
      <c r="AR18" s="12"/>
      <c r="AS18" s="12"/>
      <c r="AT18" s="12"/>
      <c r="AU18" s="12"/>
      <c r="AV18" s="12"/>
      <c r="AW18" s="12"/>
      <c r="AX18" s="12"/>
      <c r="AY18" s="15"/>
      <c r="AZ18" s="1954"/>
      <c r="BA18" s="1954"/>
      <c r="BB18" s="1954"/>
      <c r="BC18" s="1954"/>
      <c r="BD18" s="1955"/>
    </row>
    <row r="19" spans="1:56" ht="7.5" customHeight="1">
      <c r="A19" s="75"/>
      <c r="B19" s="80"/>
      <c r="C19" s="80"/>
      <c r="D19" s="81"/>
      <c r="E19" s="80"/>
      <c r="F19" s="81"/>
      <c r="G19" s="80"/>
      <c r="H19" s="81"/>
      <c r="I19" s="80"/>
      <c r="J19" s="81"/>
      <c r="K19" s="80"/>
      <c r="L19" s="81"/>
      <c r="M19" s="80"/>
      <c r="N19" s="81"/>
      <c r="O19" s="80"/>
      <c r="P19" s="81"/>
      <c r="Q19" s="80"/>
      <c r="R19" s="81"/>
      <c r="S19" s="80"/>
      <c r="T19" s="81"/>
      <c r="U19" s="80"/>
      <c r="V19" s="81"/>
      <c r="W19" s="80"/>
      <c r="X19" s="81"/>
      <c r="Y19" s="80"/>
      <c r="Z19" s="81"/>
      <c r="AA19" s="80"/>
      <c r="AB19" s="81"/>
      <c r="AC19" s="80"/>
      <c r="AD19" s="81"/>
      <c r="AE19" s="80"/>
      <c r="AF19" s="81"/>
      <c r="AG19" s="80"/>
      <c r="AH19" s="81"/>
      <c r="AI19" s="80"/>
      <c r="AJ19" s="81"/>
      <c r="AK19" s="80"/>
      <c r="AL19" s="81"/>
      <c r="AM19" s="80"/>
      <c r="AN19" s="81"/>
      <c r="AO19" s="80"/>
      <c r="AP19" s="81"/>
      <c r="AQ19" s="80"/>
      <c r="AR19" s="81"/>
      <c r="AS19" s="80"/>
      <c r="AT19" s="81"/>
      <c r="AU19" s="80"/>
      <c r="AV19" s="81"/>
      <c r="AW19" s="80"/>
      <c r="AX19" s="81"/>
      <c r="AY19" s="48"/>
      <c r="AZ19" s="76"/>
      <c r="BA19" s="76"/>
      <c r="BB19" s="76"/>
      <c r="BC19" s="76"/>
      <c r="BD19" s="77"/>
    </row>
    <row r="20" spans="1:56" ht="7.5" customHeight="1">
      <c r="A20" s="71"/>
      <c r="B20" s="78"/>
      <c r="C20" s="78"/>
      <c r="D20" s="79"/>
      <c r="E20" s="78"/>
      <c r="F20" s="79"/>
      <c r="G20" s="78"/>
      <c r="H20" s="79"/>
      <c r="I20" s="78"/>
      <c r="J20" s="79"/>
      <c r="K20" s="78"/>
      <c r="L20" s="79"/>
      <c r="M20" s="78"/>
      <c r="N20" s="79"/>
      <c r="O20" s="78"/>
      <c r="P20" s="79"/>
      <c r="Q20" s="78"/>
      <c r="R20" s="79"/>
      <c r="S20" s="78"/>
      <c r="T20" s="79"/>
      <c r="U20" s="78"/>
      <c r="V20" s="79"/>
      <c r="W20" s="78"/>
      <c r="X20" s="79"/>
      <c r="Y20" s="78"/>
      <c r="Z20" s="79"/>
      <c r="AA20" s="78"/>
      <c r="AB20" s="79"/>
      <c r="AC20" s="78"/>
      <c r="AD20" s="79"/>
      <c r="AE20" s="78"/>
      <c r="AF20" s="79"/>
      <c r="AG20" s="78"/>
      <c r="AH20" s="79"/>
      <c r="AI20" s="78"/>
      <c r="AJ20" s="79"/>
      <c r="AK20" s="78"/>
      <c r="AL20" s="79"/>
      <c r="AM20" s="78"/>
      <c r="AN20" s="79"/>
      <c r="AO20" s="78"/>
      <c r="AP20" s="79"/>
      <c r="AQ20" s="78"/>
      <c r="AR20" s="79"/>
      <c r="AS20" s="78"/>
      <c r="AT20" s="79"/>
      <c r="AU20" s="78"/>
      <c r="AV20" s="79"/>
      <c r="AW20" s="78"/>
      <c r="AX20" s="79"/>
      <c r="AY20" s="51"/>
      <c r="AZ20" s="46"/>
      <c r="BA20" s="46"/>
      <c r="BB20" s="46"/>
      <c r="BC20" s="46"/>
      <c r="BD20" s="47"/>
    </row>
    <row r="21" spans="1:56" ht="5.25" customHeight="1">
      <c r="A21" s="1661"/>
      <c r="B21" s="72"/>
      <c r="C21" s="12"/>
      <c r="D21" s="12"/>
      <c r="E21" s="12"/>
      <c r="F21" s="12"/>
      <c r="G21" s="12"/>
      <c r="H21" s="12"/>
      <c r="I21" s="12"/>
      <c r="J21" s="12"/>
      <c r="K21" s="12"/>
      <c r="L21" s="12"/>
      <c r="M21" s="12"/>
      <c r="N21" s="12"/>
      <c r="O21" s="12"/>
      <c r="P21" s="12"/>
      <c r="Q21" s="12"/>
      <c r="R21" s="12"/>
      <c r="S21" s="12"/>
      <c r="T21" s="12"/>
      <c r="U21" s="12"/>
      <c r="V21" s="12"/>
      <c r="W21" s="12"/>
      <c r="X21" s="12"/>
      <c r="Y21" s="12"/>
      <c r="Z21" s="12"/>
      <c r="AA21" s="12"/>
      <c r="AB21" s="12"/>
      <c r="AC21" s="12"/>
      <c r="AD21" s="12"/>
      <c r="AE21" s="12"/>
      <c r="AF21" s="12"/>
      <c r="AG21" s="12"/>
      <c r="AH21" s="12"/>
      <c r="AI21" s="12"/>
      <c r="AJ21" s="12"/>
      <c r="AK21" s="12"/>
      <c r="AL21" s="12"/>
      <c r="AM21" s="12"/>
      <c r="AN21" s="12"/>
      <c r="AO21" s="12"/>
      <c r="AP21" s="12"/>
      <c r="AQ21" s="12"/>
      <c r="AR21" s="12"/>
      <c r="AS21" s="12"/>
      <c r="AT21" s="12"/>
      <c r="AU21" s="12"/>
      <c r="AV21" s="12"/>
      <c r="AW21" s="12"/>
      <c r="AX21" s="12"/>
      <c r="AY21" s="15"/>
      <c r="AZ21" s="1954" t="s">
        <v>350</v>
      </c>
      <c r="BA21" s="1954" t="s">
        <v>350</v>
      </c>
      <c r="BB21" s="1954" t="s">
        <v>350</v>
      </c>
      <c r="BC21" s="1954" t="s">
        <v>350</v>
      </c>
      <c r="BD21" s="1955" t="s">
        <v>350</v>
      </c>
    </row>
    <row r="22" spans="1:56" ht="5.25" customHeight="1">
      <c r="A22" s="1661"/>
      <c r="B22" s="72"/>
      <c r="C22" s="12"/>
      <c r="D22" s="12"/>
      <c r="E22" s="12"/>
      <c r="F22" s="12"/>
      <c r="G22" s="12"/>
      <c r="H22" s="12"/>
      <c r="I22" s="12"/>
      <c r="J22" s="12"/>
      <c r="K22" s="12"/>
      <c r="L22" s="12"/>
      <c r="M22" s="12"/>
      <c r="N22" s="12"/>
      <c r="O22" s="12"/>
      <c r="P22" s="12"/>
      <c r="Q22" s="12"/>
      <c r="R22" s="12"/>
      <c r="S22" s="12"/>
      <c r="T22" s="12"/>
      <c r="U22" s="12"/>
      <c r="V22" s="12"/>
      <c r="W22" s="12"/>
      <c r="X22" s="12"/>
      <c r="Y22" s="12"/>
      <c r="Z22" s="12"/>
      <c r="AA22" s="12"/>
      <c r="AB22" s="12"/>
      <c r="AC22" s="12"/>
      <c r="AD22" s="12"/>
      <c r="AE22" s="12"/>
      <c r="AF22" s="12"/>
      <c r="AG22" s="73"/>
      <c r="AH22" s="73"/>
      <c r="AI22" s="73"/>
      <c r="AJ22" s="73"/>
      <c r="AK22" s="12"/>
      <c r="AL22" s="12"/>
      <c r="AM22" s="12"/>
      <c r="AN22" s="12"/>
      <c r="AO22" s="12"/>
      <c r="AP22" s="12"/>
      <c r="AQ22" s="12"/>
      <c r="AR22" s="12"/>
      <c r="AS22" s="12"/>
      <c r="AT22" s="12"/>
      <c r="AU22" s="12"/>
      <c r="AV22" s="12"/>
      <c r="AW22" s="12"/>
      <c r="AX22" s="12"/>
      <c r="AY22" s="15"/>
      <c r="AZ22" s="1954"/>
      <c r="BA22" s="1954"/>
      <c r="BB22" s="1954"/>
      <c r="BC22" s="1954"/>
      <c r="BD22" s="1955"/>
    </row>
    <row r="23" spans="1:56" ht="5.25" customHeight="1">
      <c r="A23" s="1661"/>
      <c r="B23" s="72"/>
      <c r="C23" s="12"/>
      <c r="D23" s="12"/>
      <c r="E23" s="12"/>
      <c r="F23" s="12"/>
      <c r="G23" s="12"/>
      <c r="H23" s="12"/>
      <c r="I23" s="12"/>
      <c r="J23" s="12"/>
      <c r="K23" s="12"/>
      <c r="L23" s="12"/>
      <c r="M23" s="12"/>
      <c r="N23" s="12"/>
      <c r="O23" s="12"/>
      <c r="P23" s="12"/>
      <c r="Q23" s="12"/>
      <c r="R23" s="12"/>
      <c r="S23" s="12"/>
      <c r="T23" s="12"/>
      <c r="U23" s="12"/>
      <c r="V23" s="12"/>
      <c r="W23" s="12"/>
      <c r="X23" s="12"/>
      <c r="Y23" s="74"/>
      <c r="Z23" s="74"/>
      <c r="AA23" s="74"/>
      <c r="AB23" s="12"/>
      <c r="AC23" s="73"/>
      <c r="AD23" s="73"/>
      <c r="AE23" s="73"/>
      <c r="AF23" s="73"/>
      <c r="AG23" s="73"/>
      <c r="AH23" s="73"/>
      <c r="AI23" s="73"/>
      <c r="AJ23" s="73"/>
      <c r="AK23" s="73"/>
      <c r="AL23" s="73"/>
      <c r="AM23" s="73"/>
      <c r="AN23" s="73"/>
      <c r="AO23" s="73"/>
      <c r="AP23" s="73"/>
      <c r="AQ23" s="73"/>
      <c r="AR23" s="73"/>
      <c r="AS23" s="73"/>
      <c r="AT23" s="73"/>
      <c r="AU23" s="12"/>
      <c r="AV23" s="12"/>
      <c r="AW23" s="12"/>
      <c r="AX23" s="12"/>
      <c r="AY23" s="15"/>
      <c r="AZ23" s="1954"/>
      <c r="BA23" s="1954"/>
      <c r="BB23" s="1954"/>
      <c r="BC23" s="1954"/>
      <c r="BD23" s="1955"/>
    </row>
    <row r="24" spans="1:56" ht="5.25" customHeight="1">
      <c r="A24" s="1661"/>
      <c r="B24" s="72"/>
      <c r="C24" s="12"/>
      <c r="D24" s="12"/>
      <c r="E24" s="12"/>
      <c r="F24" s="12"/>
      <c r="G24" s="12"/>
      <c r="H24" s="12"/>
      <c r="I24" s="12"/>
      <c r="J24" s="12"/>
      <c r="K24" s="12"/>
      <c r="L24" s="12"/>
      <c r="M24" s="12"/>
      <c r="N24" s="12"/>
      <c r="O24" s="12"/>
      <c r="P24" s="12"/>
      <c r="Q24" s="12"/>
      <c r="R24" s="12"/>
      <c r="S24" s="12"/>
      <c r="T24" s="12"/>
      <c r="U24" s="12"/>
      <c r="V24" s="12"/>
      <c r="W24" s="12"/>
      <c r="X24" s="12"/>
      <c r="Y24" s="74"/>
      <c r="Z24" s="74"/>
      <c r="AA24" s="74"/>
      <c r="AB24" s="30"/>
      <c r="AC24" s="12"/>
      <c r="AD24" s="12"/>
      <c r="AE24" s="12"/>
      <c r="AF24" s="12"/>
      <c r="AG24" s="73"/>
      <c r="AH24" s="73"/>
      <c r="AI24" s="73"/>
      <c r="AJ24" s="73"/>
      <c r="AK24" s="12"/>
      <c r="AL24" s="12"/>
      <c r="AM24" s="12"/>
      <c r="AN24" s="12"/>
      <c r="AO24" s="12"/>
      <c r="AP24" s="12"/>
      <c r="AQ24" s="12"/>
      <c r="AR24" s="12"/>
      <c r="AS24" s="12"/>
      <c r="AT24" s="12"/>
      <c r="AU24" s="12"/>
      <c r="AV24" s="12"/>
      <c r="AW24" s="12"/>
      <c r="AX24" s="12"/>
      <c r="AY24" s="15"/>
      <c r="AZ24" s="1954"/>
      <c r="BA24" s="1954"/>
      <c r="BB24" s="1954"/>
      <c r="BC24" s="1954"/>
      <c r="BD24" s="1955"/>
    </row>
    <row r="25" spans="1:56" ht="5.25" customHeight="1">
      <c r="A25" s="1661"/>
      <c r="B25" s="72"/>
      <c r="C25" s="12"/>
      <c r="D25" s="12"/>
      <c r="E25" s="12"/>
      <c r="F25" s="12"/>
      <c r="G25" s="12"/>
      <c r="H25" s="12"/>
      <c r="I25" s="12"/>
      <c r="J25" s="12"/>
      <c r="K25" s="12"/>
      <c r="L25" s="12"/>
      <c r="M25" s="12"/>
      <c r="N25" s="12"/>
      <c r="O25" s="12"/>
      <c r="P25" s="12"/>
      <c r="Q25" s="12"/>
      <c r="R25" s="12"/>
      <c r="S25" s="12"/>
      <c r="T25" s="12"/>
      <c r="U25" s="12"/>
      <c r="V25" s="12"/>
      <c r="W25" s="12"/>
      <c r="X25" s="12"/>
      <c r="Y25" s="12"/>
      <c r="Z25" s="12"/>
      <c r="AA25" s="73"/>
      <c r="AB25" s="73"/>
      <c r="AC25" s="73"/>
      <c r="AD25" s="73"/>
      <c r="AE25" s="73"/>
      <c r="AF25" s="73"/>
      <c r="AG25" s="73"/>
      <c r="AH25" s="73"/>
      <c r="AI25" s="73"/>
      <c r="AJ25" s="73"/>
      <c r="AK25" s="73"/>
      <c r="AL25" s="73"/>
      <c r="AM25" s="73"/>
      <c r="AN25" s="73"/>
      <c r="AO25" s="73"/>
      <c r="AP25" s="73"/>
      <c r="AQ25" s="73"/>
      <c r="AR25" s="73"/>
      <c r="AS25" s="12"/>
      <c r="AT25" s="12"/>
      <c r="AU25" s="12"/>
      <c r="AV25" s="12"/>
      <c r="AW25" s="12"/>
      <c r="AX25" s="12"/>
      <c r="AY25" s="15"/>
      <c r="AZ25" s="1954"/>
      <c r="BA25" s="1954"/>
      <c r="BB25" s="1954"/>
      <c r="BC25" s="1954"/>
      <c r="BD25" s="1955"/>
    </row>
    <row r="26" spans="1:56" ht="7.5" customHeight="1">
      <c r="A26" s="75"/>
      <c r="B26" s="72"/>
      <c r="C26" s="72"/>
      <c r="D26" s="15"/>
      <c r="E26" s="72"/>
      <c r="F26" s="15"/>
      <c r="G26" s="72"/>
      <c r="H26" s="15"/>
      <c r="I26" s="72"/>
      <c r="J26" s="15"/>
      <c r="K26" s="72"/>
      <c r="L26" s="15"/>
      <c r="M26" s="72"/>
      <c r="N26" s="15"/>
      <c r="O26" s="72"/>
      <c r="P26" s="15"/>
      <c r="Q26" s="72"/>
      <c r="R26" s="15"/>
      <c r="S26" s="72"/>
      <c r="T26" s="15"/>
      <c r="U26" s="72"/>
      <c r="V26" s="15"/>
      <c r="W26" s="72"/>
      <c r="X26" s="15"/>
      <c r="Y26" s="72"/>
      <c r="Z26" s="15"/>
      <c r="AA26" s="72"/>
      <c r="AB26" s="15"/>
      <c r="AC26" s="72"/>
      <c r="AD26" s="15"/>
      <c r="AE26" s="72"/>
      <c r="AF26" s="15"/>
      <c r="AG26" s="72"/>
      <c r="AH26" s="15"/>
      <c r="AI26" s="72"/>
      <c r="AJ26" s="15"/>
      <c r="AK26" s="72"/>
      <c r="AL26" s="15"/>
      <c r="AM26" s="72"/>
      <c r="AN26" s="15"/>
      <c r="AO26" s="72"/>
      <c r="AP26" s="15"/>
      <c r="AQ26" s="72"/>
      <c r="AR26" s="15"/>
      <c r="AS26" s="72"/>
      <c r="AT26" s="15"/>
      <c r="AU26" s="72"/>
      <c r="AV26" s="15"/>
      <c r="AW26" s="72"/>
      <c r="AX26" s="15"/>
      <c r="AY26" s="15"/>
      <c r="AZ26" s="76"/>
      <c r="BA26" s="76"/>
      <c r="BB26" s="76"/>
      <c r="BC26" s="76"/>
      <c r="BD26" s="77"/>
    </row>
    <row r="27" spans="1:56" ht="7.5" customHeight="1">
      <c r="A27" s="61"/>
      <c r="B27" s="78"/>
      <c r="C27" s="78"/>
      <c r="D27" s="79"/>
      <c r="E27" s="78"/>
      <c r="F27" s="79"/>
      <c r="G27" s="78"/>
      <c r="H27" s="79"/>
      <c r="I27" s="78"/>
      <c r="J27" s="79"/>
      <c r="K27" s="78"/>
      <c r="L27" s="79"/>
      <c r="M27" s="78"/>
      <c r="N27" s="79"/>
      <c r="O27" s="78"/>
      <c r="P27" s="79"/>
      <c r="Q27" s="78"/>
      <c r="R27" s="79"/>
      <c r="S27" s="78"/>
      <c r="T27" s="79"/>
      <c r="U27" s="78"/>
      <c r="V27" s="79"/>
      <c r="W27" s="78"/>
      <c r="X27" s="79"/>
      <c r="Y27" s="78"/>
      <c r="Z27" s="79"/>
      <c r="AA27" s="78"/>
      <c r="AB27" s="79"/>
      <c r="AC27" s="78"/>
      <c r="AD27" s="79"/>
      <c r="AE27" s="78"/>
      <c r="AF27" s="79"/>
      <c r="AG27" s="78"/>
      <c r="AH27" s="79"/>
      <c r="AI27" s="78"/>
      <c r="AJ27" s="79"/>
      <c r="AK27" s="78"/>
      <c r="AL27" s="79"/>
      <c r="AM27" s="78"/>
      <c r="AN27" s="79"/>
      <c r="AO27" s="78"/>
      <c r="AP27" s="79"/>
      <c r="AQ27" s="78"/>
      <c r="AR27" s="79"/>
      <c r="AS27" s="78"/>
      <c r="AT27" s="79"/>
      <c r="AU27" s="78"/>
      <c r="AV27" s="79"/>
      <c r="AW27" s="78"/>
      <c r="AX27" s="79"/>
      <c r="AY27" s="79"/>
      <c r="AZ27" s="82"/>
      <c r="BA27" s="82"/>
      <c r="BB27" s="82"/>
      <c r="BC27" s="82"/>
      <c r="BD27" s="83"/>
    </row>
    <row r="28" spans="1:56" ht="5.25" customHeight="1">
      <c r="A28" s="1661"/>
      <c r="B28" s="72"/>
      <c r="C28" s="12"/>
      <c r="D28" s="12"/>
      <c r="E28" s="12"/>
      <c r="F28" s="12"/>
      <c r="G28" s="12"/>
      <c r="H28" s="12"/>
      <c r="I28" s="12"/>
      <c r="J28" s="12"/>
      <c r="K28" s="12"/>
      <c r="L28" s="12"/>
      <c r="M28" s="12"/>
      <c r="N28" s="12"/>
      <c r="O28" s="12"/>
      <c r="P28" s="12"/>
      <c r="Q28" s="12"/>
      <c r="R28" s="12"/>
      <c r="S28" s="12"/>
      <c r="T28" s="12"/>
      <c r="U28" s="12"/>
      <c r="V28" s="12"/>
      <c r="W28" s="12"/>
      <c r="X28" s="12"/>
      <c r="Y28" s="73"/>
      <c r="Z28" s="73"/>
      <c r="AA28" s="73"/>
      <c r="AB28" s="73"/>
      <c r="AC28" s="73"/>
      <c r="AD28" s="73"/>
      <c r="AE28" s="73"/>
      <c r="AF28" s="73"/>
      <c r="AG28" s="73"/>
      <c r="AH28" s="73"/>
      <c r="AI28" s="73"/>
      <c r="AJ28" s="73"/>
      <c r="AK28" s="73"/>
      <c r="AL28" s="73"/>
      <c r="AM28" s="73"/>
      <c r="AN28" s="73"/>
      <c r="AO28" s="73"/>
      <c r="AP28" s="73"/>
      <c r="AQ28" s="73"/>
      <c r="AR28" s="73"/>
      <c r="AS28" s="73"/>
      <c r="AT28" s="73"/>
      <c r="AU28" s="12"/>
      <c r="AV28" s="12"/>
      <c r="AW28" s="12"/>
      <c r="AX28" s="12"/>
      <c r="AY28" s="15"/>
      <c r="AZ28" s="1954" t="s">
        <v>350</v>
      </c>
      <c r="BA28" s="1954" t="s">
        <v>350</v>
      </c>
      <c r="BB28" s="1954" t="s">
        <v>350</v>
      </c>
      <c r="BC28" s="1954" t="s">
        <v>350</v>
      </c>
      <c r="BD28" s="1955" t="s">
        <v>350</v>
      </c>
    </row>
    <row r="29" spans="1:56" ht="5.25" customHeight="1">
      <c r="A29" s="1661"/>
      <c r="B29" s="72"/>
      <c r="C29" s="12"/>
      <c r="D29" s="12"/>
      <c r="E29" s="12"/>
      <c r="F29" s="12"/>
      <c r="G29" s="12"/>
      <c r="H29" s="12"/>
      <c r="I29" s="12"/>
      <c r="J29" s="12"/>
      <c r="K29" s="12"/>
      <c r="L29" s="12"/>
      <c r="M29" s="12"/>
      <c r="N29" s="12"/>
      <c r="O29" s="12"/>
      <c r="P29" s="12"/>
      <c r="Q29" s="12"/>
      <c r="R29" s="12"/>
      <c r="S29" s="12"/>
      <c r="T29" s="12"/>
      <c r="U29" s="12"/>
      <c r="V29" s="12"/>
      <c r="W29" s="12"/>
      <c r="X29" s="12"/>
      <c r="Y29" s="73"/>
      <c r="Z29" s="73"/>
      <c r="AA29" s="73"/>
      <c r="AB29" s="73"/>
      <c r="AC29" s="73"/>
      <c r="AD29" s="73"/>
      <c r="AE29" s="73"/>
      <c r="AF29" s="73"/>
      <c r="AG29" s="73"/>
      <c r="AH29" s="73"/>
      <c r="AI29" s="73"/>
      <c r="AJ29" s="73"/>
      <c r="AK29" s="73"/>
      <c r="AL29" s="73"/>
      <c r="AM29" s="73"/>
      <c r="AN29" s="73"/>
      <c r="AO29" s="73"/>
      <c r="AP29" s="73"/>
      <c r="AQ29" s="73"/>
      <c r="AR29" s="73"/>
      <c r="AS29" s="73"/>
      <c r="AT29" s="73"/>
      <c r="AU29" s="12"/>
      <c r="AV29" s="12"/>
      <c r="AW29" s="12"/>
      <c r="AX29" s="12"/>
      <c r="AY29" s="15"/>
      <c r="AZ29" s="1954"/>
      <c r="BA29" s="1954"/>
      <c r="BB29" s="1954"/>
      <c r="BC29" s="1954"/>
      <c r="BD29" s="1955"/>
    </row>
    <row r="30" spans="1:56" ht="5.25" customHeight="1">
      <c r="A30" s="1661"/>
      <c r="B30" s="72"/>
      <c r="C30" s="12"/>
      <c r="D30" s="12"/>
      <c r="E30" s="12"/>
      <c r="F30" s="12"/>
      <c r="G30" s="12"/>
      <c r="H30" s="12"/>
      <c r="I30" s="12"/>
      <c r="J30" s="12"/>
      <c r="K30" s="12"/>
      <c r="L30" s="12"/>
      <c r="M30" s="12"/>
      <c r="N30" s="12"/>
      <c r="O30" s="12"/>
      <c r="P30" s="12"/>
      <c r="Q30" s="12"/>
      <c r="R30" s="12"/>
      <c r="S30" s="12"/>
      <c r="T30" s="12"/>
      <c r="U30" s="12"/>
      <c r="V30" s="12"/>
      <c r="W30" s="12"/>
      <c r="X30" s="12"/>
      <c r="Y30" s="74"/>
      <c r="Z30" s="74"/>
      <c r="AA30" s="74"/>
      <c r="AB30" s="73"/>
      <c r="AC30" s="73"/>
      <c r="AD30" s="73"/>
      <c r="AE30" s="73"/>
      <c r="AF30" s="73"/>
      <c r="AG30" s="73"/>
      <c r="AH30" s="73"/>
      <c r="AI30" s="73"/>
      <c r="AJ30" s="73"/>
      <c r="AK30" s="73"/>
      <c r="AL30" s="73"/>
      <c r="AM30" s="73"/>
      <c r="AN30" s="73"/>
      <c r="AO30" s="73"/>
      <c r="AP30" s="73"/>
      <c r="AQ30" s="73"/>
      <c r="AR30" s="73"/>
      <c r="AS30" s="73"/>
      <c r="AT30" s="73"/>
      <c r="AU30" s="12"/>
      <c r="AV30" s="12"/>
      <c r="AW30" s="12"/>
      <c r="AX30" s="12"/>
      <c r="AY30" s="15"/>
      <c r="AZ30" s="1954"/>
      <c r="BA30" s="1954"/>
      <c r="BB30" s="1954"/>
      <c r="BC30" s="1954"/>
      <c r="BD30" s="1955"/>
    </row>
    <row r="31" spans="1:56" ht="5.25" customHeight="1">
      <c r="A31" s="1661"/>
      <c r="B31" s="72"/>
      <c r="C31" s="12"/>
      <c r="D31" s="12"/>
      <c r="E31" s="12"/>
      <c r="F31" s="12"/>
      <c r="G31" s="12"/>
      <c r="H31" s="12"/>
      <c r="I31" s="12"/>
      <c r="J31" s="12"/>
      <c r="K31" s="12"/>
      <c r="L31" s="12"/>
      <c r="M31" s="12"/>
      <c r="N31" s="12"/>
      <c r="O31" s="12"/>
      <c r="P31" s="12"/>
      <c r="Q31" s="12"/>
      <c r="R31" s="12"/>
      <c r="S31" s="12"/>
      <c r="T31" s="12"/>
      <c r="U31" s="12"/>
      <c r="V31" s="12"/>
      <c r="W31" s="12"/>
      <c r="X31" s="12"/>
      <c r="Y31" s="74"/>
      <c r="Z31" s="74"/>
      <c r="AA31" s="74"/>
      <c r="AB31" s="84"/>
      <c r="AC31" s="73"/>
      <c r="AD31" s="73"/>
      <c r="AE31" s="73"/>
      <c r="AF31" s="73"/>
      <c r="AG31" s="73"/>
      <c r="AH31" s="73"/>
      <c r="AI31" s="73"/>
      <c r="AJ31" s="73"/>
      <c r="AK31" s="73"/>
      <c r="AL31" s="73"/>
      <c r="AM31" s="73"/>
      <c r="AN31" s="73"/>
      <c r="AO31" s="73"/>
      <c r="AP31" s="73"/>
      <c r="AQ31" s="73"/>
      <c r="AR31" s="73"/>
      <c r="AS31" s="73"/>
      <c r="AT31" s="73"/>
      <c r="AU31" s="12"/>
      <c r="AV31" s="12"/>
      <c r="AW31" s="12"/>
      <c r="AX31" s="12"/>
      <c r="AY31" s="15"/>
      <c r="AZ31" s="1954"/>
      <c r="BA31" s="1954"/>
      <c r="BB31" s="1954"/>
      <c r="BC31" s="1954"/>
      <c r="BD31" s="1955"/>
    </row>
    <row r="32" spans="1:56" ht="5.25" customHeight="1">
      <c r="A32" s="1661"/>
      <c r="B32" s="72"/>
      <c r="C32" s="12"/>
      <c r="D32" s="12"/>
      <c r="E32" s="12"/>
      <c r="F32" s="12"/>
      <c r="G32" s="12"/>
      <c r="H32" s="12"/>
      <c r="I32" s="12"/>
      <c r="J32" s="12"/>
      <c r="K32" s="12"/>
      <c r="L32" s="12"/>
      <c r="M32" s="12"/>
      <c r="N32" s="12"/>
      <c r="O32" s="12"/>
      <c r="P32" s="12"/>
      <c r="Q32" s="12"/>
      <c r="R32" s="12"/>
      <c r="S32" s="12"/>
      <c r="T32" s="12"/>
      <c r="U32" s="12"/>
      <c r="V32" s="12"/>
      <c r="W32" s="12"/>
      <c r="X32" s="12"/>
      <c r="Y32" s="73"/>
      <c r="Z32" s="73"/>
      <c r="AA32" s="73"/>
      <c r="AB32" s="73"/>
      <c r="AC32" s="73"/>
      <c r="AD32" s="73"/>
      <c r="AE32" s="73"/>
      <c r="AF32" s="73"/>
      <c r="AG32" s="73"/>
      <c r="AH32" s="73"/>
      <c r="AI32" s="73"/>
      <c r="AJ32" s="73"/>
      <c r="AK32" s="73"/>
      <c r="AL32" s="73"/>
      <c r="AM32" s="73"/>
      <c r="AN32" s="73"/>
      <c r="AO32" s="73"/>
      <c r="AP32" s="73"/>
      <c r="AQ32" s="73"/>
      <c r="AR32" s="73"/>
      <c r="AS32" s="73"/>
      <c r="AT32" s="73"/>
      <c r="AU32" s="12"/>
      <c r="AV32" s="12"/>
      <c r="AW32" s="12"/>
      <c r="AX32" s="12"/>
      <c r="AY32" s="15"/>
      <c r="AZ32" s="1954"/>
      <c r="BA32" s="1954"/>
      <c r="BB32" s="1954"/>
      <c r="BC32" s="1954"/>
      <c r="BD32" s="1955"/>
    </row>
    <row r="33" spans="1:56" ht="7.5" customHeight="1">
      <c r="A33" s="59"/>
      <c r="B33" s="80"/>
      <c r="C33" s="80"/>
      <c r="D33" s="81"/>
      <c r="E33" s="80"/>
      <c r="F33" s="81"/>
      <c r="G33" s="80"/>
      <c r="H33" s="81"/>
      <c r="I33" s="80"/>
      <c r="J33" s="81"/>
      <c r="K33" s="80"/>
      <c r="L33" s="81"/>
      <c r="M33" s="80"/>
      <c r="N33" s="81"/>
      <c r="O33" s="80"/>
      <c r="P33" s="81"/>
      <c r="Q33" s="80"/>
      <c r="R33" s="81"/>
      <c r="S33" s="80"/>
      <c r="T33" s="81"/>
      <c r="U33" s="80"/>
      <c r="V33" s="81"/>
      <c r="W33" s="80"/>
      <c r="X33" s="81"/>
      <c r="Y33" s="80"/>
      <c r="Z33" s="81"/>
      <c r="AA33" s="80"/>
      <c r="AB33" s="81"/>
      <c r="AC33" s="80"/>
      <c r="AD33" s="81"/>
      <c r="AE33" s="80"/>
      <c r="AF33" s="81"/>
      <c r="AG33" s="80"/>
      <c r="AH33" s="81"/>
      <c r="AI33" s="80"/>
      <c r="AJ33" s="81"/>
      <c r="AK33" s="80"/>
      <c r="AL33" s="81"/>
      <c r="AM33" s="80"/>
      <c r="AN33" s="81"/>
      <c r="AO33" s="80"/>
      <c r="AP33" s="81"/>
      <c r="AQ33" s="80"/>
      <c r="AR33" s="81"/>
      <c r="AS33" s="80"/>
      <c r="AT33" s="81"/>
      <c r="AU33" s="80"/>
      <c r="AV33" s="81"/>
      <c r="AW33" s="80"/>
      <c r="AX33" s="81"/>
      <c r="AY33" s="81"/>
      <c r="AZ33" s="76"/>
      <c r="BA33" s="76"/>
      <c r="BB33" s="76"/>
      <c r="BC33" s="76"/>
      <c r="BD33" s="77"/>
    </row>
    <row r="34" spans="1:56" ht="7.5" customHeight="1">
      <c r="A34" s="61"/>
      <c r="B34" s="78"/>
      <c r="C34" s="78"/>
      <c r="D34" s="79"/>
      <c r="E34" s="78"/>
      <c r="F34" s="79"/>
      <c r="G34" s="78"/>
      <c r="H34" s="79"/>
      <c r="I34" s="78"/>
      <c r="J34" s="79"/>
      <c r="K34" s="78"/>
      <c r="L34" s="79"/>
      <c r="M34" s="78"/>
      <c r="N34" s="79"/>
      <c r="O34" s="78"/>
      <c r="P34" s="79"/>
      <c r="Q34" s="78"/>
      <c r="R34" s="79"/>
      <c r="S34" s="78"/>
      <c r="T34" s="79"/>
      <c r="U34" s="78"/>
      <c r="V34" s="79"/>
      <c r="W34" s="78"/>
      <c r="X34" s="79"/>
      <c r="Y34" s="78"/>
      <c r="Z34" s="79"/>
      <c r="AA34" s="78"/>
      <c r="AB34" s="79"/>
      <c r="AC34" s="78"/>
      <c r="AD34" s="79"/>
      <c r="AE34" s="78"/>
      <c r="AF34" s="79"/>
      <c r="AG34" s="78"/>
      <c r="AH34" s="79"/>
      <c r="AI34" s="78"/>
      <c r="AJ34" s="79"/>
      <c r="AK34" s="78"/>
      <c r="AL34" s="79"/>
      <c r="AM34" s="78"/>
      <c r="AN34" s="79"/>
      <c r="AO34" s="78"/>
      <c r="AP34" s="79"/>
      <c r="AQ34" s="78"/>
      <c r="AR34" s="79"/>
      <c r="AS34" s="78"/>
      <c r="AT34" s="79"/>
      <c r="AU34" s="78"/>
      <c r="AV34" s="79"/>
      <c r="AW34" s="78"/>
      <c r="AX34" s="79"/>
      <c r="AY34" s="79"/>
      <c r="AZ34" s="82"/>
      <c r="BA34" s="82"/>
      <c r="BB34" s="82"/>
      <c r="BC34" s="82"/>
      <c r="BD34" s="83"/>
    </row>
    <row r="35" spans="1:56" ht="5.25" customHeight="1">
      <c r="A35" s="1956"/>
      <c r="B35" s="72"/>
      <c r="C35" s="12"/>
      <c r="D35" s="12"/>
      <c r="E35" s="12"/>
      <c r="F35" s="12"/>
      <c r="G35" s="12"/>
      <c r="H35" s="12"/>
      <c r="I35" s="12"/>
      <c r="J35" s="12"/>
      <c r="K35" s="12"/>
      <c r="L35" s="12"/>
      <c r="M35" s="12"/>
      <c r="N35" s="12"/>
      <c r="O35" s="12"/>
      <c r="P35" s="12"/>
      <c r="Q35" s="12"/>
      <c r="R35" s="12"/>
      <c r="S35" s="12"/>
      <c r="T35" s="12"/>
      <c r="U35" s="12"/>
      <c r="V35" s="12"/>
      <c r="W35" s="12"/>
      <c r="X35" s="12"/>
      <c r="Y35" s="12"/>
      <c r="Z35" s="12"/>
      <c r="AA35" s="12"/>
      <c r="AB35" s="12"/>
      <c r="AC35" s="12"/>
      <c r="AD35" s="12"/>
      <c r="AE35" s="12"/>
      <c r="AF35" s="12"/>
      <c r="AG35" s="12"/>
      <c r="AH35" s="12"/>
      <c r="AI35" s="12"/>
      <c r="AJ35" s="12"/>
      <c r="AK35" s="12"/>
      <c r="AL35" s="12"/>
      <c r="AM35" s="12"/>
      <c r="AN35" s="12"/>
      <c r="AO35" s="12"/>
      <c r="AP35" s="12"/>
      <c r="AQ35" s="12"/>
      <c r="AR35" s="12"/>
      <c r="AS35" s="12"/>
      <c r="AT35" s="12"/>
      <c r="AU35" s="12"/>
      <c r="AV35" s="12"/>
      <c r="AW35" s="12"/>
      <c r="AX35" s="12"/>
      <c r="AY35" s="15"/>
      <c r="AZ35" s="1954" t="s">
        <v>350</v>
      </c>
      <c r="BA35" s="1954" t="s">
        <v>350</v>
      </c>
      <c r="BB35" s="1954" t="s">
        <v>350</v>
      </c>
      <c r="BC35" s="1954" t="s">
        <v>350</v>
      </c>
      <c r="BD35" s="1955" t="s">
        <v>350</v>
      </c>
    </row>
    <row r="36" spans="1:56" ht="5.25" customHeight="1">
      <c r="A36" s="1956"/>
      <c r="B36" s="72"/>
      <c r="C36" s="12"/>
      <c r="D36" s="12"/>
      <c r="E36" s="12"/>
      <c r="F36" s="12"/>
      <c r="G36" s="12"/>
      <c r="H36" s="12"/>
      <c r="I36" s="12"/>
      <c r="J36" s="12"/>
      <c r="K36" s="12"/>
      <c r="L36" s="12"/>
      <c r="M36" s="12"/>
      <c r="N36" s="12"/>
      <c r="O36" s="12"/>
      <c r="P36" s="12"/>
      <c r="Q36" s="12"/>
      <c r="R36" s="12"/>
      <c r="S36" s="12"/>
      <c r="T36" s="12"/>
      <c r="U36" s="12"/>
      <c r="V36" s="12"/>
      <c r="W36" s="12"/>
      <c r="X36" s="12"/>
      <c r="Y36" s="12"/>
      <c r="Z36" s="12"/>
      <c r="AU36" s="12"/>
      <c r="AV36" s="12"/>
      <c r="AW36" s="12"/>
      <c r="AX36" s="12"/>
      <c r="AY36" s="15"/>
      <c r="AZ36" s="1954"/>
      <c r="BA36" s="1954"/>
      <c r="BB36" s="1954"/>
      <c r="BC36" s="1954"/>
      <c r="BD36" s="1955"/>
    </row>
    <row r="37" spans="1:56" ht="5.25" customHeight="1">
      <c r="A37" s="1956"/>
      <c r="B37" s="72"/>
      <c r="C37" s="12"/>
      <c r="D37" s="12"/>
      <c r="E37" s="12"/>
      <c r="F37" s="12"/>
      <c r="G37" s="12"/>
      <c r="H37" s="12"/>
      <c r="I37" s="12"/>
      <c r="J37" s="12"/>
      <c r="K37" s="12"/>
      <c r="L37" s="12"/>
      <c r="M37" s="12"/>
      <c r="N37" s="12"/>
      <c r="O37" s="12"/>
      <c r="P37" s="12"/>
      <c r="Q37" s="12"/>
      <c r="R37" s="12"/>
      <c r="S37" s="12"/>
      <c r="T37" s="12"/>
      <c r="U37" s="12"/>
      <c r="V37" s="12"/>
      <c r="W37" s="12"/>
      <c r="X37" s="12"/>
      <c r="Y37" s="12"/>
      <c r="Z37" s="12"/>
      <c r="AA37" s="12"/>
      <c r="AB37" s="12"/>
      <c r="AU37" s="12"/>
      <c r="AV37" s="12"/>
      <c r="AW37" s="12"/>
      <c r="AX37" s="12"/>
      <c r="AY37" s="15"/>
      <c r="AZ37" s="1954"/>
      <c r="BA37" s="1954"/>
      <c r="BB37" s="1954"/>
      <c r="BC37" s="1954"/>
      <c r="BD37" s="1955"/>
    </row>
    <row r="38" spans="1:56" ht="5.25" customHeight="1">
      <c r="A38" s="1956"/>
      <c r="B38" s="72"/>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U38" s="12"/>
      <c r="AV38" s="12"/>
      <c r="AW38" s="12"/>
      <c r="AX38" s="12"/>
      <c r="AY38" s="15"/>
      <c r="AZ38" s="1954"/>
      <c r="BA38" s="1954"/>
      <c r="BB38" s="1954"/>
      <c r="BC38" s="1954"/>
      <c r="BD38" s="1955"/>
    </row>
    <row r="39" spans="1:56" ht="5.25" customHeight="1">
      <c r="A39" s="1956"/>
      <c r="B39" s="72"/>
      <c r="C39" s="12"/>
      <c r="D39" s="12"/>
      <c r="E39" s="12"/>
      <c r="F39" s="12"/>
      <c r="G39" s="12"/>
      <c r="H39" s="12"/>
      <c r="I39" s="12"/>
      <c r="J39" s="12"/>
      <c r="K39" s="12"/>
      <c r="L39" s="12"/>
      <c r="M39" s="12"/>
      <c r="N39" s="12"/>
      <c r="O39" s="12"/>
      <c r="P39" s="12"/>
      <c r="Q39" s="12"/>
      <c r="R39" s="12"/>
      <c r="S39" s="12"/>
      <c r="T39" s="12"/>
      <c r="U39" s="12"/>
      <c r="V39" s="12"/>
      <c r="W39" s="12"/>
      <c r="X39" s="12"/>
      <c r="Y39" s="12"/>
      <c r="Z39" s="12"/>
      <c r="AA39" s="12"/>
      <c r="AB39" s="12"/>
      <c r="AC39" s="12"/>
      <c r="AD39" s="12"/>
      <c r="AE39" s="12"/>
      <c r="AF39" s="12"/>
      <c r="AG39" s="12"/>
      <c r="AH39" s="12"/>
      <c r="AI39" s="12"/>
      <c r="AJ39" s="12"/>
      <c r="AK39" s="12"/>
      <c r="AL39" s="12"/>
      <c r="AM39" s="12"/>
      <c r="AN39" s="12"/>
      <c r="AO39" s="12"/>
      <c r="AP39" s="12"/>
      <c r="AQ39" s="12"/>
      <c r="AR39" s="12"/>
      <c r="AS39" s="12"/>
      <c r="AT39" s="12"/>
      <c r="AU39" s="12"/>
      <c r="AV39" s="12"/>
      <c r="AW39" s="12"/>
      <c r="AX39" s="12"/>
      <c r="AY39" s="15"/>
      <c r="AZ39" s="1954"/>
      <c r="BA39" s="1954"/>
      <c r="BB39" s="1954"/>
      <c r="BC39" s="1954"/>
      <c r="BD39" s="1955"/>
    </row>
    <row r="40" spans="1:56" ht="7.5" customHeight="1">
      <c r="A40" s="59"/>
      <c r="B40" s="80"/>
      <c r="C40" s="80"/>
      <c r="D40" s="81"/>
      <c r="E40" s="80"/>
      <c r="F40" s="81"/>
      <c r="G40" s="80"/>
      <c r="H40" s="81"/>
      <c r="I40" s="80"/>
      <c r="J40" s="81"/>
      <c r="K40" s="80"/>
      <c r="L40" s="81"/>
      <c r="M40" s="80"/>
      <c r="N40" s="81"/>
      <c r="O40" s="80"/>
      <c r="P40" s="81"/>
      <c r="Q40" s="80"/>
      <c r="R40" s="81"/>
      <c r="S40" s="80"/>
      <c r="T40" s="81"/>
      <c r="U40" s="80"/>
      <c r="V40" s="81"/>
      <c r="W40" s="80"/>
      <c r="X40" s="81"/>
      <c r="Y40" s="80"/>
      <c r="Z40" s="81"/>
      <c r="AA40" s="80"/>
      <c r="AB40" s="81"/>
      <c r="AC40" s="80"/>
      <c r="AD40" s="81"/>
      <c r="AE40" s="80"/>
      <c r="AF40" s="81"/>
      <c r="AG40" s="80"/>
      <c r="AH40" s="81"/>
      <c r="AI40" s="80"/>
      <c r="AJ40" s="81"/>
      <c r="AK40" s="80"/>
      <c r="AL40" s="81"/>
      <c r="AM40" s="80"/>
      <c r="AN40" s="81"/>
      <c r="AO40" s="80"/>
      <c r="AP40" s="81"/>
      <c r="AQ40" s="80"/>
      <c r="AR40" s="81"/>
      <c r="AS40" s="80"/>
      <c r="AT40" s="81"/>
      <c r="AU40" s="80"/>
      <c r="AV40" s="81"/>
      <c r="AW40" s="80"/>
      <c r="AX40" s="81"/>
      <c r="AY40" s="81"/>
      <c r="AZ40" s="76"/>
      <c r="BA40" s="76"/>
      <c r="BB40" s="76"/>
      <c r="BC40" s="76"/>
      <c r="BD40" s="77"/>
    </row>
    <row r="41" spans="1:56" ht="7.5" customHeight="1">
      <c r="A41" s="61"/>
      <c r="B41" s="78"/>
      <c r="C41" s="78"/>
      <c r="D41" s="79"/>
      <c r="E41" s="78"/>
      <c r="F41" s="79"/>
      <c r="G41" s="78"/>
      <c r="H41" s="79"/>
      <c r="I41" s="78"/>
      <c r="J41" s="79"/>
      <c r="K41" s="78"/>
      <c r="L41" s="79"/>
      <c r="M41" s="78"/>
      <c r="N41" s="79"/>
      <c r="O41" s="78"/>
      <c r="P41" s="79"/>
      <c r="Q41" s="78"/>
      <c r="R41" s="79"/>
      <c r="S41" s="78"/>
      <c r="T41" s="79"/>
      <c r="U41" s="78"/>
      <c r="V41" s="79"/>
      <c r="W41" s="78"/>
      <c r="X41" s="79"/>
      <c r="Y41" s="78"/>
      <c r="Z41" s="79"/>
      <c r="AA41" s="78"/>
      <c r="AB41" s="79"/>
      <c r="AC41" s="78"/>
      <c r="AD41" s="79"/>
      <c r="AE41" s="78"/>
      <c r="AF41" s="79"/>
      <c r="AG41" s="78"/>
      <c r="AH41" s="79"/>
      <c r="AI41" s="78"/>
      <c r="AJ41" s="79"/>
      <c r="AK41" s="78"/>
      <c r="AL41" s="79"/>
      <c r="AM41" s="78"/>
      <c r="AN41" s="79"/>
      <c r="AO41" s="78"/>
      <c r="AP41" s="79"/>
      <c r="AQ41" s="78"/>
      <c r="AR41" s="79"/>
      <c r="AS41" s="78"/>
      <c r="AT41" s="79"/>
      <c r="AU41" s="78"/>
      <c r="AV41" s="79"/>
      <c r="AW41" s="78"/>
      <c r="AX41" s="79"/>
      <c r="AY41" s="79"/>
      <c r="AZ41" s="82"/>
      <c r="BA41" s="82"/>
      <c r="BB41" s="82"/>
      <c r="BC41" s="82"/>
      <c r="BD41" s="83"/>
    </row>
    <row r="42" spans="1:56" ht="5.25" customHeight="1">
      <c r="A42" s="1956"/>
      <c r="B42" s="72"/>
      <c r="C42" s="12"/>
      <c r="D42" s="12"/>
      <c r="E42" s="12"/>
      <c r="F42" s="12"/>
      <c r="G42" s="12"/>
      <c r="H42" s="12"/>
      <c r="I42" s="12"/>
      <c r="J42" s="12"/>
      <c r="K42" s="12"/>
      <c r="L42" s="12"/>
      <c r="M42" s="12"/>
      <c r="N42" s="12"/>
      <c r="O42" s="12"/>
      <c r="P42" s="12"/>
      <c r="Q42" s="12"/>
      <c r="R42" s="12"/>
      <c r="S42" s="12"/>
      <c r="T42" s="12"/>
      <c r="U42" s="12"/>
      <c r="V42" s="12"/>
      <c r="W42" s="12"/>
      <c r="X42" s="12"/>
      <c r="Y42" s="12"/>
      <c r="Z42" s="12"/>
      <c r="AA42" s="12"/>
      <c r="AB42" s="12"/>
      <c r="AC42" s="12"/>
      <c r="AD42" s="12"/>
      <c r="AE42" s="12"/>
      <c r="AF42" s="12"/>
      <c r="AG42" s="12"/>
      <c r="AH42" s="12"/>
      <c r="AI42" s="12"/>
      <c r="AJ42" s="12"/>
      <c r="AK42" s="12"/>
      <c r="AL42" s="12"/>
      <c r="AM42" s="12"/>
      <c r="AN42" s="12"/>
      <c r="AO42" s="12"/>
      <c r="AP42" s="12"/>
      <c r="AQ42" s="12"/>
      <c r="AR42" s="12"/>
      <c r="AS42" s="12"/>
      <c r="AT42" s="12"/>
      <c r="AU42" s="12"/>
      <c r="AV42" s="12"/>
      <c r="AW42" s="12"/>
      <c r="AX42" s="12"/>
      <c r="AY42" s="15"/>
      <c r="AZ42" s="1954" t="s">
        <v>350</v>
      </c>
      <c r="BA42" s="1954" t="s">
        <v>350</v>
      </c>
      <c r="BB42" s="1954" t="s">
        <v>350</v>
      </c>
      <c r="BC42" s="1954" t="s">
        <v>350</v>
      </c>
      <c r="BD42" s="1955" t="s">
        <v>350</v>
      </c>
    </row>
    <row r="43" spans="1:56" ht="5.25" customHeight="1">
      <c r="A43" s="1956"/>
      <c r="B43" s="72"/>
      <c r="C43" s="12"/>
      <c r="D43" s="12"/>
      <c r="E43" s="12"/>
      <c r="F43" s="12"/>
      <c r="G43" s="12"/>
      <c r="H43" s="12"/>
      <c r="I43" s="12"/>
      <c r="J43" s="12"/>
      <c r="K43" s="12"/>
      <c r="L43" s="12"/>
      <c r="M43" s="12"/>
      <c r="N43" s="12"/>
      <c r="O43" s="12"/>
      <c r="P43" s="12"/>
      <c r="Q43" s="12"/>
      <c r="R43" s="12"/>
      <c r="S43" s="12"/>
      <c r="T43" s="12"/>
      <c r="U43" s="12"/>
      <c r="V43" s="12"/>
      <c r="W43" s="12"/>
      <c r="X43" s="12"/>
      <c r="Y43" s="12"/>
      <c r="Z43" s="12"/>
      <c r="AA43" s="12"/>
      <c r="AB43" s="12"/>
      <c r="AC43" s="12"/>
      <c r="AD43" s="12"/>
      <c r="AE43" s="12"/>
      <c r="AF43" s="12"/>
      <c r="AG43" s="12"/>
      <c r="AH43" s="12"/>
      <c r="AI43" s="12"/>
      <c r="AJ43" s="12"/>
      <c r="AK43" s="12"/>
      <c r="AL43" s="12"/>
      <c r="AM43" s="12"/>
      <c r="AN43" s="12"/>
      <c r="AO43" s="12"/>
      <c r="AP43" s="12"/>
      <c r="AQ43" s="12"/>
      <c r="AR43" s="12"/>
      <c r="AS43" s="12"/>
      <c r="AT43" s="12"/>
      <c r="AU43" s="12"/>
      <c r="AV43" s="12"/>
      <c r="AW43" s="12"/>
      <c r="AX43" s="12"/>
      <c r="AY43" s="15"/>
      <c r="AZ43" s="1954"/>
      <c r="BA43" s="1954"/>
      <c r="BB43" s="1954"/>
      <c r="BC43" s="1954"/>
      <c r="BD43" s="1955"/>
    </row>
    <row r="44" spans="1:56" ht="5.25" customHeight="1">
      <c r="A44" s="1956"/>
      <c r="B44" s="72"/>
      <c r="C44" s="12"/>
      <c r="D44" s="12"/>
      <c r="E44" s="12"/>
      <c r="F44" s="12"/>
      <c r="G44" s="12"/>
      <c r="H44" s="12"/>
      <c r="I44" s="12"/>
      <c r="J44" s="12"/>
      <c r="K44" s="12"/>
      <c r="L44" s="12"/>
      <c r="M44" s="12"/>
      <c r="N44" s="12"/>
      <c r="O44" s="12"/>
      <c r="P44" s="12"/>
      <c r="Q44" s="12"/>
      <c r="R44" s="12"/>
      <c r="S44" s="12"/>
      <c r="T44" s="12"/>
      <c r="U44" s="12"/>
      <c r="V44" s="12"/>
      <c r="W44" s="12"/>
      <c r="X44" s="12"/>
      <c r="Y44" s="12"/>
      <c r="Z44" s="12"/>
      <c r="AA44" s="12"/>
      <c r="AB44" s="12"/>
      <c r="AC44" s="12"/>
      <c r="AD44" s="12"/>
      <c r="AE44" s="12"/>
      <c r="AF44" s="12"/>
      <c r="AG44" s="12"/>
      <c r="AH44" s="12"/>
      <c r="AI44" s="12"/>
      <c r="AJ44" s="12"/>
      <c r="AK44" s="12"/>
      <c r="AL44" s="12"/>
      <c r="AM44" s="12"/>
      <c r="AN44" s="12"/>
      <c r="AO44" s="12"/>
      <c r="AP44" s="12"/>
      <c r="AQ44" s="12"/>
      <c r="AR44" s="12"/>
      <c r="AS44" s="12"/>
      <c r="AT44" s="12"/>
      <c r="AU44" s="12"/>
      <c r="AV44" s="12"/>
      <c r="AW44" s="12"/>
      <c r="AX44" s="12"/>
      <c r="AY44" s="15"/>
      <c r="AZ44" s="1954"/>
      <c r="BA44" s="1954"/>
      <c r="BB44" s="1954"/>
      <c r="BC44" s="1954"/>
      <c r="BD44" s="1955"/>
    </row>
    <row r="45" spans="1:56" ht="5.25" customHeight="1">
      <c r="A45" s="1956"/>
      <c r="B45" s="72"/>
      <c r="C45" s="12"/>
      <c r="D45" s="12"/>
      <c r="E45" s="12"/>
      <c r="F45" s="12"/>
      <c r="G45" s="12"/>
      <c r="H45" s="12"/>
      <c r="I45" s="12"/>
      <c r="J45" s="12"/>
      <c r="K45" s="12"/>
      <c r="L45" s="12"/>
      <c r="M45" s="12"/>
      <c r="N45" s="12"/>
      <c r="O45" s="12"/>
      <c r="P45" s="12"/>
      <c r="Q45" s="12"/>
      <c r="R45" s="12"/>
      <c r="S45" s="12"/>
      <c r="T45" s="12"/>
      <c r="U45" s="12"/>
      <c r="V45" s="12"/>
      <c r="W45" s="12"/>
      <c r="X45" s="12"/>
      <c r="Y45" s="12"/>
      <c r="Z45" s="12"/>
      <c r="AA45" s="12"/>
      <c r="AB45" s="12"/>
      <c r="AC45" s="12"/>
      <c r="AD45" s="12"/>
      <c r="AE45" s="12"/>
      <c r="AF45" s="12"/>
      <c r="AG45" s="12"/>
      <c r="AH45" s="12"/>
      <c r="AI45" s="12"/>
      <c r="AJ45" s="12"/>
      <c r="AK45" s="12"/>
      <c r="AL45" s="12"/>
      <c r="AM45" s="12"/>
      <c r="AN45" s="12"/>
      <c r="AO45" s="12"/>
      <c r="AP45" s="12"/>
      <c r="AQ45" s="12"/>
      <c r="AR45" s="12"/>
      <c r="AS45" s="12"/>
      <c r="AT45" s="12"/>
      <c r="AU45" s="12"/>
      <c r="AV45" s="12"/>
      <c r="AW45" s="12"/>
      <c r="AX45" s="12"/>
      <c r="AY45" s="15"/>
      <c r="AZ45" s="1954"/>
      <c r="BA45" s="1954"/>
      <c r="BB45" s="1954"/>
      <c r="BC45" s="1954"/>
      <c r="BD45" s="1955"/>
    </row>
    <row r="46" spans="1:56" ht="5.25" customHeight="1">
      <c r="A46" s="1956"/>
      <c r="B46" s="72"/>
      <c r="C46" s="12"/>
      <c r="D46" s="12"/>
      <c r="E46" s="12"/>
      <c r="F46" s="12"/>
      <c r="G46" s="12"/>
      <c r="H46" s="12"/>
      <c r="I46" s="12"/>
      <c r="J46" s="12"/>
      <c r="K46" s="12"/>
      <c r="L46" s="12"/>
      <c r="M46" s="12"/>
      <c r="N46" s="12"/>
      <c r="O46" s="12"/>
      <c r="P46" s="12"/>
      <c r="Q46" s="12"/>
      <c r="R46" s="12"/>
      <c r="S46" s="12"/>
      <c r="T46" s="12"/>
      <c r="U46" s="12"/>
      <c r="V46" s="12"/>
      <c r="W46" s="12"/>
      <c r="X46" s="12"/>
      <c r="Y46" s="12"/>
      <c r="Z46" s="12"/>
      <c r="AA46" s="12"/>
      <c r="AB46" s="12"/>
      <c r="AC46" s="12"/>
      <c r="AD46" s="12"/>
      <c r="AE46" s="12"/>
      <c r="AF46" s="12"/>
      <c r="AG46" s="12"/>
      <c r="AH46" s="12"/>
      <c r="AI46" s="12"/>
      <c r="AJ46" s="12"/>
      <c r="AK46" s="12"/>
      <c r="AL46" s="12"/>
      <c r="AM46" s="12"/>
      <c r="AN46" s="12"/>
      <c r="AO46" s="12"/>
      <c r="AP46" s="12"/>
      <c r="AQ46" s="12"/>
      <c r="AR46" s="12"/>
      <c r="AS46" s="12"/>
      <c r="AT46" s="12"/>
      <c r="AU46" s="12"/>
      <c r="AV46" s="12"/>
      <c r="AW46" s="12"/>
      <c r="AX46" s="12"/>
      <c r="AY46" s="15"/>
      <c r="AZ46" s="1954"/>
      <c r="BA46" s="1954"/>
      <c r="BB46" s="1954"/>
      <c r="BC46" s="1954"/>
      <c r="BD46" s="1955"/>
    </row>
    <row r="47" spans="1:56" ht="7.5" customHeight="1">
      <c r="A47" s="59"/>
      <c r="B47" s="80"/>
      <c r="C47" s="80"/>
      <c r="D47" s="81"/>
      <c r="E47" s="80"/>
      <c r="F47" s="81"/>
      <c r="G47" s="80"/>
      <c r="H47" s="81"/>
      <c r="I47" s="80"/>
      <c r="J47" s="81"/>
      <c r="K47" s="80"/>
      <c r="L47" s="81"/>
      <c r="M47" s="80"/>
      <c r="N47" s="81"/>
      <c r="O47" s="80"/>
      <c r="P47" s="81"/>
      <c r="Q47" s="80"/>
      <c r="R47" s="81"/>
      <c r="S47" s="80"/>
      <c r="T47" s="81"/>
      <c r="U47" s="80"/>
      <c r="V47" s="81"/>
      <c r="W47" s="80"/>
      <c r="X47" s="81"/>
      <c r="Y47" s="80"/>
      <c r="Z47" s="81"/>
      <c r="AA47" s="80"/>
      <c r="AB47" s="81"/>
      <c r="AC47" s="80"/>
      <c r="AD47" s="81"/>
      <c r="AE47" s="80"/>
      <c r="AF47" s="81"/>
      <c r="AG47" s="80"/>
      <c r="AH47" s="81"/>
      <c r="AI47" s="80"/>
      <c r="AJ47" s="81"/>
      <c r="AK47" s="80"/>
      <c r="AL47" s="81"/>
      <c r="AM47" s="80"/>
      <c r="AN47" s="81"/>
      <c r="AO47" s="80"/>
      <c r="AP47" s="81"/>
      <c r="AQ47" s="80"/>
      <c r="AR47" s="81"/>
      <c r="AS47" s="80"/>
      <c r="AT47" s="81"/>
      <c r="AU47" s="80"/>
      <c r="AV47" s="81"/>
      <c r="AW47" s="80"/>
      <c r="AX47" s="81"/>
      <c r="AY47" s="81"/>
      <c r="AZ47" s="76"/>
      <c r="BA47" s="76"/>
      <c r="BB47" s="76"/>
      <c r="BC47" s="76"/>
      <c r="BD47" s="77"/>
    </row>
    <row r="48" spans="1:56" ht="7.5" customHeight="1">
      <c r="A48" s="61"/>
      <c r="B48" s="78"/>
      <c r="C48" s="78"/>
      <c r="D48" s="79"/>
      <c r="E48" s="78"/>
      <c r="F48" s="79"/>
      <c r="G48" s="78"/>
      <c r="H48" s="79"/>
      <c r="I48" s="78"/>
      <c r="J48" s="79"/>
      <c r="K48" s="78"/>
      <c r="L48" s="79"/>
      <c r="M48" s="78"/>
      <c r="N48" s="79"/>
      <c r="O48" s="78"/>
      <c r="P48" s="79"/>
      <c r="Q48" s="78"/>
      <c r="R48" s="79"/>
      <c r="S48" s="78"/>
      <c r="T48" s="79"/>
      <c r="U48" s="78"/>
      <c r="V48" s="79"/>
      <c r="W48" s="78"/>
      <c r="X48" s="79"/>
      <c r="Y48" s="78"/>
      <c r="Z48" s="79"/>
      <c r="AA48" s="78"/>
      <c r="AB48" s="79"/>
      <c r="AC48" s="78"/>
      <c r="AD48" s="79"/>
      <c r="AE48" s="78"/>
      <c r="AF48" s="79"/>
      <c r="AG48" s="78"/>
      <c r="AH48" s="79"/>
      <c r="AI48" s="78"/>
      <c r="AJ48" s="79"/>
      <c r="AK48" s="78"/>
      <c r="AL48" s="79"/>
      <c r="AM48" s="78"/>
      <c r="AN48" s="79"/>
      <c r="AO48" s="78"/>
      <c r="AP48" s="79"/>
      <c r="AQ48" s="78"/>
      <c r="AR48" s="79"/>
      <c r="AS48" s="78"/>
      <c r="AT48" s="79"/>
      <c r="AU48" s="78"/>
      <c r="AV48" s="79"/>
      <c r="AW48" s="78"/>
      <c r="AX48" s="79"/>
      <c r="AY48" s="79"/>
      <c r="AZ48" s="82"/>
      <c r="BA48" s="82"/>
      <c r="BB48" s="82"/>
      <c r="BC48" s="82"/>
      <c r="BD48" s="83"/>
    </row>
    <row r="49" spans="1:56" ht="5.25" customHeight="1">
      <c r="A49" s="1956"/>
      <c r="B49" s="72"/>
      <c r="C49" s="12"/>
      <c r="D49" s="12"/>
      <c r="E49" s="12"/>
      <c r="F49" s="12"/>
      <c r="G49" s="12"/>
      <c r="H49" s="12"/>
      <c r="I49" s="12"/>
      <c r="J49" s="12"/>
      <c r="K49" s="12"/>
      <c r="L49" s="12"/>
      <c r="M49" s="12"/>
      <c r="N49" s="12"/>
      <c r="O49" s="12"/>
      <c r="P49" s="12"/>
      <c r="Q49" s="12"/>
      <c r="R49" s="12"/>
      <c r="S49" s="12"/>
      <c r="T49" s="12"/>
      <c r="U49" s="12"/>
      <c r="V49" s="12"/>
      <c r="W49" s="12"/>
      <c r="X49" s="12"/>
      <c r="Y49" s="12"/>
      <c r="Z49" s="12"/>
      <c r="AA49" s="12"/>
      <c r="AB49" s="12"/>
      <c r="AC49" s="12"/>
      <c r="AD49" s="12"/>
      <c r="AE49" s="12"/>
      <c r="AF49" s="12"/>
      <c r="AG49" s="12"/>
      <c r="AH49" s="12"/>
      <c r="AI49" s="12"/>
      <c r="AJ49" s="12"/>
      <c r="AK49" s="12"/>
      <c r="AL49" s="12"/>
      <c r="AM49" s="12"/>
      <c r="AN49" s="12"/>
      <c r="AO49" s="12"/>
      <c r="AP49" s="12"/>
      <c r="AQ49" s="12"/>
      <c r="AR49" s="12"/>
      <c r="AS49" s="12"/>
      <c r="AT49" s="12"/>
      <c r="AU49" s="12"/>
      <c r="AV49" s="12"/>
      <c r="AW49" s="12"/>
      <c r="AX49" s="12"/>
      <c r="AY49" s="15"/>
      <c r="AZ49" s="1954" t="s">
        <v>350</v>
      </c>
      <c r="BA49" s="1954" t="s">
        <v>350</v>
      </c>
      <c r="BB49" s="1954" t="s">
        <v>350</v>
      </c>
      <c r="BC49" s="1954" t="s">
        <v>350</v>
      </c>
      <c r="BD49" s="1955" t="s">
        <v>350</v>
      </c>
    </row>
    <row r="50" spans="1:56" ht="5.25" customHeight="1">
      <c r="A50" s="1956"/>
      <c r="B50" s="72"/>
      <c r="C50" s="12"/>
      <c r="D50" s="12"/>
      <c r="E50" s="12"/>
      <c r="F50" s="12"/>
      <c r="G50" s="12"/>
      <c r="H50" s="12"/>
      <c r="I50" s="12"/>
      <c r="J50" s="12"/>
      <c r="K50" s="12"/>
      <c r="L50" s="12"/>
      <c r="M50" s="12"/>
      <c r="N50" s="12"/>
      <c r="O50" s="12"/>
      <c r="P50" s="12"/>
      <c r="Q50" s="12"/>
      <c r="R50" s="12"/>
      <c r="S50" s="12"/>
      <c r="T50" s="12"/>
      <c r="U50" s="12"/>
      <c r="V50" s="12"/>
      <c r="W50" s="12"/>
      <c r="X50" s="12"/>
      <c r="Y50" s="12"/>
      <c r="Z50" s="12"/>
      <c r="AA50" s="12"/>
      <c r="AB50" s="12"/>
      <c r="AC50" s="12"/>
      <c r="AD50" s="12"/>
      <c r="AE50" s="12"/>
      <c r="AF50" s="12"/>
      <c r="AG50" s="12"/>
      <c r="AH50" s="12"/>
      <c r="AI50" s="12"/>
      <c r="AJ50" s="12"/>
      <c r="AK50" s="12"/>
      <c r="AL50" s="12"/>
      <c r="AM50" s="12"/>
      <c r="AN50" s="12"/>
      <c r="AO50" s="12"/>
      <c r="AP50" s="12"/>
      <c r="AQ50" s="12"/>
      <c r="AR50" s="12"/>
      <c r="AS50" s="12"/>
      <c r="AT50" s="12"/>
      <c r="AU50" s="12"/>
      <c r="AV50" s="12"/>
      <c r="AW50" s="12"/>
      <c r="AX50" s="12"/>
      <c r="AY50" s="15"/>
      <c r="AZ50" s="1954"/>
      <c r="BA50" s="1954"/>
      <c r="BB50" s="1954"/>
      <c r="BC50" s="1954"/>
      <c r="BD50" s="1955"/>
    </row>
    <row r="51" spans="1:56" ht="5.25" customHeight="1">
      <c r="A51" s="1956"/>
      <c r="B51" s="72"/>
      <c r="C51" s="12"/>
      <c r="D51" s="12"/>
      <c r="E51" s="12"/>
      <c r="F51" s="12"/>
      <c r="G51" s="12"/>
      <c r="H51" s="12"/>
      <c r="I51" s="12"/>
      <c r="J51" s="12"/>
      <c r="K51" s="12"/>
      <c r="L51" s="12"/>
      <c r="M51" s="12"/>
      <c r="N51" s="12"/>
      <c r="O51" s="12"/>
      <c r="P51" s="12"/>
      <c r="Q51" s="12"/>
      <c r="R51" s="12"/>
      <c r="S51" s="12"/>
      <c r="T51" s="12"/>
      <c r="U51" s="12"/>
      <c r="V51" s="12"/>
      <c r="W51" s="12"/>
      <c r="X51" s="12"/>
      <c r="Y51" s="12"/>
      <c r="Z51" s="12"/>
      <c r="AA51" s="12"/>
      <c r="AB51" s="12"/>
      <c r="AC51" s="12"/>
      <c r="AD51" s="12"/>
      <c r="AE51" s="12"/>
      <c r="AF51" s="12"/>
      <c r="AG51" s="12"/>
      <c r="AH51" s="12"/>
      <c r="AI51" s="12"/>
      <c r="AJ51" s="12"/>
      <c r="AK51" s="12"/>
      <c r="AL51" s="12"/>
      <c r="AM51" s="12"/>
      <c r="AN51" s="12"/>
      <c r="AO51" s="12"/>
      <c r="AP51" s="12"/>
      <c r="AQ51" s="12"/>
      <c r="AR51" s="12"/>
      <c r="AS51" s="12"/>
      <c r="AT51" s="12"/>
      <c r="AU51" s="12"/>
      <c r="AV51" s="12"/>
      <c r="AW51" s="12"/>
      <c r="AX51" s="12"/>
      <c r="AY51" s="15"/>
      <c r="AZ51" s="1954"/>
      <c r="BA51" s="1954"/>
      <c r="BB51" s="1954"/>
      <c r="BC51" s="1954"/>
      <c r="BD51" s="1955"/>
    </row>
    <row r="52" spans="1:56" ht="5.25" customHeight="1">
      <c r="A52" s="1956"/>
      <c r="B52" s="72"/>
      <c r="C52" s="12"/>
      <c r="D52" s="12"/>
      <c r="E52" s="12"/>
      <c r="F52" s="12"/>
      <c r="G52" s="12"/>
      <c r="H52" s="12"/>
      <c r="I52" s="12"/>
      <c r="J52" s="12"/>
      <c r="K52" s="12"/>
      <c r="L52" s="12"/>
      <c r="M52" s="12"/>
      <c r="N52" s="12"/>
      <c r="O52" s="12"/>
      <c r="P52" s="12"/>
      <c r="Q52" s="12"/>
      <c r="R52" s="12"/>
      <c r="S52" s="12"/>
      <c r="T52" s="12"/>
      <c r="U52" s="12"/>
      <c r="V52" s="12"/>
      <c r="W52" s="12"/>
      <c r="X52" s="12"/>
      <c r="Y52" s="12"/>
      <c r="Z52" s="12"/>
      <c r="AA52" s="12"/>
      <c r="AB52" s="12"/>
      <c r="AC52" s="12"/>
      <c r="AD52" s="12"/>
      <c r="AE52" s="12"/>
      <c r="AF52" s="12"/>
      <c r="AG52" s="12"/>
      <c r="AH52" s="12"/>
      <c r="AI52" s="12"/>
      <c r="AJ52" s="12"/>
      <c r="AK52" s="12"/>
      <c r="AL52" s="12"/>
      <c r="AM52" s="12"/>
      <c r="AN52" s="12"/>
      <c r="AO52" s="12"/>
      <c r="AP52" s="12"/>
      <c r="AQ52" s="12"/>
      <c r="AR52" s="12"/>
      <c r="AS52" s="12"/>
      <c r="AT52" s="12"/>
      <c r="AU52" s="12"/>
      <c r="AV52" s="12"/>
      <c r="AW52" s="12"/>
      <c r="AX52" s="12"/>
      <c r="AY52" s="15"/>
      <c r="AZ52" s="1954"/>
      <c r="BA52" s="1954"/>
      <c r="BB52" s="1954"/>
      <c r="BC52" s="1954"/>
      <c r="BD52" s="1955"/>
    </row>
    <row r="53" spans="1:56" ht="5.25" customHeight="1">
      <c r="A53" s="1956"/>
      <c r="B53" s="72"/>
      <c r="C53" s="12"/>
      <c r="D53" s="12"/>
      <c r="E53" s="12"/>
      <c r="F53" s="12"/>
      <c r="G53" s="12"/>
      <c r="H53" s="12"/>
      <c r="I53" s="12"/>
      <c r="J53" s="12"/>
      <c r="K53" s="12"/>
      <c r="L53" s="12"/>
      <c r="M53" s="12"/>
      <c r="N53" s="12"/>
      <c r="O53" s="12"/>
      <c r="P53" s="12"/>
      <c r="Q53" s="12"/>
      <c r="R53" s="12"/>
      <c r="S53" s="12"/>
      <c r="T53" s="12"/>
      <c r="U53" s="12"/>
      <c r="V53" s="12"/>
      <c r="W53" s="12"/>
      <c r="X53" s="12"/>
      <c r="Y53" s="12"/>
      <c r="Z53" s="12"/>
      <c r="AA53" s="12"/>
      <c r="AB53" s="12"/>
      <c r="AC53" s="12"/>
      <c r="AD53" s="12"/>
      <c r="AE53" s="12"/>
      <c r="AF53" s="12"/>
      <c r="AG53" s="12"/>
      <c r="AH53" s="12"/>
      <c r="AI53" s="12"/>
      <c r="AJ53" s="12"/>
      <c r="AK53" s="12"/>
      <c r="AL53" s="12"/>
      <c r="AM53" s="12"/>
      <c r="AN53" s="12"/>
      <c r="AO53" s="12"/>
      <c r="AP53" s="12"/>
      <c r="AQ53" s="12"/>
      <c r="AR53" s="12"/>
      <c r="AS53" s="12"/>
      <c r="AT53" s="12"/>
      <c r="AU53" s="12"/>
      <c r="AV53" s="12"/>
      <c r="AW53" s="12"/>
      <c r="AX53" s="12"/>
      <c r="AY53" s="15"/>
      <c r="AZ53" s="1954"/>
      <c r="BA53" s="1954"/>
      <c r="BB53" s="1954"/>
      <c r="BC53" s="1954"/>
      <c r="BD53" s="1955"/>
    </row>
    <row r="54" spans="1:56" ht="7.5" customHeight="1">
      <c r="A54" s="59"/>
      <c r="B54" s="80"/>
      <c r="C54" s="80"/>
      <c r="D54" s="81"/>
      <c r="E54" s="80"/>
      <c r="F54" s="81"/>
      <c r="G54" s="80"/>
      <c r="H54" s="81"/>
      <c r="I54" s="80"/>
      <c r="J54" s="81"/>
      <c r="K54" s="80"/>
      <c r="L54" s="81"/>
      <c r="M54" s="80"/>
      <c r="N54" s="81"/>
      <c r="O54" s="80"/>
      <c r="P54" s="81"/>
      <c r="Q54" s="80"/>
      <c r="R54" s="81"/>
      <c r="S54" s="80"/>
      <c r="T54" s="81"/>
      <c r="U54" s="80"/>
      <c r="V54" s="81"/>
      <c r="W54" s="80"/>
      <c r="X54" s="81"/>
      <c r="Y54" s="80"/>
      <c r="Z54" s="81"/>
      <c r="AA54" s="80"/>
      <c r="AB54" s="81"/>
      <c r="AC54" s="80"/>
      <c r="AD54" s="81"/>
      <c r="AE54" s="80"/>
      <c r="AF54" s="81"/>
      <c r="AG54" s="80"/>
      <c r="AH54" s="81"/>
      <c r="AI54" s="80"/>
      <c r="AJ54" s="81"/>
      <c r="AK54" s="80"/>
      <c r="AL54" s="81"/>
      <c r="AM54" s="80"/>
      <c r="AN54" s="81"/>
      <c r="AO54" s="80"/>
      <c r="AP54" s="81"/>
      <c r="AQ54" s="80"/>
      <c r="AR54" s="81"/>
      <c r="AS54" s="80"/>
      <c r="AT54" s="81"/>
      <c r="AU54" s="80"/>
      <c r="AV54" s="81"/>
      <c r="AW54" s="80"/>
      <c r="AX54" s="81"/>
      <c r="AY54" s="81"/>
      <c r="AZ54" s="76"/>
      <c r="BA54" s="76"/>
      <c r="BB54" s="76"/>
      <c r="BC54" s="76"/>
      <c r="BD54" s="77"/>
    </row>
    <row r="55" spans="1:56" ht="13.5" customHeight="1">
      <c r="A55" s="1958" t="s">
        <v>89</v>
      </c>
      <c r="B55" s="52"/>
      <c r="C55" s="68"/>
      <c r="D55" s="85"/>
      <c r="E55" s="85"/>
      <c r="F55" s="85"/>
      <c r="G55" s="85"/>
      <c r="H55" s="85"/>
      <c r="I55" s="85"/>
      <c r="J55" s="85"/>
      <c r="K55" s="85"/>
      <c r="L55" s="85"/>
      <c r="M55" s="85"/>
      <c r="N55" s="68"/>
      <c r="O55" s="68"/>
      <c r="P55" s="85"/>
      <c r="Q55" s="85"/>
      <c r="R55" s="85"/>
      <c r="S55" s="68"/>
      <c r="T55" s="68"/>
      <c r="U55" s="86"/>
      <c r="V55" s="85"/>
      <c r="W55" s="85"/>
      <c r="X55" s="85"/>
      <c r="Y55" s="85"/>
      <c r="Z55" s="85"/>
      <c r="AA55" s="68"/>
      <c r="AB55" s="68"/>
      <c r="AC55" s="68"/>
      <c r="AD55" s="85"/>
      <c r="AE55" s="85"/>
      <c r="AF55" s="68"/>
      <c r="AG55" s="68"/>
      <c r="AH55" s="85"/>
      <c r="AI55" s="85"/>
      <c r="AJ55" s="85"/>
      <c r="AK55" s="68"/>
      <c r="AL55" s="68"/>
      <c r="AM55" s="85"/>
      <c r="AN55" s="85"/>
      <c r="AO55" s="85"/>
      <c r="AP55" s="85"/>
      <c r="AQ55" s="85"/>
      <c r="AR55" s="85"/>
      <c r="AS55" s="85"/>
      <c r="AT55" s="68"/>
      <c r="AU55" s="68"/>
      <c r="AV55" s="85"/>
      <c r="AW55" s="85"/>
      <c r="AX55" s="85"/>
      <c r="AY55" s="79"/>
      <c r="AZ55" s="1908" t="s">
        <v>90</v>
      </c>
      <c r="BA55" s="1909"/>
      <c r="BB55" s="1909"/>
      <c r="BC55" s="1909"/>
      <c r="BD55" s="1971"/>
    </row>
    <row r="56" spans="1:56" ht="13.5" customHeight="1">
      <c r="A56" s="1959"/>
      <c r="B56" s="54"/>
      <c r="C56" s="70"/>
      <c r="D56" s="87"/>
      <c r="E56" s="87"/>
      <c r="F56" s="87"/>
      <c r="G56" s="87"/>
      <c r="H56" s="87"/>
      <c r="I56" s="87"/>
      <c r="J56" s="87"/>
      <c r="K56" s="87"/>
      <c r="L56" s="87"/>
      <c r="M56" s="87"/>
      <c r="N56" s="70"/>
      <c r="O56" s="70"/>
      <c r="P56" s="87"/>
      <c r="Q56" s="87"/>
      <c r="R56" s="87"/>
      <c r="S56" s="70"/>
      <c r="T56" s="70"/>
      <c r="U56" s="87"/>
      <c r="V56" s="87"/>
      <c r="W56" s="87"/>
      <c r="X56" s="87"/>
      <c r="Y56" s="87"/>
      <c r="Z56" s="70"/>
      <c r="AA56" s="70"/>
      <c r="AB56" s="70"/>
      <c r="AC56" s="70"/>
      <c r="AD56" s="70"/>
      <c r="AE56" s="70"/>
      <c r="AF56" s="70"/>
      <c r="AG56" s="70"/>
      <c r="AH56" s="87"/>
      <c r="AI56" s="87"/>
      <c r="AJ56" s="87"/>
      <c r="AK56" s="70"/>
      <c r="AL56" s="70"/>
      <c r="AM56" s="87"/>
      <c r="AN56" s="87"/>
      <c r="AO56" s="87"/>
      <c r="AP56" s="87"/>
      <c r="AQ56" s="87"/>
      <c r="AR56" s="88"/>
      <c r="AS56" s="88"/>
      <c r="AT56" s="70"/>
      <c r="AU56" s="70"/>
      <c r="AV56" s="70"/>
      <c r="AW56" s="70"/>
      <c r="AX56" s="87"/>
      <c r="AY56" s="81"/>
      <c r="AZ56" s="1910"/>
      <c r="BA56" s="1911"/>
      <c r="BB56" s="1911"/>
      <c r="BC56" s="1911"/>
      <c r="BD56" s="1972"/>
    </row>
    <row r="57" spans="1:56" ht="6" customHeight="1">
      <c r="A57" s="1223"/>
      <c r="B57" s="52"/>
      <c r="C57" s="68"/>
      <c r="D57" s="85"/>
      <c r="E57" s="85"/>
      <c r="F57" s="85"/>
      <c r="G57" s="85"/>
      <c r="H57" s="85"/>
      <c r="I57" s="85"/>
      <c r="J57" s="85"/>
      <c r="K57" s="85"/>
      <c r="L57" s="85"/>
      <c r="M57" s="85"/>
      <c r="N57" s="68"/>
      <c r="O57" s="68"/>
      <c r="P57" s="85"/>
      <c r="Q57" s="85"/>
      <c r="R57" s="85"/>
      <c r="S57" s="85"/>
      <c r="T57" s="68"/>
      <c r="U57" s="68"/>
      <c r="V57" s="85"/>
      <c r="W57" s="85"/>
      <c r="X57" s="85"/>
      <c r="Y57" s="85"/>
      <c r="Z57" s="68"/>
      <c r="AA57" s="68"/>
      <c r="AB57" s="68"/>
      <c r="AC57" s="68"/>
      <c r="AD57" s="68"/>
      <c r="AE57" s="68"/>
      <c r="AF57" s="68"/>
      <c r="AG57" s="68"/>
      <c r="AH57" s="85"/>
      <c r="AI57" s="85"/>
      <c r="AJ57" s="85"/>
      <c r="AK57" s="68"/>
      <c r="AL57" s="68"/>
      <c r="AM57" s="85"/>
      <c r="AN57" s="85"/>
      <c r="AO57" s="85"/>
      <c r="AP57" s="85"/>
      <c r="AQ57" s="85"/>
      <c r="AR57" s="68"/>
      <c r="AS57" s="68"/>
      <c r="AT57" s="85"/>
      <c r="AU57" s="85"/>
      <c r="AV57" s="68"/>
      <c r="AW57" s="68"/>
      <c r="AX57" s="85"/>
      <c r="AY57" s="79"/>
      <c r="AZ57" s="13"/>
      <c r="BA57" s="45"/>
      <c r="BB57" s="45"/>
      <c r="BC57" s="45"/>
      <c r="BD57" s="89"/>
    </row>
    <row r="58" spans="1:56" ht="25" customHeight="1">
      <c r="A58" s="1224"/>
      <c r="B58" s="1957"/>
      <c r="C58" s="1957"/>
      <c r="D58" s="1957"/>
      <c r="E58" s="1957"/>
      <c r="F58" s="1957"/>
      <c r="G58" s="1957"/>
      <c r="H58" s="1957"/>
      <c r="I58" s="1957"/>
      <c r="J58" s="1957"/>
      <c r="K58" s="1957"/>
      <c r="L58" s="1957"/>
      <c r="M58" s="1957"/>
      <c r="N58" s="1957"/>
      <c r="O58" s="1957"/>
      <c r="P58" s="1957"/>
      <c r="Q58" s="1957"/>
      <c r="R58" s="1957"/>
      <c r="S58" s="1957"/>
      <c r="T58" s="1957"/>
      <c r="U58" s="1957"/>
      <c r="V58" s="1957"/>
      <c r="W58" s="1957"/>
      <c r="X58" s="1957"/>
      <c r="Y58" s="1957"/>
      <c r="Z58" s="1957"/>
      <c r="AA58" s="1957"/>
      <c r="AB58" s="1957"/>
      <c r="AC58" s="1957"/>
      <c r="AD58" s="1957"/>
      <c r="AE58" s="1957"/>
      <c r="AF58" s="1957"/>
      <c r="AG58" s="1957"/>
      <c r="AH58" s="1957"/>
      <c r="AI58" s="1957"/>
      <c r="AJ58" s="1957"/>
      <c r="AK58" s="1957"/>
      <c r="AL58" s="1957"/>
      <c r="AM58" s="1957"/>
      <c r="AN58" s="1965"/>
      <c r="AO58" s="1957"/>
      <c r="AP58" s="1957"/>
      <c r="AQ58" s="1957"/>
      <c r="AR58" s="1957"/>
      <c r="AS58" s="1965"/>
      <c r="AT58" s="1957"/>
      <c r="AU58" s="1957"/>
      <c r="AV58" s="1957"/>
      <c r="AW58" s="1957"/>
      <c r="AX58" s="1957"/>
      <c r="AY58" s="1957"/>
      <c r="AZ58" s="72"/>
      <c r="BA58" s="12"/>
      <c r="BB58" s="12"/>
      <c r="BC58" s="12"/>
      <c r="BD58" s="21"/>
    </row>
    <row r="59" spans="1:56" ht="25" customHeight="1">
      <c r="A59" s="1224"/>
      <c r="B59" s="1957"/>
      <c r="C59" s="1957"/>
      <c r="D59" s="1957"/>
      <c r="E59" s="1957"/>
      <c r="F59" s="1957"/>
      <c r="G59" s="1957"/>
      <c r="H59" s="1957"/>
      <c r="I59" s="1957"/>
      <c r="J59" s="1957"/>
      <c r="K59" s="1957"/>
      <c r="L59" s="1957"/>
      <c r="M59" s="1957"/>
      <c r="N59" s="1957"/>
      <c r="O59" s="1957"/>
      <c r="P59" s="1957"/>
      <c r="Q59" s="1957"/>
      <c r="R59" s="1957"/>
      <c r="S59" s="1957"/>
      <c r="T59" s="1957"/>
      <c r="U59" s="1957"/>
      <c r="V59" s="1957"/>
      <c r="W59" s="1957"/>
      <c r="X59" s="1957"/>
      <c r="Y59" s="1957"/>
      <c r="Z59" s="1957"/>
      <c r="AA59" s="1957"/>
      <c r="AB59" s="1957"/>
      <c r="AC59" s="1957"/>
      <c r="AD59" s="1957"/>
      <c r="AE59" s="1957"/>
      <c r="AF59" s="1957"/>
      <c r="AG59" s="1957"/>
      <c r="AH59" s="1957"/>
      <c r="AI59" s="1957"/>
      <c r="AJ59" s="1957"/>
      <c r="AK59" s="1957"/>
      <c r="AL59" s="1957"/>
      <c r="AM59" s="1957"/>
      <c r="AN59" s="1965"/>
      <c r="AO59" s="1957"/>
      <c r="AP59" s="1957"/>
      <c r="AQ59" s="1957"/>
      <c r="AR59" s="1957"/>
      <c r="AS59" s="1965"/>
      <c r="AT59" s="1957"/>
      <c r="AU59" s="1957"/>
      <c r="AV59" s="1957"/>
      <c r="AW59" s="1957"/>
      <c r="AX59" s="1957"/>
      <c r="AY59" s="1957"/>
      <c r="AZ59" s="1962" t="s">
        <v>351</v>
      </c>
      <c r="BA59" s="1963"/>
      <c r="BB59" s="1963"/>
      <c r="BC59" s="1963"/>
      <c r="BD59" s="1964"/>
    </row>
    <row r="60" spans="1:56" ht="25" customHeight="1">
      <c r="A60" s="1224"/>
      <c r="B60" s="1957"/>
      <c r="C60" s="1957"/>
      <c r="D60" s="1957"/>
      <c r="E60" s="1957"/>
      <c r="F60" s="1957"/>
      <c r="G60" s="1957"/>
      <c r="H60" s="1957"/>
      <c r="I60" s="1957"/>
      <c r="J60" s="1957"/>
      <c r="K60" s="1957"/>
      <c r="L60" s="1957"/>
      <c r="M60" s="1957"/>
      <c r="N60" s="1957"/>
      <c r="O60" s="1957"/>
      <c r="P60" s="1957"/>
      <c r="Q60" s="1957"/>
      <c r="R60" s="1957"/>
      <c r="S60" s="1957"/>
      <c r="T60" s="1957"/>
      <c r="U60" s="1957"/>
      <c r="V60" s="1957"/>
      <c r="W60" s="1957"/>
      <c r="X60" s="1957"/>
      <c r="Y60" s="1957"/>
      <c r="Z60" s="1957"/>
      <c r="AA60" s="1957"/>
      <c r="AB60" s="1957"/>
      <c r="AC60" s="1957"/>
      <c r="AD60" s="1957"/>
      <c r="AE60" s="1957"/>
      <c r="AF60" s="1957"/>
      <c r="AG60" s="1957"/>
      <c r="AH60" s="1957"/>
      <c r="AI60" s="1957"/>
      <c r="AJ60" s="1957"/>
      <c r="AK60" s="1957"/>
      <c r="AL60" s="1957"/>
      <c r="AM60" s="1957"/>
      <c r="AN60" s="1965"/>
      <c r="AO60" s="1957"/>
      <c r="AP60" s="1957"/>
      <c r="AQ60" s="1957"/>
      <c r="AR60" s="1957"/>
      <c r="AS60" s="1965"/>
      <c r="AT60" s="1957"/>
      <c r="AU60" s="1957"/>
      <c r="AV60" s="1957"/>
      <c r="AW60" s="1957"/>
      <c r="AX60" s="1957"/>
      <c r="AY60" s="1957"/>
      <c r="AZ60" s="1962" t="s">
        <v>352</v>
      </c>
      <c r="BA60" s="1963"/>
      <c r="BB60" s="1963"/>
      <c r="BC60" s="1963"/>
      <c r="BD60" s="1964"/>
    </row>
    <row r="61" spans="1:56" ht="25" customHeight="1">
      <c r="A61" s="1225" t="s">
        <v>91</v>
      </c>
      <c r="B61" s="1957"/>
      <c r="C61" s="1957"/>
      <c r="D61" s="1957"/>
      <c r="E61" s="1957"/>
      <c r="F61" s="1957"/>
      <c r="G61" s="1957"/>
      <c r="H61" s="1957"/>
      <c r="I61" s="1957"/>
      <c r="J61" s="1957"/>
      <c r="K61" s="1957"/>
      <c r="L61" s="1957"/>
      <c r="M61" s="1957"/>
      <c r="N61" s="1957"/>
      <c r="O61" s="1957"/>
      <c r="P61" s="1957"/>
      <c r="Q61" s="1957"/>
      <c r="R61" s="1957"/>
      <c r="S61" s="1957"/>
      <c r="T61" s="1957"/>
      <c r="U61" s="1957"/>
      <c r="V61" s="1957"/>
      <c r="W61" s="1957"/>
      <c r="X61" s="1957"/>
      <c r="Y61" s="1957"/>
      <c r="Z61" s="1957"/>
      <c r="AA61" s="1957"/>
      <c r="AB61" s="1957"/>
      <c r="AC61" s="1957"/>
      <c r="AD61" s="1957"/>
      <c r="AE61" s="1957"/>
      <c r="AF61" s="1957"/>
      <c r="AG61" s="1957"/>
      <c r="AH61" s="1957"/>
      <c r="AI61" s="1957"/>
      <c r="AJ61" s="1957"/>
      <c r="AK61" s="1957"/>
      <c r="AL61" s="1957"/>
      <c r="AM61" s="1957"/>
      <c r="AN61" s="1965"/>
      <c r="AO61" s="1957"/>
      <c r="AP61" s="1957"/>
      <c r="AQ61" s="1957"/>
      <c r="AR61" s="1957"/>
      <c r="AS61" s="1965"/>
      <c r="AT61" s="1957"/>
      <c r="AU61" s="1957"/>
      <c r="AV61" s="1957"/>
      <c r="AW61" s="1957"/>
      <c r="AX61" s="1957"/>
      <c r="AY61" s="1957"/>
      <c r="AZ61" s="1962" t="s">
        <v>353</v>
      </c>
      <c r="BA61" s="1963"/>
      <c r="BB61" s="1963"/>
      <c r="BC61" s="1963"/>
      <c r="BD61" s="1964"/>
    </row>
    <row r="62" spans="1:56" ht="25" customHeight="1">
      <c r="A62" s="1225"/>
      <c r="B62" s="1957"/>
      <c r="C62" s="1957"/>
      <c r="D62" s="1957"/>
      <c r="E62" s="1957"/>
      <c r="F62" s="1957"/>
      <c r="G62" s="1957"/>
      <c r="H62" s="1957"/>
      <c r="I62" s="1957"/>
      <c r="J62" s="1957"/>
      <c r="K62" s="1957"/>
      <c r="L62" s="1957"/>
      <c r="M62" s="1957"/>
      <c r="N62" s="1957"/>
      <c r="O62" s="1957"/>
      <c r="P62" s="1957"/>
      <c r="Q62" s="1957"/>
      <c r="R62" s="1957"/>
      <c r="S62" s="1957"/>
      <c r="T62" s="1957"/>
      <c r="U62" s="1957"/>
      <c r="V62" s="1957"/>
      <c r="W62" s="1957"/>
      <c r="X62" s="1957"/>
      <c r="Y62" s="1957"/>
      <c r="Z62" s="1957"/>
      <c r="AA62" s="1957"/>
      <c r="AB62" s="1957"/>
      <c r="AC62" s="1957"/>
      <c r="AD62" s="1957"/>
      <c r="AE62" s="1957"/>
      <c r="AF62" s="1957"/>
      <c r="AG62" s="1957"/>
      <c r="AH62" s="1957"/>
      <c r="AI62" s="1957"/>
      <c r="AJ62" s="1957"/>
      <c r="AK62" s="1957"/>
      <c r="AL62" s="1957"/>
      <c r="AM62" s="1957"/>
      <c r="AN62" s="1965"/>
      <c r="AO62" s="1957"/>
      <c r="AP62" s="1957"/>
      <c r="AQ62" s="1957"/>
      <c r="AR62" s="1957"/>
      <c r="AS62" s="1965"/>
      <c r="AT62" s="1957"/>
      <c r="AU62" s="1957"/>
      <c r="AV62" s="1957"/>
      <c r="AW62" s="1957"/>
      <c r="AX62" s="1957"/>
      <c r="AY62" s="1957"/>
      <c r="AZ62" s="1962" t="s">
        <v>155</v>
      </c>
      <c r="BA62" s="1963"/>
      <c r="BB62" s="1963"/>
      <c r="BC62" s="1963"/>
      <c r="BD62" s="1964"/>
    </row>
    <row r="63" spans="1:56" ht="25" customHeight="1">
      <c r="A63" s="1225" t="s">
        <v>92</v>
      </c>
      <c r="B63" s="1957"/>
      <c r="C63" s="1957"/>
      <c r="D63" s="1957"/>
      <c r="E63" s="1957"/>
      <c r="F63" s="1957"/>
      <c r="G63" s="1957"/>
      <c r="H63" s="1957"/>
      <c r="I63" s="1957"/>
      <c r="J63" s="1957"/>
      <c r="K63" s="1957"/>
      <c r="L63" s="1957"/>
      <c r="M63" s="1957"/>
      <c r="N63" s="1957"/>
      <c r="O63" s="1957"/>
      <c r="P63" s="1957"/>
      <c r="Q63" s="1957"/>
      <c r="R63" s="1957"/>
      <c r="S63" s="1957"/>
      <c r="T63" s="1957"/>
      <c r="U63" s="1957"/>
      <c r="V63" s="1957"/>
      <c r="W63" s="1957"/>
      <c r="X63" s="1957"/>
      <c r="Y63" s="1957"/>
      <c r="Z63" s="1957"/>
      <c r="AA63" s="1957"/>
      <c r="AB63" s="1957"/>
      <c r="AC63" s="1957"/>
      <c r="AD63" s="1957"/>
      <c r="AE63" s="1957"/>
      <c r="AF63" s="1957"/>
      <c r="AG63" s="1957"/>
      <c r="AH63" s="1957"/>
      <c r="AI63" s="1957"/>
      <c r="AJ63" s="1957"/>
      <c r="AK63" s="1957"/>
      <c r="AL63" s="1957"/>
      <c r="AM63" s="1957"/>
      <c r="AN63" s="1965"/>
      <c r="AO63" s="1957"/>
      <c r="AP63" s="1957"/>
      <c r="AQ63" s="1957"/>
      <c r="AR63" s="1957"/>
      <c r="AS63" s="1965"/>
      <c r="AT63" s="1957"/>
      <c r="AU63" s="1957"/>
      <c r="AV63" s="1957"/>
      <c r="AW63" s="1957"/>
      <c r="AX63" s="1957"/>
      <c r="AY63" s="1957"/>
      <c r="AZ63" s="72"/>
      <c r="BA63" s="12"/>
      <c r="BB63" s="12"/>
      <c r="BC63" s="12"/>
      <c r="BD63" s="21"/>
    </row>
    <row r="64" spans="1:56" ht="25" customHeight="1">
      <c r="A64" s="1225"/>
      <c r="B64" s="1957"/>
      <c r="C64" s="1957"/>
      <c r="D64" s="1957"/>
      <c r="E64" s="1957"/>
      <c r="F64" s="1957"/>
      <c r="G64" s="1957"/>
      <c r="H64" s="1957"/>
      <c r="I64" s="1957"/>
      <c r="J64" s="1957"/>
      <c r="K64" s="1957"/>
      <c r="L64" s="1957"/>
      <c r="M64" s="1957"/>
      <c r="N64" s="1957"/>
      <c r="O64" s="1957"/>
      <c r="P64" s="1957"/>
      <c r="Q64" s="1957"/>
      <c r="R64" s="1957"/>
      <c r="S64" s="1957"/>
      <c r="T64" s="1957"/>
      <c r="U64" s="1957"/>
      <c r="V64" s="1957"/>
      <c r="W64" s="1957"/>
      <c r="X64" s="1957"/>
      <c r="Y64" s="1957"/>
      <c r="Z64" s="1957"/>
      <c r="AA64" s="1957"/>
      <c r="AB64" s="1957"/>
      <c r="AC64" s="1957"/>
      <c r="AD64" s="1957"/>
      <c r="AE64" s="1957"/>
      <c r="AF64" s="1957"/>
      <c r="AG64" s="1957"/>
      <c r="AH64" s="1957"/>
      <c r="AI64" s="1957"/>
      <c r="AJ64" s="1957"/>
      <c r="AK64" s="1957"/>
      <c r="AL64" s="1957"/>
      <c r="AM64" s="1957"/>
      <c r="AN64" s="1957"/>
      <c r="AO64" s="1957"/>
      <c r="AP64" s="1957"/>
      <c r="AQ64" s="1957"/>
      <c r="AR64" s="1957"/>
      <c r="AS64" s="1957"/>
      <c r="AT64" s="1957"/>
      <c r="AU64" s="1957"/>
      <c r="AV64" s="1957"/>
      <c r="AW64" s="1957"/>
      <c r="AX64" s="1957"/>
      <c r="AY64" s="1957"/>
      <c r="AZ64" s="72"/>
      <c r="BA64" s="12"/>
      <c r="BB64" s="12"/>
      <c r="BC64" s="12"/>
      <c r="BD64" s="21"/>
    </row>
    <row r="65" spans="1:56" ht="25" customHeight="1">
      <c r="A65" s="1225" t="s">
        <v>93</v>
      </c>
      <c r="B65" s="1960"/>
      <c r="C65" s="1960"/>
      <c r="D65" s="1960"/>
      <c r="E65" s="1960"/>
      <c r="F65" s="1960"/>
      <c r="G65" s="1960"/>
      <c r="H65" s="1960"/>
      <c r="I65" s="1960"/>
      <c r="J65" s="1960"/>
      <c r="K65" s="1960"/>
      <c r="L65" s="1960"/>
      <c r="M65" s="1960"/>
      <c r="N65" s="1960"/>
      <c r="O65" s="1960"/>
      <c r="P65" s="1960"/>
      <c r="Q65" s="1960"/>
      <c r="R65" s="1960"/>
      <c r="S65" s="1960"/>
      <c r="T65" s="1960"/>
      <c r="U65" s="1960"/>
      <c r="V65" s="1960"/>
      <c r="W65" s="1960"/>
      <c r="X65" s="1960"/>
      <c r="Y65" s="1960"/>
      <c r="Z65" s="1960"/>
      <c r="AA65" s="1960"/>
      <c r="AB65" s="1960"/>
      <c r="AC65" s="1960"/>
      <c r="AD65" s="1960"/>
      <c r="AE65" s="1960"/>
      <c r="AF65" s="1960"/>
      <c r="AG65" s="1960"/>
      <c r="AH65" s="1960"/>
      <c r="AI65" s="1960"/>
      <c r="AJ65" s="1960"/>
      <c r="AK65" s="1960"/>
      <c r="AL65" s="1960"/>
      <c r="AM65" s="1960"/>
      <c r="AN65" s="1960"/>
      <c r="AO65" s="1960"/>
      <c r="AP65" s="1960"/>
      <c r="AQ65" s="1960"/>
      <c r="AR65" s="1960"/>
      <c r="AS65" s="1960"/>
      <c r="AT65" s="1960"/>
      <c r="AU65" s="1960"/>
      <c r="AV65" s="1960"/>
      <c r="AW65" s="1960"/>
      <c r="AX65" s="1960"/>
      <c r="AY65" s="1960"/>
      <c r="AZ65" s="72"/>
      <c r="BA65" s="12"/>
      <c r="BB65" s="12"/>
      <c r="BC65" s="12"/>
      <c r="BD65" s="21"/>
    </row>
    <row r="66" spans="1:56" ht="25" customHeight="1">
      <c r="A66" s="1224"/>
      <c r="B66" s="1960"/>
      <c r="C66" s="1960"/>
      <c r="D66" s="1960"/>
      <c r="E66" s="1960"/>
      <c r="F66" s="1960"/>
      <c r="G66" s="1960"/>
      <c r="H66" s="1960"/>
      <c r="I66" s="1960"/>
      <c r="J66" s="1960"/>
      <c r="K66" s="1960"/>
      <c r="L66" s="1960"/>
      <c r="M66" s="1960"/>
      <c r="N66" s="1960"/>
      <c r="O66" s="1960"/>
      <c r="P66" s="1960"/>
      <c r="Q66" s="1960"/>
      <c r="R66" s="1960"/>
      <c r="S66" s="1960"/>
      <c r="T66" s="1960"/>
      <c r="U66" s="1960"/>
      <c r="V66" s="1960"/>
      <c r="W66" s="1960"/>
      <c r="X66" s="1960"/>
      <c r="Y66" s="1960"/>
      <c r="Z66" s="1960"/>
      <c r="AA66" s="1960"/>
      <c r="AB66" s="1960"/>
      <c r="AC66" s="1960"/>
      <c r="AD66" s="1960"/>
      <c r="AE66" s="1960"/>
      <c r="AF66" s="1960"/>
      <c r="AG66" s="1960"/>
      <c r="AH66" s="1960"/>
      <c r="AI66" s="1960"/>
      <c r="AJ66" s="1960"/>
      <c r="AK66" s="1960"/>
      <c r="AL66" s="1960"/>
      <c r="AM66" s="1960"/>
      <c r="AN66" s="1960"/>
      <c r="AO66" s="1960"/>
      <c r="AP66" s="1960"/>
      <c r="AQ66" s="1960"/>
      <c r="AR66" s="1960"/>
      <c r="AS66" s="1960"/>
      <c r="AT66" s="1960"/>
      <c r="AU66" s="1960"/>
      <c r="AV66" s="1960"/>
      <c r="AW66" s="1960"/>
      <c r="AX66" s="1960"/>
      <c r="AY66" s="1960"/>
      <c r="AZ66" s="72"/>
      <c r="BA66" s="12"/>
      <c r="BB66" s="12"/>
      <c r="BC66" s="12"/>
      <c r="BD66" s="21"/>
    </row>
    <row r="67" spans="1:56" ht="25" customHeight="1">
      <c r="A67" s="1224"/>
      <c r="B67" s="1960"/>
      <c r="C67" s="1960"/>
      <c r="D67" s="1960"/>
      <c r="E67" s="1960"/>
      <c r="F67" s="1960"/>
      <c r="G67" s="1960"/>
      <c r="H67" s="1960"/>
      <c r="I67" s="1960"/>
      <c r="J67" s="1960"/>
      <c r="K67" s="1960"/>
      <c r="L67" s="1960"/>
      <c r="M67" s="1960"/>
      <c r="N67" s="1960"/>
      <c r="O67" s="1960"/>
      <c r="P67" s="1960"/>
      <c r="Q67" s="1960"/>
      <c r="R67" s="1960"/>
      <c r="S67" s="1960"/>
      <c r="T67" s="1960"/>
      <c r="U67" s="1960"/>
      <c r="V67" s="1960"/>
      <c r="W67" s="1960"/>
      <c r="X67" s="1960"/>
      <c r="Y67" s="1960"/>
      <c r="Z67" s="1960"/>
      <c r="AA67" s="1960"/>
      <c r="AB67" s="1960"/>
      <c r="AC67" s="1960"/>
      <c r="AD67" s="1960"/>
      <c r="AE67" s="1960"/>
      <c r="AF67" s="1960"/>
      <c r="AG67" s="1960"/>
      <c r="AH67" s="1960"/>
      <c r="AI67" s="1960"/>
      <c r="AJ67" s="1960"/>
      <c r="AK67" s="1960"/>
      <c r="AL67" s="1960"/>
      <c r="AM67" s="1960"/>
      <c r="AN67" s="1960"/>
      <c r="AO67" s="1960"/>
      <c r="AP67" s="1960"/>
      <c r="AQ67" s="1960"/>
      <c r="AR67" s="1960"/>
      <c r="AS67" s="1960"/>
      <c r="AT67" s="1960"/>
      <c r="AU67" s="1960"/>
      <c r="AV67" s="1960"/>
      <c r="AW67" s="1960"/>
      <c r="AX67" s="1960"/>
      <c r="AY67" s="1960"/>
      <c r="AZ67" s="72"/>
      <c r="BA67" s="12"/>
      <c r="BB67" s="12"/>
      <c r="BC67" s="12"/>
      <c r="BD67" s="21"/>
    </row>
    <row r="68" spans="1:56" ht="25" customHeight="1">
      <c r="A68" s="1224"/>
      <c r="B68" s="1960"/>
      <c r="C68" s="1960"/>
      <c r="D68" s="1960"/>
      <c r="E68" s="1960"/>
      <c r="F68" s="1960"/>
      <c r="G68" s="1960"/>
      <c r="H68" s="1960"/>
      <c r="I68" s="1960"/>
      <c r="J68" s="1960"/>
      <c r="K68" s="1960"/>
      <c r="L68" s="1960"/>
      <c r="M68" s="1960"/>
      <c r="N68" s="1960"/>
      <c r="O68" s="1960"/>
      <c r="P68" s="1960"/>
      <c r="Q68" s="1960"/>
      <c r="R68" s="1960"/>
      <c r="S68" s="1960"/>
      <c r="T68" s="1960"/>
      <c r="U68" s="1960"/>
      <c r="V68" s="1960"/>
      <c r="W68" s="1960"/>
      <c r="X68" s="1960"/>
      <c r="Y68" s="1960"/>
      <c r="Z68" s="1960"/>
      <c r="AA68" s="1960"/>
      <c r="AB68" s="1960"/>
      <c r="AC68" s="1960"/>
      <c r="AD68" s="1960"/>
      <c r="AE68" s="1960"/>
      <c r="AF68" s="1960"/>
      <c r="AG68" s="1960"/>
      <c r="AH68" s="1960"/>
      <c r="AI68" s="1960"/>
      <c r="AJ68" s="1960"/>
      <c r="AK68" s="1960"/>
      <c r="AL68" s="1960"/>
      <c r="AM68" s="1960"/>
      <c r="AN68" s="1960"/>
      <c r="AO68" s="1960"/>
      <c r="AP68" s="1960"/>
      <c r="AQ68" s="1960"/>
      <c r="AR68" s="1960"/>
      <c r="AS68" s="1960"/>
      <c r="AT68" s="1960"/>
      <c r="AU68" s="1960"/>
      <c r="AV68" s="1960"/>
      <c r="AW68" s="1960"/>
      <c r="AX68" s="1960"/>
      <c r="AY68" s="1960"/>
      <c r="AZ68" s="72"/>
      <c r="BA68" s="12" t="s">
        <v>94</v>
      </c>
      <c r="BB68" s="62"/>
      <c r="BC68" s="12"/>
      <c r="BD68" s="21"/>
    </row>
    <row r="69" spans="1:56" ht="21" customHeight="1">
      <c r="A69" s="1226"/>
      <c r="B69" s="1961"/>
      <c r="C69" s="1961"/>
      <c r="D69" s="1961"/>
      <c r="E69" s="1961"/>
      <c r="F69" s="1961"/>
      <c r="G69" s="1961"/>
      <c r="H69" s="1961"/>
      <c r="I69" s="1961"/>
      <c r="J69" s="1961"/>
      <c r="K69" s="1961"/>
      <c r="L69" s="1961"/>
      <c r="M69" s="1961"/>
      <c r="N69" s="1961"/>
      <c r="O69" s="1961"/>
      <c r="P69" s="1961"/>
      <c r="Q69" s="1961"/>
      <c r="R69" s="1961"/>
      <c r="S69" s="1961"/>
      <c r="T69" s="1961"/>
      <c r="U69" s="1961"/>
      <c r="V69" s="1961"/>
      <c r="W69" s="1961"/>
      <c r="X69" s="1961"/>
      <c r="Y69" s="1961"/>
      <c r="Z69" s="1961"/>
      <c r="AA69" s="1961"/>
      <c r="AB69" s="1961"/>
      <c r="AC69" s="1961"/>
      <c r="AD69" s="1961"/>
      <c r="AE69" s="1961"/>
      <c r="AF69" s="1961"/>
      <c r="AG69" s="1961"/>
      <c r="AH69" s="1961"/>
      <c r="AI69" s="1961"/>
      <c r="AJ69" s="1961"/>
      <c r="AK69" s="1961"/>
      <c r="AL69" s="1969" t="s">
        <v>354</v>
      </c>
      <c r="AM69" s="1969"/>
      <c r="AN69" s="1969"/>
      <c r="AO69" s="1969"/>
      <c r="AP69" s="1969"/>
      <c r="AQ69" s="1969"/>
      <c r="AR69" s="1969"/>
      <c r="AS69" s="1969"/>
      <c r="AT69" s="1969"/>
      <c r="AU69" s="1969"/>
      <c r="AV69" s="1969"/>
      <c r="AW69" s="1969"/>
      <c r="AX69" s="1969"/>
      <c r="AY69" s="1970"/>
      <c r="AZ69" s="38"/>
      <c r="BA69" s="23"/>
      <c r="BB69" s="23"/>
      <c r="BC69" s="23"/>
      <c r="BD69" s="36"/>
    </row>
    <row r="70" spans="1:56" ht="27" customHeight="1">
      <c r="A70" s="1966" t="s">
        <v>1531</v>
      </c>
      <c r="B70" s="1966"/>
      <c r="C70" s="1966"/>
      <c r="D70" s="1966"/>
      <c r="E70" s="1966"/>
      <c r="F70" s="1966"/>
      <c r="G70" s="1966"/>
      <c r="H70" s="1966"/>
      <c r="I70" s="1966"/>
      <c r="J70" s="1966"/>
      <c r="K70" s="1966"/>
      <c r="L70" s="1966"/>
      <c r="M70" s="1966"/>
      <c r="N70" s="1966"/>
      <c r="O70" s="1966"/>
      <c r="P70" s="1966"/>
      <c r="Q70" s="1966"/>
      <c r="R70" s="1966"/>
      <c r="S70" s="1966"/>
      <c r="T70" s="1966"/>
      <c r="U70" s="1966"/>
      <c r="V70" s="1966"/>
      <c r="W70" s="1966"/>
      <c r="X70" s="1966"/>
      <c r="Y70" s="1966"/>
      <c r="Z70" s="1966"/>
      <c r="AA70" s="1966"/>
      <c r="AB70" s="1966"/>
      <c r="AC70" s="1966"/>
      <c r="AD70" s="1966"/>
      <c r="AE70" s="1966"/>
      <c r="AF70" s="1966"/>
      <c r="AG70" s="1966"/>
      <c r="AH70" s="1966"/>
      <c r="AI70" s="1966"/>
      <c r="AJ70" s="1966"/>
      <c r="AK70" s="1966"/>
      <c r="AL70" s="1966"/>
      <c r="AM70" s="1966"/>
      <c r="AN70" s="1966"/>
      <c r="AO70" s="1966"/>
      <c r="AP70" s="1966"/>
      <c r="AQ70" s="1966"/>
      <c r="AR70" s="1966"/>
      <c r="AS70" s="1966"/>
      <c r="AT70" s="1966"/>
      <c r="AU70" s="1966"/>
      <c r="AV70" s="1966"/>
      <c r="AW70" s="1966"/>
      <c r="AX70" s="1966"/>
      <c r="AY70" s="1966"/>
      <c r="AZ70" s="1966"/>
      <c r="BA70" s="1966"/>
      <c r="BB70" s="1966"/>
      <c r="BC70" s="1966"/>
      <c r="BD70" s="1966"/>
    </row>
    <row r="71" spans="1:56" ht="20.25" customHeight="1"/>
    <row r="72" spans="1:56" ht="20.25" customHeight="1"/>
    <row r="73" spans="1:56" ht="20.25" customHeight="1"/>
    <row r="74" spans="1:56" ht="20.25" customHeight="1"/>
    <row r="75" spans="1:56" ht="20.25" customHeight="1"/>
    <row r="76" spans="1:56" ht="20.25" customHeight="1"/>
    <row r="77" spans="1:56" ht="20.25" customHeight="1"/>
    <row r="78" spans="1:56" ht="20.25" customHeight="1"/>
  </sheetData>
  <mergeCells count="182">
    <mergeCell ref="AG64:AG69"/>
    <mergeCell ref="AH64:AH69"/>
    <mergeCell ref="BD49:BD53"/>
    <mergeCell ref="AZ49:AZ53"/>
    <mergeCell ref="BA49:BA53"/>
    <mergeCell ref="BB49:BB53"/>
    <mergeCell ref="BC49:BC53"/>
    <mergeCell ref="AW58:AW63"/>
    <mergeCell ref="AX58:AX63"/>
    <mergeCell ref="AY58:AY63"/>
    <mergeCell ref="AZ55:BD56"/>
    <mergeCell ref="A1:J1"/>
    <mergeCell ref="BD42:BD46"/>
    <mergeCell ref="BB35:BB39"/>
    <mergeCell ref="BC35:BC39"/>
    <mergeCell ref="BD35:BD39"/>
    <mergeCell ref="AZ42:AZ46"/>
    <mergeCell ref="BA42:BA46"/>
    <mergeCell ref="AS58:AS63"/>
    <mergeCell ref="AL69:AY69"/>
    <mergeCell ref="AM64:AM68"/>
    <mergeCell ref="AN64:AN68"/>
    <mergeCell ref="AO64:AO68"/>
    <mergeCell ref="AX64:AX68"/>
    <mergeCell ref="AY64:AY68"/>
    <mergeCell ref="AT58:AT63"/>
    <mergeCell ref="AU58:AU63"/>
    <mergeCell ref="AV58:AV63"/>
    <mergeCell ref="R64:R69"/>
    <mergeCell ref="S64:S69"/>
    <mergeCell ref="T64:T69"/>
    <mergeCell ref="U64:U69"/>
    <mergeCell ref="N64:N69"/>
    <mergeCell ref="O64:O69"/>
    <mergeCell ref="P64:P69"/>
    <mergeCell ref="A70:BD70"/>
    <mergeCell ref="AT64:AT68"/>
    <mergeCell ref="AU64:AU68"/>
    <mergeCell ref="AV64:AV68"/>
    <mergeCell ref="AW64:AW68"/>
    <mergeCell ref="AP64:AP68"/>
    <mergeCell ref="AQ64:AQ68"/>
    <mergeCell ref="AR64:AR68"/>
    <mergeCell ref="AS64:AS68"/>
    <mergeCell ref="AL64:AL68"/>
    <mergeCell ref="AI64:AI69"/>
    <mergeCell ref="AJ64:AJ69"/>
    <mergeCell ref="AK64:AK69"/>
    <mergeCell ref="Z64:Z69"/>
    <mergeCell ref="AA64:AA69"/>
    <mergeCell ref="AB64:AB69"/>
    <mergeCell ref="AC64:AC69"/>
    <mergeCell ref="AD64:AD69"/>
    <mergeCell ref="AE64:AE69"/>
    <mergeCell ref="AF64:AF69"/>
    <mergeCell ref="V64:V69"/>
    <mergeCell ref="W64:W69"/>
    <mergeCell ref="X64:X69"/>
    <mergeCell ref="Y64:Y69"/>
    <mergeCell ref="Q64:Q69"/>
    <mergeCell ref="J64:J69"/>
    <mergeCell ref="K64:K69"/>
    <mergeCell ref="L64:L69"/>
    <mergeCell ref="M64:M69"/>
    <mergeCell ref="F64:F69"/>
    <mergeCell ref="G64:G69"/>
    <mergeCell ref="H64:H69"/>
    <mergeCell ref="I64:I69"/>
    <mergeCell ref="B64:B69"/>
    <mergeCell ref="C64:C69"/>
    <mergeCell ref="D64:D69"/>
    <mergeCell ref="E64:E69"/>
    <mergeCell ref="AZ59:BD59"/>
    <mergeCell ref="AZ60:BD60"/>
    <mergeCell ref="AZ61:BD61"/>
    <mergeCell ref="AZ62:BD62"/>
    <mergeCell ref="AK58:AK63"/>
    <mergeCell ref="AL58:AL63"/>
    <mergeCell ref="AM58:AM63"/>
    <mergeCell ref="AN58:AN63"/>
    <mergeCell ref="AO58:AO63"/>
    <mergeCell ref="AP58:AP63"/>
    <mergeCell ref="AQ58:AQ63"/>
    <mergeCell ref="AR58:AR63"/>
    <mergeCell ref="AG58:AG63"/>
    <mergeCell ref="AH58:AH63"/>
    <mergeCell ref="AI58:AI63"/>
    <mergeCell ref="AJ58:AJ63"/>
    <mergeCell ref="AC58:AC63"/>
    <mergeCell ref="AD58:AD63"/>
    <mergeCell ref="AE58:AE63"/>
    <mergeCell ref="AF58:AF63"/>
    <mergeCell ref="I58:I63"/>
    <mergeCell ref="J58:J63"/>
    <mergeCell ref="K58:K63"/>
    <mergeCell ref="L58:L63"/>
    <mergeCell ref="A49:A53"/>
    <mergeCell ref="A55:A56"/>
    <mergeCell ref="B58:B63"/>
    <mergeCell ref="C58:C63"/>
    <mergeCell ref="D58:D63"/>
    <mergeCell ref="E58:E63"/>
    <mergeCell ref="F58:F63"/>
    <mergeCell ref="G58:G63"/>
    <mergeCell ref="H58:H63"/>
    <mergeCell ref="BC14:BC18"/>
    <mergeCell ref="BB42:BB46"/>
    <mergeCell ref="BC42:BC46"/>
    <mergeCell ref="BC28:BC32"/>
    <mergeCell ref="BD28:BD32"/>
    <mergeCell ref="M58:M63"/>
    <mergeCell ref="N58:N63"/>
    <mergeCell ref="O58:O63"/>
    <mergeCell ref="P58:P63"/>
    <mergeCell ref="Y58:Y63"/>
    <mergeCell ref="Z58:Z63"/>
    <mergeCell ref="AA58:AA63"/>
    <mergeCell ref="AB58:AB63"/>
    <mergeCell ref="U58:U63"/>
    <mergeCell ref="V58:V63"/>
    <mergeCell ref="W58:W63"/>
    <mergeCell ref="X58:X63"/>
    <mergeCell ref="Q58:Q63"/>
    <mergeCell ref="R58:R63"/>
    <mergeCell ref="S58:S63"/>
    <mergeCell ref="T58:T63"/>
    <mergeCell ref="BA7:BA11"/>
    <mergeCell ref="BB7:BB11"/>
    <mergeCell ref="AL5:AM5"/>
    <mergeCell ref="BC7:BC11"/>
    <mergeCell ref="BD7:BD11"/>
    <mergeCell ref="A35:A39"/>
    <mergeCell ref="A42:A46"/>
    <mergeCell ref="A28:A32"/>
    <mergeCell ref="AZ28:AZ32"/>
    <mergeCell ref="BA28:BA32"/>
    <mergeCell ref="BB28:BB32"/>
    <mergeCell ref="AZ35:AZ39"/>
    <mergeCell ref="BA35:BA39"/>
    <mergeCell ref="BD14:BD18"/>
    <mergeCell ref="A21:A25"/>
    <mergeCell ref="AZ21:AZ25"/>
    <mergeCell ref="BA21:BA25"/>
    <mergeCell ref="BB21:BB25"/>
    <mergeCell ref="BC21:BC25"/>
    <mergeCell ref="BD21:BD25"/>
    <mergeCell ref="A14:A18"/>
    <mergeCell ref="AZ14:AZ18"/>
    <mergeCell ref="BA14:BA18"/>
    <mergeCell ref="BB14:BB18"/>
    <mergeCell ref="A7:A11"/>
    <mergeCell ref="AZ7:AZ11"/>
    <mergeCell ref="AN5:AO5"/>
    <mergeCell ref="AP5:AQ5"/>
    <mergeCell ref="AR5:AS5"/>
    <mergeCell ref="AT5:AU5"/>
    <mergeCell ref="AF5:AG5"/>
    <mergeCell ref="AH5:AI5"/>
    <mergeCell ref="AJ5:AK5"/>
    <mergeCell ref="V5:W5"/>
    <mergeCell ref="X5:Y5"/>
    <mergeCell ref="Z5:AA5"/>
    <mergeCell ref="AB5:AC5"/>
    <mergeCell ref="N5:O5"/>
    <mergeCell ref="P5:Q5"/>
    <mergeCell ref="R5:S5"/>
    <mergeCell ref="T5:U5"/>
    <mergeCell ref="BC4:BC5"/>
    <mergeCell ref="BD4:BD5"/>
    <mergeCell ref="AD5:AE5"/>
    <mergeCell ref="I2:L2"/>
    <mergeCell ref="M2:U2"/>
    <mergeCell ref="A4:A5"/>
    <mergeCell ref="AZ4:BB4"/>
    <mergeCell ref="B5:C5"/>
    <mergeCell ref="D5:E5"/>
    <mergeCell ref="F5:G5"/>
    <mergeCell ref="H5:I5"/>
    <mergeCell ref="J5:K5"/>
    <mergeCell ref="L5:M5"/>
    <mergeCell ref="AV5:AW5"/>
    <mergeCell ref="AX5:AY5"/>
  </mergeCells>
  <phoneticPr fontId="16"/>
  <pageMargins left="0.74803149606299213" right="0.47244094488188981" top="0.74803149606299213" bottom="0.39370078740157483" header="0.51181102362204722" footer="0.23622047244094491"/>
  <pageSetup paperSize="9" scale="73" orientation="landscape" r:id="rId1"/>
  <headerFooter alignWithMargins="0">
    <oddFooter>&amp;C&amp;10- 11 -</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00B050"/>
    <pageSetUpPr fitToPage="1"/>
  </sheetPr>
  <dimension ref="A1:BB56"/>
  <sheetViews>
    <sheetView showGridLines="0" showZeros="0" topLeftCell="A4" zoomScale="112" zoomScaleNormal="112" workbookViewId="0">
      <selection activeCell="A2" sqref="A2"/>
    </sheetView>
  </sheetViews>
  <sheetFormatPr defaultColWidth="9" defaultRowHeight="12"/>
  <cols>
    <col min="1" max="1" width="2.7265625" style="9" customWidth="1"/>
    <col min="2" max="2" width="1" style="9" customWidth="1"/>
    <col min="3" max="3" width="3.08984375" style="9" customWidth="1"/>
    <col min="4" max="4" width="10.26953125" style="9" customWidth="1"/>
    <col min="5" max="5" width="1" style="9" customWidth="1"/>
    <col min="6" max="36" width="3.453125" style="9" customWidth="1"/>
    <col min="37" max="47" width="3.08984375" style="9" customWidth="1"/>
    <col min="48" max="49" width="3.36328125" style="9" customWidth="1"/>
    <col min="50" max="52" width="3.08984375" style="9" customWidth="1"/>
    <col min="53" max="16384" width="9" style="9"/>
  </cols>
  <sheetData>
    <row r="1" spans="1:54" ht="13.5" customHeight="1">
      <c r="AR1" s="1674"/>
      <c r="AS1" s="1674"/>
      <c r="AT1" s="1674"/>
      <c r="AU1" s="1674"/>
      <c r="AV1" s="1674"/>
      <c r="AW1" s="1674"/>
      <c r="AX1" s="1674"/>
      <c r="AY1" s="1674"/>
    </row>
    <row r="2" spans="1:54" ht="15" customHeight="1">
      <c r="A2" s="10" t="s">
        <v>693</v>
      </c>
      <c r="H2" s="1948" t="s">
        <v>98</v>
      </c>
      <c r="I2" s="1948"/>
      <c r="J2" s="1948"/>
      <c r="K2" s="1949"/>
      <c r="L2" s="1949"/>
      <c r="M2" s="1949"/>
      <c r="N2" s="1949"/>
      <c r="O2" s="1949"/>
      <c r="P2" s="1949"/>
      <c r="Q2" s="1949"/>
      <c r="R2" s="9" t="s">
        <v>99</v>
      </c>
      <c r="S2" s="96"/>
      <c r="AV2" s="181"/>
      <c r="AW2" s="181"/>
      <c r="AX2" s="181"/>
      <c r="AY2" s="182" t="str">
        <f>'(P11)４ (4) ①勤務割'!BD3</f>
        <v>(検査日の前々月分)</v>
      </c>
    </row>
    <row r="3" spans="1:54" ht="5.25" customHeight="1">
      <c r="AV3" s="1973"/>
      <c r="AW3" s="1973"/>
      <c r="AX3" s="1973"/>
      <c r="AY3" s="1973"/>
    </row>
    <row r="4" spans="1:54" ht="18" customHeight="1">
      <c r="A4" s="1974" t="s">
        <v>100</v>
      </c>
      <c r="B4" s="1976" t="s">
        <v>830</v>
      </c>
      <c r="C4" s="1977"/>
      <c r="D4" s="1977"/>
      <c r="E4" s="1978"/>
      <c r="F4" s="1227" t="s">
        <v>101</v>
      </c>
      <c r="G4" s="1228" t="s">
        <v>102</v>
      </c>
      <c r="H4" s="1228" t="s">
        <v>103</v>
      </c>
      <c r="I4" s="1228" t="s">
        <v>104</v>
      </c>
      <c r="J4" s="1228" t="s">
        <v>105</v>
      </c>
      <c r="K4" s="1228" t="s">
        <v>106</v>
      </c>
      <c r="L4" s="1228" t="s">
        <v>107</v>
      </c>
      <c r="M4" s="1228" t="s">
        <v>108</v>
      </c>
      <c r="N4" s="1228" t="s">
        <v>109</v>
      </c>
      <c r="O4" s="1228" t="s">
        <v>110</v>
      </c>
      <c r="P4" s="1228" t="s">
        <v>111</v>
      </c>
      <c r="Q4" s="1228" t="s">
        <v>112</v>
      </c>
      <c r="R4" s="1228" t="s">
        <v>113</v>
      </c>
      <c r="S4" s="1228" t="s">
        <v>114</v>
      </c>
      <c r="T4" s="1228" t="s">
        <v>115</v>
      </c>
      <c r="U4" s="1228" t="s">
        <v>116</v>
      </c>
      <c r="V4" s="1228" t="s">
        <v>117</v>
      </c>
      <c r="W4" s="1228" t="s">
        <v>118</v>
      </c>
      <c r="X4" s="1228" t="s">
        <v>119</v>
      </c>
      <c r="Y4" s="1228" t="s">
        <v>120</v>
      </c>
      <c r="Z4" s="1228" t="s">
        <v>121</v>
      </c>
      <c r="AA4" s="1228" t="s">
        <v>122</v>
      </c>
      <c r="AB4" s="1228" t="s">
        <v>123</v>
      </c>
      <c r="AC4" s="1228" t="s">
        <v>124</v>
      </c>
      <c r="AD4" s="1228" t="s">
        <v>52</v>
      </c>
      <c r="AE4" s="1228" t="s">
        <v>53</v>
      </c>
      <c r="AF4" s="1228" t="s">
        <v>54</v>
      </c>
      <c r="AG4" s="1228" t="s">
        <v>55</v>
      </c>
      <c r="AH4" s="1228" t="s">
        <v>56</v>
      </c>
      <c r="AI4" s="1229" t="s">
        <v>691</v>
      </c>
      <c r="AJ4" s="1230" t="s">
        <v>692</v>
      </c>
      <c r="AK4" s="1982" t="s">
        <v>57</v>
      </c>
      <c r="AL4" s="1983"/>
      <c r="AM4" s="1983"/>
      <c r="AN4" s="1983"/>
      <c r="AO4" s="1983"/>
      <c r="AP4" s="1983"/>
      <c r="AQ4" s="1983"/>
      <c r="AR4" s="1983"/>
      <c r="AS4" s="1983"/>
      <c r="AT4" s="1983"/>
      <c r="AU4" s="1984"/>
      <c r="AV4" s="1985" t="s">
        <v>58</v>
      </c>
      <c r="AW4" s="1986"/>
      <c r="AX4" s="1989" t="s">
        <v>59</v>
      </c>
      <c r="AY4" s="1990"/>
    </row>
    <row r="5" spans="1:54" ht="18" customHeight="1">
      <c r="A5" s="1975"/>
      <c r="B5" s="1979"/>
      <c r="C5" s="1980"/>
      <c r="D5" s="1980"/>
      <c r="E5" s="1981"/>
      <c r="F5" s="206"/>
      <c r="G5" s="202"/>
      <c r="H5" s="202"/>
      <c r="I5" s="202"/>
      <c r="J5" s="202"/>
      <c r="K5" s="202"/>
      <c r="L5" s="202"/>
      <c r="M5" s="202"/>
      <c r="N5" s="202"/>
      <c r="O5" s="202"/>
      <c r="P5" s="202"/>
      <c r="Q5" s="202"/>
      <c r="R5" s="202"/>
      <c r="S5" s="202"/>
      <c r="T5" s="202"/>
      <c r="U5" s="202"/>
      <c r="V5" s="202"/>
      <c r="W5" s="202"/>
      <c r="X5" s="202"/>
      <c r="Y5" s="202"/>
      <c r="Z5" s="202"/>
      <c r="AA5" s="202"/>
      <c r="AB5" s="202"/>
      <c r="AC5" s="202"/>
      <c r="AD5" s="202"/>
      <c r="AE5" s="202"/>
      <c r="AF5" s="202"/>
      <c r="AG5" s="202"/>
      <c r="AH5" s="202"/>
      <c r="AI5" s="202"/>
      <c r="AJ5" s="202"/>
      <c r="AK5" s="37" t="s">
        <v>60</v>
      </c>
      <c r="AL5" s="67" t="s">
        <v>61</v>
      </c>
      <c r="AM5" s="67" t="s">
        <v>62</v>
      </c>
      <c r="AN5" s="67" t="s">
        <v>63</v>
      </c>
      <c r="AO5" s="67" t="s">
        <v>64</v>
      </c>
      <c r="AP5" s="67"/>
      <c r="AQ5" s="67"/>
      <c r="AR5" s="67"/>
      <c r="AS5" s="67"/>
      <c r="AT5" s="67"/>
      <c r="AU5" s="67" t="s">
        <v>164</v>
      </c>
      <c r="AV5" s="1987"/>
      <c r="AW5" s="1988"/>
      <c r="AX5" s="1991"/>
      <c r="AY5" s="1992"/>
      <c r="AZ5" s="95"/>
      <c r="BB5" s="96"/>
    </row>
    <row r="6" spans="1:54" ht="9.75" customHeight="1">
      <c r="A6" s="194"/>
      <c r="B6" s="12"/>
      <c r="C6" s="1993"/>
      <c r="D6" s="1993"/>
      <c r="E6" s="211"/>
      <c r="F6" s="50"/>
      <c r="G6" s="17"/>
      <c r="H6" s="17"/>
      <c r="I6" s="17"/>
      <c r="J6" s="17"/>
      <c r="K6" s="17"/>
      <c r="L6" s="17"/>
      <c r="M6" s="17"/>
      <c r="N6" s="17"/>
      <c r="O6" s="17"/>
      <c r="P6" s="17"/>
      <c r="Q6" s="17"/>
      <c r="R6" s="17"/>
      <c r="S6" s="17"/>
      <c r="T6" s="17"/>
      <c r="U6" s="17"/>
      <c r="V6" s="17"/>
      <c r="W6" s="17"/>
      <c r="X6" s="17"/>
      <c r="Y6" s="17"/>
      <c r="Z6" s="17"/>
      <c r="AA6" s="17"/>
      <c r="AB6" s="17"/>
      <c r="AC6" s="17"/>
      <c r="AD6" s="17"/>
      <c r="AE6" s="17"/>
      <c r="AF6" s="17"/>
      <c r="AG6" s="17"/>
      <c r="AH6" s="17"/>
      <c r="AI6" s="49"/>
      <c r="AJ6" s="49"/>
      <c r="AK6" s="200" t="s">
        <v>3</v>
      </c>
      <c r="AL6" s="201" t="s">
        <v>4</v>
      </c>
      <c r="AM6" s="201" t="s">
        <v>4</v>
      </c>
      <c r="AN6" s="201" t="s">
        <v>4</v>
      </c>
      <c r="AO6" s="201" t="s">
        <v>4</v>
      </c>
      <c r="AP6" s="201" t="s">
        <v>4</v>
      </c>
      <c r="AQ6" s="201" t="s">
        <v>4</v>
      </c>
      <c r="AR6" s="201" t="s">
        <v>4</v>
      </c>
      <c r="AS6" s="201" t="s">
        <v>4</v>
      </c>
      <c r="AT6" s="201" t="s">
        <v>4</v>
      </c>
      <c r="AU6" s="201" t="s">
        <v>4</v>
      </c>
      <c r="AV6" s="1994" t="s">
        <v>5</v>
      </c>
      <c r="AW6" s="1995"/>
      <c r="AX6" s="1962"/>
      <c r="AY6" s="1996"/>
      <c r="AZ6" s="93"/>
    </row>
    <row r="7" spans="1:54" ht="15" customHeight="1">
      <c r="A7" s="59"/>
      <c r="B7" s="87"/>
      <c r="C7" s="1997"/>
      <c r="D7" s="1997"/>
      <c r="E7" s="212"/>
      <c r="F7" s="55"/>
      <c r="G7" s="132"/>
      <c r="H7" s="132"/>
      <c r="I7" s="132"/>
      <c r="J7" s="132"/>
      <c r="K7" s="132"/>
      <c r="L7" s="132"/>
      <c r="M7" s="132"/>
      <c r="N7" s="132"/>
      <c r="O7" s="132"/>
      <c r="P7" s="132"/>
      <c r="Q7" s="132"/>
      <c r="R7" s="132"/>
      <c r="S7" s="132"/>
      <c r="T7" s="132"/>
      <c r="U7" s="132"/>
      <c r="V7" s="132"/>
      <c r="W7" s="132"/>
      <c r="X7" s="132"/>
      <c r="Y7" s="132"/>
      <c r="Z7" s="132"/>
      <c r="AA7" s="132"/>
      <c r="AB7" s="132"/>
      <c r="AC7" s="132"/>
      <c r="AD7" s="132"/>
      <c r="AE7" s="132"/>
      <c r="AF7" s="132"/>
      <c r="AG7" s="132"/>
      <c r="AH7" s="132"/>
      <c r="AI7" s="54"/>
      <c r="AJ7" s="54"/>
      <c r="AK7" s="161"/>
      <c r="AL7" s="162"/>
      <c r="AM7" s="162"/>
      <c r="AN7" s="162"/>
      <c r="AO7" s="162"/>
      <c r="AP7" s="162"/>
      <c r="AQ7" s="162"/>
      <c r="AR7" s="162"/>
      <c r="AS7" s="162"/>
      <c r="AT7" s="162"/>
      <c r="AU7" s="162"/>
      <c r="AV7" s="1998"/>
      <c r="AW7" s="1999"/>
      <c r="AX7" s="1998"/>
      <c r="AY7" s="2000"/>
      <c r="AZ7" s="93"/>
    </row>
    <row r="8" spans="1:54" ht="21.75" customHeight="1">
      <c r="A8" s="44"/>
      <c r="B8" s="97"/>
      <c r="C8" s="2001"/>
      <c r="D8" s="2001"/>
      <c r="E8" s="213"/>
      <c r="F8" s="39"/>
      <c r="G8" s="40"/>
      <c r="H8" s="40"/>
      <c r="I8" s="40"/>
      <c r="J8" s="40"/>
      <c r="K8" s="40"/>
      <c r="L8" s="40"/>
      <c r="M8" s="40"/>
      <c r="N8" s="40"/>
      <c r="O8" s="40"/>
      <c r="P8" s="40"/>
      <c r="Q8" s="40"/>
      <c r="R8" s="40"/>
      <c r="S8" s="40"/>
      <c r="T8" s="40"/>
      <c r="U8" s="40"/>
      <c r="V8" s="40"/>
      <c r="W8" s="40"/>
      <c r="X8" s="40"/>
      <c r="Y8" s="40"/>
      <c r="Z8" s="40"/>
      <c r="AA8" s="40"/>
      <c r="AB8" s="40"/>
      <c r="AC8" s="40"/>
      <c r="AD8" s="40"/>
      <c r="AE8" s="40"/>
      <c r="AF8" s="40"/>
      <c r="AG8" s="40"/>
      <c r="AH8" s="40"/>
      <c r="AI8" s="42"/>
      <c r="AJ8" s="42"/>
      <c r="AK8" s="141"/>
      <c r="AL8" s="142"/>
      <c r="AM8" s="142"/>
      <c r="AN8" s="142"/>
      <c r="AO8" s="142"/>
      <c r="AP8" s="142"/>
      <c r="AQ8" s="142"/>
      <c r="AR8" s="142"/>
      <c r="AS8" s="142"/>
      <c r="AT8" s="142"/>
      <c r="AU8" s="142"/>
      <c r="AV8" s="2002"/>
      <c r="AW8" s="2003"/>
      <c r="AX8" s="2002"/>
      <c r="AY8" s="2004"/>
      <c r="AZ8" s="93"/>
    </row>
    <row r="9" spans="1:54" ht="21.75" customHeight="1">
      <c r="A9" s="44"/>
      <c r="B9" s="97"/>
      <c r="C9" s="2001"/>
      <c r="D9" s="2001"/>
      <c r="E9" s="213"/>
      <c r="F9" s="39"/>
      <c r="G9" s="40"/>
      <c r="H9" s="40"/>
      <c r="I9" s="40"/>
      <c r="J9" s="40"/>
      <c r="K9" s="40"/>
      <c r="L9" s="40"/>
      <c r="M9" s="40"/>
      <c r="N9" s="40"/>
      <c r="O9" s="40"/>
      <c r="P9" s="40"/>
      <c r="Q9" s="40"/>
      <c r="R9" s="40"/>
      <c r="S9" s="40"/>
      <c r="T9" s="40"/>
      <c r="U9" s="40"/>
      <c r="V9" s="40"/>
      <c r="W9" s="40"/>
      <c r="X9" s="40"/>
      <c r="Y9" s="40"/>
      <c r="Z9" s="40"/>
      <c r="AA9" s="40"/>
      <c r="AB9" s="40"/>
      <c r="AC9" s="40"/>
      <c r="AD9" s="40"/>
      <c r="AE9" s="40"/>
      <c r="AF9" s="40"/>
      <c r="AG9" s="40"/>
      <c r="AH9" s="40"/>
      <c r="AI9" s="42"/>
      <c r="AJ9" s="42"/>
      <c r="AK9" s="141"/>
      <c r="AL9" s="142"/>
      <c r="AM9" s="142"/>
      <c r="AN9" s="142"/>
      <c r="AO9" s="142"/>
      <c r="AP9" s="142"/>
      <c r="AQ9" s="142"/>
      <c r="AR9" s="142"/>
      <c r="AS9" s="142"/>
      <c r="AT9" s="142"/>
      <c r="AU9" s="142"/>
      <c r="AV9" s="2002"/>
      <c r="AW9" s="2003"/>
      <c r="AX9" s="2002"/>
      <c r="AY9" s="2004"/>
      <c r="AZ9" s="93"/>
    </row>
    <row r="10" spans="1:54" ht="21.75" customHeight="1">
      <c r="A10" s="44"/>
      <c r="B10" s="97"/>
      <c r="C10" s="2001"/>
      <c r="D10" s="2001"/>
      <c r="E10" s="213"/>
      <c r="F10" s="39"/>
      <c r="G10" s="40"/>
      <c r="H10" s="40"/>
      <c r="I10" s="40"/>
      <c r="J10" s="40"/>
      <c r="K10" s="40"/>
      <c r="L10" s="40"/>
      <c r="M10" s="40"/>
      <c r="N10" s="40"/>
      <c r="O10" s="40"/>
      <c r="P10" s="40"/>
      <c r="Q10" s="40"/>
      <c r="R10" s="40"/>
      <c r="S10" s="40"/>
      <c r="T10" s="40"/>
      <c r="U10" s="40"/>
      <c r="V10" s="40"/>
      <c r="W10" s="40"/>
      <c r="X10" s="40"/>
      <c r="Y10" s="40"/>
      <c r="Z10" s="40"/>
      <c r="AA10" s="40"/>
      <c r="AB10" s="40"/>
      <c r="AC10" s="40"/>
      <c r="AD10" s="40"/>
      <c r="AE10" s="40"/>
      <c r="AF10" s="40"/>
      <c r="AG10" s="40"/>
      <c r="AH10" s="40"/>
      <c r="AI10" s="40"/>
      <c r="AJ10" s="40"/>
      <c r="AK10" s="141"/>
      <c r="AL10" s="142"/>
      <c r="AM10" s="142"/>
      <c r="AN10" s="142"/>
      <c r="AO10" s="142"/>
      <c r="AP10" s="142"/>
      <c r="AQ10" s="142"/>
      <c r="AR10" s="142"/>
      <c r="AS10" s="142"/>
      <c r="AT10" s="142"/>
      <c r="AU10" s="142"/>
      <c r="AV10" s="2002"/>
      <c r="AW10" s="2003"/>
      <c r="AX10" s="2002"/>
      <c r="AY10" s="2004"/>
      <c r="AZ10" s="93"/>
    </row>
    <row r="11" spans="1:54" ht="21.75" customHeight="1">
      <c r="A11" s="44"/>
      <c r="B11" s="97"/>
      <c r="C11" s="2001"/>
      <c r="D11" s="2001"/>
      <c r="E11" s="213"/>
      <c r="F11" s="39"/>
      <c r="G11" s="40"/>
      <c r="H11" s="40"/>
      <c r="I11" s="40"/>
      <c r="J11" s="40"/>
      <c r="K11" s="40"/>
      <c r="L11" s="40"/>
      <c r="M11" s="40"/>
      <c r="N11" s="40"/>
      <c r="O11" s="40"/>
      <c r="P11" s="40"/>
      <c r="Q11" s="40"/>
      <c r="R11" s="40"/>
      <c r="S11" s="40"/>
      <c r="T11" s="40"/>
      <c r="U11" s="40"/>
      <c r="V11" s="40"/>
      <c r="W11" s="40"/>
      <c r="X11" s="40"/>
      <c r="Y11" s="40"/>
      <c r="Z11" s="40"/>
      <c r="AA11" s="40"/>
      <c r="AB11" s="40"/>
      <c r="AC11" s="40"/>
      <c r="AD11" s="40"/>
      <c r="AE11" s="40"/>
      <c r="AF11" s="40"/>
      <c r="AG11" s="40"/>
      <c r="AH11" s="40"/>
      <c r="AI11" s="42"/>
      <c r="AJ11" s="42"/>
      <c r="AK11" s="141"/>
      <c r="AL11" s="142"/>
      <c r="AM11" s="142"/>
      <c r="AN11" s="142"/>
      <c r="AO11" s="142"/>
      <c r="AP11" s="142"/>
      <c r="AQ11" s="142"/>
      <c r="AR11" s="142"/>
      <c r="AS11" s="60"/>
      <c r="AT11" s="60"/>
      <c r="AU11" s="142"/>
      <c r="AV11" s="2002"/>
      <c r="AW11" s="2003"/>
      <c r="AX11" s="2002"/>
      <c r="AY11" s="2004"/>
      <c r="AZ11" s="93"/>
    </row>
    <row r="12" spans="1:54" ht="21.75" customHeight="1">
      <c r="A12" s="44"/>
      <c r="B12" s="97"/>
      <c r="C12" s="2001"/>
      <c r="D12" s="2001"/>
      <c r="E12" s="213"/>
      <c r="F12" s="39"/>
      <c r="G12" s="40"/>
      <c r="H12" s="40"/>
      <c r="I12" s="40"/>
      <c r="J12" s="40"/>
      <c r="K12" s="40"/>
      <c r="L12" s="40"/>
      <c r="M12" s="40"/>
      <c r="N12" s="40"/>
      <c r="O12" s="40"/>
      <c r="P12" s="40"/>
      <c r="Q12" s="40"/>
      <c r="R12" s="40"/>
      <c r="S12" s="40"/>
      <c r="T12" s="40"/>
      <c r="U12" s="40"/>
      <c r="V12" s="40"/>
      <c r="W12" s="40"/>
      <c r="X12" s="40"/>
      <c r="Y12" s="40"/>
      <c r="Z12" s="40"/>
      <c r="AA12" s="40"/>
      <c r="AB12" s="40"/>
      <c r="AC12" s="40"/>
      <c r="AD12" s="40"/>
      <c r="AE12" s="40"/>
      <c r="AF12" s="40"/>
      <c r="AG12" s="40"/>
      <c r="AH12" s="40"/>
      <c r="AI12" s="42"/>
      <c r="AJ12" s="42"/>
      <c r="AK12" s="141"/>
      <c r="AL12" s="142"/>
      <c r="AM12" s="142"/>
      <c r="AN12" s="142"/>
      <c r="AO12" s="142"/>
      <c r="AP12" s="142"/>
      <c r="AQ12" s="142"/>
      <c r="AR12" s="142"/>
      <c r="AS12" s="142"/>
      <c r="AT12" s="142"/>
      <c r="AU12" s="142"/>
      <c r="AV12" s="2002"/>
      <c r="AW12" s="2003"/>
      <c r="AX12" s="2002"/>
      <c r="AY12" s="2004"/>
      <c r="AZ12" s="93"/>
    </row>
    <row r="13" spans="1:54" ht="21.75" customHeight="1">
      <c r="A13" s="44"/>
      <c r="B13" s="97"/>
      <c r="C13" s="2001"/>
      <c r="D13" s="2001"/>
      <c r="E13" s="213"/>
      <c r="F13" s="39"/>
      <c r="G13" s="40"/>
      <c r="H13" s="40"/>
      <c r="I13" s="40"/>
      <c r="J13" s="40"/>
      <c r="K13" s="40"/>
      <c r="L13" s="40"/>
      <c r="M13" s="40"/>
      <c r="N13" s="40"/>
      <c r="O13" s="40"/>
      <c r="P13" s="40"/>
      <c r="Q13" s="40"/>
      <c r="R13" s="40"/>
      <c r="S13" s="40"/>
      <c r="T13" s="40"/>
      <c r="U13" s="40"/>
      <c r="V13" s="40"/>
      <c r="W13" s="40"/>
      <c r="X13" s="40"/>
      <c r="Y13" s="40"/>
      <c r="Z13" s="40"/>
      <c r="AA13" s="40"/>
      <c r="AB13" s="40"/>
      <c r="AC13" s="40"/>
      <c r="AD13" s="40"/>
      <c r="AE13" s="40"/>
      <c r="AF13" s="40"/>
      <c r="AG13" s="40"/>
      <c r="AH13" s="40"/>
      <c r="AI13" s="40"/>
      <c r="AJ13" s="40"/>
      <c r="AK13" s="141"/>
      <c r="AL13" s="142"/>
      <c r="AM13" s="142"/>
      <c r="AN13" s="142"/>
      <c r="AO13" s="142"/>
      <c r="AP13" s="142"/>
      <c r="AQ13" s="142"/>
      <c r="AR13" s="142"/>
      <c r="AS13" s="142"/>
      <c r="AT13" s="142"/>
      <c r="AU13" s="142"/>
      <c r="AV13" s="2002"/>
      <c r="AW13" s="2003"/>
      <c r="AX13" s="2002"/>
      <c r="AY13" s="2004"/>
      <c r="AZ13" s="93"/>
    </row>
    <row r="14" spans="1:54" ht="21.75" customHeight="1">
      <c r="A14" s="44"/>
      <c r="B14" s="97"/>
      <c r="C14" s="2001"/>
      <c r="D14" s="2001"/>
      <c r="E14" s="213"/>
      <c r="F14" s="39"/>
      <c r="G14" s="40"/>
      <c r="H14" s="40"/>
      <c r="I14" s="40"/>
      <c r="J14" s="40"/>
      <c r="K14" s="40"/>
      <c r="L14" s="40"/>
      <c r="M14" s="40"/>
      <c r="N14" s="40"/>
      <c r="O14" s="40"/>
      <c r="P14" s="40"/>
      <c r="Q14" s="40"/>
      <c r="R14" s="40"/>
      <c r="S14" s="40"/>
      <c r="T14" s="40"/>
      <c r="U14" s="40"/>
      <c r="V14" s="40"/>
      <c r="W14" s="40"/>
      <c r="X14" s="40"/>
      <c r="Y14" s="40"/>
      <c r="Z14" s="40"/>
      <c r="AA14" s="40"/>
      <c r="AB14" s="40"/>
      <c r="AC14" s="40"/>
      <c r="AD14" s="40"/>
      <c r="AE14" s="40"/>
      <c r="AF14" s="40"/>
      <c r="AG14" s="40"/>
      <c r="AH14" s="40"/>
      <c r="AI14" s="42"/>
      <c r="AJ14" s="42"/>
      <c r="AK14" s="141"/>
      <c r="AL14" s="142"/>
      <c r="AM14" s="142"/>
      <c r="AN14" s="142"/>
      <c r="AO14" s="142"/>
      <c r="AP14" s="142"/>
      <c r="AQ14" s="142"/>
      <c r="AR14" s="142"/>
      <c r="AS14" s="142"/>
      <c r="AT14" s="142"/>
      <c r="AU14" s="142"/>
      <c r="AV14" s="2002"/>
      <c r="AW14" s="2003"/>
      <c r="AX14" s="2002"/>
      <c r="AY14" s="2004"/>
      <c r="AZ14" s="93"/>
    </row>
    <row r="15" spans="1:54" ht="21.75" customHeight="1">
      <c r="A15" s="44"/>
      <c r="B15" s="97"/>
      <c r="C15" s="2001"/>
      <c r="D15" s="2001"/>
      <c r="E15" s="213"/>
      <c r="F15" s="39"/>
      <c r="G15" s="40"/>
      <c r="H15" s="40"/>
      <c r="I15" s="40"/>
      <c r="J15" s="40"/>
      <c r="K15" s="40"/>
      <c r="L15" s="40"/>
      <c r="M15" s="40"/>
      <c r="N15" s="40"/>
      <c r="O15" s="40"/>
      <c r="P15" s="40"/>
      <c r="Q15" s="40"/>
      <c r="R15" s="40"/>
      <c r="S15" s="40"/>
      <c r="T15" s="40"/>
      <c r="U15" s="40"/>
      <c r="V15" s="40"/>
      <c r="W15" s="40"/>
      <c r="X15" s="40"/>
      <c r="Y15" s="40"/>
      <c r="Z15" s="40"/>
      <c r="AA15" s="40"/>
      <c r="AB15" s="40"/>
      <c r="AC15" s="40"/>
      <c r="AD15" s="40"/>
      <c r="AE15" s="40"/>
      <c r="AF15" s="40"/>
      <c r="AG15" s="40"/>
      <c r="AH15" s="40"/>
      <c r="AI15" s="42"/>
      <c r="AJ15" s="42"/>
      <c r="AK15" s="141"/>
      <c r="AL15" s="142"/>
      <c r="AM15" s="142"/>
      <c r="AN15" s="142"/>
      <c r="AO15" s="142"/>
      <c r="AP15" s="142"/>
      <c r="AQ15" s="142"/>
      <c r="AR15" s="142"/>
      <c r="AS15" s="142"/>
      <c r="AT15" s="142"/>
      <c r="AU15" s="142"/>
      <c r="AV15" s="2002"/>
      <c r="AW15" s="2003"/>
      <c r="AX15" s="2002"/>
      <c r="AY15" s="2004"/>
      <c r="AZ15" s="93"/>
    </row>
    <row r="16" spans="1:54" ht="21.75" customHeight="1">
      <c r="A16" s="44"/>
      <c r="B16" s="97"/>
      <c r="C16" s="2001"/>
      <c r="D16" s="2001"/>
      <c r="E16" s="213"/>
      <c r="F16" s="39"/>
      <c r="G16" s="40"/>
      <c r="H16" s="40"/>
      <c r="I16" s="40"/>
      <c r="J16" s="40"/>
      <c r="K16" s="40"/>
      <c r="L16" s="40"/>
      <c r="M16" s="40"/>
      <c r="N16" s="40"/>
      <c r="O16" s="40"/>
      <c r="P16" s="40"/>
      <c r="Q16" s="40"/>
      <c r="R16" s="40"/>
      <c r="S16" s="40"/>
      <c r="T16" s="40"/>
      <c r="U16" s="40"/>
      <c r="V16" s="40"/>
      <c r="W16" s="40"/>
      <c r="X16" s="40"/>
      <c r="Y16" s="40"/>
      <c r="Z16" s="40"/>
      <c r="AA16" s="40"/>
      <c r="AB16" s="40"/>
      <c r="AC16" s="40"/>
      <c r="AD16" s="40"/>
      <c r="AE16" s="40"/>
      <c r="AF16" s="40"/>
      <c r="AG16" s="40"/>
      <c r="AH16" s="40"/>
      <c r="AI16" s="42"/>
      <c r="AJ16" s="42"/>
      <c r="AK16" s="141"/>
      <c r="AL16" s="142"/>
      <c r="AM16" s="142"/>
      <c r="AN16" s="142"/>
      <c r="AO16" s="142"/>
      <c r="AP16" s="142"/>
      <c r="AQ16" s="142"/>
      <c r="AR16" s="142"/>
      <c r="AS16" s="142"/>
      <c r="AT16" s="142"/>
      <c r="AU16" s="142"/>
      <c r="AV16" s="2002"/>
      <c r="AW16" s="2003"/>
      <c r="AX16" s="2002"/>
      <c r="AY16" s="2004"/>
      <c r="AZ16" s="93"/>
    </row>
    <row r="17" spans="1:52" ht="21.75" customHeight="1">
      <c r="A17" s="44"/>
      <c r="B17" s="97"/>
      <c r="C17" s="2001"/>
      <c r="D17" s="2001"/>
      <c r="E17" s="213"/>
      <c r="F17" s="39"/>
      <c r="G17" s="40"/>
      <c r="H17" s="40"/>
      <c r="I17" s="40"/>
      <c r="J17" s="40"/>
      <c r="K17" s="40"/>
      <c r="L17" s="40"/>
      <c r="M17" s="40"/>
      <c r="N17" s="40"/>
      <c r="O17" s="40"/>
      <c r="P17" s="40"/>
      <c r="Q17" s="40"/>
      <c r="R17" s="40"/>
      <c r="S17" s="40"/>
      <c r="T17" s="40"/>
      <c r="U17" s="40"/>
      <c r="V17" s="40"/>
      <c r="W17" s="40"/>
      <c r="X17" s="40"/>
      <c r="Y17" s="40"/>
      <c r="Z17" s="40"/>
      <c r="AA17" s="40"/>
      <c r="AB17" s="40"/>
      <c r="AC17" s="40"/>
      <c r="AD17" s="40"/>
      <c r="AE17" s="40"/>
      <c r="AF17" s="40"/>
      <c r="AG17" s="40"/>
      <c r="AH17" s="40"/>
      <c r="AI17" s="42"/>
      <c r="AJ17" s="42"/>
      <c r="AK17" s="141"/>
      <c r="AL17" s="142"/>
      <c r="AM17" s="142"/>
      <c r="AN17" s="142"/>
      <c r="AO17" s="142"/>
      <c r="AP17" s="142"/>
      <c r="AQ17" s="142"/>
      <c r="AR17" s="142"/>
      <c r="AS17" s="142"/>
      <c r="AT17" s="142"/>
      <c r="AU17" s="142"/>
      <c r="AV17" s="2002"/>
      <c r="AW17" s="2003"/>
      <c r="AX17" s="2002"/>
      <c r="AY17" s="2004"/>
      <c r="AZ17" s="93"/>
    </row>
    <row r="18" spans="1:52" ht="21.75" customHeight="1">
      <c r="A18" s="44"/>
      <c r="B18" s="97"/>
      <c r="C18" s="2001"/>
      <c r="D18" s="2001"/>
      <c r="E18" s="213"/>
      <c r="F18" s="39"/>
      <c r="G18" s="40"/>
      <c r="H18" s="40"/>
      <c r="I18" s="40"/>
      <c r="J18" s="40"/>
      <c r="K18" s="40"/>
      <c r="L18" s="40"/>
      <c r="M18" s="40"/>
      <c r="N18" s="40"/>
      <c r="O18" s="40"/>
      <c r="P18" s="40"/>
      <c r="Q18" s="40"/>
      <c r="R18" s="40"/>
      <c r="S18" s="40"/>
      <c r="T18" s="40"/>
      <c r="U18" s="40"/>
      <c r="V18" s="40"/>
      <c r="W18" s="40"/>
      <c r="X18" s="40"/>
      <c r="Y18" s="40"/>
      <c r="Z18" s="40"/>
      <c r="AA18" s="40"/>
      <c r="AB18" s="40"/>
      <c r="AC18" s="40"/>
      <c r="AD18" s="40"/>
      <c r="AE18" s="40"/>
      <c r="AF18" s="40"/>
      <c r="AG18" s="40"/>
      <c r="AH18" s="40"/>
      <c r="AI18" s="42"/>
      <c r="AJ18" s="42"/>
      <c r="AK18" s="141"/>
      <c r="AL18" s="142"/>
      <c r="AM18" s="142"/>
      <c r="AN18" s="142"/>
      <c r="AO18" s="142"/>
      <c r="AP18" s="142"/>
      <c r="AQ18" s="142"/>
      <c r="AR18" s="142"/>
      <c r="AS18" s="142"/>
      <c r="AT18" s="142"/>
      <c r="AU18" s="142"/>
      <c r="AV18" s="2002"/>
      <c r="AW18" s="2003"/>
      <c r="AX18" s="2002"/>
      <c r="AY18" s="2004"/>
      <c r="AZ18" s="93"/>
    </row>
    <row r="19" spans="1:52" ht="21.75" customHeight="1">
      <c r="A19" s="44"/>
      <c r="B19" s="97"/>
      <c r="C19" s="2001"/>
      <c r="D19" s="2001"/>
      <c r="E19" s="213"/>
      <c r="F19" s="39"/>
      <c r="G19" s="40"/>
      <c r="H19" s="40"/>
      <c r="I19" s="40"/>
      <c r="J19" s="40"/>
      <c r="K19" s="40"/>
      <c r="L19" s="40"/>
      <c r="M19" s="40"/>
      <c r="N19" s="40"/>
      <c r="O19" s="40"/>
      <c r="P19" s="40"/>
      <c r="Q19" s="40"/>
      <c r="R19" s="40"/>
      <c r="S19" s="40"/>
      <c r="T19" s="40"/>
      <c r="U19" s="40"/>
      <c r="V19" s="40"/>
      <c r="W19" s="40"/>
      <c r="X19" s="40"/>
      <c r="Y19" s="40"/>
      <c r="Z19" s="40"/>
      <c r="AA19" s="40"/>
      <c r="AB19" s="40"/>
      <c r="AC19" s="40"/>
      <c r="AD19" s="40"/>
      <c r="AE19" s="40"/>
      <c r="AF19" s="40"/>
      <c r="AG19" s="40"/>
      <c r="AH19" s="40"/>
      <c r="AI19" s="42"/>
      <c r="AJ19" s="42"/>
      <c r="AK19" s="141"/>
      <c r="AL19" s="142"/>
      <c r="AM19" s="142"/>
      <c r="AN19" s="142"/>
      <c r="AO19" s="142"/>
      <c r="AP19" s="142"/>
      <c r="AQ19" s="142"/>
      <c r="AR19" s="142"/>
      <c r="AS19" s="142"/>
      <c r="AT19" s="142"/>
      <c r="AU19" s="142"/>
      <c r="AV19" s="2002"/>
      <c r="AW19" s="2003"/>
      <c r="AX19" s="2002"/>
      <c r="AY19" s="2004"/>
      <c r="AZ19" s="93"/>
    </row>
    <row r="20" spans="1:52" ht="21.75" customHeight="1">
      <c r="A20" s="44"/>
      <c r="B20" s="97"/>
      <c r="C20" s="2001"/>
      <c r="D20" s="2001"/>
      <c r="E20" s="213"/>
      <c r="F20" s="39"/>
      <c r="G20" s="40"/>
      <c r="H20" s="40"/>
      <c r="I20" s="40"/>
      <c r="J20" s="40"/>
      <c r="K20" s="40"/>
      <c r="L20" s="40"/>
      <c r="M20" s="40"/>
      <c r="N20" s="40"/>
      <c r="O20" s="40"/>
      <c r="P20" s="40"/>
      <c r="Q20" s="40"/>
      <c r="R20" s="40"/>
      <c r="S20" s="40"/>
      <c r="T20" s="40"/>
      <c r="U20" s="40"/>
      <c r="V20" s="40"/>
      <c r="W20" s="40"/>
      <c r="X20" s="40"/>
      <c r="Y20" s="40"/>
      <c r="Z20" s="40"/>
      <c r="AA20" s="40"/>
      <c r="AB20" s="40"/>
      <c r="AC20" s="40"/>
      <c r="AD20" s="40"/>
      <c r="AE20" s="40"/>
      <c r="AF20" s="40"/>
      <c r="AG20" s="40"/>
      <c r="AH20" s="40"/>
      <c r="AI20" s="42"/>
      <c r="AJ20" s="42"/>
      <c r="AK20" s="141"/>
      <c r="AL20" s="142"/>
      <c r="AM20" s="142"/>
      <c r="AN20" s="142"/>
      <c r="AO20" s="142"/>
      <c r="AP20" s="142"/>
      <c r="AQ20" s="142"/>
      <c r="AR20" s="142"/>
      <c r="AS20" s="142"/>
      <c r="AT20" s="142"/>
      <c r="AU20" s="142"/>
      <c r="AV20" s="2002"/>
      <c r="AW20" s="2003"/>
      <c r="AX20" s="2002"/>
      <c r="AY20" s="2004"/>
      <c r="AZ20" s="93"/>
    </row>
    <row r="21" spans="1:52" ht="21.75" customHeight="1">
      <c r="A21" s="44"/>
      <c r="B21" s="97"/>
      <c r="C21" s="2001"/>
      <c r="D21" s="2001"/>
      <c r="E21" s="213"/>
      <c r="F21" s="39"/>
      <c r="G21" s="40"/>
      <c r="H21" s="40"/>
      <c r="I21" s="40"/>
      <c r="J21" s="40"/>
      <c r="K21" s="40"/>
      <c r="L21" s="40"/>
      <c r="M21" s="40"/>
      <c r="N21" s="40"/>
      <c r="O21" s="40"/>
      <c r="P21" s="40"/>
      <c r="Q21" s="40"/>
      <c r="R21" s="40"/>
      <c r="S21" s="40"/>
      <c r="T21" s="40"/>
      <c r="U21" s="40"/>
      <c r="V21" s="40"/>
      <c r="W21" s="40"/>
      <c r="X21" s="40"/>
      <c r="Y21" s="40"/>
      <c r="Z21" s="40"/>
      <c r="AA21" s="40"/>
      <c r="AB21" s="40"/>
      <c r="AC21" s="40"/>
      <c r="AD21" s="40"/>
      <c r="AE21" s="40"/>
      <c r="AF21" s="40"/>
      <c r="AG21" s="40"/>
      <c r="AH21" s="40"/>
      <c r="AI21" s="42"/>
      <c r="AJ21" s="42"/>
      <c r="AK21" s="141"/>
      <c r="AL21" s="142"/>
      <c r="AM21" s="142"/>
      <c r="AN21" s="142"/>
      <c r="AO21" s="142"/>
      <c r="AP21" s="142"/>
      <c r="AQ21" s="142"/>
      <c r="AR21" s="142"/>
      <c r="AS21" s="142"/>
      <c r="AT21" s="142"/>
      <c r="AU21" s="142"/>
      <c r="AV21" s="2002"/>
      <c r="AW21" s="2003"/>
      <c r="AX21" s="2002"/>
      <c r="AY21" s="2004"/>
      <c r="AZ21" s="93"/>
    </row>
    <row r="22" spans="1:52" ht="21.75" customHeight="1">
      <c r="A22" s="44"/>
      <c r="B22" s="97"/>
      <c r="C22" s="2001"/>
      <c r="D22" s="2001"/>
      <c r="E22" s="213"/>
      <c r="F22" s="39"/>
      <c r="G22" s="40"/>
      <c r="H22" s="40"/>
      <c r="I22" s="40"/>
      <c r="J22" s="40"/>
      <c r="K22" s="40"/>
      <c r="L22" s="40"/>
      <c r="M22" s="40"/>
      <c r="N22" s="40"/>
      <c r="O22" s="40"/>
      <c r="P22" s="40"/>
      <c r="Q22" s="40"/>
      <c r="R22" s="40"/>
      <c r="S22" s="40"/>
      <c r="T22" s="40"/>
      <c r="U22" s="40"/>
      <c r="V22" s="40"/>
      <c r="W22" s="40"/>
      <c r="X22" s="40"/>
      <c r="Y22" s="40"/>
      <c r="Z22" s="40"/>
      <c r="AA22" s="40"/>
      <c r="AB22" s="40"/>
      <c r="AC22" s="40"/>
      <c r="AD22" s="40"/>
      <c r="AE22" s="40"/>
      <c r="AF22" s="40"/>
      <c r="AG22" s="40"/>
      <c r="AH22" s="40"/>
      <c r="AI22" s="42"/>
      <c r="AJ22" s="42"/>
      <c r="AK22" s="141"/>
      <c r="AL22" s="142"/>
      <c r="AM22" s="142"/>
      <c r="AN22" s="142"/>
      <c r="AO22" s="142"/>
      <c r="AP22" s="142"/>
      <c r="AQ22" s="142"/>
      <c r="AR22" s="142"/>
      <c r="AS22" s="142"/>
      <c r="AT22" s="142"/>
      <c r="AU22" s="142"/>
      <c r="AV22" s="2002"/>
      <c r="AW22" s="2003"/>
      <c r="AX22" s="2002"/>
      <c r="AY22" s="2004"/>
      <c r="AZ22" s="93"/>
    </row>
    <row r="23" spans="1:52" ht="21.75" customHeight="1">
      <c r="A23" s="44"/>
      <c r="B23" s="97"/>
      <c r="C23" s="2001"/>
      <c r="D23" s="2001"/>
      <c r="E23" s="213"/>
      <c r="F23" s="39"/>
      <c r="G23" s="40"/>
      <c r="H23" s="40"/>
      <c r="I23" s="40"/>
      <c r="J23" s="40"/>
      <c r="K23" s="40"/>
      <c r="L23" s="40"/>
      <c r="M23" s="40"/>
      <c r="N23" s="40"/>
      <c r="O23" s="40"/>
      <c r="P23" s="40"/>
      <c r="Q23" s="40"/>
      <c r="R23" s="40"/>
      <c r="S23" s="40"/>
      <c r="T23" s="40"/>
      <c r="U23" s="40"/>
      <c r="V23" s="40"/>
      <c r="W23" s="40"/>
      <c r="X23" s="40"/>
      <c r="Y23" s="40"/>
      <c r="Z23" s="40"/>
      <c r="AA23" s="40"/>
      <c r="AB23" s="40"/>
      <c r="AC23" s="40"/>
      <c r="AD23" s="40"/>
      <c r="AE23" s="40"/>
      <c r="AF23" s="40"/>
      <c r="AG23" s="40"/>
      <c r="AH23" s="40"/>
      <c r="AI23" s="42"/>
      <c r="AJ23" s="42"/>
      <c r="AK23" s="141"/>
      <c r="AL23" s="142"/>
      <c r="AM23" s="142"/>
      <c r="AN23" s="142"/>
      <c r="AO23" s="142"/>
      <c r="AP23" s="142"/>
      <c r="AQ23" s="142"/>
      <c r="AR23" s="142"/>
      <c r="AS23" s="60"/>
      <c r="AT23" s="60"/>
      <c r="AU23" s="142"/>
      <c r="AV23" s="2002"/>
      <c r="AW23" s="2003"/>
      <c r="AX23" s="2002"/>
      <c r="AY23" s="2004"/>
      <c r="AZ23" s="93"/>
    </row>
    <row r="24" spans="1:52" ht="21.75" customHeight="1">
      <c r="A24" s="44"/>
      <c r="B24" s="97"/>
      <c r="C24" s="2001"/>
      <c r="D24" s="2001"/>
      <c r="E24" s="213"/>
      <c r="F24" s="39"/>
      <c r="G24" s="40"/>
      <c r="H24" s="40"/>
      <c r="I24" s="40"/>
      <c r="J24" s="40"/>
      <c r="K24" s="40"/>
      <c r="L24" s="40"/>
      <c r="M24" s="40"/>
      <c r="N24" s="40"/>
      <c r="O24" s="40"/>
      <c r="P24" s="40"/>
      <c r="Q24" s="40"/>
      <c r="R24" s="40"/>
      <c r="S24" s="40"/>
      <c r="T24" s="40"/>
      <c r="U24" s="40"/>
      <c r="V24" s="40"/>
      <c r="W24" s="40"/>
      <c r="X24" s="40"/>
      <c r="Y24" s="40"/>
      <c r="Z24" s="40"/>
      <c r="AA24" s="40"/>
      <c r="AB24" s="40"/>
      <c r="AC24" s="40"/>
      <c r="AD24" s="40"/>
      <c r="AE24" s="40"/>
      <c r="AF24" s="40"/>
      <c r="AG24" s="40"/>
      <c r="AH24" s="40"/>
      <c r="AI24" s="42"/>
      <c r="AJ24" s="42"/>
      <c r="AK24" s="141"/>
      <c r="AL24" s="142"/>
      <c r="AM24" s="142"/>
      <c r="AN24" s="142"/>
      <c r="AO24" s="142"/>
      <c r="AP24" s="142"/>
      <c r="AQ24" s="142"/>
      <c r="AR24" s="142"/>
      <c r="AS24" s="142"/>
      <c r="AT24" s="142"/>
      <c r="AU24" s="142"/>
      <c r="AV24" s="2002"/>
      <c r="AW24" s="2003"/>
      <c r="AX24" s="2002"/>
      <c r="AY24" s="2004"/>
      <c r="AZ24" s="93"/>
    </row>
    <row r="25" spans="1:52" ht="21.75" customHeight="1" thickBot="1">
      <c r="A25" s="44"/>
      <c r="B25" s="85"/>
      <c r="C25" s="2007"/>
      <c r="D25" s="2007"/>
      <c r="E25" s="214"/>
      <c r="F25" s="53"/>
      <c r="G25" s="90"/>
      <c r="H25" s="90"/>
      <c r="I25" s="90"/>
      <c r="J25" s="90"/>
      <c r="K25" s="90"/>
      <c r="L25" s="90"/>
      <c r="M25" s="90"/>
      <c r="N25" s="90"/>
      <c r="O25" s="90"/>
      <c r="P25" s="90"/>
      <c r="Q25" s="90"/>
      <c r="R25" s="90"/>
      <c r="S25" s="90"/>
      <c r="T25" s="90"/>
      <c r="U25" s="90"/>
      <c r="V25" s="90"/>
      <c r="W25" s="90"/>
      <c r="X25" s="90"/>
      <c r="Y25" s="90"/>
      <c r="Z25" s="90"/>
      <c r="AA25" s="90"/>
      <c r="AB25" s="90"/>
      <c r="AC25" s="90"/>
      <c r="AD25" s="90"/>
      <c r="AE25" s="90"/>
      <c r="AF25" s="90"/>
      <c r="AG25" s="90"/>
      <c r="AH25" s="90"/>
      <c r="AI25" s="52"/>
      <c r="AJ25" s="52"/>
      <c r="AK25" s="143"/>
      <c r="AL25" s="144"/>
      <c r="AM25" s="144"/>
      <c r="AN25" s="144"/>
      <c r="AO25" s="144"/>
      <c r="AP25" s="144"/>
      <c r="AQ25" s="144"/>
      <c r="AR25" s="142"/>
      <c r="AS25" s="51"/>
      <c r="AT25" s="51"/>
      <c r="AU25" s="142"/>
      <c r="AV25" s="2002"/>
      <c r="AW25" s="2003"/>
      <c r="AX25" s="2008"/>
      <c r="AY25" s="2009"/>
      <c r="AZ25" s="93"/>
    </row>
    <row r="26" spans="1:52" ht="20.25" customHeight="1" thickTop="1">
      <c r="A26" s="2021" t="s">
        <v>65</v>
      </c>
      <c r="B26" s="2022"/>
      <c r="C26" s="2023"/>
      <c r="D26" s="2030" t="s">
        <v>66</v>
      </c>
      <c r="E26" s="2031"/>
      <c r="F26" s="207"/>
      <c r="G26" s="100"/>
      <c r="H26" s="100"/>
      <c r="I26" s="100"/>
      <c r="J26" s="100"/>
      <c r="K26" s="100"/>
      <c r="L26" s="100"/>
      <c r="M26" s="100"/>
      <c r="N26" s="100"/>
      <c r="O26" s="100"/>
      <c r="P26" s="100"/>
      <c r="Q26" s="100"/>
      <c r="R26" s="100"/>
      <c r="S26" s="100"/>
      <c r="T26" s="100"/>
      <c r="U26" s="100"/>
      <c r="V26" s="100"/>
      <c r="W26" s="100"/>
      <c r="X26" s="100"/>
      <c r="Y26" s="100"/>
      <c r="Z26" s="100"/>
      <c r="AA26" s="100"/>
      <c r="AB26" s="100"/>
      <c r="AC26" s="100"/>
      <c r="AD26" s="100"/>
      <c r="AE26" s="100"/>
      <c r="AF26" s="100"/>
      <c r="AG26" s="100"/>
      <c r="AH26" s="100"/>
      <c r="AI26" s="100"/>
      <c r="AJ26" s="100"/>
      <c r="AK26" s="2032" t="s">
        <v>67</v>
      </c>
      <c r="AL26" s="2033"/>
      <c r="AM26" s="2033"/>
      <c r="AN26" s="2033"/>
      <c r="AO26" s="2033"/>
      <c r="AP26" s="2033"/>
      <c r="AQ26" s="2033"/>
      <c r="AR26" s="2033"/>
      <c r="AS26" s="2033"/>
      <c r="AT26" s="2033"/>
      <c r="AU26" s="2033"/>
      <c r="AV26" s="2033"/>
      <c r="AW26" s="2033"/>
      <c r="AX26" s="2033"/>
      <c r="AY26" s="2034"/>
      <c r="AZ26" s="92"/>
    </row>
    <row r="27" spans="1:52" ht="20.25" customHeight="1">
      <c r="A27" s="2024"/>
      <c r="B27" s="2025"/>
      <c r="C27" s="2026"/>
      <c r="D27" s="2005" t="s">
        <v>68</v>
      </c>
      <c r="E27" s="2006"/>
      <c r="F27" s="208"/>
      <c r="G27" s="99"/>
      <c r="H27" s="99"/>
      <c r="I27" s="99"/>
      <c r="J27" s="99"/>
      <c r="K27" s="99"/>
      <c r="L27" s="99"/>
      <c r="M27" s="99"/>
      <c r="N27" s="99"/>
      <c r="O27" s="99"/>
      <c r="P27" s="99"/>
      <c r="Q27" s="99"/>
      <c r="R27" s="99"/>
      <c r="S27" s="99"/>
      <c r="T27" s="99"/>
      <c r="U27" s="99"/>
      <c r="V27" s="99"/>
      <c r="W27" s="99"/>
      <c r="X27" s="99"/>
      <c r="Y27" s="99"/>
      <c r="Z27" s="99"/>
      <c r="AA27" s="99"/>
      <c r="AB27" s="99"/>
      <c r="AC27" s="99"/>
      <c r="AD27" s="99"/>
      <c r="AE27" s="99"/>
      <c r="AF27" s="99"/>
      <c r="AG27" s="99"/>
      <c r="AH27" s="99"/>
      <c r="AI27" s="99"/>
      <c r="AJ27" s="99"/>
      <c r="AK27" s="20"/>
      <c r="AL27" s="93"/>
      <c r="AM27" s="93"/>
      <c r="AN27" s="68"/>
      <c r="AO27" s="68"/>
      <c r="AP27" s="101" t="s">
        <v>69</v>
      </c>
      <c r="AQ27" s="101" t="s">
        <v>70</v>
      </c>
      <c r="AR27" s="102"/>
      <c r="AS27" s="102"/>
      <c r="AT27" s="102" t="s">
        <v>69</v>
      </c>
      <c r="AU27" s="30" t="s">
        <v>70</v>
      </c>
      <c r="AV27" s="30"/>
      <c r="AW27" s="30"/>
      <c r="AX27" s="103"/>
      <c r="AY27" s="21"/>
      <c r="AZ27" s="12"/>
    </row>
    <row r="28" spans="1:52" ht="20.25" customHeight="1">
      <c r="A28" s="2024"/>
      <c r="B28" s="2025"/>
      <c r="C28" s="2026"/>
      <c r="D28" s="2005" t="s">
        <v>62</v>
      </c>
      <c r="E28" s="2006"/>
      <c r="F28" s="208"/>
      <c r="G28" s="99"/>
      <c r="H28" s="99"/>
      <c r="I28" s="99"/>
      <c r="J28" s="99"/>
      <c r="K28" s="99"/>
      <c r="L28" s="99"/>
      <c r="M28" s="99"/>
      <c r="N28" s="99"/>
      <c r="O28" s="99"/>
      <c r="P28" s="99"/>
      <c r="Q28" s="99"/>
      <c r="R28" s="99"/>
      <c r="S28" s="99"/>
      <c r="T28" s="99"/>
      <c r="U28" s="99"/>
      <c r="V28" s="99"/>
      <c r="W28" s="99"/>
      <c r="X28" s="99"/>
      <c r="Y28" s="99"/>
      <c r="Z28" s="99"/>
      <c r="AA28" s="99"/>
      <c r="AB28" s="99"/>
      <c r="AC28" s="99"/>
      <c r="AD28" s="99"/>
      <c r="AE28" s="99"/>
      <c r="AF28" s="99"/>
      <c r="AG28" s="99"/>
      <c r="AH28" s="99"/>
      <c r="AI28" s="99"/>
      <c r="AJ28" s="99"/>
      <c r="AK28" s="20"/>
      <c r="AL28" s="93" t="s">
        <v>60</v>
      </c>
      <c r="AM28" s="93" t="s">
        <v>71</v>
      </c>
      <c r="AN28" s="93" t="s">
        <v>72</v>
      </c>
      <c r="AO28" s="1688"/>
      <c r="AP28" s="1688"/>
      <c r="AQ28" s="1688"/>
      <c r="AR28" s="104" t="s">
        <v>73</v>
      </c>
      <c r="AS28" s="2010"/>
      <c r="AT28" s="2010"/>
      <c r="AU28" s="2010"/>
      <c r="AV28" s="30" t="s">
        <v>74</v>
      </c>
      <c r="AW28" s="30"/>
      <c r="AX28" s="103"/>
      <c r="AY28" s="21"/>
      <c r="AZ28" s="12"/>
    </row>
    <row r="29" spans="1:52" ht="20.25" customHeight="1">
      <c r="A29" s="2024"/>
      <c r="B29" s="2025"/>
      <c r="C29" s="2026"/>
      <c r="D29" s="2005" t="s">
        <v>63</v>
      </c>
      <c r="E29" s="2006"/>
      <c r="F29" s="208"/>
      <c r="G29" s="99"/>
      <c r="H29" s="99"/>
      <c r="I29" s="99"/>
      <c r="J29" s="99"/>
      <c r="K29" s="99"/>
      <c r="L29" s="99"/>
      <c r="M29" s="99"/>
      <c r="N29" s="99"/>
      <c r="O29" s="99"/>
      <c r="P29" s="99"/>
      <c r="Q29" s="99"/>
      <c r="R29" s="99"/>
      <c r="S29" s="99"/>
      <c r="T29" s="99"/>
      <c r="U29" s="99"/>
      <c r="V29" s="99"/>
      <c r="W29" s="99"/>
      <c r="X29" s="99"/>
      <c r="Y29" s="99"/>
      <c r="Z29" s="99"/>
      <c r="AA29" s="99"/>
      <c r="AB29" s="99"/>
      <c r="AC29" s="99"/>
      <c r="AD29" s="99"/>
      <c r="AE29" s="99"/>
      <c r="AF29" s="99"/>
      <c r="AG29" s="99"/>
      <c r="AH29" s="99"/>
      <c r="AI29" s="99"/>
      <c r="AJ29" s="99"/>
      <c r="AK29" s="20"/>
      <c r="AL29" s="93" t="s">
        <v>61</v>
      </c>
      <c r="AM29" s="93" t="s">
        <v>71</v>
      </c>
      <c r="AN29" s="93" t="s">
        <v>72</v>
      </c>
      <c r="AO29" s="1688"/>
      <c r="AP29" s="1688"/>
      <c r="AQ29" s="1688"/>
      <c r="AR29" s="104" t="s">
        <v>73</v>
      </c>
      <c r="AS29" s="2010"/>
      <c r="AT29" s="2010"/>
      <c r="AU29" s="2010"/>
      <c r="AV29" s="30" t="s">
        <v>74</v>
      </c>
      <c r="AW29" s="30"/>
      <c r="AX29" s="103"/>
      <c r="AY29" s="21"/>
      <c r="AZ29" s="12"/>
    </row>
    <row r="30" spans="1:52" ht="20.25" customHeight="1">
      <c r="A30" s="2024"/>
      <c r="B30" s="2025"/>
      <c r="C30" s="2026"/>
      <c r="D30" s="2005" t="s">
        <v>64</v>
      </c>
      <c r="E30" s="2006"/>
      <c r="F30" s="208"/>
      <c r="G30" s="99"/>
      <c r="H30" s="99"/>
      <c r="I30" s="99"/>
      <c r="J30" s="99"/>
      <c r="K30" s="99"/>
      <c r="L30" s="99"/>
      <c r="M30" s="99"/>
      <c r="N30" s="99"/>
      <c r="O30" s="99"/>
      <c r="P30" s="99"/>
      <c r="Q30" s="99"/>
      <c r="R30" s="99"/>
      <c r="S30" s="99"/>
      <c r="T30" s="99"/>
      <c r="U30" s="99"/>
      <c r="V30" s="99"/>
      <c r="W30" s="99"/>
      <c r="X30" s="99"/>
      <c r="Y30" s="99"/>
      <c r="Z30" s="99"/>
      <c r="AA30" s="99"/>
      <c r="AB30" s="99"/>
      <c r="AC30" s="99"/>
      <c r="AD30" s="99"/>
      <c r="AE30" s="99"/>
      <c r="AF30" s="99"/>
      <c r="AG30" s="99"/>
      <c r="AH30" s="99"/>
      <c r="AI30" s="99"/>
      <c r="AJ30" s="99"/>
      <c r="AK30" s="20"/>
      <c r="AL30" s="93" t="s">
        <v>62</v>
      </c>
      <c r="AM30" s="93" t="s">
        <v>71</v>
      </c>
      <c r="AN30" s="93" t="s">
        <v>72</v>
      </c>
      <c r="AO30" s="1688"/>
      <c r="AP30" s="1688"/>
      <c r="AQ30" s="1688"/>
      <c r="AR30" s="104" t="s">
        <v>73</v>
      </c>
      <c r="AS30" s="2010"/>
      <c r="AT30" s="2010"/>
      <c r="AU30" s="2010"/>
      <c r="AV30" s="30" t="s">
        <v>74</v>
      </c>
      <c r="AW30" s="106"/>
      <c r="AX30" s="106"/>
      <c r="AY30" s="107"/>
      <c r="AZ30" s="12"/>
    </row>
    <row r="31" spans="1:52" ht="20.25" customHeight="1">
      <c r="A31" s="2024"/>
      <c r="B31" s="2025"/>
      <c r="C31" s="2026"/>
      <c r="D31" s="2005"/>
      <c r="E31" s="2006"/>
      <c r="F31" s="208"/>
      <c r="G31" s="99"/>
      <c r="H31" s="99"/>
      <c r="I31" s="99"/>
      <c r="J31" s="99"/>
      <c r="K31" s="99"/>
      <c r="L31" s="99"/>
      <c r="M31" s="99"/>
      <c r="N31" s="99"/>
      <c r="O31" s="99"/>
      <c r="P31" s="99"/>
      <c r="Q31" s="99"/>
      <c r="R31" s="99"/>
      <c r="S31" s="99"/>
      <c r="T31" s="99"/>
      <c r="U31" s="99"/>
      <c r="V31" s="99"/>
      <c r="W31" s="99"/>
      <c r="X31" s="99"/>
      <c r="Y31" s="99"/>
      <c r="Z31" s="99"/>
      <c r="AA31" s="99"/>
      <c r="AB31" s="99"/>
      <c r="AC31" s="99"/>
      <c r="AD31" s="99"/>
      <c r="AE31" s="99"/>
      <c r="AF31" s="99"/>
      <c r="AG31" s="99"/>
      <c r="AH31" s="99"/>
      <c r="AI31" s="99"/>
      <c r="AJ31" s="99"/>
      <c r="AK31" s="20"/>
      <c r="AL31" s="93" t="s">
        <v>63</v>
      </c>
      <c r="AM31" s="93" t="s">
        <v>71</v>
      </c>
      <c r="AN31" s="93" t="s">
        <v>72</v>
      </c>
      <c r="AO31" s="1688"/>
      <c r="AP31" s="1688"/>
      <c r="AQ31" s="1688"/>
      <c r="AR31" s="104" t="s">
        <v>73</v>
      </c>
      <c r="AS31" s="2010"/>
      <c r="AT31" s="2010"/>
      <c r="AU31" s="2010"/>
      <c r="AV31" s="30" t="s">
        <v>74</v>
      </c>
      <c r="AW31" s="30"/>
      <c r="AX31" s="103"/>
      <c r="AY31" s="21"/>
      <c r="AZ31" s="12"/>
    </row>
    <row r="32" spans="1:52" ht="20.25" customHeight="1">
      <c r="A32" s="2024"/>
      <c r="B32" s="2025"/>
      <c r="C32" s="2026"/>
      <c r="D32" s="2005"/>
      <c r="E32" s="2006"/>
      <c r="F32" s="208"/>
      <c r="G32" s="99"/>
      <c r="H32" s="99"/>
      <c r="I32" s="99"/>
      <c r="J32" s="99"/>
      <c r="K32" s="99"/>
      <c r="L32" s="99"/>
      <c r="M32" s="99"/>
      <c r="N32" s="99"/>
      <c r="O32" s="99"/>
      <c r="P32" s="99"/>
      <c r="Q32" s="99"/>
      <c r="R32" s="99"/>
      <c r="S32" s="99"/>
      <c r="T32" s="99"/>
      <c r="U32" s="99"/>
      <c r="V32" s="99"/>
      <c r="W32" s="99"/>
      <c r="X32" s="99"/>
      <c r="Y32" s="99"/>
      <c r="Z32" s="99"/>
      <c r="AA32" s="99"/>
      <c r="AB32" s="99"/>
      <c r="AC32" s="99"/>
      <c r="AD32" s="99"/>
      <c r="AE32" s="99"/>
      <c r="AF32" s="99"/>
      <c r="AG32" s="99"/>
      <c r="AH32" s="99"/>
      <c r="AI32" s="108"/>
      <c r="AJ32" s="108"/>
      <c r="AK32" s="20"/>
      <c r="AL32" s="93" t="s">
        <v>64</v>
      </c>
      <c r="AM32" s="93" t="s">
        <v>71</v>
      </c>
      <c r="AN32" s="93" t="s">
        <v>72</v>
      </c>
      <c r="AO32" s="1688"/>
      <c r="AP32" s="1688"/>
      <c r="AQ32" s="1688"/>
      <c r="AR32" s="104" t="s">
        <v>73</v>
      </c>
      <c r="AS32" s="2016"/>
      <c r="AT32" s="2016"/>
      <c r="AU32" s="2016"/>
      <c r="AV32" s="30" t="s">
        <v>74</v>
      </c>
      <c r="AW32" s="105"/>
      <c r="AX32" s="105"/>
      <c r="AY32" s="21"/>
      <c r="AZ32" s="12"/>
    </row>
    <row r="33" spans="1:53" ht="20.25" customHeight="1">
      <c r="A33" s="2024"/>
      <c r="B33" s="2025"/>
      <c r="C33" s="2026"/>
      <c r="D33" s="2014"/>
      <c r="E33" s="2015"/>
      <c r="F33" s="209"/>
      <c r="G33" s="203"/>
      <c r="H33" s="203"/>
      <c r="I33" s="203"/>
      <c r="J33" s="203"/>
      <c r="K33" s="203"/>
      <c r="L33" s="203"/>
      <c r="M33" s="203"/>
      <c r="N33" s="203"/>
      <c r="O33" s="203"/>
      <c r="P33" s="203"/>
      <c r="Q33" s="203"/>
      <c r="R33" s="203"/>
      <c r="S33" s="203"/>
      <c r="T33" s="203"/>
      <c r="U33" s="203"/>
      <c r="V33" s="203"/>
      <c r="W33" s="203"/>
      <c r="X33" s="203"/>
      <c r="Y33" s="203"/>
      <c r="Z33" s="203"/>
      <c r="AA33" s="203"/>
      <c r="AB33" s="203"/>
      <c r="AC33" s="203"/>
      <c r="AD33" s="203"/>
      <c r="AE33" s="203"/>
      <c r="AF33" s="203"/>
      <c r="AG33" s="203"/>
      <c r="AH33" s="203"/>
      <c r="AI33" s="203"/>
      <c r="AJ33" s="203"/>
      <c r="AK33" s="20"/>
      <c r="AL33" s="93"/>
      <c r="AM33" s="93" t="s">
        <v>71</v>
      </c>
      <c r="AN33" s="93" t="s">
        <v>72</v>
      </c>
      <c r="AO33" s="1688"/>
      <c r="AP33" s="1688"/>
      <c r="AQ33" s="1688"/>
      <c r="AR33" s="104" t="s">
        <v>73</v>
      </c>
      <c r="AS33" s="2016"/>
      <c r="AT33" s="2016"/>
      <c r="AU33" s="2016"/>
      <c r="AV33" s="30" t="s">
        <v>74</v>
      </c>
      <c r="AW33" s="105"/>
      <c r="AX33" s="105"/>
      <c r="AY33" s="21"/>
      <c r="AZ33" s="12"/>
    </row>
    <row r="34" spans="1:53" ht="20.25" customHeight="1">
      <c r="A34" s="2027"/>
      <c r="B34" s="2028"/>
      <c r="C34" s="2029"/>
      <c r="D34" s="2017" t="s">
        <v>75</v>
      </c>
      <c r="E34" s="2018"/>
      <c r="F34" s="210">
        <f t="shared" ref="F34:AJ34" si="0">SUM(F26:F33)</f>
        <v>0</v>
      </c>
      <c r="G34" s="204">
        <f t="shared" si="0"/>
        <v>0</v>
      </c>
      <c r="H34" s="204">
        <f t="shared" si="0"/>
        <v>0</v>
      </c>
      <c r="I34" s="204">
        <f t="shared" si="0"/>
        <v>0</v>
      </c>
      <c r="J34" s="204">
        <f t="shared" si="0"/>
        <v>0</v>
      </c>
      <c r="K34" s="204">
        <f t="shared" si="0"/>
        <v>0</v>
      </c>
      <c r="L34" s="204">
        <f t="shared" si="0"/>
        <v>0</v>
      </c>
      <c r="M34" s="204">
        <f t="shared" si="0"/>
        <v>0</v>
      </c>
      <c r="N34" s="204">
        <f t="shared" si="0"/>
        <v>0</v>
      </c>
      <c r="O34" s="204">
        <f t="shared" si="0"/>
        <v>0</v>
      </c>
      <c r="P34" s="204">
        <f t="shared" si="0"/>
        <v>0</v>
      </c>
      <c r="Q34" s="204">
        <f t="shared" si="0"/>
        <v>0</v>
      </c>
      <c r="R34" s="204">
        <f t="shared" si="0"/>
        <v>0</v>
      </c>
      <c r="S34" s="204">
        <f t="shared" si="0"/>
        <v>0</v>
      </c>
      <c r="T34" s="204">
        <f t="shared" si="0"/>
        <v>0</v>
      </c>
      <c r="U34" s="204">
        <f t="shared" si="0"/>
        <v>0</v>
      </c>
      <c r="V34" s="204">
        <f t="shared" si="0"/>
        <v>0</v>
      </c>
      <c r="W34" s="204">
        <f t="shared" si="0"/>
        <v>0</v>
      </c>
      <c r="X34" s="204">
        <f t="shared" si="0"/>
        <v>0</v>
      </c>
      <c r="Y34" s="204">
        <f t="shared" si="0"/>
        <v>0</v>
      </c>
      <c r="Z34" s="204">
        <f t="shared" si="0"/>
        <v>0</v>
      </c>
      <c r="AA34" s="204">
        <f t="shared" si="0"/>
        <v>0</v>
      </c>
      <c r="AB34" s="204">
        <f t="shared" si="0"/>
        <v>0</v>
      </c>
      <c r="AC34" s="204">
        <f t="shared" si="0"/>
        <v>0</v>
      </c>
      <c r="AD34" s="204">
        <f t="shared" si="0"/>
        <v>0</v>
      </c>
      <c r="AE34" s="204">
        <f t="shared" si="0"/>
        <v>0</v>
      </c>
      <c r="AF34" s="204">
        <f t="shared" si="0"/>
        <v>0</v>
      </c>
      <c r="AG34" s="204">
        <f t="shared" si="0"/>
        <v>0</v>
      </c>
      <c r="AH34" s="204">
        <f t="shared" si="0"/>
        <v>0</v>
      </c>
      <c r="AI34" s="497"/>
      <c r="AJ34" s="205">
        <f t="shared" si="0"/>
        <v>0</v>
      </c>
      <c r="AK34" s="34"/>
      <c r="AL34" s="91"/>
      <c r="AM34" s="91" t="s">
        <v>76</v>
      </c>
      <c r="AN34" s="91" t="s">
        <v>77</v>
      </c>
      <c r="AO34" s="2019"/>
      <c r="AP34" s="2019"/>
      <c r="AQ34" s="2019"/>
      <c r="AR34" s="109" t="s">
        <v>78</v>
      </c>
      <c r="AS34" s="2020"/>
      <c r="AT34" s="2020"/>
      <c r="AU34" s="2020"/>
      <c r="AV34" s="109" t="s">
        <v>99</v>
      </c>
      <c r="AW34" s="110"/>
      <c r="AX34" s="110"/>
      <c r="AY34" s="36"/>
      <c r="AZ34" s="12"/>
      <c r="BA34" s="30"/>
    </row>
    <row r="35" spans="1:53" s="111" customFormat="1" ht="22.5" customHeight="1">
      <c r="A35" s="2011" t="s">
        <v>1499</v>
      </c>
      <c r="B35" s="2012"/>
      <c r="C35" s="2012"/>
      <c r="D35" s="2012"/>
      <c r="E35" s="2012"/>
      <c r="F35" s="2012"/>
      <c r="G35" s="2012"/>
      <c r="H35" s="2012"/>
      <c r="I35" s="2012"/>
      <c r="J35" s="2012"/>
      <c r="K35" s="2012"/>
      <c r="L35" s="2012"/>
      <c r="M35" s="2012"/>
      <c r="N35" s="2012"/>
      <c r="O35" s="2012"/>
      <c r="P35" s="2012"/>
      <c r="Q35" s="2012"/>
      <c r="R35" s="2012"/>
      <c r="S35" s="2012"/>
      <c r="T35" s="2012"/>
      <c r="U35" s="2012"/>
      <c r="V35" s="2012"/>
      <c r="W35" s="2012"/>
      <c r="X35" s="2012"/>
      <c r="Y35" s="2012"/>
      <c r="Z35" s="2012"/>
      <c r="AA35" s="2012"/>
      <c r="AB35" s="2012"/>
      <c r="AC35" s="2012"/>
      <c r="AD35" s="2012"/>
      <c r="AE35" s="2012"/>
      <c r="AF35" s="2012"/>
      <c r="AG35" s="2012"/>
      <c r="AH35" s="2012"/>
      <c r="AI35" s="2012"/>
      <c r="AJ35" s="2012"/>
      <c r="AK35" s="2012"/>
      <c r="AL35" s="2012"/>
      <c r="AM35" s="2012"/>
      <c r="AN35" s="2012"/>
      <c r="AO35" s="2012"/>
      <c r="AP35" s="2012"/>
      <c r="AQ35" s="2012"/>
      <c r="AR35" s="2012"/>
      <c r="AS35" s="2012"/>
      <c r="AT35" s="2012"/>
      <c r="AU35" s="2012"/>
      <c r="AV35" s="2012"/>
      <c r="AW35" s="2012"/>
      <c r="AX35" s="2012"/>
      <c r="AY35" s="2012"/>
    </row>
    <row r="36" spans="1:53" s="111" customFormat="1" ht="22.5" customHeight="1">
      <c r="A36" s="2013"/>
      <c r="B36" s="2013"/>
      <c r="C36" s="2013"/>
      <c r="D36" s="2013"/>
      <c r="E36" s="2013"/>
      <c r="F36" s="2013"/>
      <c r="G36" s="2013"/>
      <c r="H36" s="2013"/>
      <c r="I36" s="2013"/>
      <c r="J36" s="2013"/>
      <c r="K36" s="2013"/>
      <c r="L36" s="2013"/>
      <c r="M36" s="2013"/>
      <c r="N36" s="2013"/>
      <c r="O36" s="2013"/>
      <c r="P36" s="2013"/>
      <c r="Q36" s="2013"/>
      <c r="R36" s="2013"/>
      <c r="S36" s="2013"/>
      <c r="T36" s="2013"/>
      <c r="U36" s="2013"/>
      <c r="V36" s="2013"/>
      <c r="W36" s="2013"/>
      <c r="X36" s="2013"/>
      <c r="Y36" s="2013"/>
      <c r="Z36" s="2013"/>
      <c r="AA36" s="2013"/>
      <c r="AB36" s="2013"/>
      <c r="AC36" s="2013"/>
      <c r="AD36" s="2013"/>
      <c r="AE36" s="2013"/>
      <c r="AF36" s="2013"/>
      <c r="AG36" s="2013"/>
      <c r="AH36" s="2013"/>
      <c r="AI36" s="2013"/>
      <c r="AJ36" s="2013"/>
      <c r="AK36" s="2013"/>
      <c r="AL36" s="2013"/>
      <c r="AM36" s="2013"/>
      <c r="AN36" s="2013"/>
      <c r="AO36" s="2013"/>
      <c r="AP36" s="2013"/>
      <c r="AQ36" s="2013"/>
      <c r="AR36" s="2013"/>
      <c r="AS36" s="2013"/>
      <c r="AT36" s="2013"/>
      <c r="AU36" s="2013"/>
      <c r="AV36" s="2013"/>
      <c r="AW36" s="2013"/>
      <c r="AX36" s="2013"/>
      <c r="AY36" s="2013"/>
    </row>
    <row r="37" spans="1:53" s="111" customFormat="1" ht="20.25" customHeight="1">
      <c r="A37" s="2013"/>
      <c r="B37" s="2013"/>
      <c r="C37" s="2013"/>
      <c r="D37" s="2013"/>
      <c r="E37" s="2013"/>
      <c r="F37" s="2013"/>
      <c r="G37" s="2013"/>
      <c r="H37" s="2013"/>
      <c r="I37" s="2013"/>
      <c r="J37" s="2013"/>
      <c r="K37" s="2013"/>
      <c r="L37" s="2013"/>
      <c r="M37" s="2013"/>
      <c r="N37" s="2013"/>
      <c r="O37" s="2013"/>
      <c r="P37" s="2013"/>
      <c r="Q37" s="2013"/>
      <c r="R37" s="2013"/>
      <c r="S37" s="2013"/>
      <c r="T37" s="2013"/>
      <c r="U37" s="2013"/>
      <c r="V37" s="2013"/>
      <c r="W37" s="2013"/>
      <c r="X37" s="2013"/>
      <c r="Y37" s="2013"/>
      <c r="Z37" s="2013"/>
      <c r="AA37" s="2013"/>
      <c r="AB37" s="2013"/>
      <c r="AC37" s="2013"/>
      <c r="AD37" s="2013"/>
      <c r="AE37" s="2013"/>
      <c r="AF37" s="2013"/>
      <c r="AG37" s="2013"/>
      <c r="AH37" s="2013"/>
      <c r="AI37" s="2013"/>
      <c r="AJ37" s="2013"/>
      <c r="AK37" s="2013"/>
      <c r="AL37" s="2013"/>
      <c r="AM37" s="2013"/>
      <c r="AN37" s="2013"/>
      <c r="AO37" s="2013"/>
      <c r="AP37" s="2013"/>
      <c r="AQ37" s="2013"/>
      <c r="AR37" s="2013"/>
      <c r="AS37" s="2013"/>
      <c r="AT37" s="2013"/>
      <c r="AU37" s="2013"/>
      <c r="AV37" s="2013"/>
      <c r="AW37" s="2013"/>
      <c r="AX37" s="2013"/>
      <c r="AY37" s="2013"/>
    </row>
    <row r="38" spans="1:53" ht="20.25" customHeight="1">
      <c r="D38" s="30"/>
      <c r="E38" s="30"/>
      <c r="F38" s="30"/>
      <c r="G38" s="30"/>
      <c r="H38" s="30"/>
      <c r="I38" s="30"/>
      <c r="J38" s="30"/>
      <c r="K38" s="30"/>
      <c r="L38" s="30"/>
      <c r="M38" s="30"/>
      <c r="N38" s="30"/>
      <c r="O38" s="30"/>
      <c r="P38" s="30"/>
      <c r="Q38" s="30"/>
      <c r="R38" s="30"/>
      <c r="S38" s="30"/>
      <c r="T38" s="30"/>
      <c r="U38" s="30"/>
      <c r="V38" s="30"/>
      <c r="W38" s="30"/>
      <c r="X38" s="30"/>
      <c r="Y38" s="30"/>
      <c r="Z38" s="30"/>
      <c r="AA38" s="30"/>
    </row>
    <row r="39" spans="1:53" ht="20.25" customHeight="1"/>
    <row r="40" spans="1:53" ht="20.25" customHeight="1"/>
    <row r="41" spans="1:53" ht="20.25" customHeight="1"/>
    <row r="42" spans="1:53" ht="20.25" customHeight="1"/>
    <row r="43" spans="1:53" ht="20.25" customHeight="1"/>
    <row r="44" spans="1:53" ht="20.25" customHeight="1"/>
    <row r="45" spans="1:53" ht="20.25" customHeight="1"/>
    <row r="46" spans="1:53" ht="20.25" customHeight="1"/>
    <row r="47" spans="1:53" ht="20.25" customHeight="1"/>
    <row r="48" spans="1:53" ht="20.25" customHeight="1"/>
    <row r="49" ht="20.25" customHeight="1"/>
    <row r="50" ht="20.25" customHeight="1"/>
    <row r="51" ht="20.25" customHeight="1"/>
    <row r="52" ht="20.25" customHeight="1"/>
    <row r="53" ht="20.25" customHeight="1"/>
    <row r="54" ht="20.25" customHeight="1"/>
    <row r="55" ht="20.25" customHeight="1"/>
    <row r="56" ht="20.25" customHeight="1"/>
  </sheetData>
  <mergeCells count="95">
    <mergeCell ref="AR1:AY1"/>
    <mergeCell ref="D31:E31"/>
    <mergeCell ref="AO31:AQ31"/>
    <mergeCell ref="AS31:AU31"/>
    <mergeCell ref="A26:C34"/>
    <mergeCell ref="D26:E26"/>
    <mergeCell ref="AK26:AY26"/>
    <mergeCell ref="D29:E29"/>
    <mergeCell ref="AO29:AQ29"/>
    <mergeCell ref="AS29:AU29"/>
    <mergeCell ref="D32:E32"/>
    <mergeCell ref="AO32:AQ32"/>
    <mergeCell ref="AS32:AU32"/>
    <mergeCell ref="D30:E30"/>
    <mergeCell ref="AO30:AQ30"/>
    <mergeCell ref="AS30:AU30"/>
    <mergeCell ref="D28:E28"/>
    <mergeCell ref="AO28:AQ28"/>
    <mergeCell ref="AS28:AU28"/>
    <mergeCell ref="A35:AY37"/>
    <mergeCell ref="D33:E33"/>
    <mergeCell ref="AO33:AQ33"/>
    <mergeCell ref="AS33:AU33"/>
    <mergeCell ref="D34:E34"/>
    <mergeCell ref="AO34:AQ34"/>
    <mergeCell ref="AS34:AU34"/>
    <mergeCell ref="C24:D24"/>
    <mergeCell ref="D27:E27"/>
    <mergeCell ref="AV24:AW24"/>
    <mergeCell ref="AX24:AY24"/>
    <mergeCell ref="C25:D25"/>
    <mergeCell ref="AV25:AW25"/>
    <mergeCell ref="AX25:AY25"/>
    <mergeCell ref="C22:D22"/>
    <mergeCell ref="AV22:AW22"/>
    <mergeCell ref="AX22:AY22"/>
    <mergeCell ref="C23:D23"/>
    <mergeCell ref="AV23:AW23"/>
    <mergeCell ref="AX23:AY23"/>
    <mergeCell ref="C20:D20"/>
    <mergeCell ref="AV20:AW20"/>
    <mergeCell ref="AX20:AY20"/>
    <mergeCell ref="C21:D21"/>
    <mergeCell ref="AV21:AW21"/>
    <mergeCell ref="AX21:AY21"/>
    <mergeCell ref="C18:D18"/>
    <mergeCell ref="AV18:AW18"/>
    <mergeCell ref="AX18:AY18"/>
    <mergeCell ref="C19:D19"/>
    <mergeCell ref="AV19:AW19"/>
    <mergeCell ref="AX19:AY19"/>
    <mergeCell ref="C16:D16"/>
    <mergeCell ref="AV16:AW16"/>
    <mergeCell ref="AX16:AY16"/>
    <mergeCell ref="C17:D17"/>
    <mergeCell ref="AV17:AW17"/>
    <mergeCell ref="AX17:AY17"/>
    <mergeCell ref="C14:D14"/>
    <mergeCell ref="AV14:AW14"/>
    <mergeCell ref="AX14:AY14"/>
    <mergeCell ref="C15:D15"/>
    <mergeCell ref="AV15:AW15"/>
    <mergeCell ref="AX15:AY15"/>
    <mergeCell ref="C12:D12"/>
    <mergeCell ref="AV12:AW12"/>
    <mergeCell ref="AX12:AY12"/>
    <mergeCell ref="C13:D13"/>
    <mergeCell ref="AV13:AW13"/>
    <mergeCell ref="AX13:AY13"/>
    <mergeCell ref="C10:D10"/>
    <mergeCell ref="AV10:AW10"/>
    <mergeCell ref="AX10:AY10"/>
    <mergeCell ref="C11:D11"/>
    <mergeCell ref="AV11:AW11"/>
    <mergeCell ref="AX11:AY11"/>
    <mergeCell ref="C8:D8"/>
    <mergeCell ref="AV8:AW8"/>
    <mergeCell ref="AX8:AY8"/>
    <mergeCell ref="C9:D9"/>
    <mergeCell ref="AV9:AW9"/>
    <mergeCell ref="AX9:AY9"/>
    <mergeCell ref="C6:D6"/>
    <mergeCell ref="AV6:AW6"/>
    <mergeCell ref="AX6:AY6"/>
    <mergeCell ref="C7:D7"/>
    <mergeCell ref="AV7:AW7"/>
    <mergeCell ref="AX7:AY7"/>
    <mergeCell ref="H2:J2"/>
    <mergeCell ref="K2:Q2"/>
    <mergeCell ref="AV3:AY3"/>
    <mergeCell ref="A4:A5"/>
    <mergeCell ref="B4:E5"/>
    <mergeCell ref="AK4:AU4"/>
    <mergeCell ref="AV4:AW5"/>
    <mergeCell ref="AX4:AY5"/>
  </mergeCells>
  <phoneticPr fontId="16"/>
  <pageMargins left="0.74803149606299213" right="0.74803149606299213" top="0.78740157480314965" bottom="0.31496062992125984" header="0.51181102362204722" footer="0.27559055118110237"/>
  <pageSetup paperSize="9" scale="74" orientation="landscape" r:id="rId1"/>
  <headerFooter alignWithMargins="0">
    <oddFooter>&amp;C&amp;10- 12 -</oddFoot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1">
    <tabColor rgb="FFFFFF00"/>
    <pageSetUpPr fitToPage="1"/>
  </sheetPr>
  <dimension ref="A1:V40"/>
  <sheetViews>
    <sheetView showGridLines="0" showZeros="0" zoomScale="90" zoomScaleNormal="90" workbookViewId="0">
      <selection activeCell="A2" sqref="A2"/>
    </sheetView>
  </sheetViews>
  <sheetFormatPr defaultColWidth="9" defaultRowHeight="12"/>
  <cols>
    <col min="1" max="1" width="14.6328125" style="9" customWidth="1"/>
    <col min="2" max="2" width="7.6328125" style="9" customWidth="1"/>
    <col min="3" max="3" width="15.6328125" style="9" customWidth="1"/>
    <col min="4" max="4" width="13.7265625" style="9" customWidth="1"/>
    <col min="5" max="6" width="13.6328125" style="9" customWidth="1"/>
    <col min="7" max="7" width="12.08984375" style="9" customWidth="1"/>
    <col min="8" max="8" width="2.7265625" style="9" customWidth="1"/>
    <col min="9" max="9" width="8.453125" style="9" customWidth="1"/>
    <col min="10" max="10" width="12.26953125" style="9" customWidth="1"/>
    <col min="11" max="11" width="1.26953125" style="9" customWidth="1"/>
    <col min="12" max="12" width="10.26953125" style="9" customWidth="1"/>
    <col min="13" max="13" width="2.6328125" style="9" customWidth="1"/>
    <col min="14" max="14" width="10.26953125" style="9" customWidth="1"/>
    <col min="15" max="15" width="1.26953125" style="9" customWidth="1"/>
    <col min="16" max="16" width="10.26953125" style="9" customWidth="1"/>
    <col min="17" max="17" width="1.36328125" style="9" customWidth="1"/>
    <col min="18" max="18" width="9.36328125" style="9" customWidth="1"/>
    <col min="19" max="19" width="13.36328125" style="9" customWidth="1"/>
    <col min="20" max="16384" width="9" style="9"/>
  </cols>
  <sheetData>
    <row r="1" spans="1:19" ht="13.5" customHeight="1">
      <c r="A1" s="193"/>
    </row>
    <row r="2" spans="1:19" ht="29.25" customHeight="1">
      <c r="A2" s="10" t="s">
        <v>703</v>
      </c>
      <c r="N2" s="2071"/>
      <c r="O2" s="2072"/>
      <c r="P2" s="895"/>
      <c r="Q2" s="862"/>
      <c r="R2" s="862"/>
      <c r="S2" s="889" t="str">
        <f>+表紙!$D$35&amp;"現在"</f>
        <v>検査日の前々月の1日現在</v>
      </c>
    </row>
    <row r="3" spans="1:19" ht="17.25" customHeight="1">
      <c r="A3" s="2041" t="s">
        <v>14</v>
      </c>
      <c r="B3" s="1902"/>
      <c r="C3" s="1902" t="s">
        <v>231</v>
      </c>
      <c r="D3" s="1902"/>
      <c r="E3" s="1902"/>
      <c r="F3" s="1902"/>
      <c r="G3" s="1902"/>
      <c r="H3" s="1902"/>
      <c r="I3" s="1902"/>
      <c r="J3" s="1902"/>
      <c r="K3" s="1902" t="s">
        <v>364</v>
      </c>
      <c r="L3" s="1902"/>
      <c r="M3" s="1902"/>
      <c r="N3" s="1902"/>
      <c r="O3" s="1902"/>
      <c r="P3" s="1902"/>
      <c r="Q3" s="1902"/>
      <c r="R3" s="1902"/>
      <c r="S3" s="1945"/>
    </row>
    <row r="4" spans="1:19" ht="15" customHeight="1">
      <c r="A4" s="2075"/>
      <c r="B4" s="1903"/>
      <c r="C4" s="1903" t="s">
        <v>180</v>
      </c>
      <c r="D4" s="1903" t="s">
        <v>232</v>
      </c>
      <c r="E4" s="1903" t="s">
        <v>233</v>
      </c>
      <c r="F4" s="1903"/>
      <c r="G4" s="1903"/>
      <c r="H4" s="1903" t="s">
        <v>234</v>
      </c>
      <c r="I4" s="1903"/>
      <c r="J4" s="1903"/>
      <c r="K4" s="1903" t="s">
        <v>235</v>
      </c>
      <c r="L4" s="1903"/>
      <c r="M4" s="1903"/>
      <c r="N4" s="1903" t="s">
        <v>26</v>
      </c>
      <c r="O4" s="1903"/>
      <c r="P4" s="1903"/>
      <c r="Q4" s="1903"/>
      <c r="R4" s="1903" t="s">
        <v>234</v>
      </c>
      <c r="S4" s="2076"/>
    </row>
    <row r="5" spans="1:19" ht="24" customHeight="1">
      <c r="A5" s="2042"/>
      <c r="B5" s="1944"/>
      <c r="C5" s="1944"/>
      <c r="D5" s="1944"/>
      <c r="E5" s="1222" t="s">
        <v>27</v>
      </c>
      <c r="F5" s="1231" t="s">
        <v>28</v>
      </c>
      <c r="G5" s="1232" t="s">
        <v>502</v>
      </c>
      <c r="H5" s="1944"/>
      <c r="I5" s="1944"/>
      <c r="J5" s="1944"/>
      <c r="K5" s="1944"/>
      <c r="L5" s="1944"/>
      <c r="M5" s="1944"/>
      <c r="N5" s="2077" t="s">
        <v>29</v>
      </c>
      <c r="O5" s="1944"/>
      <c r="P5" s="2077" t="s">
        <v>28</v>
      </c>
      <c r="Q5" s="1944"/>
      <c r="R5" s="1944"/>
      <c r="S5" s="1946"/>
    </row>
    <row r="6" spans="1:19" ht="30.75" customHeight="1">
      <c r="A6" s="2065"/>
      <c r="B6" s="2066"/>
      <c r="C6" s="220"/>
      <c r="D6" s="856"/>
      <c r="E6" s="221"/>
      <c r="F6" s="221"/>
      <c r="G6" s="857"/>
      <c r="H6" s="2073"/>
      <c r="I6" s="2073"/>
      <c r="J6" s="2073"/>
      <c r="K6" s="2073"/>
      <c r="L6" s="2073"/>
      <c r="M6" s="2073"/>
      <c r="N6" s="2073"/>
      <c r="O6" s="2073"/>
      <c r="P6" s="2073"/>
      <c r="Q6" s="2073"/>
      <c r="R6" s="2073"/>
      <c r="S6" s="2074"/>
    </row>
    <row r="7" spans="1:19" ht="30.75" customHeight="1">
      <c r="A7" s="2067"/>
      <c r="B7" s="2068"/>
      <c r="C7" s="66"/>
      <c r="D7" s="854"/>
      <c r="E7" s="66"/>
      <c r="F7" s="67"/>
      <c r="G7" s="855"/>
      <c r="H7" s="2051"/>
      <c r="I7" s="2051"/>
      <c r="J7" s="2051"/>
      <c r="K7" s="2051"/>
      <c r="L7" s="2051"/>
      <c r="M7" s="2051"/>
      <c r="N7" s="2051"/>
      <c r="O7" s="2051"/>
      <c r="P7" s="2051"/>
      <c r="Q7" s="2051"/>
      <c r="R7" s="2051"/>
      <c r="S7" s="2078"/>
    </row>
    <row r="8" spans="1:19" ht="11.25" customHeight="1">
      <c r="A8" s="2069" t="s">
        <v>504</v>
      </c>
      <c r="B8" s="2069"/>
      <c r="C8" s="2069"/>
      <c r="D8" s="2069"/>
      <c r="E8" s="2069"/>
      <c r="F8" s="2069"/>
      <c r="G8" s="2069"/>
      <c r="H8" s="2069"/>
      <c r="I8" s="2069"/>
      <c r="J8" s="2069"/>
    </row>
    <row r="9" spans="1:19" ht="12.75" customHeight="1">
      <c r="A9" s="2070" t="s">
        <v>1370</v>
      </c>
      <c r="B9" s="2070"/>
      <c r="C9" s="2070"/>
      <c r="D9" s="2070"/>
      <c r="E9" s="2070"/>
      <c r="F9" s="2070"/>
      <c r="G9" s="2070"/>
      <c r="H9" s="2070"/>
      <c r="I9" s="2070"/>
      <c r="J9" s="2070"/>
    </row>
    <row r="10" spans="1:19" ht="12" customHeight="1">
      <c r="A10" s="2070" t="s">
        <v>1371</v>
      </c>
      <c r="B10" s="2070"/>
      <c r="C10" s="2070"/>
      <c r="D10" s="2070"/>
      <c r="E10" s="2070"/>
      <c r="F10" s="2070"/>
      <c r="G10" s="2070"/>
      <c r="H10" s="2070"/>
      <c r="I10" s="2070"/>
      <c r="J10" s="2070"/>
    </row>
    <row r="11" spans="1:19" ht="12" customHeight="1">
      <c r="A11" s="283"/>
      <c r="B11" s="283"/>
      <c r="C11" s="283"/>
      <c r="D11" s="283"/>
      <c r="E11" s="283"/>
      <c r="F11" s="283"/>
      <c r="G11" s="283"/>
      <c r="H11" s="283"/>
      <c r="I11" s="283"/>
      <c r="J11" s="283"/>
    </row>
    <row r="12" spans="1:19" ht="20.25" customHeight="1">
      <c r="A12" s="215"/>
    </row>
    <row r="13" spans="1:19" ht="27" customHeight="1">
      <c r="A13" s="10" t="s">
        <v>702</v>
      </c>
      <c r="H13" s="625"/>
      <c r="I13" s="625"/>
      <c r="J13" s="625"/>
      <c r="K13" s="625"/>
      <c r="L13" s="625"/>
      <c r="M13" s="625"/>
      <c r="N13" s="625"/>
      <c r="O13" s="625"/>
      <c r="P13" s="896" t="str">
        <f>+表紙!$E$36&amp;"４月１日～"&amp;表紙!$D$35&amp;"（基準日）"</f>
        <v>＿＿年４月１日～検査日の前々月の1日（基準日）</v>
      </c>
      <c r="Q13" s="222"/>
      <c r="R13" s="222"/>
      <c r="S13" s="222"/>
    </row>
    <row r="14" spans="1:19" ht="23.25" customHeight="1">
      <c r="A14" s="2041" t="s">
        <v>13</v>
      </c>
      <c r="B14" s="1902" t="s">
        <v>14</v>
      </c>
      <c r="C14" s="1902"/>
      <c r="D14" s="1902" t="s">
        <v>252</v>
      </c>
      <c r="E14" s="1902" t="s">
        <v>253</v>
      </c>
      <c r="F14" s="1233" t="s">
        <v>229</v>
      </c>
      <c r="G14" s="2058" t="s">
        <v>254</v>
      </c>
      <c r="H14" s="2059"/>
      <c r="I14" s="2060"/>
      <c r="J14" s="1940" t="s">
        <v>385</v>
      </c>
      <c r="K14" s="1902"/>
      <c r="L14" s="1902" t="s">
        <v>31</v>
      </c>
      <c r="M14" s="1902"/>
      <c r="N14" s="1940" t="s">
        <v>32</v>
      </c>
      <c r="O14" s="1902"/>
      <c r="P14" s="1945" t="s">
        <v>266</v>
      </c>
      <c r="Q14" s="30"/>
      <c r="R14" s="30"/>
      <c r="S14" s="30"/>
    </row>
    <row r="15" spans="1:19" ht="13.5" customHeight="1">
      <c r="A15" s="2042"/>
      <c r="B15" s="1944"/>
      <c r="C15" s="1944"/>
      <c r="D15" s="1944"/>
      <c r="E15" s="1944"/>
      <c r="F15" s="1234" t="s">
        <v>276</v>
      </c>
      <c r="G15" s="2061"/>
      <c r="H15" s="2062"/>
      <c r="I15" s="2063"/>
      <c r="J15" s="1944"/>
      <c r="K15" s="1944"/>
      <c r="L15" s="1944"/>
      <c r="M15" s="1944"/>
      <c r="N15" s="1944"/>
      <c r="O15" s="1944"/>
      <c r="P15" s="1946"/>
    </row>
    <row r="16" spans="1:19" ht="30.75" customHeight="1">
      <c r="A16" s="997"/>
      <c r="B16" s="2040"/>
      <c r="C16" s="2040"/>
      <c r="D16" s="1262"/>
      <c r="E16" s="197"/>
      <c r="F16" s="1263" t="str">
        <f t="shared" ref="F16:F21" si="0">IF(OR(ISBLANK(D16),ISBLANK(E16)),"・",ROUNDDOWN(YEARFRAC(D16,E16,1),0)&amp;"・"&amp;ROUNDDOWN((YEARFRAC(D16,E16,1)-ROUNDDOWN(YEARFRAC(D16,E16,1),0))*12,0))</f>
        <v>・</v>
      </c>
      <c r="G16" s="2064"/>
      <c r="H16" s="2064"/>
      <c r="I16" s="2064"/>
      <c r="J16" s="2057" t="s">
        <v>267</v>
      </c>
      <c r="K16" s="2057"/>
      <c r="L16" s="2057" t="s">
        <v>267</v>
      </c>
      <c r="M16" s="2057"/>
      <c r="N16" s="2057" t="s">
        <v>267</v>
      </c>
      <c r="O16" s="2057"/>
      <c r="P16" s="999"/>
    </row>
    <row r="17" spans="1:22" ht="30.75" customHeight="1">
      <c r="A17" s="983"/>
      <c r="B17" s="2054"/>
      <c r="C17" s="2054"/>
      <c r="D17" s="858"/>
      <c r="E17" s="41"/>
      <c r="F17" s="1264" t="str">
        <f t="shared" si="0"/>
        <v>・</v>
      </c>
      <c r="G17" s="2056"/>
      <c r="H17" s="2056"/>
      <c r="I17" s="2056"/>
      <c r="J17" s="2055" t="s">
        <v>267</v>
      </c>
      <c r="K17" s="2055"/>
      <c r="L17" s="2055" t="s">
        <v>267</v>
      </c>
      <c r="M17" s="2055"/>
      <c r="N17" s="2055" t="s">
        <v>267</v>
      </c>
      <c r="O17" s="2055"/>
      <c r="P17" s="995"/>
    </row>
    <row r="18" spans="1:22" ht="30.75" customHeight="1">
      <c r="A18" s="983"/>
      <c r="B18" s="2054"/>
      <c r="C18" s="2054"/>
      <c r="D18" s="858"/>
      <c r="E18" s="41"/>
      <c r="F18" s="1264" t="str">
        <f t="shared" si="0"/>
        <v>・</v>
      </c>
      <c r="G18" s="2056"/>
      <c r="H18" s="2056"/>
      <c r="I18" s="2056"/>
      <c r="J18" s="2055" t="s">
        <v>267</v>
      </c>
      <c r="K18" s="2055"/>
      <c r="L18" s="2055" t="s">
        <v>267</v>
      </c>
      <c r="M18" s="2055"/>
      <c r="N18" s="2055" t="s">
        <v>267</v>
      </c>
      <c r="O18" s="2055"/>
      <c r="P18" s="995"/>
    </row>
    <row r="19" spans="1:22" ht="30.75" customHeight="1">
      <c r="A19" s="983"/>
      <c r="B19" s="2054"/>
      <c r="C19" s="2054"/>
      <c r="D19" s="858"/>
      <c r="E19" s="41"/>
      <c r="F19" s="1264" t="str">
        <f t="shared" si="0"/>
        <v>・</v>
      </c>
      <c r="G19" s="2056"/>
      <c r="H19" s="2056"/>
      <c r="I19" s="2056"/>
      <c r="J19" s="2055" t="s">
        <v>267</v>
      </c>
      <c r="K19" s="2055"/>
      <c r="L19" s="2055" t="s">
        <v>267</v>
      </c>
      <c r="M19" s="2055"/>
      <c r="N19" s="2055" t="s">
        <v>267</v>
      </c>
      <c r="O19" s="2055"/>
      <c r="P19" s="995"/>
    </row>
    <row r="20" spans="1:22" ht="30.75" customHeight="1">
      <c r="A20" s="983"/>
      <c r="B20" s="2054"/>
      <c r="C20" s="2054"/>
      <c r="D20" s="858"/>
      <c r="E20" s="41"/>
      <c r="F20" s="1264" t="str">
        <f t="shared" si="0"/>
        <v>・</v>
      </c>
      <c r="G20" s="2056"/>
      <c r="H20" s="2056"/>
      <c r="I20" s="2056"/>
      <c r="J20" s="2055" t="s">
        <v>267</v>
      </c>
      <c r="K20" s="2055"/>
      <c r="L20" s="2055" t="s">
        <v>267</v>
      </c>
      <c r="M20" s="2055"/>
      <c r="N20" s="2055" t="s">
        <v>267</v>
      </c>
      <c r="O20" s="2055"/>
      <c r="P20" s="995"/>
    </row>
    <row r="21" spans="1:22" ht="30.75" customHeight="1">
      <c r="A21" s="984"/>
      <c r="B21" s="2050"/>
      <c r="C21" s="2050"/>
      <c r="D21" s="1265"/>
      <c r="E21" s="169"/>
      <c r="F21" s="1266" t="str">
        <f t="shared" si="0"/>
        <v>・</v>
      </c>
      <c r="G21" s="2051"/>
      <c r="H21" s="2051"/>
      <c r="I21" s="2051"/>
      <c r="J21" s="2049" t="s">
        <v>267</v>
      </c>
      <c r="K21" s="2049"/>
      <c r="L21" s="2049" t="s">
        <v>267</v>
      </c>
      <c r="M21" s="2049"/>
      <c r="N21" s="2049" t="s">
        <v>257</v>
      </c>
      <c r="O21" s="2049"/>
      <c r="P21" s="991"/>
    </row>
    <row r="22" spans="1:22" ht="20.25" customHeight="1">
      <c r="A22" s="1600" t="s">
        <v>1372</v>
      </c>
      <c r="B22" s="1600"/>
      <c r="C22" s="1600"/>
      <c r="D22" s="1600"/>
      <c r="E22" s="1600"/>
      <c r="F22" s="1600"/>
      <c r="G22" s="1600"/>
      <c r="H22" s="1600"/>
      <c r="I22" s="1600"/>
    </row>
    <row r="23" spans="1:22" ht="20.25" customHeight="1"/>
    <row r="24" spans="1:22" ht="20.25" customHeight="1">
      <c r="A24" s="10"/>
    </row>
    <row r="25" spans="1:22" ht="27" customHeight="1">
      <c r="A25" s="10" t="s">
        <v>704</v>
      </c>
      <c r="J25" s="32"/>
      <c r="K25" s="32"/>
      <c r="L25" s="626"/>
      <c r="M25" s="626"/>
      <c r="N25" s="626"/>
      <c r="O25" s="623"/>
      <c r="P25" s="625"/>
      <c r="Q25" s="625"/>
      <c r="R25" s="625"/>
      <c r="S25" s="896" t="str">
        <f>+表紙!$E$36&amp;"４月１日～"&amp;表紙!$D$35&amp;"（基準日）"</f>
        <v>＿＿年４月１日～検査日の前々月の1日（基準日）</v>
      </c>
      <c r="T25" s="625"/>
      <c r="U25" s="625"/>
      <c r="V25" s="625"/>
    </row>
    <row r="26" spans="1:22" ht="30.75" customHeight="1">
      <c r="A26" s="2043" t="s">
        <v>13</v>
      </c>
      <c r="B26" s="2044"/>
      <c r="C26" s="2044" t="s">
        <v>14</v>
      </c>
      <c r="D26" s="2044"/>
      <c r="E26" s="1235" t="s">
        <v>33</v>
      </c>
      <c r="F26" s="1236" t="s">
        <v>34</v>
      </c>
      <c r="G26" s="2045" t="s">
        <v>35</v>
      </c>
      <c r="H26" s="2044"/>
      <c r="I26" s="2052" t="s">
        <v>36</v>
      </c>
      <c r="J26" s="2047"/>
      <c r="K26" s="2047"/>
      <c r="L26" s="2047"/>
      <c r="M26" s="2047"/>
      <c r="N26" s="2047"/>
      <c r="O26" s="2053"/>
      <c r="P26" s="2046" t="s">
        <v>403</v>
      </c>
      <c r="Q26" s="2047"/>
      <c r="R26" s="2047"/>
      <c r="S26" s="2048"/>
    </row>
    <row r="27" spans="1:22" ht="27" customHeight="1">
      <c r="A27" s="2037"/>
      <c r="B27" s="1575"/>
      <c r="C27" s="1575"/>
      <c r="D27" s="1575"/>
      <c r="E27" s="852"/>
      <c r="F27" s="852" t="s">
        <v>348</v>
      </c>
      <c r="G27" s="1575"/>
      <c r="H27" s="1575"/>
      <c r="I27" s="225"/>
      <c r="J27" s="226"/>
      <c r="K27" s="226"/>
      <c r="L27" s="226"/>
      <c r="M27" s="226"/>
      <c r="N27" s="226"/>
      <c r="O27" s="236"/>
      <c r="P27" s="226"/>
      <c r="Q27" s="227"/>
      <c r="R27" s="227"/>
      <c r="S27" s="228"/>
    </row>
    <row r="28" spans="1:22" ht="27" customHeight="1">
      <c r="A28" s="2038"/>
      <c r="B28" s="2039"/>
      <c r="C28" s="2039"/>
      <c r="D28" s="2039"/>
      <c r="E28" s="859"/>
      <c r="F28" s="859" t="s">
        <v>348</v>
      </c>
      <c r="G28" s="2039"/>
      <c r="H28" s="2039"/>
      <c r="I28" s="42"/>
      <c r="J28" s="126"/>
      <c r="K28" s="126"/>
      <c r="L28" s="126"/>
      <c r="M28" s="126"/>
      <c r="N28" s="126"/>
      <c r="O28" s="39"/>
      <c r="P28" s="126"/>
      <c r="Q28" s="229"/>
      <c r="R28" s="229"/>
      <c r="S28" s="230"/>
    </row>
    <row r="29" spans="1:22" ht="27" customHeight="1">
      <c r="A29" s="2038"/>
      <c r="B29" s="2039"/>
      <c r="C29" s="2039"/>
      <c r="D29" s="2039"/>
      <c r="E29" s="859"/>
      <c r="F29" s="859" t="s">
        <v>348</v>
      </c>
      <c r="G29" s="2039"/>
      <c r="H29" s="2039"/>
      <c r="I29" s="42"/>
      <c r="J29" s="126"/>
      <c r="K29" s="126"/>
      <c r="L29" s="126"/>
      <c r="M29" s="126"/>
      <c r="N29" s="126"/>
      <c r="O29" s="39"/>
      <c r="P29" s="126"/>
      <c r="Q29" s="229"/>
      <c r="R29" s="229"/>
      <c r="S29" s="230"/>
    </row>
    <row r="30" spans="1:22" ht="27" customHeight="1">
      <c r="A30" s="2035"/>
      <c r="B30" s="2036"/>
      <c r="C30" s="2036"/>
      <c r="D30" s="2036"/>
      <c r="E30" s="860"/>
      <c r="F30" s="860" t="s">
        <v>348</v>
      </c>
      <c r="G30" s="2036"/>
      <c r="H30" s="2036"/>
      <c r="I30" s="165"/>
      <c r="J30" s="231"/>
      <c r="K30" s="231"/>
      <c r="L30" s="231"/>
      <c r="M30" s="231"/>
      <c r="N30" s="231"/>
      <c r="O30" s="166"/>
      <c r="P30" s="231"/>
      <c r="Q30" s="232"/>
      <c r="R30" s="232"/>
      <c r="S30" s="233"/>
    </row>
    <row r="31" spans="1:22" ht="20.25" customHeight="1">
      <c r="A31" s="1666" t="s">
        <v>199</v>
      </c>
      <c r="B31" s="1666"/>
      <c r="C31" s="1666"/>
      <c r="D31" s="1666"/>
      <c r="E31" s="1666"/>
      <c r="F31" s="1666"/>
      <c r="G31" s="1666"/>
      <c r="H31" s="1666"/>
      <c r="I31" s="1666"/>
    </row>
    <row r="32" spans="1:22" ht="20.25" customHeight="1"/>
    <row r="33" ht="20.25" customHeight="1"/>
    <row r="34" ht="20.25" customHeight="1"/>
    <row r="35" ht="20.25" customHeight="1"/>
    <row r="36" ht="20.25" customHeight="1"/>
    <row r="37" ht="20.25" customHeight="1"/>
    <row r="38" ht="20.25" customHeight="1"/>
    <row r="39" ht="20.25" customHeight="1"/>
    <row r="40" ht="20.25" customHeight="1"/>
  </sheetData>
  <mergeCells count="86">
    <mergeCell ref="A3:B5"/>
    <mergeCell ref="K6:M6"/>
    <mergeCell ref="K7:M7"/>
    <mergeCell ref="N7:O7"/>
    <mergeCell ref="R4:S5"/>
    <mergeCell ref="P5:Q5"/>
    <mergeCell ref="R7:S7"/>
    <mergeCell ref="N5:O5"/>
    <mergeCell ref="P7:Q7"/>
    <mergeCell ref="C3:J3"/>
    <mergeCell ref="H4:J5"/>
    <mergeCell ref="E4:G4"/>
    <mergeCell ref="D4:D5"/>
    <mergeCell ref="C4:C5"/>
    <mergeCell ref="H6:J6"/>
    <mergeCell ref="H7:J7"/>
    <mergeCell ref="N2:O2"/>
    <mergeCell ref="K3:S3"/>
    <mergeCell ref="K4:M5"/>
    <mergeCell ref="N4:Q4"/>
    <mergeCell ref="R6:S6"/>
    <mergeCell ref="P6:Q6"/>
    <mergeCell ref="N6:O6"/>
    <mergeCell ref="A6:B6"/>
    <mergeCell ref="A7:B7"/>
    <mergeCell ref="A8:J8"/>
    <mergeCell ref="A9:J9"/>
    <mergeCell ref="A10:J10"/>
    <mergeCell ref="G14:I15"/>
    <mergeCell ref="G16:I16"/>
    <mergeCell ref="J16:K16"/>
    <mergeCell ref="J14:K15"/>
    <mergeCell ref="L14:M15"/>
    <mergeCell ref="L16:M16"/>
    <mergeCell ref="J19:K19"/>
    <mergeCell ref="L19:M19"/>
    <mergeCell ref="N19:O19"/>
    <mergeCell ref="L17:M17"/>
    <mergeCell ref="P14:P15"/>
    <mergeCell ref="N14:O15"/>
    <mergeCell ref="N16:O16"/>
    <mergeCell ref="B17:C17"/>
    <mergeCell ref="N17:O17"/>
    <mergeCell ref="B20:C20"/>
    <mergeCell ref="G20:I20"/>
    <mergeCell ref="J20:K20"/>
    <mergeCell ref="G18:I18"/>
    <mergeCell ref="J18:K18"/>
    <mergeCell ref="L18:M18"/>
    <mergeCell ref="G17:I17"/>
    <mergeCell ref="J17:K17"/>
    <mergeCell ref="N18:O18"/>
    <mergeCell ref="B19:C19"/>
    <mergeCell ref="B18:C18"/>
    <mergeCell ref="L20:M20"/>
    <mergeCell ref="N20:O20"/>
    <mergeCell ref="G19:I19"/>
    <mergeCell ref="A26:B26"/>
    <mergeCell ref="C26:D26"/>
    <mergeCell ref="G26:H26"/>
    <mergeCell ref="P26:S26"/>
    <mergeCell ref="N21:O21"/>
    <mergeCell ref="A22:I22"/>
    <mergeCell ref="B21:C21"/>
    <mergeCell ref="G21:I21"/>
    <mergeCell ref="J21:K21"/>
    <mergeCell ref="L21:M21"/>
    <mergeCell ref="I26:O26"/>
    <mergeCell ref="B16:C16"/>
    <mergeCell ref="A14:A15"/>
    <mergeCell ref="B14:C15"/>
    <mergeCell ref="D14:D15"/>
    <mergeCell ref="E14:E15"/>
    <mergeCell ref="A31:I31"/>
    <mergeCell ref="A30:B30"/>
    <mergeCell ref="C30:D30"/>
    <mergeCell ref="A27:B27"/>
    <mergeCell ref="C27:D27"/>
    <mergeCell ref="G27:H27"/>
    <mergeCell ref="G30:H30"/>
    <mergeCell ref="A29:B29"/>
    <mergeCell ref="C29:D29"/>
    <mergeCell ref="G29:H29"/>
    <mergeCell ref="A28:B28"/>
    <mergeCell ref="C28:D28"/>
    <mergeCell ref="G28:H28"/>
  </mergeCells>
  <phoneticPr fontId="5"/>
  <dataValidations count="2">
    <dataValidation type="date" allowBlank="1" showInputMessage="1" showErrorMessage="1" error="記入例）2021/4/1　又は R3.4.1" sqref="E16:E21" xr:uid="{00000000-0002-0000-1600-000000000000}">
      <formula1>92</formula1>
      <formula2>116970</formula2>
    </dataValidation>
    <dataValidation type="list" allowBlank="1" showInputMessage="1" showErrorMessage="1" sqref="J16:O21" xr:uid="{00000000-0002-0000-1600-000001000000}">
      <formula1>"有・無,有,無"</formula1>
    </dataValidation>
  </dataValidations>
  <pageMargins left="0.78740157480314965" right="0.51181102362204722" top="0.70866141732283472" bottom="0.43307086614173229" header="0.51181102362204722" footer="0.27559055118110237"/>
  <pageSetup paperSize="9" scale="74" orientation="landscape" r:id="rId1"/>
  <headerFooter alignWithMargins="0">
    <oddFooter>&amp;C&amp;10- 1３ -</oddFooter>
  </headerFooter>
  <colBreaks count="1" manualBreakCount="1">
    <brk id="19" max="1048575" man="1"/>
  </col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FF99FF"/>
    <pageSetUpPr fitToPage="1"/>
  </sheetPr>
  <dimension ref="A1:U45"/>
  <sheetViews>
    <sheetView showGridLines="0" showZeros="0" zoomScale="112" zoomScaleNormal="112" zoomScalePageLayoutView="37" workbookViewId="0"/>
  </sheetViews>
  <sheetFormatPr defaultColWidth="9" defaultRowHeight="13"/>
  <cols>
    <col min="1" max="2" width="14.7265625" style="9" customWidth="1"/>
    <col min="3" max="3" width="7.6328125" style="9" customWidth="1"/>
    <col min="4" max="4" width="9.6328125" style="9" customWidth="1"/>
    <col min="5" max="5" width="1.08984375" style="9" customWidth="1"/>
    <col min="6" max="6" width="39.6328125" style="9" customWidth="1"/>
    <col min="7" max="7" width="9.90625" style="9" customWidth="1"/>
    <col min="8" max="8" width="7.36328125" style="9" customWidth="1"/>
    <col min="9" max="9" width="1.08984375" style="9" customWidth="1"/>
    <col min="10" max="10" width="38.08984375" style="9" customWidth="1"/>
    <col min="11" max="11" width="3.26953125" style="9" customWidth="1"/>
    <col min="12" max="21" width="8.90625" customWidth="1"/>
    <col min="22" max="16384" width="9" style="9"/>
  </cols>
  <sheetData>
    <row r="1" spans="1:11" ht="20.25" customHeight="1">
      <c r="A1" s="519" t="s">
        <v>1408</v>
      </c>
      <c r="B1" s="519"/>
    </row>
    <row r="2" spans="1:11" ht="20.25" customHeight="1">
      <c r="B2" s="1497"/>
      <c r="J2" s="508" t="str">
        <f>+表紙!D36</f>
        <v>＿＿年度</v>
      </c>
    </row>
    <row r="3" spans="1:11" ht="30" customHeight="1">
      <c r="A3" s="1498" t="s">
        <v>278</v>
      </c>
      <c r="B3" s="1482" t="s">
        <v>1470</v>
      </c>
      <c r="C3" s="1312" t="s">
        <v>376</v>
      </c>
      <c r="D3" s="1313" t="s">
        <v>133</v>
      </c>
      <c r="E3" s="2052" t="s">
        <v>134</v>
      </c>
      <c r="F3" s="2079"/>
      <c r="G3" s="2052" t="s">
        <v>135</v>
      </c>
      <c r="H3" s="2080"/>
      <c r="I3" s="2052" t="s">
        <v>136</v>
      </c>
      <c r="J3" s="2081"/>
      <c r="K3" s="955"/>
    </row>
    <row r="4" spans="1:11" ht="35.25" customHeight="1">
      <c r="A4" s="1392" t="s">
        <v>1404</v>
      </c>
      <c r="B4" s="170" t="s">
        <v>1471</v>
      </c>
      <c r="C4" s="1318" t="s">
        <v>362</v>
      </c>
      <c r="D4" s="1316" t="s">
        <v>138</v>
      </c>
      <c r="E4" s="1315"/>
      <c r="F4" s="15"/>
      <c r="G4" s="1310"/>
      <c r="H4" s="1319" t="s">
        <v>362</v>
      </c>
      <c r="I4" s="1314"/>
      <c r="J4" s="121"/>
      <c r="K4" s="955"/>
    </row>
    <row r="5" spans="1:11" ht="35.25" customHeight="1">
      <c r="A5" s="1393"/>
      <c r="B5" s="170"/>
      <c r="C5" s="1321"/>
      <c r="D5" s="1316"/>
      <c r="E5" s="1315"/>
      <c r="F5" s="15"/>
      <c r="G5" s="1310" t="s">
        <v>242</v>
      </c>
      <c r="H5" s="15"/>
      <c r="I5" s="1314"/>
      <c r="J5" s="1311"/>
      <c r="K5" s="955"/>
    </row>
    <row r="6" spans="1:11" ht="35.25" customHeight="1">
      <c r="A6" s="1393"/>
      <c r="B6" s="170"/>
      <c r="C6" s="1321"/>
      <c r="D6" s="1316"/>
      <c r="E6" s="1315"/>
      <c r="F6" s="15"/>
      <c r="G6" s="1310" t="s">
        <v>243</v>
      </c>
      <c r="H6" s="15"/>
      <c r="I6" s="1314"/>
      <c r="J6" s="1311"/>
      <c r="K6" s="955"/>
    </row>
    <row r="7" spans="1:11" ht="35.25" customHeight="1">
      <c r="A7" s="1393"/>
      <c r="B7" s="170"/>
      <c r="C7" s="1321"/>
      <c r="D7" s="1316"/>
      <c r="E7" s="1315"/>
      <c r="F7" s="15"/>
      <c r="G7" s="1310" t="s">
        <v>244</v>
      </c>
      <c r="H7" s="15"/>
      <c r="I7" s="1314"/>
      <c r="J7" s="1311"/>
      <c r="K7" s="955"/>
    </row>
    <row r="8" spans="1:11" ht="35.25" customHeight="1">
      <c r="A8" s="1393"/>
      <c r="B8" s="170"/>
      <c r="C8" s="1321"/>
      <c r="D8" s="1316"/>
      <c r="E8" s="1315"/>
      <c r="F8" s="15"/>
      <c r="G8" s="1310" t="s">
        <v>245</v>
      </c>
      <c r="H8" s="15"/>
      <c r="I8" s="1314"/>
      <c r="J8" s="121"/>
      <c r="K8" s="955"/>
    </row>
    <row r="9" spans="1:11" ht="35.25" customHeight="1">
      <c r="A9" s="1393"/>
      <c r="B9" s="170"/>
      <c r="C9" s="1321"/>
      <c r="D9" s="1316"/>
      <c r="E9" s="1315"/>
      <c r="F9" s="15"/>
      <c r="G9" s="1310" t="s">
        <v>246</v>
      </c>
      <c r="H9" s="15"/>
      <c r="I9" s="1314"/>
      <c r="J9" s="121"/>
      <c r="K9" s="955"/>
    </row>
    <row r="10" spans="1:11">
      <c r="A10" s="1393"/>
      <c r="B10" s="170"/>
      <c r="C10" s="1321"/>
      <c r="D10" s="1316"/>
      <c r="E10" s="1315"/>
      <c r="F10" s="15"/>
      <c r="G10" s="1310"/>
      <c r="H10" s="15"/>
      <c r="I10" s="1314"/>
      <c r="J10" s="1311"/>
      <c r="K10" s="955"/>
    </row>
    <row r="11" spans="1:11" ht="35.25" customHeight="1">
      <c r="A11" s="1394" t="s">
        <v>1405</v>
      </c>
      <c r="B11" s="1512" t="s">
        <v>1472</v>
      </c>
      <c r="C11" s="1322"/>
      <c r="D11" s="2082" t="s">
        <v>1495</v>
      </c>
      <c r="E11" s="173"/>
      <c r="F11" s="174"/>
      <c r="G11" s="1320"/>
      <c r="H11" s="174"/>
      <c r="I11" s="175"/>
      <c r="J11" s="176"/>
      <c r="K11" s="955"/>
    </row>
    <row r="12" spans="1:11" ht="35.25" customHeight="1">
      <c r="A12" s="1393"/>
      <c r="B12" s="170" t="s">
        <v>1473</v>
      </c>
      <c r="C12" s="1321"/>
      <c r="D12" s="2083"/>
      <c r="E12" s="1315"/>
      <c r="F12" s="15"/>
      <c r="G12" s="1310" t="s">
        <v>242</v>
      </c>
      <c r="H12" s="15"/>
      <c r="I12" s="1314"/>
      <c r="J12" s="1311"/>
      <c r="K12" s="955"/>
    </row>
    <row r="13" spans="1:11" ht="35.25" customHeight="1">
      <c r="A13" s="1393"/>
      <c r="B13" s="170"/>
      <c r="C13" s="1321"/>
      <c r="D13" s="1316"/>
      <c r="E13" s="1315"/>
      <c r="F13" s="15"/>
      <c r="G13" s="1310" t="s">
        <v>243</v>
      </c>
      <c r="H13" s="15"/>
      <c r="I13" s="1314"/>
      <c r="J13" s="1311"/>
      <c r="K13" s="955"/>
    </row>
    <row r="14" spans="1:11" ht="35.25" customHeight="1">
      <c r="A14" s="1393"/>
      <c r="B14" s="170"/>
      <c r="C14" s="1321"/>
      <c r="D14" s="1316"/>
      <c r="E14" s="1315"/>
      <c r="F14" s="15"/>
      <c r="G14" s="1310" t="s">
        <v>244</v>
      </c>
      <c r="H14" s="15"/>
      <c r="I14" s="1314"/>
      <c r="J14" s="1311"/>
    </row>
    <row r="15" spans="1:11" ht="35.25" customHeight="1">
      <c r="A15" s="1393"/>
      <c r="B15" s="170"/>
      <c r="C15" s="1321"/>
      <c r="D15" s="1316"/>
      <c r="E15" s="1315"/>
      <c r="F15" s="15"/>
      <c r="G15" s="1310" t="s">
        <v>245</v>
      </c>
      <c r="H15" s="15"/>
      <c r="I15" s="1314"/>
      <c r="J15" s="1311"/>
    </row>
    <row r="16" spans="1:11" ht="35.25" customHeight="1">
      <c r="A16" s="1397"/>
      <c r="B16" s="1398"/>
      <c r="C16" s="1399"/>
      <c r="D16" s="1400"/>
      <c r="E16" s="1401"/>
      <c r="F16" s="1402"/>
      <c r="G16" s="1403" t="s">
        <v>246</v>
      </c>
      <c r="H16" s="1402"/>
      <c r="I16" s="1404"/>
      <c r="J16" s="1405"/>
    </row>
    <row r="17" spans="1:10" ht="35.25" customHeight="1">
      <c r="A17" s="1395" t="s">
        <v>1407</v>
      </c>
      <c r="B17" s="1511" t="s">
        <v>1473</v>
      </c>
      <c r="C17" s="1379"/>
      <c r="D17" s="1396" t="s">
        <v>1406</v>
      </c>
      <c r="E17" s="1380"/>
      <c r="F17" s="15"/>
      <c r="G17" s="1380"/>
      <c r="H17" s="15"/>
      <c r="I17" s="1380"/>
      <c r="J17" s="1378"/>
    </row>
    <row r="18" spans="1:10" ht="35.25" customHeight="1">
      <c r="A18" s="1367"/>
      <c r="B18" s="50" t="s">
        <v>1473</v>
      </c>
      <c r="C18" s="1374"/>
      <c r="D18" s="1374"/>
      <c r="E18" s="1364"/>
      <c r="F18" s="15"/>
      <c r="G18" s="1376"/>
      <c r="H18" s="15"/>
      <c r="I18" s="1376"/>
      <c r="J18" s="1366"/>
    </row>
    <row r="19" spans="1:10" ht="30" customHeight="1">
      <c r="A19" s="1367"/>
      <c r="B19" s="50"/>
      <c r="C19" s="1381"/>
      <c r="D19" s="1374"/>
      <c r="E19" s="1376"/>
      <c r="F19" s="15"/>
      <c r="G19" s="1376"/>
      <c r="H19" s="15"/>
      <c r="I19" s="1376"/>
      <c r="J19" s="1366"/>
    </row>
    <row r="20" spans="1:10" ht="30" customHeight="1">
      <c r="A20" s="1383"/>
      <c r="B20" s="872"/>
      <c r="C20" s="1382"/>
      <c r="D20" s="1370"/>
      <c r="E20" s="1373"/>
      <c r="F20" s="27"/>
      <c r="G20" s="1373"/>
      <c r="H20" s="27"/>
      <c r="I20" s="1373"/>
      <c r="J20" s="36"/>
    </row>
    <row r="21" spans="1:10" ht="26.15" customHeight="1">
      <c r="A21" s="167" t="s">
        <v>1325</v>
      </c>
      <c r="B21" s="167"/>
      <c r="H21" s="624" t="s">
        <v>1321</v>
      </c>
    </row>
    <row r="22" spans="1:10" ht="18.649999999999999" customHeight="1">
      <c r="A22" s="9" t="s">
        <v>1493</v>
      </c>
    </row>
    <row r="23" spans="1:10" ht="30" customHeight="1"/>
    <row r="24" spans="1:10" ht="30" customHeight="1"/>
    <row r="25" spans="1:10" ht="30" customHeight="1"/>
    <row r="26" spans="1:10" ht="20.25" customHeight="1"/>
    <row r="27" spans="1:10" ht="20.25" customHeight="1"/>
    <row r="28" spans="1:10" ht="20.25" customHeight="1"/>
    <row r="29" spans="1:10" ht="20.25" customHeight="1"/>
    <row r="30" spans="1:10" ht="20.25" customHeight="1"/>
    <row r="31" spans="1:10" ht="20.25" customHeight="1"/>
    <row r="32" spans="1:10" ht="20.25" customHeight="1"/>
    <row r="33" ht="20.25" customHeight="1"/>
    <row r="34" ht="20.25" customHeight="1"/>
    <row r="35" ht="20.25" customHeight="1"/>
    <row r="36" ht="20.25" customHeight="1"/>
    <row r="37" ht="20.25" customHeight="1"/>
    <row r="38" ht="20.25" customHeight="1"/>
    <row r="39" ht="20.25" customHeight="1"/>
    <row r="40" ht="20.25" customHeight="1"/>
    <row r="41" ht="20.25" customHeight="1"/>
    <row r="42" ht="20.25" customHeight="1"/>
    <row r="43" ht="20.25" customHeight="1"/>
    <row r="44" ht="20.25" customHeight="1"/>
    <row r="45" ht="20.25" customHeight="1"/>
  </sheetData>
  <mergeCells count="4">
    <mergeCell ref="E3:F3"/>
    <mergeCell ref="G3:H3"/>
    <mergeCell ref="I3:J3"/>
    <mergeCell ref="D11:D12"/>
  </mergeCells>
  <phoneticPr fontId="16"/>
  <pageMargins left="0.74803149606299213" right="0.59055118110236227" top="0.98425196850393704" bottom="0.43307086614173229" header="0.51181102362204722" footer="0.27559055118110237"/>
  <pageSetup paperSize="9" scale="76" orientation="landscape" r:id="rId1"/>
  <headerFooter alignWithMargins="0">
    <oddFooter>&amp;C&amp;10- 1４ -</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rgb="FFFF99FF"/>
    <pageSetUpPr fitToPage="1"/>
  </sheetPr>
  <dimension ref="A1:U64"/>
  <sheetViews>
    <sheetView showZeros="0" view="pageBreakPreview" zoomScale="78" zoomScaleNormal="90" zoomScaleSheetLayoutView="93" workbookViewId="0">
      <selection activeCell="A2" sqref="A2"/>
    </sheetView>
  </sheetViews>
  <sheetFormatPr defaultColWidth="9" defaultRowHeight="13"/>
  <cols>
    <col min="1" max="1" width="4.26953125" style="167" customWidth="1"/>
    <col min="2" max="5" width="20.6328125" style="167" customWidth="1"/>
    <col min="6" max="6" width="9" style="167"/>
    <col min="7" max="11" width="20.6328125" style="167" customWidth="1"/>
    <col min="16" max="31" width="20.6328125" style="167" customWidth="1"/>
    <col min="32" max="16384" width="9" style="167"/>
  </cols>
  <sheetData>
    <row r="1" spans="1:21" s="9" customFormat="1" ht="31.5" customHeight="1">
      <c r="B1" s="167"/>
      <c r="C1" s="167"/>
      <c r="D1" s="167"/>
      <c r="E1" s="167"/>
      <c r="L1"/>
      <c r="M1"/>
      <c r="N1"/>
      <c r="O1"/>
      <c r="P1"/>
      <c r="Q1"/>
      <c r="R1"/>
      <c r="S1"/>
      <c r="T1"/>
      <c r="U1"/>
    </row>
    <row r="2" spans="1:21" ht="26.15" customHeight="1">
      <c r="A2" s="949" t="s">
        <v>843</v>
      </c>
      <c r="C2" s="9"/>
      <c r="D2" s="9"/>
      <c r="E2" s="9"/>
      <c r="G2" s="168" t="s">
        <v>1412</v>
      </c>
    </row>
    <row r="3" spans="1:21" ht="26.15" customHeight="1">
      <c r="B3" s="168" t="s">
        <v>366</v>
      </c>
      <c r="C3" s="177"/>
      <c r="G3" s="2120" t="s">
        <v>357</v>
      </c>
      <c r="H3" s="2121"/>
      <c r="I3" s="2122" t="s">
        <v>191</v>
      </c>
      <c r="J3" s="2048"/>
    </row>
    <row r="4" spans="1:21" ht="26.15" customHeight="1">
      <c r="B4" s="2120" t="s">
        <v>356</v>
      </c>
      <c r="C4" s="2121"/>
      <c r="D4" s="2122" t="s">
        <v>236</v>
      </c>
      <c r="E4" s="2048"/>
      <c r="G4" s="2127" t="s">
        <v>192</v>
      </c>
      <c r="H4" s="2128"/>
      <c r="I4" s="2115" t="s">
        <v>267</v>
      </c>
      <c r="J4" s="2116"/>
    </row>
    <row r="5" spans="1:21" ht="26.15" customHeight="1">
      <c r="B5" s="2123" t="s">
        <v>193</v>
      </c>
      <c r="C5" s="2124"/>
      <c r="D5" s="2125" t="s">
        <v>194</v>
      </c>
      <c r="E5" s="2126"/>
      <c r="G5" s="2111" t="s">
        <v>195</v>
      </c>
      <c r="H5" s="2112"/>
      <c r="I5" s="2115" t="s">
        <v>267</v>
      </c>
      <c r="J5" s="2116"/>
    </row>
    <row r="6" spans="1:21" ht="26.15" customHeight="1">
      <c r="B6" s="2107" t="s">
        <v>1491</v>
      </c>
      <c r="C6" s="2108"/>
      <c r="D6" s="2109" t="s">
        <v>194</v>
      </c>
      <c r="E6" s="2110"/>
      <c r="G6" s="2111" t="s">
        <v>196</v>
      </c>
      <c r="H6" s="2112"/>
      <c r="I6" s="2115" t="s">
        <v>267</v>
      </c>
      <c r="J6" s="2116"/>
    </row>
    <row r="7" spans="1:21" ht="26.15" customHeight="1">
      <c r="B7" s="2105" t="s">
        <v>389</v>
      </c>
      <c r="C7" s="2106"/>
      <c r="D7" s="2103" t="s">
        <v>361</v>
      </c>
      <c r="E7" s="2104"/>
      <c r="G7" s="2111" t="s">
        <v>198</v>
      </c>
      <c r="H7" s="2112"/>
      <c r="I7" s="2115" t="s">
        <v>267</v>
      </c>
      <c r="J7" s="2116"/>
    </row>
    <row r="8" spans="1:21" ht="26.15" customHeight="1">
      <c r="B8" s="2101" t="s">
        <v>197</v>
      </c>
      <c r="C8" s="2102"/>
      <c r="D8" s="2103" t="s">
        <v>194</v>
      </c>
      <c r="E8" s="2104"/>
      <c r="G8" s="2111" t="s">
        <v>360</v>
      </c>
      <c r="H8" s="2112"/>
      <c r="I8" s="2115" t="s">
        <v>267</v>
      </c>
      <c r="J8" s="2116"/>
    </row>
    <row r="9" spans="1:21" ht="26.15" customHeight="1">
      <c r="B9" s="2105" t="s">
        <v>389</v>
      </c>
      <c r="C9" s="2106"/>
      <c r="D9" s="2103" t="s">
        <v>361</v>
      </c>
      <c r="E9" s="2104"/>
      <c r="G9" s="2111" t="s">
        <v>1309</v>
      </c>
      <c r="H9" s="2117"/>
      <c r="I9" s="2115" t="s">
        <v>267</v>
      </c>
      <c r="J9" s="2116"/>
    </row>
    <row r="10" spans="1:21" ht="26.15" customHeight="1">
      <c r="B10" s="2107" t="s">
        <v>0</v>
      </c>
      <c r="C10" s="2108"/>
      <c r="D10" s="2109" t="s">
        <v>386</v>
      </c>
      <c r="E10" s="2110"/>
      <c r="G10" s="2111" t="s">
        <v>1286</v>
      </c>
      <c r="H10" s="2117"/>
      <c r="I10" s="2115" t="s">
        <v>267</v>
      </c>
      <c r="J10" s="2116"/>
    </row>
    <row r="11" spans="1:21" ht="26.15" customHeight="1">
      <c r="B11" s="2084" t="s">
        <v>754</v>
      </c>
      <c r="C11" s="2085"/>
      <c r="D11" s="2092" t="s">
        <v>388</v>
      </c>
      <c r="E11" s="2093"/>
      <c r="G11" s="2113"/>
      <c r="H11" s="2114"/>
      <c r="I11" s="2118"/>
      <c r="J11" s="2119"/>
    </row>
    <row r="12" spans="1:21" ht="26.15" customHeight="1">
      <c r="B12" s="2086"/>
      <c r="C12" s="2087"/>
      <c r="D12" s="2094" t="s">
        <v>297</v>
      </c>
      <c r="E12" s="2095"/>
      <c r="G12" s="168"/>
    </row>
    <row r="13" spans="1:21" ht="26.15" customHeight="1">
      <c r="B13" s="2086"/>
      <c r="C13" s="2087"/>
      <c r="D13" s="2092" t="s">
        <v>387</v>
      </c>
      <c r="E13" s="2093"/>
      <c r="G13" s="168" t="s">
        <v>1373</v>
      </c>
      <c r="I13" s="521"/>
    </row>
    <row r="14" spans="1:21" ht="26.15" customHeight="1">
      <c r="B14" s="2086"/>
      <c r="C14" s="2087"/>
      <c r="D14" s="2096" t="s">
        <v>297</v>
      </c>
      <c r="E14" s="2097"/>
      <c r="G14" s="1347" t="s">
        <v>1204</v>
      </c>
      <c r="H14" s="1348"/>
      <c r="I14" s="1336"/>
      <c r="J14" s="926"/>
    </row>
    <row r="15" spans="1:21" ht="26.15" customHeight="1">
      <c r="B15" s="2088"/>
      <c r="C15" s="2089"/>
      <c r="D15" s="2092" t="s">
        <v>752</v>
      </c>
      <c r="E15" s="2098"/>
      <c r="G15" s="1349" t="s">
        <v>1206</v>
      </c>
      <c r="H15" s="993"/>
      <c r="I15" s="1337"/>
      <c r="J15" s="928"/>
    </row>
    <row r="16" spans="1:21" ht="26.15" customHeight="1">
      <c r="B16" s="2090"/>
      <c r="C16" s="2091"/>
      <c r="D16" s="2099" t="s">
        <v>753</v>
      </c>
      <c r="E16" s="2100"/>
      <c r="G16" s="927"/>
      <c r="H16" s="993"/>
      <c r="I16" s="962"/>
      <c r="J16" s="928"/>
    </row>
    <row r="17" spans="2:10" ht="26.15" customHeight="1">
      <c r="D17" s="962"/>
      <c r="E17" s="962"/>
      <c r="G17" s="927"/>
      <c r="H17" s="993"/>
      <c r="I17" s="962"/>
      <c r="J17" s="928"/>
    </row>
    <row r="18" spans="2:10" ht="26.15" customHeight="1">
      <c r="B18" s="1038"/>
      <c r="C18" s="1040"/>
      <c r="D18" s="1040"/>
      <c r="E18" s="1039"/>
      <c r="G18" s="1384" t="s">
        <v>1205</v>
      </c>
      <c r="H18" s="993"/>
      <c r="I18" s="993"/>
      <c r="J18" s="928"/>
    </row>
    <row r="19" spans="2:10" ht="26.15" customHeight="1">
      <c r="B19" s="1038"/>
      <c r="C19" s="1040"/>
      <c r="D19" s="1040"/>
      <c r="E19" s="1040"/>
      <c r="G19" s="1349" t="s">
        <v>1207</v>
      </c>
      <c r="H19" s="993"/>
      <c r="I19" s="993"/>
      <c r="J19" s="928"/>
    </row>
    <row r="20" spans="2:10" ht="26.15" customHeight="1">
      <c r="B20" s="961"/>
      <c r="C20" s="493"/>
      <c r="D20" s="493"/>
      <c r="E20" s="493"/>
      <c r="G20" s="927"/>
      <c r="H20" s="962"/>
      <c r="I20" s="962"/>
      <c r="J20" s="928"/>
    </row>
    <row r="21" spans="2:10" ht="26.15" customHeight="1">
      <c r="B21" s="962"/>
      <c r="C21" s="962"/>
      <c r="D21" s="962"/>
      <c r="E21" s="962"/>
      <c r="G21" s="929"/>
      <c r="H21" s="177"/>
      <c r="I21" s="177"/>
      <c r="J21" s="930"/>
    </row>
    <row r="22" spans="2:10" ht="26.15" customHeight="1">
      <c r="E22" s="178"/>
    </row>
    <row r="23" spans="2:10" ht="26.15" customHeight="1"/>
    <row r="24" spans="2:10" ht="26.15" customHeight="1"/>
    <row r="25" spans="2:10" ht="26.15" customHeight="1"/>
    <row r="26" spans="2:10" ht="26.15" customHeight="1"/>
    <row r="27" spans="2:10" ht="26.15" customHeight="1"/>
    <row r="28" spans="2:10" ht="26.15" customHeight="1"/>
    <row r="29" spans="2:10" ht="26.15" customHeight="1"/>
    <row r="30" spans="2:10" ht="26.15" customHeight="1"/>
    <row r="31" spans="2:10" ht="26.15" customHeight="1"/>
    <row r="32" spans="2:10" ht="26.15" customHeight="1"/>
    <row r="33" ht="26.15" customHeight="1"/>
    <row r="34" ht="26.15" customHeight="1"/>
    <row r="35" ht="26.15" customHeight="1"/>
    <row r="36" ht="26.15" customHeight="1"/>
    <row r="37" ht="26.15" customHeight="1"/>
    <row r="38" ht="26.15" customHeight="1"/>
    <row r="39" ht="26.15" customHeight="1"/>
    <row r="40" ht="26.15" customHeight="1"/>
    <row r="41" ht="26.15" customHeight="1"/>
    <row r="42" ht="26.15" customHeight="1"/>
    <row r="43" ht="26.15" customHeight="1"/>
    <row r="44" ht="26.15" customHeight="1"/>
    <row r="45" ht="26.15" customHeight="1"/>
    <row r="46" ht="26.15" customHeight="1"/>
    <row r="47" ht="26.15" customHeight="1"/>
    <row r="48" ht="26.15" customHeight="1"/>
    <row r="49" ht="26.15" customHeight="1"/>
    <row r="50" ht="26.15" customHeight="1"/>
    <row r="51" ht="26.15" customHeight="1"/>
    <row r="52" ht="26.15"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sheetData>
  <mergeCells count="39">
    <mergeCell ref="I6:J6"/>
    <mergeCell ref="I7:J7"/>
    <mergeCell ref="I3:J3"/>
    <mergeCell ref="G4:H4"/>
    <mergeCell ref="I4:J4"/>
    <mergeCell ref="G5:H5"/>
    <mergeCell ref="I5:J5"/>
    <mergeCell ref="G6:H6"/>
    <mergeCell ref="G7:H7"/>
    <mergeCell ref="B4:C4"/>
    <mergeCell ref="D4:E4"/>
    <mergeCell ref="G3:H3"/>
    <mergeCell ref="B7:C7"/>
    <mergeCell ref="D7:E7"/>
    <mergeCell ref="B5:C5"/>
    <mergeCell ref="D5:E5"/>
    <mergeCell ref="B6:C6"/>
    <mergeCell ref="D6:E6"/>
    <mergeCell ref="G8:H8"/>
    <mergeCell ref="G11:H11"/>
    <mergeCell ref="I8:J8"/>
    <mergeCell ref="G9:H9"/>
    <mergeCell ref="I9:J9"/>
    <mergeCell ref="G10:H10"/>
    <mergeCell ref="I10:J10"/>
    <mergeCell ref="I11:J11"/>
    <mergeCell ref="B8:C8"/>
    <mergeCell ref="D8:E8"/>
    <mergeCell ref="B9:C9"/>
    <mergeCell ref="D9:E9"/>
    <mergeCell ref="B10:C10"/>
    <mergeCell ref="D10:E10"/>
    <mergeCell ref="B11:C16"/>
    <mergeCell ref="D11:E11"/>
    <mergeCell ref="D12:E12"/>
    <mergeCell ref="D13:E13"/>
    <mergeCell ref="D14:E14"/>
    <mergeCell ref="D15:E15"/>
    <mergeCell ref="D16:E16"/>
  </mergeCells>
  <phoneticPr fontId="16"/>
  <dataValidations count="1">
    <dataValidation type="list" allowBlank="1" showInputMessage="1" showErrorMessage="1" sqref="I4:J10" xr:uid="{00000000-0002-0000-1800-000000000000}">
      <formula1>"有・無,有,無"</formula1>
    </dataValidation>
  </dataValidations>
  <pageMargins left="0.78740157480314965" right="0.43307086614173229" top="0.82677165354330717" bottom="0.43307086614173229" header="0.51181102362204722" footer="0.23622047244094491"/>
  <pageSetup paperSize="9" scale="75" orientation="landscape" r:id="rId1"/>
  <headerFooter alignWithMargins="0">
    <oddFooter>&amp;C&amp;10- 15 -</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rgb="FFFFFF00"/>
    <pageSetUpPr fitToPage="1"/>
  </sheetPr>
  <dimension ref="A1:U52"/>
  <sheetViews>
    <sheetView showGridLines="0" showZeros="0" view="pageBreakPreview" topLeftCell="A2" zoomScaleNormal="90" zoomScaleSheetLayoutView="100" workbookViewId="0"/>
  </sheetViews>
  <sheetFormatPr defaultColWidth="9" defaultRowHeight="12"/>
  <cols>
    <col min="1" max="1" width="1.6328125" style="9" customWidth="1"/>
    <col min="2" max="2" width="17.26953125" style="9" customWidth="1"/>
    <col min="3" max="3" width="19.26953125" style="9" customWidth="1"/>
    <col min="4" max="4" width="15.08984375" style="9" customWidth="1"/>
    <col min="5" max="5" width="16" style="9" customWidth="1"/>
    <col min="6" max="6" width="13.90625" style="9" customWidth="1"/>
    <col min="7" max="17" width="8.36328125" style="9" customWidth="1"/>
    <col min="18" max="16384" width="9" style="9"/>
  </cols>
  <sheetData>
    <row r="1" spans="1:17" ht="18.75" customHeight="1">
      <c r="A1" s="519" t="s">
        <v>844</v>
      </c>
      <c r="B1" s="215"/>
    </row>
    <row r="2" spans="1:17" ht="21.75" customHeight="1">
      <c r="A2" s="10" t="s">
        <v>79</v>
      </c>
    </row>
    <row r="3" spans="1:17" ht="21" customHeight="1">
      <c r="A3" s="9" t="s">
        <v>80</v>
      </c>
      <c r="P3" s="509" t="str">
        <f>+表紙!D36</f>
        <v>＿＿年度</v>
      </c>
    </row>
    <row r="4" spans="1:17" ht="24.75" customHeight="1">
      <c r="A4" s="1489"/>
      <c r="B4" s="1777" t="s">
        <v>1181</v>
      </c>
      <c r="C4" s="2131" t="s">
        <v>81</v>
      </c>
      <c r="D4" s="2131" t="s">
        <v>1182</v>
      </c>
      <c r="E4" s="2131" t="s">
        <v>705</v>
      </c>
      <c r="F4" s="2131" t="s">
        <v>706</v>
      </c>
      <c r="G4" s="2131" t="s">
        <v>127</v>
      </c>
      <c r="H4" s="2131"/>
      <c r="I4" s="2131"/>
      <c r="J4" s="2131"/>
      <c r="K4" s="2131"/>
      <c r="L4" s="2131"/>
      <c r="M4" s="2131"/>
      <c r="N4" s="2131"/>
      <c r="O4" s="2131"/>
      <c r="P4" s="2131"/>
      <c r="Q4" s="1331"/>
    </row>
    <row r="5" spans="1:17" ht="31.5" customHeight="1">
      <c r="A5" s="1489"/>
      <c r="B5" s="1777"/>
      <c r="C5" s="2131"/>
      <c r="D5" s="2131"/>
      <c r="E5" s="2131"/>
      <c r="F5" s="2131"/>
      <c r="G5" s="1350" t="s">
        <v>1183</v>
      </c>
      <c r="H5" s="1351" t="s">
        <v>1178</v>
      </c>
      <c r="I5" s="1351" t="s">
        <v>1184</v>
      </c>
      <c r="J5" s="1351" t="s">
        <v>1185</v>
      </c>
      <c r="K5" s="1352" t="s">
        <v>1186</v>
      </c>
      <c r="L5" s="1352" t="s">
        <v>1187</v>
      </c>
      <c r="M5" s="1351" t="s">
        <v>1188</v>
      </c>
      <c r="N5" s="1351" t="s">
        <v>1189</v>
      </c>
      <c r="O5" s="1351" t="s">
        <v>1190</v>
      </c>
      <c r="P5" s="1351" t="s">
        <v>30</v>
      </c>
      <c r="Q5" s="923"/>
    </row>
    <row r="6" spans="1:17" ht="15" customHeight="1">
      <c r="A6" s="1489"/>
      <c r="B6" s="907"/>
      <c r="C6" s="907"/>
      <c r="D6" s="908"/>
      <c r="E6" s="909"/>
      <c r="F6" s="910"/>
      <c r="G6" s="905"/>
      <c r="H6" s="905"/>
      <c r="I6" s="905"/>
      <c r="J6" s="905"/>
      <c r="K6" s="905"/>
      <c r="L6" s="905"/>
      <c r="M6" s="905"/>
      <c r="N6" s="905"/>
      <c r="O6" s="905"/>
      <c r="P6" s="1041"/>
      <c r="Q6" s="881"/>
    </row>
    <row r="7" spans="1:17" ht="15" customHeight="1">
      <c r="A7" s="1489"/>
      <c r="B7" s="912"/>
      <c r="C7" s="912"/>
      <c r="D7" s="913"/>
      <c r="E7" s="913"/>
      <c r="F7" s="914"/>
      <c r="G7" s="198"/>
      <c r="H7" s="198"/>
      <c r="I7" s="198"/>
      <c r="J7" s="198"/>
      <c r="K7" s="198"/>
      <c r="L7" s="198"/>
      <c r="M7" s="198"/>
      <c r="N7" s="198"/>
      <c r="O7" s="198"/>
      <c r="P7" s="1042"/>
      <c r="Q7" s="20"/>
    </row>
    <row r="8" spans="1:17" ht="15" customHeight="1">
      <c r="A8" s="1489"/>
      <c r="B8" s="912"/>
      <c r="C8" s="912"/>
      <c r="D8" s="916"/>
      <c r="E8" s="913"/>
      <c r="F8" s="914"/>
      <c r="G8" s="198"/>
      <c r="H8" s="198"/>
      <c r="I8" s="198"/>
      <c r="J8" s="198"/>
      <c r="K8" s="198"/>
      <c r="L8" s="198"/>
      <c r="M8" s="198"/>
      <c r="N8" s="198"/>
      <c r="O8" s="198"/>
      <c r="P8" s="1042"/>
      <c r="Q8" s="20"/>
    </row>
    <row r="9" spans="1:17" ht="15" customHeight="1">
      <c r="A9" s="1489"/>
      <c r="B9" s="912"/>
      <c r="C9" s="912"/>
      <c r="D9" s="913"/>
      <c r="E9" s="913"/>
      <c r="F9" s="914"/>
      <c r="G9" s="198"/>
      <c r="H9" s="198"/>
      <c r="I9" s="198"/>
      <c r="J9" s="198"/>
      <c r="K9" s="198"/>
      <c r="L9" s="198"/>
      <c r="M9" s="198"/>
      <c r="N9" s="198"/>
      <c r="O9" s="198"/>
      <c r="P9" s="1042"/>
      <c r="Q9" s="20"/>
    </row>
    <row r="10" spans="1:17" ht="15" customHeight="1">
      <c r="A10" s="1489"/>
      <c r="B10" s="912"/>
      <c r="C10" s="912"/>
      <c r="D10" s="913"/>
      <c r="E10" s="913"/>
      <c r="F10" s="914"/>
      <c r="G10" s="198"/>
      <c r="H10" s="198"/>
      <c r="I10" s="198"/>
      <c r="J10" s="198"/>
      <c r="K10" s="198"/>
      <c r="L10" s="198"/>
      <c r="M10" s="198"/>
      <c r="N10" s="198"/>
      <c r="O10" s="198"/>
      <c r="P10" s="1042"/>
      <c r="Q10" s="1495"/>
    </row>
    <row r="11" spans="1:17" ht="15" customHeight="1">
      <c r="A11" s="1489"/>
      <c r="B11" s="912"/>
      <c r="C11" s="912"/>
      <c r="D11" s="913"/>
      <c r="E11" s="913"/>
      <c r="F11" s="914"/>
      <c r="G11" s="198"/>
      <c r="H11" s="198"/>
      <c r="I11" s="198"/>
      <c r="J11" s="198"/>
      <c r="K11" s="198"/>
      <c r="L11" s="198"/>
      <c r="M11" s="198"/>
      <c r="N11" s="198"/>
      <c r="O11" s="198"/>
      <c r="P11" s="1042"/>
      <c r="Q11" s="20"/>
    </row>
    <row r="12" spans="1:17" ht="15" customHeight="1">
      <c r="A12" s="106"/>
      <c r="B12" s="1509"/>
      <c r="C12" s="918"/>
      <c r="D12" s="1510"/>
      <c r="E12" s="920"/>
      <c r="F12" s="921"/>
      <c r="G12" s="157"/>
      <c r="H12" s="157"/>
      <c r="I12" s="157"/>
      <c r="J12" s="157"/>
      <c r="K12" s="157"/>
      <c r="L12" s="157"/>
      <c r="M12" s="157"/>
      <c r="N12" s="157"/>
      <c r="O12" s="157"/>
      <c r="P12" s="1043"/>
      <c r="Q12" s="1332"/>
    </row>
    <row r="13" spans="1:17" ht="10" customHeight="1">
      <c r="A13" s="106"/>
      <c r="B13" s="633"/>
      <c r="C13" s="1463"/>
      <c r="D13" s="1503"/>
      <c r="E13" s="170"/>
      <c r="F13" s="1333"/>
      <c r="G13" s="1333"/>
      <c r="H13" s="1489"/>
      <c r="I13" s="1489"/>
      <c r="J13" s="1484"/>
      <c r="K13" s="1489"/>
      <c r="L13" s="1489"/>
      <c r="M13" s="633"/>
      <c r="N13" s="633"/>
      <c r="O13" s="633"/>
      <c r="P13" s="633"/>
      <c r="Q13" s="633"/>
    </row>
    <row r="14" spans="1:17" ht="14.15" customHeight="1">
      <c r="A14" s="9" t="s">
        <v>128</v>
      </c>
      <c r="Q14" s="509" t="str">
        <f>+P3</f>
        <v>＿＿年度</v>
      </c>
    </row>
    <row r="15" spans="1:17" ht="24.75" customHeight="1">
      <c r="A15" s="1489"/>
      <c r="B15" s="1777" t="s">
        <v>1181</v>
      </c>
      <c r="C15" s="2131" t="s">
        <v>1191</v>
      </c>
      <c r="D15" s="2131" t="s">
        <v>1182</v>
      </c>
      <c r="E15" s="2131" t="s">
        <v>705</v>
      </c>
      <c r="F15" s="2132" t="s">
        <v>1192</v>
      </c>
      <c r="G15" s="2131" t="s">
        <v>127</v>
      </c>
      <c r="H15" s="2131"/>
      <c r="I15" s="2131"/>
      <c r="J15" s="2131"/>
      <c r="K15" s="2131"/>
      <c r="L15" s="2131"/>
      <c r="M15" s="2131"/>
      <c r="N15" s="2131"/>
      <c r="O15" s="2131"/>
      <c r="P15" s="2131"/>
      <c r="Q15" s="2131"/>
    </row>
    <row r="16" spans="1:17" ht="28.5">
      <c r="A16" s="106"/>
      <c r="B16" s="1777"/>
      <c r="C16" s="2131"/>
      <c r="D16" s="2131"/>
      <c r="E16" s="2131"/>
      <c r="F16" s="2131"/>
      <c r="G16" s="1350" t="s">
        <v>1183</v>
      </c>
      <c r="H16" s="1351" t="s">
        <v>1178</v>
      </c>
      <c r="I16" s="1351" t="s">
        <v>1184</v>
      </c>
      <c r="J16" s="1351" t="s">
        <v>1185</v>
      </c>
      <c r="K16" s="1351" t="s">
        <v>1193</v>
      </c>
      <c r="L16" s="1351" t="s">
        <v>1194</v>
      </c>
      <c r="M16" s="1351" t="s">
        <v>1188</v>
      </c>
      <c r="N16" s="1351" t="s">
        <v>1189</v>
      </c>
      <c r="O16" s="1351" t="s">
        <v>1190</v>
      </c>
      <c r="P16" s="1351" t="s">
        <v>1195</v>
      </c>
      <c r="Q16" s="1351" t="s">
        <v>30</v>
      </c>
    </row>
    <row r="17" spans="1:17" ht="15" customHeight="1">
      <c r="A17" s="106"/>
      <c r="B17" s="907"/>
      <c r="C17" s="907"/>
      <c r="D17" s="909"/>
      <c r="E17" s="909"/>
      <c r="F17" s="910"/>
      <c r="G17" s="905"/>
      <c r="H17" s="905"/>
      <c r="I17" s="905"/>
      <c r="J17" s="905"/>
      <c r="K17" s="905"/>
      <c r="L17" s="905"/>
      <c r="M17" s="905"/>
      <c r="N17" s="905"/>
      <c r="O17" s="905"/>
      <c r="P17" s="905"/>
      <c r="Q17" s="1041"/>
    </row>
    <row r="18" spans="1:17" ht="15" customHeight="1">
      <c r="A18" s="106"/>
      <c r="B18" s="912"/>
      <c r="C18" s="912"/>
      <c r="D18" s="913"/>
      <c r="E18" s="913"/>
      <c r="F18" s="914"/>
      <c r="G18" s="198"/>
      <c r="H18" s="198"/>
      <c r="I18" s="198"/>
      <c r="J18" s="198"/>
      <c r="K18" s="198"/>
      <c r="L18" s="198"/>
      <c r="M18" s="198"/>
      <c r="N18" s="198"/>
      <c r="O18" s="198"/>
      <c r="P18" s="198"/>
      <c r="Q18" s="1042"/>
    </row>
    <row r="19" spans="1:17" ht="15" customHeight="1">
      <c r="A19" s="106"/>
      <c r="B19" s="912"/>
      <c r="C19" s="912"/>
      <c r="D19" s="913"/>
      <c r="E19" s="913"/>
      <c r="F19" s="914"/>
      <c r="G19" s="198"/>
      <c r="H19" s="198"/>
      <c r="I19" s="198"/>
      <c r="J19" s="198"/>
      <c r="K19" s="198"/>
      <c r="L19" s="198"/>
      <c r="M19" s="198"/>
      <c r="N19" s="198"/>
      <c r="O19" s="198"/>
      <c r="P19" s="198"/>
      <c r="Q19" s="1042"/>
    </row>
    <row r="20" spans="1:17" ht="15" customHeight="1">
      <c r="A20" s="106"/>
      <c r="B20" s="912"/>
      <c r="C20" s="912"/>
      <c r="D20" s="913"/>
      <c r="E20" s="913"/>
      <c r="F20" s="914"/>
      <c r="G20" s="198"/>
      <c r="H20" s="198"/>
      <c r="I20" s="198"/>
      <c r="J20" s="198"/>
      <c r="K20" s="198"/>
      <c r="L20" s="198"/>
      <c r="M20" s="198"/>
      <c r="N20" s="198"/>
      <c r="O20" s="198"/>
      <c r="P20" s="198"/>
      <c r="Q20" s="1042"/>
    </row>
    <row r="21" spans="1:17" ht="15" customHeight="1">
      <c r="A21" s="106"/>
      <c r="B21" s="912"/>
      <c r="C21" s="912"/>
      <c r="D21" s="913"/>
      <c r="E21" s="913"/>
      <c r="F21" s="914"/>
      <c r="G21" s="198"/>
      <c r="H21" s="198"/>
      <c r="I21" s="198"/>
      <c r="J21" s="198"/>
      <c r="K21" s="198"/>
      <c r="L21" s="198"/>
      <c r="M21" s="198"/>
      <c r="N21" s="198"/>
      <c r="O21" s="198"/>
      <c r="P21" s="198"/>
      <c r="Q21" s="1042"/>
    </row>
    <row r="22" spans="1:17" ht="15" customHeight="1">
      <c r="A22" s="106"/>
      <c r="B22" s="912"/>
      <c r="C22" s="912"/>
      <c r="D22" s="913"/>
      <c r="E22" s="913"/>
      <c r="F22" s="914"/>
      <c r="G22" s="198"/>
      <c r="H22" s="198"/>
      <c r="I22" s="198"/>
      <c r="J22" s="198"/>
      <c r="K22" s="198"/>
      <c r="L22" s="198"/>
      <c r="M22" s="198"/>
      <c r="N22" s="198"/>
      <c r="O22" s="198"/>
      <c r="P22" s="198"/>
      <c r="Q22" s="1042"/>
    </row>
    <row r="23" spans="1:17" ht="15" customHeight="1">
      <c r="A23" s="106"/>
      <c r="B23" s="918"/>
      <c r="C23" s="918"/>
      <c r="D23" s="920"/>
      <c r="E23" s="920"/>
      <c r="F23" s="921"/>
      <c r="G23" s="157"/>
      <c r="H23" s="157"/>
      <c r="I23" s="157"/>
      <c r="J23" s="157"/>
      <c r="K23" s="157"/>
      <c r="L23" s="157"/>
      <c r="M23" s="157"/>
      <c r="N23" s="157"/>
      <c r="O23" s="157"/>
      <c r="P23" s="157"/>
      <c r="Q23" s="1043"/>
    </row>
    <row r="24" spans="1:17" ht="6.65" customHeight="1">
      <c r="A24" s="106"/>
      <c r="B24" s="1463"/>
      <c r="C24" s="1463"/>
      <c r="D24" s="170"/>
      <c r="E24" s="170"/>
      <c r="F24" s="1489"/>
      <c r="G24" s="1489"/>
      <c r="H24" s="1489"/>
      <c r="I24" s="1489"/>
      <c r="J24" s="1380"/>
      <c r="K24" s="1463"/>
      <c r="L24" s="1463"/>
      <c r="M24" s="1463"/>
      <c r="N24" s="1463"/>
      <c r="O24" s="114"/>
      <c r="P24" s="1688"/>
      <c r="Q24" s="1688"/>
    </row>
    <row r="25" spans="1:17" ht="6" customHeight="1">
      <c r="A25" s="106"/>
      <c r="B25" s="1463"/>
      <c r="C25" s="1463"/>
      <c r="D25" s="170"/>
      <c r="E25" s="170"/>
      <c r="F25" s="1489"/>
      <c r="G25" s="1489"/>
      <c r="H25" s="1489"/>
      <c r="I25" s="1489"/>
      <c r="J25" s="1380"/>
      <c r="K25" s="1463"/>
      <c r="L25" s="1463"/>
      <c r="M25" s="1463"/>
      <c r="N25" s="1463"/>
      <c r="O25" s="114"/>
      <c r="P25" s="1487"/>
      <c r="Q25" s="1487"/>
    </row>
    <row r="26" spans="1:17" ht="21" customHeight="1">
      <c r="A26" s="10" t="s">
        <v>562</v>
      </c>
      <c r="P26" s="509" t="str">
        <f>+P3</f>
        <v>＿＿年度</v>
      </c>
    </row>
    <row r="27" spans="1:17" ht="15" customHeight="1">
      <c r="A27" s="211"/>
      <c r="B27" s="2136" t="s">
        <v>129</v>
      </c>
      <c r="C27" s="2044"/>
      <c r="D27" s="1490" t="s">
        <v>126</v>
      </c>
      <c r="E27" s="1237" t="s">
        <v>130</v>
      </c>
      <c r="F27" s="2052" t="s">
        <v>131</v>
      </c>
      <c r="G27" s="2137"/>
      <c r="H27" s="2046"/>
      <c r="I27" s="2046"/>
      <c r="J27" s="2046"/>
      <c r="K27" s="2046"/>
      <c r="L27" s="2138"/>
      <c r="M27" s="2138"/>
      <c r="N27" s="2139" t="s">
        <v>132</v>
      </c>
      <c r="O27" s="1696"/>
      <c r="P27" s="1696"/>
    </row>
    <row r="28" spans="1:17" ht="18" customHeight="1">
      <c r="A28" s="107"/>
      <c r="B28" s="1463"/>
      <c r="C28" s="882"/>
      <c r="D28" s="518"/>
      <c r="E28" s="112"/>
      <c r="F28" s="119"/>
      <c r="G28" s="1463"/>
      <c r="H28" s="1463"/>
      <c r="I28" s="1463"/>
      <c r="J28" s="1463"/>
      <c r="K28" s="1463"/>
      <c r="L28" s="1463"/>
      <c r="M28" s="1463"/>
      <c r="N28" s="2133"/>
      <c r="O28" s="2134"/>
      <c r="P28" s="2135"/>
    </row>
    <row r="29" spans="1:17" ht="18" customHeight="1">
      <c r="A29" s="107"/>
      <c r="B29" s="1463"/>
      <c r="C29" s="882"/>
      <c r="D29" s="518"/>
      <c r="E29" s="112"/>
      <c r="F29" s="119"/>
      <c r="G29" s="1463"/>
      <c r="H29" s="1463"/>
      <c r="I29" s="1463"/>
      <c r="J29" s="1463"/>
      <c r="K29" s="1463"/>
      <c r="L29" s="1463"/>
      <c r="M29" s="1463"/>
      <c r="N29" s="2133"/>
      <c r="O29" s="2134"/>
      <c r="P29" s="2135"/>
    </row>
    <row r="30" spans="1:17" ht="18" customHeight="1">
      <c r="A30" s="107"/>
      <c r="B30" s="1463"/>
      <c r="C30" s="882"/>
      <c r="D30" s="518"/>
      <c r="E30" s="112"/>
      <c r="F30" s="119"/>
      <c r="G30" s="1463"/>
      <c r="H30" s="1463"/>
      <c r="I30" s="1463"/>
      <c r="J30" s="1463"/>
      <c r="K30" s="1463"/>
      <c r="L30" s="1463"/>
      <c r="M30" s="1463"/>
      <c r="N30" s="2133"/>
      <c r="O30" s="2134"/>
      <c r="P30" s="2135"/>
    </row>
    <row r="31" spans="1:17" ht="18" customHeight="1">
      <c r="A31" s="107"/>
      <c r="B31" s="877"/>
      <c r="C31" s="883"/>
      <c r="D31" s="116"/>
      <c r="E31" s="113"/>
      <c r="F31" s="120"/>
      <c r="G31" s="877"/>
      <c r="H31" s="877"/>
      <c r="I31" s="877"/>
      <c r="J31" s="877"/>
      <c r="K31" s="877"/>
      <c r="L31" s="877"/>
      <c r="M31" s="877"/>
      <c r="N31" s="2147"/>
      <c r="O31" s="2148"/>
      <c r="P31" s="2149"/>
    </row>
    <row r="32" spans="1:17" ht="7" customHeight="1">
      <c r="A32" s="106"/>
      <c r="B32" s="1463"/>
      <c r="C32" s="1463"/>
      <c r="D32" s="170"/>
      <c r="E32" s="170"/>
      <c r="F32" s="876"/>
      <c r="G32" s="876"/>
      <c r="H32" s="876"/>
      <c r="I32" s="876"/>
      <c r="J32" s="1463"/>
      <c r="K32" s="1463"/>
      <c r="L32" s="1463"/>
      <c r="M32" s="1463"/>
      <c r="N32" s="1463"/>
      <c r="O32" s="1463"/>
      <c r="P32" s="1463"/>
      <c r="Q32" s="528"/>
    </row>
    <row r="33" spans="1:21" ht="19" customHeight="1">
      <c r="A33" s="1485" t="s">
        <v>845</v>
      </c>
      <c r="B33" s="1486"/>
      <c r="C33" s="1486"/>
      <c r="D33" s="1486"/>
      <c r="E33" s="1486"/>
      <c r="L33" s="2144" t="s">
        <v>503</v>
      </c>
      <c r="M33" s="2144"/>
      <c r="N33" s="2144"/>
      <c r="O33" s="2144"/>
      <c r="P33" s="2144"/>
    </row>
    <row r="34" spans="1:21" ht="17.25" customHeight="1">
      <c r="B34" s="2145" t="s">
        <v>161</v>
      </c>
      <c r="C34" s="2146"/>
      <c r="D34" s="1490" t="s">
        <v>238</v>
      </c>
      <c r="E34" s="2142" t="s">
        <v>162</v>
      </c>
      <c r="F34" s="2143"/>
      <c r="G34" s="2052" t="s">
        <v>163</v>
      </c>
      <c r="H34" s="2140"/>
      <c r="I34" s="2140"/>
      <c r="J34" s="2141"/>
      <c r="L34" s="1708" t="s">
        <v>758</v>
      </c>
      <c r="M34" s="1708"/>
      <c r="N34" s="1708"/>
      <c r="O34" s="1708"/>
      <c r="P34" s="1708"/>
    </row>
    <row r="35" spans="1:21" ht="33" customHeight="1">
      <c r="B35" s="531" t="s">
        <v>239</v>
      </c>
      <c r="C35" s="15"/>
      <c r="D35" s="529" t="s">
        <v>355</v>
      </c>
      <c r="E35" s="1493" t="s">
        <v>755</v>
      </c>
      <c r="F35" s="1380"/>
      <c r="G35" s="1488"/>
      <c r="H35" s="1463"/>
      <c r="I35" s="131"/>
      <c r="J35" s="532"/>
      <c r="L35" s="2130"/>
      <c r="M35" s="2130"/>
      <c r="N35" s="2130"/>
      <c r="O35" s="2130"/>
      <c r="P35" s="2130"/>
    </row>
    <row r="36" spans="1:21" ht="33" customHeight="1">
      <c r="B36" s="20"/>
      <c r="C36" s="15"/>
      <c r="D36" s="530"/>
      <c r="E36" s="1493" t="s">
        <v>756</v>
      </c>
      <c r="F36" s="1380"/>
      <c r="G36" s="1488"/>
      <c r="H36" s="1463"/>
      <c r="I36" s="131"/>
      <c r="J36" s="31"/>
      <c r="L36" s="2130"/>
      <c r="M36" s="2130"/>
      <c r="N36" s="2130"/>
      <c r="O36" s="2130"/>
      <c r="P36" s="2130"/>
    </row>
    <row r="37" spans="1:21" s="517" customFormat="1" ht="50.25" customHeight="1">
      <c r="B37" s="34"/>
      <c r="C37" s="27"/>
      <c r="D37" s="533"/>
      <c r="E37" s="1494" t="s">
        <v>757</v>
      </c>
      <c r="F37" s="872"/>
      <c r="G37" s="38"/>
      <c r="H37" s="877"/>
      <c r="I37" s="1491"/>
      <c r="J37" s="1492"/>
      <c r="L37" s="2130"/>
      <c r="M37" s="2130"/>
      <c r="N37" s="2130"/>
      <c r="O37" s="2130"/>
      <c r="P37" s="2130"/>
      <c r="R37" s="131"/>
      <c r="S37" s="131"/>
      <c r="T37" s="1463"/>
      <c r="U37" s="1463"/>
    </row>
    <row r="38" spans="1:21" ht="36.75" customHeight="1">
      <c r="B38" s="2129" t="s">
        <v>1496</v>
      </c>
      <c r="C38" s="2129"/>
      <c r="D38" s="2129"/>
      <c r="E38" s="2129"/>
      <c r="F38" s="2129"/>
      <c r="G38" s="2129"/>
      <c r="H38" s="2129"/>
      <c r="I38" s="2129"/>
      <c r="J38" s="2129"/>
    </row>
    <row r="39" spans="1:21" ht="20.25" customHeight="1">
      <c r="B39" s="893"/>
    </row>
    <row r="40" spans="1:21" ht="20.25" customHeight="1"/>
    <row r="41" spans="1:21" ht="20.25" customHeight="1"/>
    <row r="42" spans="1:21" ht="20.25" customHeight="1"/>
    <row r="43" spans="1:21" ht="20.25" customHeight="1"/>
    <row r="44" spans="1:21" ht="20.25" customHeight="1"/>
    <row r="45" spans="1:21" ht="20.25" customHeight="1"/>
    <row r="46" spans="1:21" ht="20.25" customHeight="1"/>
    <row r="47" spans="1:21" ht="20.25" customHeight="1"/>
    <row r="48" spans="1:21" ht="20.25" customHeight="1"/>
    <row r="49" ht="20.25" customHeight="1"/>
    <row r="50" ht="20.25" customHeight="1"/>
    <row r="51" ht="20.25" customHeight="1"/>
    <row r="52" ht="20.25" customHeight="1"/>
  </sheetData>
  <mergeCells count="27">
    <mergeCell ref="N29:P29"/>
    <mergeCell ref="N30:P30"/>
    <mergeCell ref="N31:P31"/>
    <mergeCell ref="B4:B5"/>
    <mergeCell ref="C4:C5"/>
    <mergeCell ref="D4:D5"/>
    <mergeCell ref="E4:E5"/>
    <mergeCell ref="B15:B16"/>
    <mergeCell ref="C15:C16"/>
    <mergeCell ref="D15:D16"/>
    <mergeCell ref="E15:E16"/>
    <mergeCell ref="B38:J38"/>
    <mergeCell ref="L35:P37"/>
    <mergeCell ref="P24:Q24"/>
    <mergeCell ref="F4:F5"/>
    <mergeCell ref="G4:P4"/>
    <mergeCell ref="G15:Q15"/>
    <mergeCell ref="F15:F16"/>
    <mergeCell ref="N28:P28"/>
    <mergeCell ref="B27:C27"/>
    <mergeCell ref="F27:M27"/>
    <mergeCell ref="N27:P27"/>
    <mergeCell ref="G34:J34"/>
    <mergeCell ref="E34:F34"/>
    <mergeCell ref="L33:P33"/>
    <mergeCell ref="L34:P34"/>
    <mergeCell ref="B34:C34"/>
  </mergeCells>
  <phoneticPr fontId="16"/>
  <dataValidations count="1">
    <dataValidation type="list" allowBlank="1" showInputMessage="1" showErrorMessage="1" sqref="G17:P23 G6:O12" xr:uid="{00000000-0002-0000-1900-000000000000}">
      <formula1>"○,　"</formula1>
    </dataValidation>
  </dataValidations>
  <pageMargins left="0.78740157480314965" right="0.51181102362204722" top="0.51181102362204722" bottom="0.31496062992125984" header="0.51181102362204722" footer="0.11811023622047245"/>
  <pageSetup paperSize="9" scale="76" fitToHeight="0" orientation="landscape" r:id="rId1"/>
  <headerFooter alignWithMargins="0">
    <oddFooter>&amp;C&amp;10- 16-&amp;P -</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rgb="FF7030A0"/>
    <pageSetUpPr fitToPage="1"/>
  </sheetPr>
  <dimension ref="A1:AH46"/>
  <sheetViews>
    <sheetView showGridLines="0" showZeros="0" view="pageBreakPreview" zoomScale="80" zoomScaleNormal="80" zoomScaleSheetLayoutView="80" workbookViewId="0">
      <selection activeCell="AA25" sqref="AA25"/>
    </sheetView>
  </sheetViews>
  <sheetFormatPr defaultColWidth="9" defaultRowHeight="12"/>
  <cols>
    <col min="1" max="1" width="5" style="9" customWidth="1"/>
    <col min="2" max="2" width="1.6328125" style="9" customWidth="1"/>
    <col min="3" max="3" width="9" style="9" customWidth="1"/>
    <col min="4" max="5" width="10.6328125" style="9" customWidth="1"/>
    <col min="6" max="6" width="1.6328125" style="9" customWidth="1"/>
    <col min="7" max="10" width="5" style="9" customWidth="1"/>
    <col min="11" max="11" width="17.6328125" style="9" customWidth="1"/>
    <col min="12" max="12" width="5.90625" style="9" customWidth="1"/>
    <col min="13" max="13" width="16.6328125" style="9" customWidth="1"/>
    <col min="14" max="15" width="5.6328125" style="9" customWidth="1"/>
    <col min="16" max="16" width="4.6328125" style="9" customWidth="1"/>
    <col min="17" max="17" width="8.6328125" style="9" customWidth="1"/>
    <col min="18" max="18" width="4.6328125" style="9" customWidth="1"/>
    <col min="19" max="19" width="7.453125" style="9" customWidth="1"/>
    <col min="20" max="20" width="6.6328125" style="9" customWidth="1"/>
    <col min="21" max="21" width="14.7265625" style="9" customWidth="1"/>
    <col min="22" max="22" width="1" style="9" customWidth="1"/>
    <col min="23" max="23" width="13.7265625" style="9" customWidth="1"/>
    <col min="24" max="16384" width="9" style="9"/>
  </cols>
  <sheetData>
    <row r="1" spans="1:23" ht="21.75" customHeight="1">
      <c r="A1" s="2208" t="s">
        <v>853</v>
      </c>
      <c r="B1" s="2209"/>
      <c r="C1" s="2209"/>
      <c r="D1" s="1443"/>
      <c r="E1" s="1443"/>
    </row>
    <row r="2" spans="1:23" ht="18" customHeight="1">
      <c r="A2" s="527" t="s">
        <v>1463</v>
      </c>
      <c r="B2" s="1445"/>
      <c r="G2" s="1949"/>
      <c r="H2" s="1949"/>
      <c r="I2" s="1949"/>
      <c r="J2" s="1949"/>
      <c r="K2" s="1949"/>
      <c r="M2" s="351" t="s">
        <v>1456</v>
      </c>
      <c r="N2" s="1445"/>
      <c r="O2" s="1445"/>
      <c r="P2" s="1445"/>
      <c r="Q2" s="1445"/>
      <c r="R2" s="1445"/>
      <c r="S2" s="1445"/>
      <c r="T2" s="1445"/>
      <c r="U2" s="1445"/>
      <c r="V2" s="1445"/>
      <c r="W2" s="1445"/>
    </row>
    <row r="3" spans="1:23" ht="16.5" customHeight="1">
      <c r="A3" s="2210" t="s">
        <v>736</v>
      </c>
      <c r="B3" s="2211"/>
      <c r="C3" s="2211"/>
      <c r="D3" s="2211"/>
      <c r="E3" s="2211"/>
      <c r="F3" s="2211"/>
      <c r="G3" s="2211"/>
      <c r="H3" s="2211"/>
      <c r="I3" s="2211"/>
      <c r="J3" s="2211"/>
      <c r="K3" s="2211"/>
      <c r="M3" s="2247" t="s">
        <v>1451</v>
      </c>
      <c r="N3" s="2248"/>
      <c r="O3" s="2248"/>
      <c r="P3" s="2248"/>
      <c r="Q3" s="2249" t="s">
        <v>277</v>
      </c>
      <c r="R3" s="2249"/>
      <c r="S3" s="2249"/>
      <c r="T3" s="2249"/>
      <c r="U3" s="2249"/>
      <c r="V3" s="2249"/>
      <c r="W3" s="2250"/>
    </row>
    <row r="4" spans="1:23" ht="16.5" customHeight="1">
      <c r="A4" s="2210"/>
      <c r="B4" s="2211"/>
      <c r="C4" s="2211"/>
      <c r="D4" s="2211"/>
      <c r="E4" s="2211"/>
      <c r="F4" s="2211"/>
      <c r="G4" s="2211"/>
      <c r="H4" s="2211"/>
      <c r="I4" s="2211"/>
      <c r="J4" s="2211"/>
      <c r="K4" s="2211"/>
      <c r="M4" s="2217" t="s">
        <v>747</v>
      </c>
      <c r="N4" s="2218"/>
      <c r="O4" s="2218"/>
      <c r="P4" s="2218"/>
      <c r="Q4" s="2223" t="s">
        <v>1449</v>
      </c>
      <c r="R4" s="2223"/>
      <c r="S4" s="2223"/>
      <c r="T4" s="2223"/>
      <c r="U4" s="2223" t="s">
        <v>1450</v>
      </c>
      <c r="V4" s="2223"/>
      <c r="W4" s="2280"/>
    </row>
    <row r="5" spans="1:23" ht="12.65" customHeight="1">
      <c r="A5" s="2211"/>
      <c r="B5" s="2211"/>
      <c r="C5" s="2211"/>
      <c r="D5" s="2211"/>
      <c r="E5" s="2211"/>
      <c r="F5" s="2211"/>
      <c r="G5" s="2211"/>
      <c r="H5" s="2211"/>
      <c r="I5" s="2211"/>
      <c r="J5" s="2211"/>
      <c r="K5" s="2211"/>
      <c r="M5" s="2219"/>
      <c r="N5" s="2220"/>
      <c r="O5" s="2220"/>
      <c r="P5" s="2220"/>
      <c r="Q5" s="2224"/>
      <c r="R5" s="2224"/>
      <c r="S5" s="2224"/>
      <c r="T5" s="2224"/>
      <c r="U5" s="2224"/>
      <c r="V5" s="2224"/>
      <c r="W5" s="2281"/>
    </row>
    <row r="6" spans="1:23" ht="15" customHeight="1">
      <c r="A6" s="2211"/>
      <c r="B6" s="2211"/>
      <c r="C6" s="2211"/>
      <c r="D6" s="2211"/>
      <c r="E6" s="2211"/>
      <c r="F6" s="2211"/>
      <c r="G6" s="2211"/>
      <c r="H6" s="2211"/>
      <c r="I6" s="2211"/>
      <c r="J6" s="2211"/>
      <c r="K6" s="2211"/>
      <c r="M6" s="2221"/>
      <c r="N6" s="2222"/>
      <c r="O6" s="2222"/>
      <c r="P6" s="2222"/>
      <c r="Q6" s="2225"/>
      <c r="R6" s="2225"/>
      <c r="S6" s="2225"/>
      <c r="T6" s="2225"/>
      <c r="U6" s="2225"/>
      <c r="V6" s="2225"/>
      <c r="W6" s="2282"/>
    </row>
    <row r="7" spans="1:23" ht="21.75" customHeight="1">
      <c r="A7" s="2211"/>
      <c r="B7" s="2211"/>
      <c r="C7" s="2211"/>
      <c r="D7" s="2211"/>
      <c r="E7" s="2211"/>
      <c r="F7" s="2211"/>
      <c r="G7" s="2211"/>
      <c r="H7" s="2211"/>
      <c r="I7" s="2211"/>
      <c r="J7" s="2211"/>
      <c r="K7" s="2211"/>
    </row>
    <row r="8" spans="1:23" ht="21.75" customHeight="1">
      <c r="A8" s="351" t="s">
        <v>1462</v>
      </c>
      <c r="B8" s="638"/>
      <c r="C8" s="638"/>
      <c r="D8" s="638"/>
      <c r="E8" s="638"/>
      <c r="F8" s="638"/>
      <c r="G8" s="638"/>
      <c r="H8" s="638"/>
      <c r="I8" s="638"/>
      <c r="J8" s="638"/>
      <c r="K8" s="638"/>
      <c r="M8" s="351" t="s">
        <v>1455</v>
      </c>
      <c r="N8" s="1445"/>
      <c r="O8" s="1445"/>
      <c r="P8" s="1445"/>
      <c r="Q8" s="1445"/>
      <c r="R8" s="1445"/>
      <c r="S8" s="1445"/>
      <c r="T8" s="1445"/>
      <c r="U8" s="1445"/>
      <c r="W8" s="861" t="str">
        <f>+[1]表紙!D36</f>
        <v>＿＿年度</v>
      </c>
    </row>
    <row r="9" spans="1:23" ht="11.15" customHeight="1">
      <c r="A9" s="2179" t="s">
        <v>742</v>
      </c>
      <c r="B9" s="2180"/>
      <c r="C9" s="2181"/>
      <c r="D9" s="2180" t="s">
        <v>746</v>
      </c>
      <c r="E9" s="2180"/>
      <c r="F9" s="2180"/>
      <c r="G9" s="2185"/>
      <c r="H9" s="2188" t="s">
        <v>748</v>
      </c>
      <c r="I9" s="2189"/>
      <c r="J9" s="2190"/>
      <c r="K9" s="2191" t="s">
        <v>737</v>
      </c>
      <c r="M9" s="1459" t="s">
        <v>278</v>
      </c>
      <c r="N9" s="2310" t="s">
        <v>279</v>
      </c>
      <c r="O9" s="2311"/>
      <c r="P9" s="2312" t="s">
        <v>280</v>
      </c>
      <c r="Q9" s="2312"/>
      <c r="R9" s="2312" t="s">
        <v>281</v>
      </c>
      <c r="S9" s="2312"/>
      <c r="T9" s="2312"/>
      <c r="U9" s="1450" t="s">
        <v>282</v>
      </c>
      <c r="V9" s="1449"/>
      <c r="W9" s="1460" t="s">
        <v>283</v>
      </c>
    </row>
    <row r="10" spans="1:23" ht="11.15" customHeight="1">
      <c r="A10" s="2182"/>
      <c r="B10" s="2183"/>
      <c r="C10" s="2184"/>
      <c r="D10" s="2186"/>
      <c r="E10" s="2186"/>
      <c r="F10" s="2186"/>
      <c r="G10" s="2187"/>
      <c r="H10" s="1049" t="s">
        <v>739</v>
      </c>
      <c r="I10" s="1049" t="s">
        <v>740</v>
      </c>
      <c r="J10" s="1049" t="s">
        <v>741</v>
      </c>
      <c r="K10" s="2192"/>
      <c r="M10" s="2283" t="s">
        <v>287</v>
      </c>
      <c r="N10" s="2251"/>
      <c r="O10" s="2285" t="s">
        <v>1452</v>
      </c>
      <c r="P10" s="2241"/>
      <c r="Q10" s="2193"/>
      <c r="R10" s="2235" t="s">
        <v>775</v>
      </c>
      <c r="S10" s="2236"/>
      <c r="T10" s="2237"/>
      <c r="U10" s="2313" t="s">
        <v>775</v>
      </c>
      <c r="V10" s="1474"/>
      <c r="W10" s="2308" t="s">
        <v>775</v>
      </c>
    </row>
    <row r="11" spans="1:23" ht="21.75" customHeight="1">
      <c r="A11" s="2230" t="s">
        <v>744</v>
      </c>
      <c r="B11" s="2231"/>
      <c r="C11" s="2232"/>
      <c r="D11" s="2233"/>
      <c r="E11" s="2233"/>
      <c r="F11" s="2233"/>
      <c r="G11" s="2234"/>
      <c r="H11" s="985"/>
      <c r="I11" s="985"/>
      <c r="J11" s="985"/>
      <c r="K11" s="639" t="s">
        <v>738</v>
      </c>
      <c r="M11" s="2284"/>
      <c r="N11" s="2252"/>
      <c r="O11" s="1997"/>
      <c r="P11" s="2242"/>
      <c r="Q11" s="2194"/>
      <c r="R11" s="2238"/>
      <c r="S11" s="2239"/>
      <c r="T11" s="2240"/>
      <c r="U11" s="2314"/>
      <c r="V11" s="1475"/>
      <c r="W11" s="2309"/>
    </row>
    <row r="12" spans="1:23" ht="21.75" customHeight="1">
      <c r="A12" s="2212" t="s">
        <v>743</v>
      </c>
      <c r="B12" s="2213"/>
      <c r="C12" s="2214"/>
      <c r="D12" s="2215"/>
      <c r="E12" s="2215"/>
      <c r="F12" s="2215"/>
      <c r="G12" s="2216"/>
      <c r="H12" s="1447"/>
      <c r="I12" s="1447"/>
      <c r="J12" s="1447"/>
      <c r="K12" s="1044" t="s">
        <v>738</v>
      </c>
      <c r="M12" s="1047" t="s">
        <v>290</v>
      </c>
      <c r="N12" s="1446"/>
      <c r="O12" s="98" t="s">
        <v>363</v>
      </c>
      <c r="P12" s="1451"/>
      <c r="Q12" s="1452"/>
      <c r="R12" s="2238" t="s">
        <v>775</v>
      </c>
      <c r="S12" s="2239"/>
      <c r="T12" s="2240"/>
      <c r="U12" s="1453" t="s">
        <v>775</v>
      </c>
      <c r="V12" s="1454"/>
      <c r="W12" s="1385" t="s">
        <v>775</v>
      </c>
    </row>
    <row r="13" spans="1:23" ht="21.75" customHeight="1">
      <c r="A13" s="2212" t="s">
        <v>749</v>
      </c>
      <c r="B13" s="2213"/>
      <c r="C13" s="2214"/>
      <c r="D13" s="2215"/>
      <c r="E13" s="2215"/>
      <c r="F13" s="2215"/>
      <c r="G13" s="2216"/>
      <c r="H13" s="1447"/>
      <c r="I13" s="1447"/>
      <c r="J13" s="1447"/>
      <c r="K13" s="1044" t="s">
        <v>738</v>
      </c>
      <c r="M13" s="1047" t="s">
        <v>292</v>
      </c>
      <c r="N13" s="1446"/>
      <c r="O13" s="98" t="s">
        <v>363</v>
      </c>
      <c r="P13" s="1451"/>
      <c r="Q13" s="1452"/>
      <c r="R13" s="2238" t="s">
        <v>775</v>
      </c>
      <c r="S13" s="2239"/>
      <c r="T13" s="2240"/>
      <c r="U13" s="1453" t="s">
        <v>775</v>
      </c>
      <c r="V13" s="1454"/>
      <c r="W13" s="1385" t="s">
        <v>775</v>
      </c>
    </row>
    <row r="14" spans="1:23" ht="21.75" customHeight="1">
      <c r="A14" s="2226" t="s">
        <v>745</v>
      </c>
      <c r="B14" s="2227"/>
      <c r="C14" s="2228"/>
      <c r="D14" s="2229"/>
      <c r="E14" s="2229"/>
      <c r="F14" s="2229"/>
      <c r="G14" s="1704"/>
      <c r="H14" s="1530"/>
      <c r="I14" s="1530"/>
      <c r="J14" s="1530"/>
      <c r="K14" s="630" t="s">
        <v>738</v>
      </c>
      <c r="M14" s="1047" t="s">
        <v>294</v>
      </c>
      <c r="N14" s="1446"/>
      <c r="O14" s="98" t="s">
        <v>363</v>
      </c>
      <c r="P14" s="1451"/>
      <c r="Q14" s="1452"/>
      <c r="R14" s="2238" t="s">
        <v>775</v>
      </c>
      <c r="S14" s="2239"/>
      <c r="T14" s="2240"/>
      <c r="U14" s="1453" t="s">
        <v>775</v>
      </c>
      <c r="V14" s="1454"/>
      <c r="W14" s="1385" t="s">
        <v>775</v>
      </c>
    </row>
    <row r="15" spans="1:23" ht="21.75" customHeight="1">
      <c r="A15" s="1538"/>
      <c r="B15" s="1538"/>
      <c r="C15" s="1538"/>
      <c r="D15" s="1537"/>
      <c r="E15" s="1537"/>
      <c r="F15" s="1537"/>
      <c r="G15" s="1539"/>
      <c r="H15" s="1537"/>
      <c r="I15" s="1537"/>
      <c r="J15" s="1537"/>
      <c r="K15" s="1539"/>
      <c r="M15" s="1048" t="s">
        <v>296</v>
      </c>
      <c r="N15" s="1296"/>
      <c r="O15" s="133" t="s">
        <v>363</v>
      </c>
      <c r="P15" s="1476"/>
      <c r="Q15" s="1477"/>
      <c r="R15" s="2253" t="s">
        <v>775</v>
      </c>
      <c r="S15" s="2254"/>
      <c r="T15" s="2255"/>
      <c r="U15" s="1455" t="s">
        <v>775</v>
      </c>
      <c r="V15" s="1456"/>
      <c r="W15" s="1386" t="s">
        <v>775</v>
      </c>
    </row>
    <row r="16" spans="1:23" ht="21.75" customHeight="1">
      <c r="A16" s="1536" t="s">
        <v>1461</v>
      </c>
      <c r="B16" s="1522"/>
      <c r="H16" s="1522"/>
      <c r="I16" s="1522"/>
      <c r="M16" s="1457" t="s">
        <v>1474</v>
      </c>
      <c r="N16" s="1457"/>
      <c r="O16" s="1457"/>
      <c r="P16" s="1457"/>
      <c r="Q16" s="1457"/>
      <c r="R16" s="1457"/>
      <c r="S16" s="1457"/>
      <c r="T16" s="1457"/>
      <c r="U16" s="1457"/>
      <c r="V16" s="1457"/>
      <c r="W16" s="1457"/>
    </row>
    <row r="17" spans="1:34" ht="21.75" customHeight="1">
      <c r="A17" s="2201" t="s">
        <v>284</v>
      </c>
      <c r="B17" s="2202"/>
      <c r="C17" s="2202"/>
      <c r="D17" s="2202"/>
      <c r="E17" s="2202"/>
      <c r="F17" s="2203"/>
      <c r="G17" s="2204" t="s">
        <v>285</v>
      </c>
      <c r="H17" s="2205"/>
      <c r="I17" s="2205"/>
      <c r="J17" s="2206"/>
      <c r="K17" s="1460" t="s">
        <v>286</v>
      </c>
      <c r="M17" s="351" t="s">
        <v>1457</v>
      </c>
      <c r="N17" s="1445"/>
      <c r="O17" s="1445"/>
      <c r="P17" s="1445"/>
      <c r="Q17" s="1445"/>
      <c r="R17" s="1445"/>
      <c r="S17" s="1445"/>
      <c r="T17" s="1445"/>
      <c r="U17" s="1445"/>
      <c r="V17" s="1445"/>
      <c r="W17" s="1445"/>
    </row>
    <row r="18" spans="1:34" ht="21.75" customHeight="1">
      <c r="A18" s="2243" t="s">
        <v>288</v>
      </c>
      <c r="B18" s="1050"/>
      <c r="C18" s="2199" t="s">
        <v>289</v>
      </c>
      <c r="D18" s="2199"/>
      <c r="E18" s="2199"/>
      <c r="F18" s="1051"/>
      <c r="G18" s="2244" t="s">
        <v>267</v>
      </c>
      <c r="H18" s="2245"/>
      <c r="I18" s="2245"/>
      <c r="J18" s="2246"/>
      <c r="K18" s="1267" t="s">
        <v>1219</v>
      </c>
      <c r="M18" s="2302" t="s">
        <v>185</v>
      </c>
      <c r="N18" s="2303"/>
      <c r="O18" s="2304"/>
      <c r="P18" s="2305" t="s">
        <v>775</v>
      </c>
      <c r="Q18" s="2306"/>
      <c r="R18" s="2307"/>
      <c r="S18" s="2315" t="s">
        <v>186</v>
      </c>
      <c r="T18" s="2316"/>
      <c r="U18" s="2317"/>
      <c r="V18" s="2259" t="s">
        <v>775</v>
      </c>
      <c r="W18" s="2158"/>
    </row>
    <row r="19" spans="1:34" ht="21.75" customHeight="1">
      <c r="A19" s="2207"/>
      <c r="B19" s="1052"/>
      <c r="C19" s="2200" t="s">
        <v>291</v>
      </c>
      <c r="D19" s="2200"/>
      <c r="E19" s="2200"/>
      <c r="F19" s="1053"/>
      <c r="G19" s="2195" t="s">
        <v>226</v>
      </c>
      <c r="H19" s="2196"/>
      <c r="I19" s="2196"/>
      <c r="J19" s="2197"/>
      <c r="K19" s="1267" t="s">
        <v>1219</v>
      </c>
      <c r="V19" s="28"/>
      <c r="W19" s="28"/>
    </row>
    <row r="20" spans="1:34" ht="21.75" customHeight="1">
      <c r="A20" s="2207"/>
      <c r="B20" s="1052"/>
      <c r="C20" s="2198" t="s">
        <v>293</v>
      </c>
      <c r="D20" s="2198"/>
      <c r="E20" s="2198"/>
      <c r="F20" s="1054"/>
      <c r="G20" s="2195" t="s">
        <v>189</v>
      </c>
      <c r="H20" s="2196"/>
      <c r="I20" s="2196"/>
      <c r="J20" s="2197"/>
      <c r="K20" s="1267" t="s">
        <v>1219</v>
      </c>
      <c r="M20" s="351" t="s">
        <v>1458</v>
      </c>
      <c r="N20" s="1445"/>
      <c r="O20" s="1445"/>
      <c r="P20" s="1445"/>
      <c r="Q20" s="1445"/>
      <c r="R20" s="1445"/>
      <c r="S20" s="1445"/>
      <c r="T20" s="1445"/>
      <c r="U20" s="1445"/>
      <c r="V20" s="1458"/>
      <c r="W20" s="1458"/>
    </row>
    <row r="21" spans="1:34" ht="21.75" customHeight="1">
      <c r="A21" s="2207"/>
      <c r="B21" s="1052"/>
      <c r="C21" s="2200" t="s">
        <v>295</v>
      </c>
      <c r="D21" s="2200"/>
      <c r="E21" s="2200"/>
      <c r="F21" s="1053"/>
      <c r="G21" s="2195" t="s">
        <v>267</v>
      </c>
      <c r="H21" s="2196"/>
      <c r="I21" s="2196"/>
      <c r="J21" s="2197"/>
      <c r="K21" s="1267" t="s">
        <v>1219</v>
      </c>
      <c r="M21" s="2152" t="s">
        <v>1453</v>
      </c>
      <c r="N21" s="2286"/>
      <c r="O21" s="2287" t="s">
        <v>258</v>
      </c>
      <c r="P21" s="2288"/>
      <c r="Q21" s="2288"/>
      <c r="R21" s="2288"/>
      <c r="S21" s="2288"/>
      <c r="T21" s="2288"/>
      <c r="U21" s="2288"/>
      <c r="V21" s="2288"/>
      <c r="W21" s="2289"/>
    </row>
    <row r="22" spans="1:34" ht="21.75" customHeight="1">
      <c r="A22" s="2207" t="s">
        <v>181</v>
      </c>
      <c r="B22" s="1052"/>
      <c r="C22" s="2200" t="s">
        <v>182</v>
      </c>
      <c r="D22" s="2200"/>
      <c r="E22" s="2200"/>
      <c r="F22" s="1053"/>
      <c r="G22" s="2195" t="s">
        <v>267</v>
      </c>
      <c r="H22" s="2196"/>
      <c r="I22" s="2196"/>
      <c r="J22" s="2197"/>
      <c r="K22" s="1267" t="s">
        <v>1219</v>
      </c>
      <c r="M22" s="2260" t="s">
        <v>1454</v>
      </c>
      <c r="N22" s="2261"/>
      <c r="O22" s="1462" t="s">
        <v>148</v>
      </c>
      <c r="P22" s="1463"/>
      <c r="Q22" s="1466"/>
      <c r="R22" s="1466"/>
      <c r="S22" s="1466"/>
      <c r="T22" s="1466"/>
      <c r="U22" s="1466"/>
      <c r="V22" s="1466"/>
      <c r="W22" s="1470"/>
    </row>
    <row r="23" spans="1:34" ht="21.75" customHeight="1">
      <c r="A23" s="2207"/>
      <c r="B23" s="1052"/>
      <c r="C23" s="2200" t="s">
        <v>183</v>
      </c>
      <c r="D23" s="2200"/>
      <c r="E23" s="2200"/>
      <c r="F23" s="1053"/>
      <c r="G23" s="2195" t="s">
        <v>267</v>
      </c>
      <c r="H23" s="2196"/>
      <c r="I23" s="2196"/>
      <c r="J23" s="2197"/>
      <c r="K23" s="1267" t="s">
        <v>1219</v>
      </c>
      <c r="M23" s="2262"/>
      <c r="N23" s="2263"/>
      <c r="O23" s="1462" t="s">
        <v>150</v>
      </c>
      <c r="P23" s="1463"/>
      <c r="Q23" s="1463"/>
      <c r="R23" s="1444"/>
      <c r="S23" s="1463"/>
      <c r="T23" s="1463"/>
      <c r="U23" s="1463"/>
      <c r="V23" s="1463"/>
      <c r="W23" s="1464"/>
    </row>
    <row r="24" spans="1:34" ht="21.75" customHeight="1">
      <c r="A24" s="2207"/>
      <c r="B24" s="1052"/>
      <c r="C24" s="2200" t="s">
        <v>184</v>
      </c>
      <c r="D24" s="2200"/>
      <c r="E24" s="2200"/>
      <c r="F24" s="1053"/>
      <c r="G24" s="2195" t="s">
        <v>267</v>
      </c>
      <c r="H24" s="2196"/>
      <c r="I24" s="2196"/>
      <c r="J24" s="2197"/>
      <c r="K24" s="1267" t="s">
        <v>1219</v>
      </c>
      <c r="M24" s="2262"/>
      <c r="N24" s="2263"/>
      <c r="O24" s="1462" t="s">
        <v>259</v>
      </c>
      <c r="P24" s="1463"/>
      <c r="Q24" s="1463"/>
      <c r="R24" s="1463"/>
      <c r="S24" s="1463"/>
      <c r="T24" s="1463"/>
      <c r="U24" s="1463"/>
      <c r="V24" s="1463"/>
      <c r="W24" s="1464"/>
    </row>
    <row r="25" spans="1:34" ht="21.75" customHeight="1">
      <c r="A25" s="2207"/>
      <c r="B25" s="1052"/>
      <c r="C25" s="2200" t="s">
        <v>187</v>
      </c>
      <c r="D25" s="2200"/>
      <c r="E25" s="2200"/>
      <c r="F25" s="1053"/>
      <c r="G25" s="2195" t="s">
        <v>267</v>
      </c>
      <c r="H25" s="2196"/>
      <c r="I25" s="2196"/>
      <c r="J25" s="2197"/>
      <c r="K25" s="1267" t="s">
        <v>1219</v>
      </c>
      <c r="M25" s="2264"/>
      <c r="N25" s="2265"/>
      <c r="O25" s="1461"/>
      <c r="P25" s="1471"/>
      <c r="Q25" s="1471"/>
      <c r="R25" s="1471"/>
      <c r="S25" s="1471"/>
      <c r="T25" s="1471"/>
      <c r="U25" s="1471"/>
      <c r="V25" s="1471"/>
      <c r="W25" s="1472"/>
    </row>
    <row r="26" spans="1:34" ht="21.75" customHeight="1">
      <c r="A26" s="2207"/>
      <c r="B26" s="1052"/>
      <c r="C26" s="2200" t="s">
        <v>188</v>
      </c>
      <c r="D26" s="2200"/>
      <c r="E26" s="2200"/>
      <c r="F26" s="1053"/>
      <c r="G26" s="2195" t="s">
        <v>189</v>
      </c>
      <c r="H26" s="2196"/>
      <c r="I26" s="2196"/>
      <c r="J26" s="2197"/>
      <c r="K26" s="1267" t="s">
        <v>1219</v>
      </c>
      <c r="M26" s="1467" t="s">
        <v>695</v>
      </c>
      <c r="N26" s="1445"/>
      <c r="O26" s="1445"/>
      <c r="P26" s="1445"/>
      <c r="Q26" s="1445"/>
      <c r="R26" s="1445"/>
      <c r="S26" s="1445"/>
      <c r="T26" s="1445"/>
      <c r="U26" s="1445"/>
      <c r="V26" s="1445"/>
      <c r="W26" s="1445"/>
    </row>
    <row r="27" spans="1:34" ht="21.75" customHeight="1">
      <c r="A27" s="2207"/>
      <c r="B27" s="1052"/>
      <c r="C27" s="2200" t="s">
        <v>190</v>
      </c>
      <c r="D27" s="2200"/>
      <c r="E27" s="2200"/>
      <c r="F27" s="1053"/>
      <c r="G27" s="2195" t="s">
        <v>267</v>
      </c>
      <c r="H27" s="2196"/>
      <c r="I27" s="2196"/>
      <c r="J27" s="2197"/>
      <c r="K27" s="1267" t="s">
        <v>1219</v>
      </c>
      <c r="M27" s="351" t="s">
        <v>1459</v>
      </c>
      <c r="N27" s="1513"/>
      <c r="O27" s="1513"/>
      <c r="P27" s="1513"/>
      <c r="Q27" s="1513"/>
      <c r="R27" s="1513"/>
      <c r="S27" s="1513"/>
      <c r="T27" s="1513"/>
      <c r="U27" s="1298" t="str">
        <f>+W8</f>
        <v>＿＿年度</v>
      </c>
      <c r="V27" s="1297"/>
    </row>
    <row r="28" spans="1:34" ht="21.75" customHeight="1">
      <c r="A28" s="2207"/>
      <c r="B28" s="1052"/>
      <c r="C28" s="2200" t="s">
        <v>149</v>
      </c>
      <c r="D28" s="2200"/>
      <c r="E28" s="2200"/>
      <c r="F28" s="1053"/>
      <c r="G28" s="2195" t="s">
        <v>267</v>
      </c>
      <c r="H28" s="2196"/>
      <c r="I28" s="2196"/>
      <c r="J28" s="2197"/>
      <c r="K28" s="1267" t="s">
        <v>1219</v>
      </c>
      <c r="M28" s="2290" t="s">
        <v>157</v>
      </c>
      <c r="N28" s="2291"/>
      <c r="O28" s="2292"/>
      <c r="P28" s="2290" t="s">
        <v>1319</v>
      </c>
      <c r="Q28" s="2298"/>
      <c r="R28" s="2175" t="s">
        <v>1316</v>
      </c>
      <c r="S28" s="2176"/>
      <c r="T28" s="2177" t="s">
        <v>1320</v>
      </c>
      <c r="U28" s="2178"/>
      <c r="V28" s="2300" t="s">
        <v>1409</v>
      </c>
      <c r="W28" s="2301"/>
      <c r="X28" s="351"/>
      <c r="Y28" s="1513"/>
      <c r="Z28" s="1513"/>
      <c r="AA28" s="1513"/>
      <c r="AB28" s="1513"/>
      <c r="AC28" s="1513"/>
      <c r="AD28" s="1513"/>
      <c r="AE28" s="1513"/>
      <c r="AF28" s="1298"/>
      <c r="AG28" s="1297"/>
    </row>
    <row r="29" spans="1:34" ht="21.75" customHeight="1">
      <c r="A29" s="2207"/>
      <c r="B29" s="1052"/>
      <c r="C29" s="2200" t="s">
        <v>151</v>
      </c>
      <c r="D29" s="2200"/>
      <c r="E29" s="2200"/>
      <c r="F29" s="1053"/>
      <c r="G29" s="2195" t="s">
        <v>267</v>
      </c>
      <c r="H29" s="2196"/>
      <c r="I29" s="2196"/>
      <c r="J29" s="2197"/>
      <c r="K29" s="1267" t="s">
        <v>1219</v>
      </c>
      <c r="M29" s="2293"/>
      <c r="N29" s="2170"/>
      <c r="O29" s="2294"/>
      <c r="P29" s="2295"/>
      <c r="Q29" s="2299"/>
      <c r="R29" s="2175" t="s">
        <v>1317</v>
      </c>
      <c r="S29" s="2176"/>
      <c r="T29" s="2177" t="s">
        <v>1320</v>
      </c>
      <c r="U29" s="2178"/>
      <c r="V29" s="1465"/>
      <c r="W29" s="1473"/>
      <c r="X29" s="2151"/>
      <c r="Y29" s="2151"/>
      <c r="Z29" s="2151"/>
      <c r="AA29" s="2170"/>
      <c r="AB29" s="2170"/>
      <c r="AC29" s="2170"/>
      <c r="AD29" s="2170"/>
      <c r="AE29" s="2168"/>
      <c r="AF29" s="2168"/>
      <c r="AG29" s="2171"/>
      <c r="AH29" s="2171"/>
    </row>
    <row r="30" spans="1:34" ht="21.75" customHeight="1">
      <c r="A30" s="2207"/>
      <c r="B30" s="1052"/>
      <c r="C30" s="2200" t="s">
        <v>152</v>
      </c>
      <c r="D30" s="2200"/>
      <c r="E30" s="2200"/>
      <c r="F30" s="1053"/>
      <c r="G30" s="2195" t="s">
        <v>267</v>
      </c>
      <c r="H30" s="2196"/>
      <c r="I30" s="2196"/>
      <c r="J30" s="2197"/>
      <c r="K30" s="1267" t="s">
        <v>1219</v>
      </c>
      <c r="M30" s="2295"/>
      <c r="N30" s="2296"/>
      <c r="O30" s="2297"/>
      <c r="P30" s="2257" t="s">
        <v>1318</v>
      </c>
      <c r="Q30" s="2258"/>
      <c r="R30" s="1353"/>
      <c r="S30" s="1354"/>
      <c r="T30" s="2177" t="s">
        <v>1320</v>
      </c>
      <c r="U30" s="2178"/>
      <c r="V30" s="1387"/>
      <c r="W30" s="1388"/>
      <c r="X30" s="2151"/>
      <c r="Y30" s="2151"/>
      <c r="Z30" s="2151"/>
      <c r="AA30" s="2170"/>
      <c r="AB30" s="2170"/>
      <c r="AC30" s="2170"/>
      <c r="AD30" s="2170"/>
      <c r="AE30" s="2168"/>
      <c r="AF30" s="2168"/>
      <c r="AG30" s="1514"/>
      <c r="AH30" s="1514"/>
    </row>
    <row r="31" spans="1:34" ht="21.75" customHeight="1">
      <c r="A31" s="2207"/>
      <c r="B31" s="1052"/>
      <c r="C31" s="2200" t="s">
        <v>153</v>
      </c>
      <c r="D31" s="2200"/>
      <c r="E31" s="2200"/>
      <c r="F31" s="1053"/>
      <c r="G31" s="2195" t="s">
        <v>267</v>
      </c>
      <c r="H31" s="2196"/>
      <c r="I31" s="2196"/>
      <c r="J31" s="2197"/>
      <c r="K31" s="1267" t="s">
        <v>1219</v>
      </c>
      <c r="M31" s="2257" t="s">
        <v>1315</v>
      </c>
      <c r="N31" s="2258"/>
      <c r="O31" s="2258"/>
      <c r="P31" s="2258"/>
      <c r="Q31" s="2258"/>
      <c r="R31" s="2258"/>
      <c r="S31" s="2176"/>
      <c r="T31" s="2177" t="s">
        <v>1320</v>
      </c>
      <c r="U31" s="2178"/>
      <c r="V31" s="1465"/>
      <c r="W31" s="1473"/>
      <c r="X31" s="2151"/>
      <c r="Y31" s="2151"/>
      <c r="Z31" s="2151"/>
      <c r="AA31" s="2170"/>
      <c r="AB31" s="2170"/>
      <c r="AC31" s="1515"/>
      <c r="AD31" s="1515"/>
      <c r="AE31" s="2168"/>
      <c r="AF31" s="2168"/>
      <c r="AG31" s="1514"/>
      <c r="AH31" s="1514"/>
    </row>
    <row r="32" spans="1:34" ht="21.75" customHeight="1">
      <c r="A32" s="2207"/>
      <c r="B32" s="1052"/>
      <c r="C32" s="2200" t="s">
        <v>154</v>
      </c>
      <c r="D32" s="2200"/>
      <c r="E32" s="2200"/>
      <c r="F32" s="1053"/>
      <c r="G32" s="2195" t="s">
        <v>267</v>
      </c>
      <c r="H32" s="2196"/>
      <c r="I32" s="2196"/>
      <c r="J32" s="2197"/>
      <c r="K32" s="1267" t="s">
        <v>1447</v>
      </c>
      <c r="M32" s="2152" t="s">
        <v>159</v>
      </c>
      <c r="N32" s="2153"/>
      <c r="O32" s="2154"/>
      <c r="P32" s="2157" t="s">
        <v>775</v>
      </c>
      <c r="Q32" s="2256"/>
      <c r="R32" s="2017" t="s">
        <v>1220</v>
      </c>
      <c r="S32" s="2018"/>
      <c r="T32" s="2155" t="s">
        <v>160</v>
      </c>
      <c r="U32" s="2156"/>
      <c r="V32" s="2157" t="s">
        <v>775</v>
      </c>
      <c r="W32" s="2158"/>
      <c r="X32" s="2151"/>
      <c r="Y32" s="2151"/>
      <c r="Z32" s="2151"/>
      <c r="AA32" s="2151"/>
      <c r="AB32" s="2151"/>
      <c r="AC32" s="2151"/>
      <c r="AD32" s="2151"/>
      <c r="AE32" s="2168"/>
      <c r="AF32" s="2168"/>
      <c r="AG32" s="1514"/>
      <c r="AH32" s="1514"/>
    </row>
    <row r="33" spans="1:34" ht="21.75" customHeight="1">
      <c r="A33" s="2207"/>
      <c r="B33" s="1052"/>
      <c r="C33" s="2200" t="s">
        <v>156</v>
      </c>
      <c r="D33" s="2200"/>
      <c r="E33" s="2200"/>
      <c r="F33" s="1053"/>
      <c r="G33" s="2195" t="s">
        <v>267</v>
      </c>
      <c r="H33" s="2196"/>
      <c r="I33" s="2196"/>
      <c r="J33" s="2197"/>
      <c r="K33" s="1267" t="s">
        <v>1219</v>
      </c>
      <c r="X33" s="2151"/>
      <c r="Y33" s="2151"/>
      <c r="Z33" s="2151"/>
      <c r="AA33" s="2150"/>
      <c r="AB33" s="2150"/>
      <c r="AC33" s="1463"/>
      <c r="AD33" s="1463"/>
      <c r="AE33" s="2169"/>
      <c r="AF33" s="2169"/>
      <c r="AG33" s="2150"/>
      <c r="AH33" s="2150"/>
    </row>
    <row r="34" spans="1:34" ht="21.75" customHeight="1">
      <c r="A34" s="2274" t="s">
        <v>158</v>
      </c>
      <c r="B34" s="2275"/>
      <c r="C34" s="2275"/>
      <c r="D34" s="2275"/>
      <c r="E34" s="2275"/>
      <c r="F34" s="2276"/>
      <c r="G34" s="2277" t="s">
        <v>226</v>
      </c>
      <c r="H34" s="2278"/>
      <c r="I34" s="2278"/>
      <c r="J34" s="2279"/>
      <c r="K34" s="1268" t="s">
        <v>1219</v>
      </c>
      <c r="M34" s="1496" t="s">
        <v>1464</v>
      </c>
    </row>
    <row r="35" spans="1:34" ht="21.75" customHeight="1">
      <c r="A35" s="351" t="s">
        <v>1460</v>
      </c>
      <c r="M35" s="2159" t="s">
        <v>1519</v>
      </c>
      <c r="N35" s="2160"/>
      <c r="O35" s="2160"/>
      <c r="P35" s="2160"/>
      <c r="Q35" s="2160"/>
      <c r="R35" s="2160"/>
      <c r="S35" s="2160"/>
      <c r="T35" s="2160"/>
      <c r="U35" s="2160"/>
      <c r="V35" s="2160"/>
      <c r="W35" s="2161"/>
    </row>
    <row r="36" spans="1:34" ht="10.75" customHeight="1">
      <c r="A36" s="2271" t="s">
        <v>750</v>
      </c>
      <c r="B36" s="2271"/>
      <c r="C36" s="2271"/>
      <c r="D36" s="2269" t="s">
        <v>1440</v>
      </c>
      <c r="E36" s="2130" t="s">
        <v>1441</v>
      </c>
      <c r="F36" s="2130"/>
      <c r="G36" s="2130"/>
      <c r="H36" s="2130"/>
      <c r="I36" s="2130"/>
      <c r="J36" s="2130"/>
      <c r="K36" s="2269" t="s">
        <v>1445</v>
      </c>
      <c r="M36" s="2172" t="s">
        <v>1520</v>
      </c>
      <c r="N36" s="2173"/>
      <c r="O36" s="2173"/>
      <c r="P36" s="2173"/>
      <c r="Q36" s="2173"/>
      <c r="R36" s="2173"/>
      <c r="S36" s="2173"/>
      <c r="T36" s="2173"/>
      <c r="U36" s="2173"/>
      <c r="V36" s="2173"/>
      <c r="W36" s="2174"/>
    </row>
    <row r="37" spans="1:34" ht="10.75" customHeight="1">
      <c r="A37" s="2271"/>
      <c r="B37" s="2271"/>
      <c r="C37" s="2271"/>
      <c r="D37" s="2269"/>
      <c r="E37" s="2130"/>
      <c r="F37" s="2130"/>
      <c r="G37" s="2130"/>
      <c r="H37" s="2130"/>
      <c r="I37" s="2130"/>
      <c r="J37" s="2130"/>
      <c r="K37" s="2269"/>
      <c r="M37" s="2165"/>
      <c r="N37" s="2166"/>
      <c r="O37" s="2166"/>
      <c r="P37" s="2166"/>
      <c r="Q37" s="2166"/>
      <c r="R37" s="2166"/>
      <c r="S37" s="2166"/>
      <c r="T37" s="2166"/>
      <c r="U37" s="2166"/>
      <c r="V37" s="2166"/>
      <c r="W37" s="2167"/>
    </row>
    <row r="38" spans="1:34" ht="21.75" customHeight="1">
      <c r="A38" s="2271"/>
      <c r="B38" s="2271"/>
      <c r="C38" s="2271"/>
      <c r="D38" s="2269"/>
      <c r="E38" s="1448" t="s">
        <v>1442</v>
      </c>
      <c r="F38" s="2130" t="s">
        <v>1443</v>
      </c>
      <c r="G38" s="2130"/>
      <c r="H38" s="2130"/>
      <c r="I38" s="2270" t="s">
        <v>1444</v>
      </c>
      <c r="J38" s="2270"/>
      <c r="K38" s="2269"/>
      <c r="M38" s="1496" t="s">
        <v>1505</v>
      </c>
    </row>
    <row r="39" spans="1:34" ht="21.75" customHeight="1">
      <c r="A39" s="2272" t="s">
        <v>751</v>
      </c>
      <c r="B39" s="2272"/>
      <c r="C39" s="2272"/>
      <c r="D39" s="1468" t="s">
        <v>1446</v>
      </c>
      <c r="E39" s="1468" t="s">
        <v>1446</v>
      </c>
      <c r="F39" s="2266" t="s">
        <v>1446</v>
      </c>
      <c r="G39" s="2267"/>
      <c r="H39" s="2268"/>
      <c r="I39" s="2266" t="s">
        <v>1446</v>
      </c>
      <c r="J39" s="2268"/>
      <c r="K39" s="1468" t="s">
        <v>1448</v>
      </c>
      <c r="L39" s="1469"/>
      <c r="M39" s="2162" t="s">
        <v>1534</v>
      </c>
      <c r="N39" s="2163"/>
      <c r="O39" s="2163"/>
      <c r="P39" s="2163"/>
      <c r="Q39" s="2163"/>
      <c r="R39" s="2163"/>
      <c r="S39" s="2163"/>
      <c r="T39" s="2163"/>
      <c r="U39" s="2163"/>
      <c r="V39" s="2163"/>
      <c r="W39" s="2164"/>
    </row>
    <row r="40" spans="1:34" ht="20.25" customHeight="1">
      <c r="A40" s="2273" t="s">
        <v>1314</v>
      </c>
      <c r="B40" s="2273"/>
      <c r="C40" s="2273"/>
      <c r="D40" s="1468" t="s">
        <v>1446</v>
      </c>
      <c r="E40" s="1468" t="s">
        <v>1446</v>
      </c>
      <c r="F40" s="2266" t="s">
        <v>1446</v>
      </c>
      <c r="G40" s="2267"/>
      <c r="H40" s="2268"/>
      <c r="I40" s="2266" t="s">
        <v>1446</v>
      </c>
      <c r="J40" s="2268"/>
      <c r="K40" s="1468" t="s">
        <v>1448</v>
      </c>
      <c r="M40" s="2165" t="s">
        <v>1533</v>
      </c>
      <c r="N40" s="2166"/>
      <c r="O40" s="2166"/>
      <c r="P40" s="2166"/>
      <c r="Q40" s="2166"/>
      <c r="R40" s="2166"/>
      <c r="S40" s="2166"/>
      <c r="T40" s="2166"/>
      <c r="U40" s="2166"/>
      <c r="V40" s="2166"/>
      <c r="W40" s="2167"/>
    </row>
    <row r="41" spans="1:34" ht="20.25" customHeight="1"/>
    <row r="42" spans="1:34" ht="20.25" customHeight="1"/>
    <row r="43" spans="1:34" ht="20.25" customHeight="1"/>
    <row r="44" spans="1:34" ht="20.25" customHeight="1"/>
    <row r="45" spans="1:34" ht="20.25" customHeight="1"/>
    <row r="46" spans="1:34" ht="20.25" customHeight="1"/>
  </sheetData>
  <mergeCells count="127">
    <mergeCell ref="U4:W6"/>
    <mergeCell ref="M10:M11"/>
    <mergeCell ref="O10:O11"/>
    <mergeCell ref="M21:N21"/>
    <mergeCell ref="O21:W21"/>
    <mergeCell ref="M28:O30"/>
    <mergeCell ref="P28:Q29"/>
    <mergeCell ref="P30:Q30"/>
    <mergeCell ref="R28:S28"/>
    <mergeCell ref="T28:U28"/>
    <mergeCell ref="V28:W28"/>
    <mergeCell ref="R14:T14"/>
    <mergeCell ref="R13:T13"/>
    <mergeCell ref="M18:O18"/>
    <mergeCell ref="P18:R18"/>
    <mergeCell ref="W10:W11"/>
    <mergeCell ref="N9:O9"/>
    <mergeCell ref="P9:Q9"/>
    <mergeCell ref="R9:T9"/>
    <mergeCell ref="U10:U11"/>
    <mergeCell ref="R12:T12"/>
    <mergeCell ref="S18:U18"/>
    <mergeCell ref="E36:J37"/>
    <mergeCell ref="K36:K38"/>
    <mergeCell ref="G27:J27"/>
    <mergeCell ref="G24:J24"/>
    <mergeCell ref="G25:J25"/>
    <mergeCell ref="C27:E27"/>
    <mergeCell ref="C33:E33"/>
    <mergeCell ref="C32:E32"/>
    <mergeCell ref="C31:E31"/>
    <mergeCell ref="C22:E22"/>
    <mergeCell ref="C26:E26"/>
    <mergeCell ref="C25:E25"/>
    <mergeCell ref="C24:E24"/>
    <mergeCell ref="C23:E23"/>
    <mergeCell ref="C30:E30"/>
    <mergeCell ref="G23:J23"/>
    <mergeCell ref="G26:J26"/>
    <mergeCell ref="T30:U30"/>
    <mergeCell ref="G28:J28"/>
    <mergeCell ref="G29:J29"/>
    <mergeCell ref="T31:U31"/>
    <mergeCell ref="P32:Q32"/>
    <mergeCell ref="M31:S31"/>
    <mergeCell ref="R32:S32"/>
    <mergeCell ref="V18:W18"/>
    <mergeCell ref="M22:N25"/>
    <mergeCell ref="F40:H40"/>
    <mergeCell ref="I40:J40"/>
    <mergeCell ref="D36:D38"/>
    <mergeCell ref="F38:H38"/>
    <mergeCell ref="I38:J38"/>
    <mergeCell ref="C29:E29"/>
    <mergeCell ref="C28:E28"/>
    <mergeCell ref="A36:C38"/>
    <mergeCell ref="A39:C39"/>
    <mergeCell ref="A40:C40"/>
    <mergeCell ref="F39:H39"/>
    <mergeCell ref="I39:J39"/>
    <mergeCell ref="A34:F34"/>
    <mergeCell ref="G34:J34"/>
    <mergeCell ref="G33:J33"/>
    <mergeCell ref="G30:J30"/>
    <mergeCell ref="G31:J31"/>
    <mergeCell ref="G32:J32"/>
    <mergeCell ref="A22:A33"/>
    <mergeCell ref="G22:J22"/>
    <mergeCell ref="A1:C1"/>
    <mergeCell ref="G2:K2"/>
    <mergeCell ref="A3:K7"/>
    <mergeCell ref="A13:C13"/>
    <mergeCell ref="D13:G13"/>
    <mergeCell ref="M4:P6"/>
    <mergeCell ref="Q4:T6"/>
    <mergeCell ref="A14:C14"/>
    <mergeCell ref="D14:G14"/>
    <mergeCell ref="A11:C11"/>
    <mergeCell ref="D11:G11"/>
    <mergeCell ref="A12:C12"/>
    <mergeCell ref="D12:G12"/>
    <mergeCell ref="R10:T11"/>
    <mergeCell ref="P10:P11"/>
    <mergeCell ref="A18:A21"/>
    <mergeCell ref="G18:J18"/>
    <mergeCell ref="C21:E21"/>
    <mergeCell ref="M3:P3"/>
    <mergeCell ref="Q3:W3"/>
    <mergeCell ref="N10:N11"/>
    <mergeCell ref="R15:T15"/>
    <mergeCell ref="A9:C10"/>
    <mergeCell ref="D9:G10"/>
    <mergeCell ref="H9:J9"/>
    <mergeCell ref="K9:K10"/>
    <mergeCell ref="Q10:Q11"/>
    <mergeCell ref="G20:J20"/>
    <mergeCell ref="G21:J21"/>
    <mergeCell ref="C20:E20"/>
    <mergeCell ref="G19:J19"/>
    <mergeCell ref="C18:E18"/>
    <mergeCell ref="C19:E19"/>
    <mergeCell ref="A17:F17"/>
    <mergeCell ref="G17:J17"/>
    <mergeCell ref="AG33:AH33"/>
    <mergeCell ref="X29:Z31"/>
    <mergeCell ref="M32:O32"/>
    <mergeCell ref="T32:U32"/>
    <mergeCell ref="V32:W32"/>
    <mergeCell ref="M35:W35"/>
    <mergeCell ref="M39:W39"/>
    <mergeCell ref="M40:W40"/>
    <mergeCell ref="X32:AD32"/>
    <mergeCell ref="AE32:AF32"/>
    <mergeCell ref="X33:Z33"/>
    <mergeCell ref="AA33:AB33"/>
    <mergeCell ref="AE33:AF33"/>
    <mergeCell ref="AA29:AB30"/>
    <mergeCell ref="AC29:AD29"/>
    <mergeCell ref="AE29:AF29"/>
    <mergeCell ref="AG29:AH29"/>
    <mergeCell ref="AC30:AD30"/>
    <mergeCell ref="AE30:AF30"/>
    <mergeCell ref="AA31:AB31"/>
    <mergeCell ref="AE31:AF31"/>
    <mergeCell ref="M36:W37"/>
    <mergeCell ref="R29:S29"/>
    <mergeCell ref="T29:U29"/>
  </mergeCells>
  <phoneticPr fontId="16"/>
  <dataValidations count="5">
    <dataValidation type="list" allowBlank="1" showInputMessage="1" showErrorMessage="1" sqref="H11:J14" xr:uid="{00000000-0002-0000-1A00-000000000000}">
      <formula1>"○,　"</formula1>
    </dataValidation>
    <dataValidation type="list" allowBlank="1" showInputMessage="1" showErrorMessage="1" sqref="G18:J18 G21:J25 G27:J33" xr:uid="{00000000-0002-0000-1A00-000001000000}">
      <formula1>"有・無,有,無"</formula1>
    </dataValidation>
    <dataValidation type="list" allowBlank="1" showInputMessage="1" showErrorMessage="1" sqref="K39:K40 P18 V32 P32 V18 U10:W10 R10 U12:W15 R12:R15 AG33 AA33" xr:uid="{00000000-0002-0000-1A00-000002000000}">
      <formula1>"有　・　無,有,無"</formula1>
    </dataValidation>
    <dataValidation type="list" allowBlank="1" showInputMessage="1" showErrorMessage="1" sqref="K18:K34" xr:uid="{00000000-0002-0000-1A00-000003000000}">
      <formula1>"有　　 ・ 　　無,有,無"</formula1>
    </dataValidation>
    <dataValidation type="list" showInputMessage="1" showErrorMessage="1" sqref="D39:F40 I39:I40" xr:uid="{00000000-0002-0000-1A00-000004000000}">
      <formula1>"有 ・ 無,有,無"</formula1>
    </dataValidation>
  </dataValidations>
  <pageMargins left="0.78740157480314965" right="0.51181102362204722" top="0.51181102362204722" bottom="0.27559055118110237" header="0.51181102362204722" footer="0.27559055118110237"/>
  <pageSetup paperSize="9" scale="71" orientation="landscape" r:id="rId1"/>
  <headerFooter alignWithMargins="0">
    <oddFooter>&amp;C&amp;12- 17 -</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rgb="FFFFFF00"/>
    <pageSetUpPr fitToPage="1"/>
  </sheetPr>
  <dimension ref="A2:K33"/>
  <sheetViews>
    <sheetView showGridLines="0" showZeros="0" view="pageBreakPreview" zoomScale="87" zoomScaleNormal="100" zoomScaleSheetLayoutView="87" workbookViewId="0">
      <selection activeCell="A2" sqref="A2"/>
    </sheetView>
  </sheetViews>
  <sheetFormatPr defaultColWidth="9" defaultRowHeight="12"/>
  <cols>
    <col min="1" max="1" width="29.08984375" style="167" customWidth="1"/>
    <col min="2" max="2" width="14.7265625" style="167" customWidth="1"/>
    <col min="3" max="11" width="14.6328125" style="167" customWidth="1"/>
    <col min="12" max="12" width="9" style="167" customWidth="1"/>
    <col min="13" max="16" width="12.6328125" style="167" customWidth="1"/>
    <col min="17" max="16384" width="9" style="167"/>
  </cols>
  <sheetData>
    <row r="2" spans="1:11" ht="16.5" customHeight="1">
      <c r="A2" s="285" t="s">
        <v>854</v>
      </c>
    </row>
    <row r="3" spans="1:11" ht="11.25" customHeight="1">
      <c r="A3" s="284"/>
      <c r="G3" s="2318" t="s">
        <v>696</v>
      </c>
      <c r="H3" s="2319"/>
      <c r="I3" s="2319"/>
    </row>
    <row r="4" spans="1:11" ht="23.25" customHeight="1">
      <c r="A4" s="1055" t="s">
        <v>505</v>
      </c>
      <c r="B4" s="2320" t="s">
        <v>506</v>
      </c>
      <c r="C4" s="2324"/>
      <c r="D4" s="2320" t="s">
        <v>507</v>
      </c>
      <c r="E4" s="2322"/>
      <c r="F4" s="2322"/>
      <c r="G4" s="2322"/>
      <c r="H4" s="2322"/>
      <c r="I4" s="2323"/>
      <c r="J4" s="286"/>
      <c r="K4" s="286"/>
    </row>
    <row r="5" spans="1:11" ht="23.25" customHeight="1">
      <c r="A5" s="290"/>
      <c r="B5" s="2325" t="s">
        <v>508</v>
      </c>
      <c r="C5" s="2326"/>
      <c r="D5" s="2331" t="s">
        <v>509</v>
      </c>
      <c r="E5" s="2332"/>
      <c r="F5" s="2332"/>
      <c r="G5" s="2332"/>
      <c r="H5" s="2332"/>
      <c r="I5" s="2333"/>
      <c r="J5" s="287"/>
      <c r="K5" s="287"/>
    </row>
    <row r="6" spans="1:11" ht="23.25" customHeight="1">
      <c r="A6" s="291"/>
      <c r="B6" s="2327"/>
      <c r="C6" s="2328"/>
      <c r="D6" s="2334"/>
      <c r="E6" s="2335"/>
      <c r="F6" s="2335"/>
      <c r="G6" s="2335"/>
      <c r="H6" s="2335"/>
      <c r="I6" s="2336"/>
      <c r="J6" s="287"/>
      <c r="K6" s="287"/>
    </row>
    <row r="7" spans="1:11" ht="23.25" customHeight="1">
      <c r="A7" s="291"/>
      <c r="B7" s="2327"/>
      <c r="C7" s="2328"/>
      <c r="D7" s="2334"/>
      <c r="E7" s="2335"/>
      <c r="F7" s="2335"/>
      <c r="G7" s="2335"/>
      <c r="H7" s="2335"/>
      <c r="I7" s="2336"/>
      <c r="J7" s="287"/>
      <c r="K7" s="287"/>
    </row>
    <row r="8" spans="1:11" ht="23.25" customHeight="1">
      <c r="A8" s="291"/>
      <c r="B8" s="2327"/>
      <c r="C8" s="2328"/>
      <c r="D8" s="2334"/>
      <c r="E8" s="2335"/>
      <c r="F8" s="2335"/>
      <c r="G8" s="2335"/>
      <c r="H8" s="2335"/>
      <c r="I8" s="2336"/>
      <c r="J8" s="287"/>
      <c r="K8" s="287"/>
    </row>
    <row r="9" spans="1:11" ht="23.25" customHeight="1">
      <c r="A9" s="291"/>
      <c r="B9" s="2327"/>
      <c r="C9" s="2328"/>
      <c r="D9" s="2334"/>
      <c r="E9" s="2335"/>
      <c r="F9" s="2335"/>
      <c r="G9" s="2335"/>
      <c r="H9" s="2335"/>
      <c r="I9" s="2336"/>
      <c r="J9" s="287"/>
      <c r="K9" s="287"/>
    </row>
    <row r="10" spans="1:11" ht="23.25" customHeight="1">
      <c r="A10" s="291"/>
      <c r="B10" s="2327"/>
      <c r="C10" s="2328"/>
      <c r="D10" s="2334"/>
      <c r="E10" s="2335"/>
      <c r="F10" s="2335"/>
      <c r="G10" s="2335"/>
      <c r="H10" s="2335"/>
      <c r="I10" s="2336"/>
      <c r="J10" s="287"/>
      <c r="K10" s="287"/>
    </row>
    <row r="11" spans="1:11" ht="23.25" customHeight="1">
      <c r="A11" s="291"/>
      <c r="B11" s="2327"/>
      <c r="C11" s="2328"/>
      <c r="D11" s="2334"/>
      <c r="E11" s="2335"/>
      <c r="F11" s="2335"/>
      <c r="G11" s="2335"/>
      <c r="H11" s="2335"/>
      <c r="I11" s="2336"/>
      <c r="J11" s="287"/>
      <c r="K11" s="287"/>
    </row>
    <row r="12" spans="1:11" ht="23.25" customHeight="1">
      <c r="A12" s="291"/>
      <c r="B12" s="2327"/>
      <c r="C12" s="2328"/>
      <c r="D12" s="2334"/>
      <c r="E12" s="2335"/>
      <c r="F12" s="2335"/>
      <c r="G12" s="2335"/>
      <c r="H12" s="2335"/>
      <c r="I12" s="2336"/>
      <c r="J12" s="287"/>
      <c r="K12" s="287"/>
    </row>
    <row r="13" spans="1:11" ht="18.75" customHeight="1">
      <c r="A13" s="292"/>
      <c r="B13" s="2329"/>
      <c r="C13" s="2330"/>
      <c r="D13" s="2337"/>
      <c r="E13" s="2338"/>
      <c r="F13" s="2338"/>
      <c r="G13" s="2338"/>
      <c r="H13" s="2338"/>
      <c r="I13" s="2339"/>
      <c r="J13" s="287"/>
      <c r="K13" s="287"/>
    </row>
    <row r="14" spans="1:11" ht="13.5" customHeight="1">
      <c r="A14" s="167" t="s">
        <v>1489</v>
      </c>
    </row>
    <row r="15" spans="1:11">
      <c r="A15" s="167" t="s">
        <v>697</v>
      </c>
    </row>
    <row r="19" spans="1:11" ht="17.25" customHeight="1">
      <c r="A19" s="288"/>
      <c r="B19" s="2340"/>
      <c r="C19" s="2340"/>
      <c r="D19" s="2340"/>
      <c r="E19" s="2340"/>
      <c r="F19" s="2340"/>
      <c r="G19" s="2340"/>
      <c r="H19" s="2341"/>
      <c r="I19" s="2341"/>
      <c r="J19" s="289"/>
      <c r="K19" s="289"/>
    </row>
    <row r="20" spans="1:11" ht="17.25" customHeight="1">
      <c r="A20" s="293" t="s">
        <v>393</v>
      </c>
    </row>
    <row r="21" spans="1:11" ht="16.5" customHeight="1"/>
    <row r="22" spans="1:11" ht="16.5" customHeight="1">
      <c r="A22" s="1055" t="s">
        <v>515</v>
      </c>
      <c r="B22" s="2320" t="s">
        <v>510</v>
      </c>
      <c r="C22" s="2321"/>
      <c r="D22" s="2322" t="s">
        <v>511</v>
      </c>
      <c r="E22" s="2323"/>
    </row>
    <row r="23" spans="1:11" ht="16.5" customHeight="1">
      <c r="A23" s="1056" t="s">
        <v>516</v>
      </c>
      <c r="B23" s="2343"/>
      <c r="C23" s="2343"/>
      <c r="D23" s="2343"/>
      <c r="E23" s="2344"/>
    </row>
    <row r="24" spans="1:11" ht="16.5" customHeight="1">
      <c r="A24" s="1057" t="s">
        <v>512</v>
      </c>
      <c r="B24" s="2345"/>
      <c r="C24" s="2345"/>
      <c r="D24" s="2345"/>
      <c r="E24" s="2346"/>
    </row>
    <row r="25" spans="1:11" ht="16.5" customHeight="1">
      <c r="A25" s="1058" t="s">
        <v>513</v>
      </c>
      <c r="B25" s="2342" t="s">
        <v>514</v>
      </c>
      <c r="C25" s="2342"/>
      <c r="D25" s="2342"/>
      <c r="E25" s="2347"/>
    </row>
    <row r="26" spans="1:11" ht="16.5" customHeight="1"/>
    <row r="27" spans="1:11" ht="16.5" customHeight="1"/>
    <row r="28" spans="1:11" ht="16.5" customHeight="1"/>
    <row r="29" spans="1:11" ht="16.5" customHeight="1"/>
    <row r="30" spans="1:11" ht="16.5" customHeight="1"/>
    <row r="31" spans="1:11" ht="16.5" customHeight="1"/>
    <row r="32" spans="1:11" ht="16.5" customHeight="1"/>
    <row r="33" ht="16.5" customHeight="1"/>
  </sheetData>
  <mergeCells count="17">
    <mergeCell ref="B25:C25"/>
    <mergeCell ref="D23:E23"/>
    <mergeCell ref="D24:E24"/>
    <mergeCell ref="D25:E25"/>
    <mergeCell ref="B23:C23"/>
    <mergeCell ref="B24:C24"/>
    <mergeCell ref="G3:I3"/>
    <mergeCell ref="B22:C22"/>
    <mergeCell ref="D22:E22"/>
    <mergeCell ref="B4:C4"/>
    <mergeCell ref="B5:C13"/>
    <mergeCell ref="D5:I13"/>
    <mergeCell ref="D4:I4"/>
    <mergeCell ref="B19:C19"/>
    <mergeCell ref="D19:E19"/>
    <mergeCell ref="F19:G19"/>
    <mergeCell ref="H19:I19"/>
  </mergeCells>
  <phoneticPr fontId="16"/>
  <pageMargins left="0.78740157480314965" right="0.51181102362204722" top="0.6692913385826772" bottom="0.59055118110236227" header="0.51181102362204722" footer="0.27559055118110237"/>
  <pageSetup paperSize="9" scale="92" orientation="landscape" r:id="rId1"/>
  <headerFooter alignWithMargins="0">
    <oddFooter>&amp;C&amp;10- 18 -</oddFooter>
  </headerFooter>
  <colBreaks count="1" manualBreakCount="1">
    <brk id="11" max="1048575" man="1"/>
  </colBreak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rgb="FFFF0000"/>
  </sheetPr>
  <dimension ref="A1:BI44"/>
  <sheetViews>
    <sheetView view="pageBreakPreview" topLeftCell="Y1" zoomScale="214" zoomScaleNormal="100" zoomScaleSheetLayoutView="214" workbookViewId="0">
      <selection activeCell="Z1" sqref="Z1"/>
    </sheetView>
  </sheetViews>
  <sheetFormatPr defaultColWidth="3.36328125" defaultRowHeight="12"/>
  <cols>
    <col min="1" max="1" width="3.453125" style="167" customWidth="1"/>
    <col min="2" max="2" width="2.453125" style="167" customWidth="1"/>
    <col min="3" max="3" width="5.7265625" style="167" customWidth="1"/>
    <col min="4" max="9" width="2.453125" style="167" customWidth="1"/>
    <col min="10" max="10" width="3.08984375" style="167" customWidth="1"/>
    <col min="11" max="18" width="2.453125" style="167" customWidth="1"/>
    <col min="19" max="19" width="32.6328125" style="167" customWidth="1"/>
    <col min="20" max="30" width="2.453125" style="167" customWidth="1"/>
    <col min="31" max="32" width="2.90625" style="167" customWidth="1"/>
    <col min="33" max="33" width="2.453125" style="167" customWidth="1"/>
    <col min="34" max="35" width="3" style="167" customWidth="1"/>
    <col min="36" max="60" width="2.453125" style="167" customWidth="1"/>
    <col min="61" max="16384" width="3.36328125" style="167"/>
  </cols>
  <sheetData>
    <row r="1" spans="1:60" ht="18" customHeight="1">
      <c r="A1" s="507" t="s">
        <v>833</v>
      </c>
      <c r="B1" s="554"/>
      <c r="C1" s="555"/>
      <c r="D1" s="507"/>
      <c r="E1" s="555"/>
      <c r="F1" s="556"/>
      <c r="G1" s="556"/>
      <c r="H1" s="556"/>
      <c r="I1" s="556"/>
      <c r="J1" s="556"/>
      <c r="K1" s="556"/>
      <c r="L1" s="556"/>
      <c r="M1" s="556"/>
      <c r="N1" s="556"/>
      <c r="O1" s="556"/>
      <c r="P1" s="556"/>
      <c r="Q1" s="556"/>
      <c r="R1" s="556"/>
      <c r="S1" s="556"/>
      <c r="Z1" s="168" t="s">
        <v>771</v>
      </c>
    </row>
    <row r="2" spans="1:60" ht="18" customHeight="1">
      <c r="Z2" s="557" t="s">
        <v>836</v>
      </c>
      <c r="AA2" s="558"/>
      <c r="AB2" s="559"/>
      <c r="AC2" s="560"/>
      <c r="AD2" s="560"/>
      <c r="AE2" s="560"/>
      <c r="AF2" s="561"/>
      <c r="AG2" s="561"/>
      <c r="AH2" s="557"/>
      <c r="AI2" s="562"/>
      <c r="AJ2" s="562"/>
      <c r="AK2" s="562"/>
      <c r="AL2" s="562"/>
      <c r="AM2" s="562"/>
      <c r="AN2" s="562"/>
      <c r="AO2" s="562"/>
      <c r="AP2" s="562"/>
      <c r="AQ2" s="562"/>
      <c r="AR2" s="562"/>
      <c r="AS2" s="562"/>
      <c r="AT2" s="562"/>
      <c r="AU2" s="562"/>
      <c r="AV2" s="562"/>
      <c r="AW2" s="563"/>
      <c r="AX2" s="563"/>
      <c r="AY2" s="563"/>
      <c r="AZ2" s="563"/>
      <c r="BA2" s="563"/>
      <c r="BB2" s="563"/>
      <c r="BC2" s="563" t="str">
        <f>+"当期："&amp;表紙!D36</f>
        <v>当期：＿＿年度</v>
      </c>
      <c r="BD2" s="177"/>
      <c r="BE2" s="563"/>
      <c r="BF2" s="563"/>
      <c r="BG2" s="563"/>
      <c r="BH2" s="624"/>
    </row>
    <row r="3" spans="1:60" ht="18" customHeight="1">
      <c r="A3" s="564" t="s">
        <v>772</v>
      </c>
      <c r="B3" s="564" t="s">
        <v>773</v>
      </c>
      <c r="C3" s="565"/>
      <c r="D3" s="565"/>
      <c r="E3" s="565"/>
      <c r="F3" s="565"/>
      <c r="G3" s="566" t="s">
        <v>774</v>
      </c>
      <c r="H3" s="2392" t="s">
        <v>775</v>
      </c>
      <c r="I3" s="2393"/>
      <c r="J3" s="2393"/>
      <c r="K3" s="2393"/>
      <c r="L3" s="168" t="s">
        <v>776</v>
      </c>
      <c r="M3" s="557"/>
      <c r="N3" s="567" t="s">
        <v>813</v>
      </c>
      <c r="O3" s="168"/>
      <c r="P3" s="557"/>
      <c r="Q3" s="557"/>
      <c r="R3" s="557"/>
      <c r="S3" s="557"/>
      <c r="Z3" s="2432" t="s">
        <v>498</v>
      </c>
      <c r="AA3" s="2433"/>
      <c r="AB3" s="2433"/>
      <c r="AC3" s="2433"/>
      <c r="AD3" s="2433"/>
      <c r="AE3" s="2433"/>
      <c r="AF3" s="2434"/>
      <c r="AG3" s="2438" t="str">
        <f>+"前期（"&amp;表紙!F38&amp;"）
決算時積立額
①"</f>
        <v>前期（前々年度）
決算時積立額
①</v>
      </c>
      <c r="AH3" s="2439"/>
      <c r="AI3" s="2439"/>
      <c r="AJ3" s="2439"/>
      <c r="AK3" s="2440"/>
      <c r="AL3" s="2446" t="str">
        <f>+"当期（"&amp;表紙!F36&amp;"）における積立資産取崩し等の状況"</f>
        <v>当期（前年度）における積立資産取崩し等の状況</v>
      </c>
      <c r="AM3" s="2447"/>
      <c r="AN3" s="2447"/>
      <c r="AO3" s="2447"/>
      <c r="AP3" s="2447"/>
      <c r="AQ3" s="2447"/>
      <c r="AR3" s="2447"/>
      <c r="AS3" s="2447"/>
      <c r="AT3" s="2447"/>
      <c r="AU3" s="2447"/>
      <c r="AV3" s="2447"/>
      <c r="AW3" s="2447"/>
      <c r="AX3" s="2448"/>
      <c r="AY3" s="2438" t="str">
        <f>+"当期("&amp;表紙!F36&amp;")
決算時積立額
②"</f>
        <v>当期(前年度)
決算時積立額
②</v>
      </c>
      <c r="AZ3" s="2439"/>
      <c r="BA3" s="2439"/>
      <c r="BB3" s="2439"/>
      <c r="BC3" s="2440"/>
      <c r="BD3" s="2439" t="s">
        <v>821</v>
      </c>
      <c r="BE3" s="2439"/>
      <c r="BF3" s="2439"/>
      <c r="BG3" s="2439"/>
      <c r="BH3" s="2444"/>
    </row>
    <row r="4" spans="1:60" ht="20.25" customHeight="1">
      <c r="A4" s="555"/>
      <c r="B4" s="568" t="s">
        <v>827</v>
      </c>
      <c r="C4" s="569"/>
      <c r="D4" s="569"/>
      <c r="E4" s="569"/>
      <c r="F4" s="569"/>
      <c r="G4" s="569"/>
      <c r="H4" s="569"/>
      <c r="I4" s="569"/>
      <c r="J4" s="569"/>
      <c r="K4" s="569"/>
      <c r="L4" s="569"/>
      <c r="M4" s="569"/>
      <c r="N4" s="569"/>
      <c r="O4" s="569"/>
      <c r="P4" s="569"/>
      <c r="Q4" s="569"/>
      <c r="R4" s="569"/>
      <c r="S4" s="569"/>
      <c r="Z4" s="2435"/>
      <c r="AA4" s="2436"/>
      <c r="AB4" s="2436"/>
      <c r="AC4" s="2436"/>
      <c r="AD4" s="2436"/>
      <c r="AE4" s="2436"/>
      <c r="AF4" s="2437"/>
      <c r="AG4" s="2441"/>
      <c r="AH4" s="2442"/>
      <c r="AI4" s="2442"/>
      <c r="AJ4" s="2442"/>
      <c r="AK4" s="2443"/>
      <c r="AL4" s="2449" t="s">
        <v>777</v>
      </c>
      <c r="AM4" s="2450"/>
      <c r="AN4" s="2450"/>
      <c r="AO4" s="2450"/>
      <c r="AP4" s="2451"/>
      <c r="AQ4" s="2441" t="s">
        <v>820</v>
      </c>
      <c r="AR4" s="2442"/>
      <c r="AS4" s="2442"/>
      <c r="AT4" s="2442"/>
      <c r="AU4" s="2443"/>
      <c r="AV4" s="2442" t="s">
        <v>778</v>
      </c>
      <c r="AW4" s="2442"/>
      <c r="AX4" s="2443"/>
      <c r="AY4" s="2441"/>
      <c r="AZ4" s="2442"/>
      <c r="BA4" s="2442"/>
      <c r="BB4" s="2442"/>
      <c r="BC4" s="2443"/>
      <c r="BD4" s="2442"/>
      <c r="BE4" s="2442"/>
      <c r="BF4" s="2442"/>
      <c r="BG4" s="2442"/>
      <c r="BH4" s="2445"/>
    </row>
    <row r="5" spans="1:60" ht="18" customHeight="1">
      <c r="B5" s="557" t="s">
        <v>779</v>
      </c>
      <c r="Z5" s="2462" t="s">
        <v>837</v>
      </c>
      <c r="AA5" s="2462"/>
      <c r="AB5" s="2462"/>
      <c r="AC5" s="2462"/>
      <c r="AD5" s="2462"/>
      <c r="AE5" s="2462"/>
      <c r="AF5" s="2463"/>
      <c r="AG5" s="2464" t="s">
        <v>257</v>
      </c>
      <c r="AH5" s="2453"/>
      <c r="AI5" s="2453"/>
      <c r="AJ5" s="2453"/>
      <c r="AK5" s="2465"/>
      <c r="AL5" s="2464" t="s">
        <v>257</v>
      </c>
      <c r="AM5" s="2453"/>
      <c r="AN5" s="2453"/>
      <c r="AO5" s="2453"/>
      <c r="AP5" s="2465"/>
      <c r="AQ5" s="2464" t="s">
        <v>257</v>
      </c>
      <c r="AR5" s="2453"/>
      <c r="AS5" s="2453"/>
      <c r="AT5" s="2453"/>
      <c r="AU5" s="2465"/>
      <c r="AV5" s="2466" t="s">
        <v>257</v>
      </c>
      <c r="AW5" s="2466"/>
      <c r="AX5" s="2467"/>
      <c r="AY5" s="2464" t="s">
        <v>257</v>
      </c>
      <c r="AZ5" s="2453"/>
      <c r="BA5" s="2453"/>
      <c r="BB5" s="2453"/>
      <c r="BC5" s="2465"/>
      <c r="BD5" s="2452" t="s">
        <v>257</v>
      </c>
      <c r="BE5" s="2453"/>
      <c r="BF5" s="2453"/>
      <c r="BG5" s="2453"/>
      <c r="BH5" s="2453"/>
    </row>
    <row r="6" spans="1:60" ht="18" customHeight="1">
      <c r="A6" s="570"/>
      <c r="B6" s="2381" t="s">
        <v>780</v>
      </c>
      <c r="C6" s="2421"/>
      <c r="D6" s="2378" t="s">
        <v>781</v>
      </c>
      <c r="E6" s="2422"/>
      <c r="F6" s="2422"/>
      <c r="G6" s="2422"/>
      <c r="H6" s="2422"/>
      <c r="I6" s="2422"/>
      <c r="J6" s="2422"/>
      <c r="K6" s="2422"/>
      <c r="L6" s="2422"/>
      <c r="M6" s="2422"/>
      <c r="N6" s="2422"/>
      <c r="O6" s="2422"/>
      <c r="P6" s="2422"/>
      <c r="Q6" s="2422"/>
      <c r="R6" s="2422"/>
      <c r="S6" s="2423"/>
      <c r="Z6" s="2454" t="s">
        <v>838</v>
      </c>
      <c r="AA6" s="2454"/>
      <c r="AB6" s="2454"/>
      <c r="AC6" s="2454"/>
      <c r="AD6" s="2454"/>
      <c r="AE6" s="2454"/>
      <c r="AF6" s="2455"/>
      <c r="AG6" s="2456" t="s">
        <v>257</v>
      </c>
      <c r="AH6" s="2457"/>
      <c r="AI6" s="2457"/>
      <c r="AJ6" s="2457"/>
      <c r="AK6" s="2458"/>
      <c r="AL6" s="2456" t="s">
        <v>257</v>
      </c>
      <c r="AM6" s="2457"/>
      <c r="AN6" s="2457"/>
      <c r="AO6" s="2457"/>
      <c r="AP6" s="2458"/>
      <c r="AQ6" s="2456" t="s">
        <v>257</v>
      </c>
      <c r="AR6" s="2457"/>
      <c r="AS6" s="2457"/>
      <c r="AT6" s="2457"/>
      <c r="AU6" s="2458"/>
      <c r="AV6" s="2459" t="s">
        <v>257</v>
      </c>
      <c r="AW6" s="2459"/>
      <c r="AX6" s="2460"/>
      <c r="AY6" s="2456" t="s">
        <v>257</v>
      </c>
      <c r="AZ6" s="2457"/>
      <c r="BA6" s="2457"/>
      <c r="BB6" s="2457"/>
      <c r="BC6" s="2458"/>
      <c r="BD6" s="2461" t="s">
        <v>257</v>
      </c>
      <c r="BE6" s="2457"/>
      <c r="BF6" s="2457"/>
      <c r="BG6" s="2457"/>
      <c r="BH6" s="2457"/>
    </row>
    <row r="7" spans="1:60" ht="18" customHeight="1">
      <c r="A7" s="571"/>
      <c r="B7" s="2364"/>
      <c r="C7" s="2365"/>
      <c r="D7" s="2399" t="s">
        <v>835</v>
      </c>
      <c r="E7" s="2417"/>
      <c r="F7" s="2417"/>
      <c r="G7" s="2417"/>
      <c r="H7" s="2417"/>
      <c r="I7" s="2417"/>
      <c r="J7" s="2417"/>
      <c r="K7" s="2417"/>
      <c r="L7" s="2417"/>
      <c r="M7" s="2417"/>
      <c r="N7" s="2417"/>
      <c r="O7" s="2417"/>
      <c r="P7" s="2417"/>
      <c r="Q7" s="2417"/>
      <c r="R7" s="2417"/>
      <c r="S7" s="2418"/>
      <c r="Z7" s="557" t="s">
        <v>828</v>
      </c>
      <c r="AA7" s="562"/>
      <c r="AB7" s="572"/>
      <c r="AC7" s="572"/>
      <c r="AD7" s="572"/>
      <c r="AE7" s="572"/>
      <c r="AF7" s="573"/>
      <c r="AG7" s="573"/>
      <c r="AH7" s="562"/>
      <c r="AI7" s="562"/>
      <c r="AJ7" s="562"/>
      <c r="AK7" s="562"/>
      <c r="AL7" s="562"/>
      <c r="AM7" s="562"/>
      <c r="AN7" s="562"/>
      <c r="AO7" s="562"/>
      <c r="AP7" s="562"/>
      <c r="AQ7" s="562"/>
      <c r="AR7" s="562"/>
      <c r="AS7" s="562"/>
      <c r="AT7" s="562"/>
      <c r="AU7" s="562"/>
      <c r="AV7" s="562"/>
      <c r="AW7" s="563"/>
      <c r="AX7" s="563"/>
      <c r="AY7" s="563"/>
      <c r="AZ7" s="563"/>
      <c r="BA7" s="563"/>
      <c r="BB7" s="563"/>
      <c r="BC7" s="563"/>
      <c r="BD7" s="563"/>
      <c r="BE7" s="563"/>
      <c r="BF7" s="563"/>
      <c r="BG7" s="563"/>
      <c r="BH7" s="563"/>
    </row>
    <row r="8" spans="1:60" ht="18" customHeight="1">
      <c r="A8" s="570"/>
      <c r="B8" s="2366"/>
      <c r="C8" s="2367"/>
      <c r="D8" s="2419"/>
      <c r="E8" s="2419"/>
      <c r="F8" s="2419"/>
      <c r="G8" s="2419"/>
      <c r="H8" s="2419"/>
      <c r="I8" s="2419"/>
      <c r="J8" s="2419"/>
      <c r="K8" s="2419"/>
      <c r="L8" s="2419"/>
      <c r="M8" s="2419"/>
      <c r="N8" s="2419"/>
      <c r="O8" s="2419"/>
      <c r="P8" s="2419"/>
      <c r="Q8" s="2419"/>
      <c r="R8" s="2419"/>
      <c r="S8" s="2420"/>
      <c r="Z8" s="574"/>
      <c r="AA8" s="557" t="s">
        <v>1485</v>
      </c>
      <c r="AB8" s="575"/>
      <c r="AC8" s="575"/>
      <c r="AD8" s="575"/>
      <c r="AE8" s="575"/>
      <c r="AF8" s="576"/>
      <c r="AG8" s="576"/>
      <c r="AH8" s="574"/>
      <c r="AI8" s="574"/>
      <c r="AJ8" s="574"/>
      <c r="AK8" s="574"/>
      <c r="AL8" s="574"/>
      <c r="AM8" s="574"/>
      <c r="AN8" s="574"/>
      <c r="AO8" s="574"/>
      <c r="AP8" s="574"/>
      <c r="AQ8" s="574"/>
      <c r="AR8" s="574"/>
      <c r="AS8" s="574"/>
      <c r="AT8" s="574"/>
      <c r="AU8" s="574"/>
      <c r="AV8" s="574"/>
      <c r="AW8" s="577"/>
      <c r="AX8" s="577"/>
      <c r="AY8" s="577"/>
      <c r="AZ8" s="577"/>
      <c r="BA8" s="577"/>
      <c r="BB8" s="577"/>
      <c r="BC8" s="577"/>
      <c r="BD8" s="577"/>
      <c r="BE8" s="577"/>
      <c r="BF8" s="577"/>
      <c r="BG8" s="577"/>
      <c r="BH8" s="577"/>
    </row>
    <row r="9" spans="1:60" ht="18" customHeight="1">
      <c r="A9" s="570"/>
      <c r="B9" s="573"/>
      <c r="C9" s="565" t="s">
        <v>1476</v>
      </c>
      <c r="D9" s="578"/>
      <c r="E9" s="572"/>
      <c r="F9" s="572"/>
      <c r="G9" s="572"/>
      <c r="H9" s="572"/>
      <c r="I9" s="572"/>
      <c r="J9" s="572"/>
      <c r="K9" s="572"/>
      <c r="L9" s="572"/>
      <c r="M9" s="572"/>
      <c r="N9" s="572"/>
      <c r="O9" s="572"/>
      <c r="P9" s="572"/>
      <c r="Q9" s="572"/>
      <c r="R9" s="572"/>
      <c r="S9" s="572"/>
      <c r="Z9" s="579"/>
      <c r="AA9" s="602" t="s">
        <v>782</v>
      </c>
      <c r="AB9" s="602"/>
      <c r="AC9" s="602"/>
      <c r="AD9" s="602"/>
      <c r="AE9" s="602"/>
      <c r="AF9" s="602"/>
      <c r="AG9" s="602"/>
      <c r="AH9" s="603"/>
      <c r="AI9" s="604"/>
      <c r="AJ9" s="605" t="s">
        <v>783</v>
      </c>
      <c r="AK9" s="606"/>
      <c r="AL9" s="606"/>
      <c r="AM9" s="606"/>
      <c r="AN9" s="606"/>
      <c r="AO9" s="606"/>
      <c r="AP9" s="606"/>
      <c r="AQ9" s="606"/>
      <c r="AR9" s="606"/>
      <c r="AS9" s="606"/>
      <c r="AT9" s="606"/>
      <c r="AU9" s="606"/>
      <c r="AV9" s="606"/>
      <c r="AW9" s="606"/>
      <c r="AX9" s="606"/>
      <c r="AY9" s="606"/>
      <c r="AZ9" s="606"/>
      <c r="BA9" s="606"/>
      <c r="BB9" s="606"/>
      <c r="BC9" s="606"/>
      <c r="BD9" s="606"/>
      <c r="BE9" s="606"/>
      <c r="BF9" s="607"/>
      <c r="BG9" s="607"/>
      <c r="BH9" s="608"/>
    </row>
    <row r="10" spans="1:60" ht="18" customHeight="1">
      <c r="A10" s="570"/>
      <c r="B10" s="2415" t="s">
        <v>819</v>
      </c>
      <c r="C10" s="1942"/>
      <c r="D10" s="1942"/>
      <c r="E10" s="1942"/>
      <c r="F10" s="2394" t="s">
        <v>1481</v>
      </c>
      <c r="G10" s="2395"/>
      <c r="H10" s="2395"/>
      <c r="I10" s="2395"/>
      <c r="J10" s="2395"/>
      <c r="K10" s="2395"/>
      <c r="L10" s="2395"/>
      <c r="M10" s="2395"/>
      <c r="N10" s="2395"/>
      <c r="O10" s="2395"/>
      <c r="P10" s="2395"/>
      <c r="Q10" s="2395"/>
      <c r="R10" s="2395"/>
      <c r="S10" s="2395"/>
      <c r="T10" s="580"/>
      <c r="U10" s="580"/>
      <c r="V10" s="580"/>
      <c r="W10" s="580"/>
      <c r="Z10" s="562"/>
      <c r="AA10" s="610" t="s">
        <v>837</v>
      </c>
      <c r="AB10" s="611"/>
      <c r="AC10" s="611"/>
      <c r="AD10" s="611"/>
      <c r="AE10" s="611"/>
      <c r="AF10" s="611"/>
      <c r="AG10" s="611"/>
      <c r="AH10" s="611"/>
      <c r="AI10" s="612"/>
      <c r="AJ10" s="613"/>
      <c r="AK10" s="613"/>
      <c r="AL10" s="613"/>
      <c r="AM10" s="613"/>
      <c r="AN10" s="613"/>
      <c r="AO10" s="613"/>
      <c r="AP10" s="613"/>
      <c r="AQ10" s="613"/>
      <c r="AR10" s="613"/>
      <c r="AS10" s="613"/>
      <c r="AT10" s="613"/>
      <c r="AU10" s="613"/>
      <c r="AV10" s="613"/>
      <c r="AW10" s="613"/>
      <c r="AX10" s="613"/>
      <c r="AY10" s="613"/>
      <c r="AZ10" s="613"/>
      <c r="BA10" s="613"/>
      <c r="BB10" s="613"/>
      <c r="BC10" s="613"/>
      <c r="BD10" s="613"/>
      <c r="BE10" s="613"/>
      <c r="BF10" s="613"/>
      <c r="BG10" s="613"/>
      <c r="BH10" s="614"/>
    </row>
    <row r="11" spans="1:60" ht="18" customHeight="1">
      <c r="A11" s="570"/>
      <c r="B11" s="2416"/>
      <c r="C11" s="2416"/>
      <c r="D11" s="2416"/>
      <c r="E11" s="2416"/>
      <c r="F11" s="2396"/>
      <c r="G11" s="2396"/>
      <c r="H11" s="2396"/>
      <c r="I11" s="2396"/>
      <c r="J11" s="2396"/>
      <c r="K11" s="2396"/>
      <c r="L11" s="2396"/>
      <c r="M11" s="2396"/>
      <c r="N11" s="2396"/>
      <c r="O11" s="2396"/>
      <c r="P11" s="2396"/>
      <c r="Q11" s="2396"/>
      <c r="R11" s="2396"/>
      <c r="S11" s="2396"/>
      <c r="Z11" s="562"/>
      <c r="AA11" s="609" t="s">
        <v>838</v>
      </c>
      <c r="AB11" s="600"/>
      <c r="AC11" s="600"/>
      <c r="AD11" s="600"/>
      <c r="AE11" s="600"/>
      <c r="AF11" s="600"/>
      <c r="AG11" s="600"/>
      <c r="AH11" s="600"/>
      <c r="AI11" s="601"/>
      <c r="AJ11" s="2468"/>
      <c r="AK11" s="2468"/>
      <c r="AL11" s="2468"/>
      <c r="AM11" s="2468"/>
      <c r="AN11" s="2468"/>
      <c r="AO11" s="2468"/>
      <c r="AP11" s="2468"/>
      <c r="AQ11" s="2468"/>
      <c r="AR11" s="2468"/>
      <c r="AS11" s="2468"/>
      <c r="AT11" s="2468"/>
      <c r="AU11" s="2468"/>
      <c r="AV11" s="2468"/>
      <c r="AW11" s="2468"/>
      <c r="AX11" s="2468"/>
      <c r="AY11" s="2468"/>
      <c r="AZ11" s="2468"/>
      <c r="BA11" s="2468"/>
      <c r="BB11" s="2468"/>
      <c r="BC11" s="2468"/>
      <c r="BD11" s="2468"/>
      <c r="BE11" s="2468"/>
      <c r="BF11" s="2468"/>
      <c r="BG11" s="2468"/>
      <c r="BH11" s="2469"/>
    </row>
    <row r="12" spans="1:60" ht="18" customHeight="1">
      <c r="A12" s="571"/>
      <c r="B12" s="2381" t="s">
        <v>780</v>
      </c>
      <c r="C12" s="2382"/>
      <c r="D12" s="2378" t="s">
        <v>781</v>
      </c>
      <c r="E12" s="2379"/>
      <c r="F12" s="2379"/>
      <c r="G12" s="2379"/>
      <c r="H12" s="2379"/>
      <c r="I12" s="2379"/>
      <c r="J12" s="2379"/>
      <c r="K12" s="2379"/>
      <c r="L12" s="2379"/>
      <c r="M12" s="2379"/>
      <c r="N12" s="2379"/>
      <c r="O12" s="2379"/>
      <c r="P12" s="2379"/>
      <c r="Q12" s="2379"/>
      <c r="R12" s="2379"/>
      <c r="S12" s="2380"/>
      <c r="Z12" s="168" t="s">
        <v>786</v>
      </c>
      <c r="BH12" s="581"/>
    </row>
    <row r="13" spans="1:60" ht="18" customHeight="1">
      <c r="A13" s="570"/>
      <c r="B13" s="2470"/>
      <c r="C13" s="2471"/>
      <c r="D13" s="2405" t="s">
        <v>784</v>
      </c>
      <c r="E13" s="2406"/>
      <c r="F13" s="2407"/>
      <c r="G13" s="2412" t="s">
        <v>785</v>
      </c>
      <c r="H13" s="2413"/>
      <c r="I13" s="2413"/>
      <c r="J13" s="2413"/>
      <c r="K13" s="2413"/>
      <c r="L13" s="2413"/>
      <c r="M13" s="2413"/>
      <c r="N13" s="2413"/>
      <c r="O13" s="2413"/>
      <c r="P13" s="2413"/>
      <c r="Q13" s="2413"/>
      <c r="R13" s="2413"/>
      <c r="S13" s="2414"/>
      <c r="AA13" s="168" t="s">
        <v>1484</v>
      </c>
      <c r="BC13" s="177"/>
      <c r="BD13" s="167" t="str">
        <f>+表紙!D36</f>
        <v>＿＿年度</v>
      </c>
      <c r="BG13" s="624"/>
    </row>
    <row r="14" spans="1:60" ht="18" customHeight="1">
      <c r="A14" s="570"/>
      <c r="B14" s="2472"/>
      <c r="C14" s="2473"/>
      <c r="D14" s="2408"/>
      <c r="E14" s="2406"/>
      <c r="F14" s="2407"/>
      <c r="G14" s="2386" t="s">
        <v>787</v>
      </c>
      <c r="H14" s="2387"/>
      <c r="I14" s="2387"/>
      <c r="J14" s="2387"/>
      <c r="K14" s="2387"/>
      <c r="L14" s="2387"/>
      <c r="M14" s="2387"/>
      <c r="N14" s="2387"/>
      <c r="O14" s="2387"/>
      <c r="P14" s="2387"/>
      <c r="Q14" s="2387"/>
      <c r="R14" s="2387"/>
      <c r="S14" s="2388"/>
      <c r="Z14" s="562"/>
      <c r="AA14" s="2476" t="s">
        <v>822</v>
      </c>
      <c r="AB14" s="2477"/>
      <c r="AC14" s="2477"/>
      <c r="AD14" s="2477"/>
      <c r="AE14" s="2477"/>
      <c r="AF14" s="2477"/>
      <c r="AG14" s="2477"/>
      <c r="AH14" s="2477"/>
      <c r="AI14" s="2478"/>
      <c r="AJ14" s="2479"/>
      <c r="AK14" s="2480"/>
      <c r="AL14" s="2480"/>
      <c r="AM14" s="2480"/>
      <c r="AN14" s="2480"/>
      <c r="AO14" s="2480"/>
      <c r="AP14" s="2480"/>
      <c r="AQ14" s="2481"/>
      <c r="AR14" s="2479"/>
      <c r="AS14" s="2480"/>
      <c r="AT14" s="2480"/>
      <c r="AU14" s="2480"/>
      <c r="AV14" s="2480"/>
      <c r="AW14" s="2480"/>
      <c r="AX14" s="2480"/>
      <c r="AY14" s="2481"/>
      <c r="AZ14" s="2500"/>
      <c r="BA14" s="2501"/>
      <c r="BB14" s="2501"/>
      <c r="BC14" s="2501"/>
      <c r="BD14" s="2501"/>
      <c r="BE14" s="2501"/>
      <c r="BF14" s="2501"/>
      <c r="BG14" s="2502"/>
    </row>
    <row r="15" spans="1:60" ht="18" customHeight="1">
      <c r="A15" s="570"/>
      <c r="B15" s="2474"/>
      <c r="C15" s="2475"/>
      <c r="D15" s="2408"/>
      <c r="E15" s="2406"/>
      <c r="F15" s="2407"/>
      <c r="G15" s="2386" t="s">
        <v>788</v>
      </c>
      <c r="H15" s="2387"/>
      <c r="I15" s="2387"/>
      <c r="J15" s="2387"/>
      <c r="K15" s="2387"/>
      <c r="L15" s="2387"/>
      <c r="M15" s="2387"/>
      <c r="N15" s="2387"/>
      <c r="O15" s="2387"/>
      <c r="P15" s="2387"/>
      <c r="Q15" s="2387"/>
      <c r="R15" s="2387"/>
      <c r="S15" s="2388"/>
      <c r="Z15" s="572"/>
      <c r="AA15" s="2084" t="s">
        <v>823</v>
      </c>
      <c r="AB15" s="2485"/>
      <c r="AC15" s="2485"/>
      <c r="AD15" s="2485"/>
      <c r="AE15" s="2485"/>
      <c r="AF15" s="2485"/>
      <c r="AG15" s="2485"/>
      <c r="AH15" s="2485"/>
      <c r="AI15" s="2486"/>
      <c r="AJ15" s="2492"/>
      <c r="AK15" s="2493"/>
      <c r="AL15" s="2493"/>
      <c r="AM15" s="2493"/>
      <c r="AN15" s="2493"/>
      <c r="AO15" s="2493"/>
      <c r="AP15" s="2493"/>
      <c r="AQ15" s="2496" t="s">
        <v>496</v>
      </c>
      <c r="AR15" s="2492"/>
      <c r="AS15" s="2493"/>
      <c r="AT15" s="2493"/>
      <c r="AU15" s="2493"/>
      <c r="AV15" s="2493"/>
      <c r="AW15" s="2493"/>
      <c r="AX15" s="2493"/>
      <c r="AY15" s="2496" t="s">
        <v>496</v>
      </c>
      <c r="AZ15" s="2492"/>
      <c r="BA15" s="2493"/>
      <c r="BB15" s="2493"/>
      <c r="BC15" s="2493"/>
      <c r="BD15" s="2493"/>
      <c r="BE15" s="2493"/>
      <c r="BF15" s="2493"/>
      <c r="BG15" s="2498" t="s">
        <v>496</v>
      </c>
      <c r="BH15" s="619"/>
    </row>
    <row r="16" spans="1:60" ht="9" customHeight="1">
      <c r="A16" s="570"/>
      <c r="B16" s="2353"/>
      <c r="C16" s="2424"/>
      <c r="D16" s="2408"/>
      <c r="E16" s="2406"/>
      <c r="F16" s="2407"/>
      <c r="G16" s="2482" t="s">
        <v>789</v>
      </c>
      <c r="H16" s="2483"/>
      <c r="I16" s="2483"/>
      <c r="J16" s="2483"/>
      <c r="K16" s="2483"/>
      <c r="L16" s="2483"/>
      <c r="M16" s="2483"/>
      <c r="N16" s="2483"/>
      <c r="O16" s="2483"/>
      <c r="P16" s="2483"/>
      <c r="Q16" s="2483"/>
      <c r="R16" s="2483"/>
      <c r="S16" s="2093"/>
      <c r="Z16" s="572"/>
      <c r="AA16" s="2487"/>
      <c r="AB16" s="2488"/>
      <c r="AC16" s="2488"/>
      <c r="AD16" s="2488"/>
      <c r="AE16" s="2488"/>
      <c r="AF16" s="2488"/>
      <c r="AG16" s="2488"/>
      <c r="AH16" s="2488"/>
      <c r="AI16" s="2489"/>
      <c r="AJ16" s="2494"/>
      <c r="AK16" s="2495"/>
      <c r="AL16" s="2495"/>
      <c r="AM16" s="2495"/>
      <c r="AN16" s="2495"/>
      <c r="AO16" s="2495"/>
      <c r="AP16" s="2495"/>
      <c r="AQ16" s="2497"/>
      <c r="AR16" s="2494"/>
      <c r="AS16" s="2495"/>
      <c r="AT16" s="2495"/>
      <c r="AU16" s="2495"/>
      <c r="AV16" s="2495"/>
      <c r="AW16" s="2495"/>
      <c r="AX16" s="2495"/>
      <c r="AY16" s="2497"/>
      <c r="AZ16" s="2494"/>
      <c r="BA16" s="2495"/>
      <c r="BB16" s="2495"/>
      <c r="BC16" s="2495"/>
      <c r="BD16" s="2495"/>
      <c r="BE16" s="2495"/>
      <c r="BF16" s="2495"/>
      <c r="BG16" s="2499"/>
      <c r="BH16" s="619"/>
    </row>
    <row r="17" spans="1:60" ht="9" customHeight="1">
      <c r="A17" s="570"/>
      <c r="B17" s="2425"/>
      <c r="C17" s="2352"/>
      <c r="D17" s="2409"/>
      <c r="E17" s="2410"/>
      <c r="F17" s="2411"/>
      <c r="G17" s="2484"/>
      <c r="H17" s="2384"/>
      <c r="I17" s="2384"/>
      <c r="J17" s="2384"/>
      <c r="K17" s="2384"/>
      <c r="L17" s="2384"/>
      <c r="M17" s="2384"/>
      <c r="N17" s="2384"/>
      <c r="O17" s="2384"/>
      <c r="P17" s="2384"/>
      <c r="Q17" s="2384"/>
      <c r="R17" s="2384"/>
      <c r="S17" s="2385"/>
      <c r="AA17" s="2086" t="s">
        <v>791</v>
      </c>
      <c r="AB17" s="2490"/>
      <c r="AC17" s="2490"/>
      <c r="AD17" s="2490"/>
      <c r="AE17" s="2490"/>
      <c r="AF17" s="2490"/>
      <c r="AG17" s="2490"/>
      <c r="AH17" s="2490"/>
      <c r="AI17" s="2491"/>
      <c r="AJ17" s="2492"/>
      <c r="AK17" s="2493"/>
      <c r="AL17" s="2493"/>
      <c r="AM17" s="2493"/>
      <c r="AN17" s="2493"/>
      <c r="AO17" s="2493"/>
      <c r="AP17" s="2493"/>
      <c r="AQ17" s="2496" t="s">
        <v>496</v>
      </c>
      <c r="AR17" s="2492"/>
      <c r="AS17" s="2493"/>
      <c r="AT17" s="2493"/>
      <c r="AU17" s="2493"/>
      <c r="AV17" s="2493"/>
      <c r="AW17" s="2493"/>
      <c r="AX17" s="2493"/>
      <c r="AY17" s="2496" t="s">
        <v>496</v>
      </c>
      <c r="AZ17" s="2492"/>
      <c r="BA17" s="2493"/>
      <c r="BB17" s="2493"/>
      <c r="BC17" s="2493"/>
      <c r="BD17" s="2493"/>
      <c r="BE17" s="2493"/>
      <c r="BF17" s="2493"/>
      <c r="BG17" s="2498" t="s">
        <v>496</v>
      </c>
      <c r="BH17" s="582"/>
    </row>
    <row r="18" spans="1:60" ht="18" customHeight="1">
      <c r="A18" s="564"/>
      <c r="C18" s="565" t="s">
        <v>1475</v>
      </c>
      <c r="AA18" s="2487"/>
      <c r="AB18" s="2488"/>
      <c r="AC18" s="2488"/>
      <c r="AD18" s="2488"/>
      <c r="AE18" s="2488"/>
      <c r="AF18" s="2488"/>
      <c r="AG18" s="2488"/>
      <c r="AH18" s="2488"/>
      <c r="AI18" s="2489"/>
      <c r="AJ18" s="2494"/>
      <c r="AK18" s="2495"/>
      <c r="AL18" s="2495"/>
      <c r="AM18" s="2495"/>
      <c r="AN18" s="2495"/>
      <c r="AO18" s="2495"/>
      <c r="AP18" s="2495"/>
      <c r="AQ18" s="2497"/>
      <c r="AR18" s="2494"/>
      <c r="AS18" s="2495"/>
      <c r="AT18" s="2495"/>
      <c r="AU18" s="2495"/>
      <c r="AV18" s="2495"/>
      <c r="AW18" s="2495"/>
      <c r="AX18" s="2495"/>
      <c r="AY18" s="2497"/>
      <c r="AZ18" s="2494"/>
      <c r="BA18" s="2495"/>
      <c r="BB18" s="2495"/>
      <c r="BC18" s="2495"/>
      <c r="BD18" s="2495"/>
      <c r="BE18" s="2495"/>
      <c r="BF18" s="2495"/>
      <c r="BG18" s="2499"/>
    </row>
    <row r="19" spans="1:60" ht="18" customHeight="1">
      <c r="A19" s="570"/>
      <c r="B19" s="2426" t="s">
        <v>790</v>
      </c>
      <c r="C19" s="2426"/>
      <c r="D19" s="2426"/>
      <c r="E19" s="2426"/>
      <c r="F19" s="2426"/>
      <c r="G19" s="2426"/>
      <c r="H19" s="2426"/>
      <c r="I19" s="2426"/>
      <c r="J19" s="2426"/>
      <c r="K19" s="2426"/>
      <c r="L19" s="2426"/>
      <c r="M19" s="2426"/>
      <c r="N19" s="2426"/>
      <c r="O19" s="2426"/>
      <c r="P19" s="2426"/>
      <c r="Q19" s="2426"/>
      <c r="R19" s="2426"/>
      <c r="S19" s="2426"/>
      <c r="AA19" s="2503" t="s">
        <v>50</v>
      </c>
      <c r="AB19" s="1712"/>
      <c r="AC19" s="1712"/>
      <c r="AD19" s="1712"/>
      <c r="AE19" s="1712"/>
      <c r="AF19" s="1712"/>
      <c r="AG19" s="1712"/>
      <c r="AH19" s="1712"/>
      <c r="AI19" s="2504"/>
      <c r="AJ19" s="2505">
        <f>SUM(AJ15:AP18)</f>
        <v>0</v>
      </c>
      <c r="AK19" s="2349"/>
      <c r="AL19" s="2349"/>
      <c r="AM19" s="2349"/>
      <c r="AN19" s="2349"/>
      <c r="AO19" s="2349"/>
      <c r="AP19" s="2349"/>
      <c r="AQ19" s="551" t="s">
        <v>824</v>
      </c>
      <c r="AR19" s="2505">
        <f>SUM(AR15:AX18)</f>
        <v>0</v>
      </c>
      <c r="AS19" s="2349"/>
      <c r="AT19" s="2349"/>
      <c r="AU19" s="2349"/>
      <c r="AV19" s="2349"/>
      <c r="AW19" s="2349"/>
      <c r="AX19" s="2349"/>
      <c r="AY19" s="551" t="s">
        <v>824</v>
      </c>
      <c r="AZ19" s="2505">
        <f>SUM(AZ15:BF18)</f>
        <v>0</v>
      </c>
      <c r="BA19" s="2349"/>
      <c r="BB19" s="2349"/>
      <c r="BC19" s="2349"/>
      <c r="BD19" s="2349"/>
      <c r="BE19" s="2349"/>
      <c r="BF19" s="2349"/>
      <c r="BG19" s="599" t="s">
        <v>824</v>
      </c>
    </row>
    <row r="20" spans="1:60" ht="18" customHeight="1">
      <c r="A20" s="571"/>
      <c r="B20" s="2381" t="s">
        <v>780</v>
      </c>
      <c r="C20" s="2382"/>
      <c r="D20" s="2378" t="s">
        <v>781</v>
      </c>
      <c r="E20" s="2379"/>
      <c r="F20" s="2379"/>
      <c r="G20" s="2379"/>
      <c r="H20" s="2379"/>
      <c r="I20" s="2379"/>
      <c r="J20" s="2379"/>
      <c r="K20" s="2379"/>
      <c r="L20" s="2379"/>
      <c r="M20" s="2379"/>
      <c r="N20" s="2379"/>
      <c r="O20" s="2379"/>
      <c r="P20" s="2379"/>
      <c r="Q20" s="2379"/>
      <c r="R20" s="2379"/>
      <c r="S20" s="2380"/>
      <c r="AA20" s="583" t="s">
        <v>792</v>
      </c>
      <c r="AB20" s="584"/>
      <c r="AC20" s="585"/>
      <c r="AD20" s="585"/>
      <c r="AE20" s="585"/>
      <c r="AF20" s="585"/>
      <c r="AG20" s="585"/>
      <c r="AH20" s="585"/>
      <c r="AI20" s="585"/>
      <c r="AJ20" s="586"/>
      <c r="AK20" s="586"/>
      <c r="AL20" s="586"/>
      <c r="AM20" s="586"/>
      <c r="AN20" s="586"/>
      <c r="AO20" s="586"/>
      <c r="AP20" s="586"/>
      <c r="AQ20" s="586"/>
      <c r="AR20" s="550"/>
      <c r="AS20" s="550"/>
      <c r="AT20" s="550"/>
      <c r="AU20" s="550"/>
      <c r="AV20" s="550"/>
      <c r="AW20" s="550"/>
      <c r="AX20" s="550"/>
      <c r="AY20" s="550"/>
      <c r="AZ20" s="550"/>
      <c r="BA20" s="550"/>
      <c r="BB20" s="550"/>
      <c r="BC20" s="550"/>
      <c r="BD20" s="167" t="str">
        <f>+BD13</f>
        <v>＿＿年度</v>
      </c>
      <c r="BE20" s="550"/>
      <c r="BF20" s="550"/>
      <c r="BG20" s="550"/>
    </row>
    <row r="21" spans="1:60" ht="18" customHeight="1">
      <c r="A21" s="570"/>
      <c r="B21" s="2351"/>
      <c r="C21" s="2352"/>
      <c r="D21" s="2383" t="s">
        <v>1479</v>
      </c>
      <c r="E21" s="2384"/>
      <c r="F21" s="2384"/>
      <c r="G21" s="2384"/>
      <c r="H21" s="2384"/>
      <c r="I21" s="2384"/>
      <c r="J21" s="2384"/>
      <c r="K21" s="2384"/>
      <c r="L21" s="2384"/>
      <c r="M21" s="2384"/>
      <c r="N21" s="2384"/>
      <c r="O21" s="2384"/>
      <c r="P21" s="2384"/>
      <c r="Q21" s="2384"/>
      <c r="R21" s="2384"/>
      <c r="S21" s="2385"/>
      <c r="AA21" s="2506" t="s">
        <v>822</v>
      </c>
      <c r="AB21" s="2507"/>
      <c r="AC21" s="2507"/>
      <c r="AD21" s="2507"/>
      <c r="AE21" s="2507"/>
      <c r="AF21" s="2507"/>
      <c r="AG21" s="2507"/>
      <c r="AH21" s="2507"/>
      <c r="AI21" s="2508"/>
      <c r="AJ21" s="2500"/>
      <c r="AK21" s="2501"/>
      <c r="AL21" s="2501"/>
      <c r="AM21" s="2501"/>
      <c r="AN21" s="2501"/>
      <c r="AO21" s="2501"/>
      <c r="AP21" s="2501"/>
      <c r="AQ21" s="2509"/>
      <c r="AR21" s="2500"/>
      <c r="AS21" s="2501"/>
      <c r="AT21" s="2501"/>
      <c r="AU21" s="2501"/>
      <c r="AV21" s="2501"/>
      <c r="AW21" s="2501"/>
      <c r="AX21" s="2501"/>
      <c r="AY21" s="2509"/>
      <c r="AZ21" s="2500"/>
      <c r="BA21" s="2501"/>
      <c r="BB21" s="2501"/>
      <c r="BC21" s="2501"/>
      <c r="BD21" s="2501"/>
      <c r="BE21" s="2501"/>
      <c r="BF21" s="2501"/>
      <c r="BG21" s="2502"/>
    </row>
    <row r="22" spans="1:60" ht="18" customHeight="1">
      <c r="A22" s="571"/>
      <c r="C22" s="565" t="s">
        <v>834</v>
      </c>
      <c r="AA22" s="2523" t="s">
        <v>793</v>
      </c>
      <c r="AB22" s="2524"/>
      <c r="AC22" s="2528" t="s">
        <v>794</v>
      </c>
      <c r="AD22" s="2529"/>
      <c r="AE22" s="2529"/>
      <c r="AF22" s="2529"/>
      <c r="AG22" s="2529"/>
      <c r="AH22" s="2529"/>
      <c r="AI22" s="2530"/>
      <c r="AJ22" s="2492"/>
      <c r="AK22" s="2493"/>
      <c r="AL22" s="2493"/>
      <c r="AM22" s="2493"/>
      <c r="AN22" s="2493"/>
      <c r="AO22" s="2493"/>
      <c r="AP22" s="2493"/>
      <c r="AQ22" s="2496" t="s">
        <v>496</v>
      </c>
      <c r="AR22" s="2492"/>
      <c r="AS22" s="2493"/>
      <c r="AT22" s="2493"/>
      <c r="AU22" s="2493"/>
      <c r="AV22" s="2493"/>
      <c r="AW22" s="2493"/>
      <c r="AX22" s="2493"/>
      <c r="AY22" s="2496" t="s">
        <v>496</v>
      </c>
      <c r="AZ22" s="2492"/>
      <c r="BA22" s="2493"/>
      <c r="BB22" s="2493"/>
      <c r="BC22" s="2493"/>
      <c r="BD22" s="2493"/>
      <c r="BE22" s="2493"/>
      <c r="BF22" s="2493"/>
      <c r="BG22" s="2498" t="s">
        <v>496</v>
      </c>
      <c r="BH22" s="550"/>
    </row>
    <row r="23" spans="1:60" ht="18" customHeight="1">
      <c r="A23" s="570"/>
      <c r="B23" s="567" t="s">
        <v>818</v>
      </c>
      <c r="C23" s="569"/>
      <c r="D23" s="569"/>
      <c r="E23" s="569"/>
      <c r="F23" s="562" t="s">
        <v>1480</v>
      </c>
      <c r="G23" s="562"/>
      <c r="H23" s="569"/>
      <c r="I23" s="569"/>
      <c r="J23" s="569"/>
      <c r="K23" s="569"/>
      <c r="L23" s="569"/>
      <c r="M23" s="569"/>
      <c r="N23" s="569"/>
      <c r="O23" s="569"/>
      <c r="P23" s="569"/>
      <c r="Q23" s="569"/>
      <c r="R23" s="569"/>
      <c r="S23" s="569"/>
      <c r="AA23" s="2525"/>
      <c r="AB23" s="2524"/>
      <c r="AC23" s="2531"/>
      <c r="AD23" s="2531"/>
      <c r="AE23" s="2531"/>
      <c r="AF23" s="2531"/>
      <c r="AG23" s="2531"/>
      <c r="AH23" s="2531"/>
      <c r="AI23" s="2532"/>
      <c r="AJ23" s="2494"/>
      <c r="AK23" s="2495"/>
      <c r="AL23" s="2495"/>
      <c r="AM23" s="2495"/>
      <c r="AN23" s="2495"/>
      <c r="AO23" s="2495"/>
      <c r="AP23" s="2495"/>
      <c r="AQ23" s="2497"/>
      <c r="AR23" s="2494"/>
      <c r="AS23" s="2495"/>
      <c r="AT23" s="2495"/>
      <c r="AU23" s="2495"/>
      <c r="AV23" s="2495"/>
      <c r="AW23" s="2495"/>
      <c r="AX23" s="2495"/>
      <c r="AY23" s="2497"/>
      <c r="AZ23" s="2494"/>
      <c r="BA23" s="2495"/>
      <c r="BB23" s="2495"/>
      <c r="BC23" s="2495"/>
      <c r="BD23" s="2495"/>
      <c r="BE23" s="2495"/>
      <c r="BF23" s="2495"/>
      <c r="BG23" s="2499"/>
      <c r="BH23" s="550"/>
    </row>
    <row r="24" spans="1:60" ht="18" customHeight="1">
      <c r="A24" s="571"/>
      <c r="B24" s="2381" t="s">
        <v>780</v>
      </c>
      <c r="C24" s="2382"/>
      <c r="D24" s="2378" t="s">
        <v>781</v>
      </c>
      <c r="E24" s="2379"/>
      <c r="F24" s="2379"/>
      <c r="G24" s="2379"/>
      <c r="H24" s="2379"/>
      <c r="I24" s="2379"/>
      <c r="J24" s="2379"/>
      <c r="K24" s="2379"/>
      <c r="L24" s="2379"/>
      <c r="M24" s="2379"/>
      <c r="N24" s="2379"/>
      <c r="O24" s="2379"/>
      <c r="P24" s="2379"/>
      <c r="Q24" s="2379"/>
      <c r="R24" s="2379"/>
      <c r="S24" s="2380"/>
      <c r="AA24" s="2526"/>
      <c r="AB24" s="2527"/>
      <c r="AC24" s="2512" t="s">
        <v>795</v>
      </c>
      <c r="AD24" s="2513"/>
      <c r="AE24" s="2513"/>
      <c r="AF24" s="2513"/>
      <c r="AG24" s="2513"/>
      <c r="AH24" s="2513"/>
      <c r="AI24" s="2514"/>
      <c r="AJ24" s="2510">
        <f>AJ22</f>
        <v>0</v>
      </c>
      <c r="AK24" s="2511"/>
      <c r="AL24" s="2511"/>
      <c r="AM24" s="2511"/>
      <c r="AN24" s="2511"/>
      <c r="AO24" s="2511"/>
      <c r="AP24" s="2511"/>
      <c r="AQ24" s="552" t="s">
        <v>824</v>
      </c>
      <c r="AR24" s="2510">
        <f>AR22</f>
        <v>0</v>
      </c>
      <c r="AS24" s="2511"/>
      <c r="AT24" s="2511"/>
      <c r="AU24" s="2511"/>
      <c r="AV24" s="2511"/>
      <c r="AW24" s="2511"/>
      <c r="AX24" s="2511"/>
      <c r="AY24" s="552" t="s">
        <v>824</v>
      </c>
      <c r="AZ24" s="2510">
        <f>AZ22</f>
        <v>0</v>
      </c>
      <c r="BA24" s="2511"/>
      <c r="BB24" s="2511"/>
      <c r="BC24" s="2511"/>
      <c r="BD24" s="2511"/>
      <c r="BE24" s="2511"/>
      <c r="BF24" s="2511"/>
      <c r="BG24" s="230" t="s">
        <v>824</v>
      </c>
      <c r="BH24" s="550"/>
    </row>
    <row r="25" spans="1:60" ht="18" customHeight="1">
      <c r="A25" s="571"/>
      <c r="B25" s="2376"/>
      <c r="C25" s="2365"/>
      <c r="D25" s="2368" t="s">
        <v>1478</v>
      </c>
      <c r="E25" s="2371"/>
      <c r="F25" s="2371"/>
      <c r="G25" s="2371"/>
      <c r="H25" s="2371"/>
      <c r="I25" s="2371"/>
      <c r="J25" s="2371"/>
      <c r="K25" s="2371"/>
      <c r="L25" s="2371"/>
      <c r="M25" s="2371"/>
      <c r="N25" s="2371"/>
      <c r="O25" s="2371"/>
      <c r="P25" s="2371"/>
      <c r="Q25" s="2371"/>
      <c r="R25" s="2371"/>
      <c r="S25" s="2371"/>
      <c r="AA25" s="2538" t="s">
        <v>796</v>
      </c>
      <c r="AB25" s="2539"/>
      <c r="AC25" s="2544" t="s">
        <v>825</v>
      </c>
      <c r="AD25" s="2403"/>
      <c r="AE25" s="2403"/>
      <c r="AF25" s="2403"/>
      <c r="AG25" s="2403"/>
      <c r="AH25" s="2403"/>
      <c r="AI25" s="2545"/>
      <c r="AJ25" s="2492"/>
      <c r="AK25" s="2493"/>
      <c r="AL25" s="2493"/>
      <c r="AM25" s="2493"/>
      <c r="AN25" s="2493"/>
      <c r="AO25" s="2493"/>
      <c r="AP25" s="2493"/>
      <c r="AQ25" s="2496" t="s">
        <v>496</v>
      </c>
      <c r="AR25" s="2492"/>
      <c r="AS25" s="2493"/>
      <c r="AT25" s="2493"/>
      <c r="AU25" s="2493"/>
      <c r="AV25" s="2493"/>
      <c r="AW25" s="2493"/>
      <c r="AX25" s="2493"/>
      <c r="AY25" s="2496" t="s">
        <v>496</v>
      </c>
      <c r="AZ25" s="2492"/>
      <c r="BA25" s="2493"/>
      <c r="BB25" s="2493"/>
      <c r="BC25" s="2493"/>
      <c r="BD25" s="2493"/>
      <c r="BE25" s="2493"/>
      <c r="BF25" s="2493"/>
      <c r="BG25" s="2498" t="s">
        <v>496</v>
      </c>
      <c r="BH25" s="550"/>
    </row>
    <row r="26" spans="1:60" ht="18" customHeight="1">
      <c r="A26" s="571"/>
      <c r="B26" s="2366"/>
      <c r="C26" s="2367"/>
      <c r="D26" s="2372"/>
      <c r="E26" s="2373"/>
      <c r="F26" s="2373"/>
      <c r="G26" s="2373"/>
      <c r="H26" s="2373"/>
      <c r="I26" s="2373"/>
      <c r="J26" s="2373"/>
      <c r="K26" s="2373"/>
      <c r="L26" s="2373"/>
      <c r="M26" s="2373"/>
      <c r="N26" s="2373"/>
      <c r="O26" s="2373"/>
      <c r="P26" s="2373"/>
      <c r="Q26" s="2373"/>
      <c r="R26" s="2373"/>
      <c r="S26" s="2373"/>
      <c r="AA26" s="2540"/>
      <c r="AB26" s="2541"/>
      <c r="AC26" s="2546"/>
      <c r="AD26" s="2547"/>
      <c r="AE26" s="2547"/>
      <c r="AF26" s="2547"/>
      <c r="AG26" s="2547"/>
      <c r="AH26" s="2547"/>
      <c r="AI26" s="2548"/>
      <c r="AJ26" s="2494"/>
      <c r="AK26" s="2495"/>
      <c r="AL26" s="2495"/>
      <c r="AM26" s="2495"/>
      <c r="AN26" s="2495"/>
      <c r="AO26" s="2495"/>
      <c r="AP26" s="2495"/>
      <c r="AQ26" s="2497"/>
      <c r="AR26" s="2494"/>
      <c r="AS26" s="2495"/>
      <c r="AT26" s="2495"/>
      <c r="AU26" s="2495"/>
      <c r="AV26" s="2495"/>
      <c r="AW26" s="2495"/>
      <c r="AX26" s="2495"/>
      <c r="AY26" s="2497"/>
      <c r="AZ26" s="2494"/>
      <c r="BA26" s="2495"/>
      <c r="BB26" s="2495"/>
      <c r="BC26" s="2495"/>
      <c r="BD26" s="2495"/>
      <c r="BE26" s="2495"/>
      <c r="BF26" s="2495"/>
      <c r="BG26" s="2499"/>
      <c r="BH26" s="550"/>
    </row>
    <row r="27" spans="1:60" ht="18" customHeight="1">
      <c r="A27" s="564"/>
      <c r="B27" s="2375"/>
      <c r="C27" s="2377"/>
      <c r="D27" s="2374"/>
      <c r="E27" s="2375"/>
      <c r="F27" s="2375"/>
      <c r="G27" s="2375"/>
      <c r="H27" s="2375"/>
      <c r="I27" s="2375"/>
      <c r="J27" s="2375"/>
      <c r="K27" s="2375"/>
      <c r="L27" s="2375"/>
      <c r="M27" s="2375"/>
      <c r="N27" s="2375"/>
      <c r="O27" s="2375"/>
      <c r="P27" s="2375"/>
      <c r="Q27" s="2375"/>
      <c r="R27" s="2375"/>
      <c r="S27" s="2375"/>
      <c r="AA27" s="2540"/>
      <c r="AB27" s="2541"/>
      <c r="AC27" s="2549" t="s">
        <v>797</v>
      </c>
      <c r="AD27" s="2550"/>
      <c r="AE27" s="2550"/>
      <c r="AF27" s="2550"/>
      <c r="AG27" s="2550"/>
      <c r="AH27" s="2550"/>
      <c r="AI27" s="2551"/>
      <c r="AJ27" s="2521"/>
      <c r="AK27" s="2522"/>
      <c r="AL27" s="2522"/>
      <c r="AM27" s="2522"/>
      <c r="AN27" s="2522"/>
      <c r="AO27" s="2522"/>
      <c r="AP27" s="2522"/>
      <c r="AQ27" s="620" t="s">
        <v>824</v>
      </c>
      <c r="AR27" s="2521"/>
      <c r="AS27" s="2522"/>
      <c r="AT27" s="2522"/>
      <c r="AU27" s="2522"/>
      <c r="AV27" s="2522"/>
      <c r="AW27" s="2522"/>
      <c r="AX27" s="2522"/>
      <c r="AY27" s="620" t="s">
        <v>824</v>
      </c>
      <c r="AZ27" s="2521"/>
      <c r="BA27" s="2522"/>
      <c r="BB27" s="2522"/>
      <c r="BC27" s="2522"/>
      <c r="BD27" s="2522"/>
      <c r="BE27" s="2522"/>
      <c r="BF27" s="2522"/>
      <c r="BG27" s="622" t="s">
        <v>824</v>
      </c>
    </row>
    <row r="28" spans="1:60" ht="18" customHeight="1">
      <c r="A28" s="587"/>
      <c r="B28" s="2364"/>
      <c r="C28" s="2365"/>
      <c r="D28" s="2368" t="s">
        <v>1477</v>
      </c>
      <c r="E28" s="2369"/>
      <c r="F28" s="2369"/>
      <c r="G28" s="2369"/>
      <c r="H28" s="2369"/>
      <c r="I28" s="2369"/>
      <c r="J28" s="2369"/>
      <c r="K28" s="2369"/>
      <c r="L28" s="2369"/>
      <c r="M28" s="2369"/>
      <c r="N28" s="2369"/>
      <c r="O28" s="2369"/>
      <c r="P28" s="2369"/>
      <c r="Q28" s="2369"/>
      <c r="R28" s="2369"/>
      <c r="S28" s="2369"/>
      <c r="AA28" s="2540"/>
      <c r="AB28" s="2541"/>
      <c r="AC28" s="2515" t="s">
        <v>799</v>
      </c>
      <c r="AD28" s="2516"/>
      <c r="AE28" s="2516"/>
      <c r="AF28" s="2516"/>
      <c r="AG28" s="2516"/>
      <c r="AH28" s="2516"/>
      <c r="AI28" s="2517"/>
      <c r="AJ28" s="2492"/>
      <c r="AK28" s="2493"/>
      <c r="AL28" s="2493"/>
      <c r="AM28" s="2493"/>
      <c r="AN28" s="2493"/>
      <c r="AO28" s="2493"/>
      <c r="AP28" s="2493"/>
      <c r="AQ28" s="2496" t="s">
        <v>496</v>
      </c>
      <c r="AR28" s="2492"/>
      <c r="AS28" s="2493"/>
      <c r="AT28" s="2493"/>
      <c r="AU28" s="2493"/>
      <c r="AV28" s="2493"/>
      <c r="AW28" s="2493"/>
      <c r="AX28" s="2493"/>
      <c r="AY28" s="2496" t="s">
        <v>496</v>
      </c>
      <c r="AZ28" s="2492"/>
      <c r="BA28" s="2493"/>
      <c r="BB28" s="2493"/>
      <c r="BC28" s="2493"/>
      <c r="BD28" s="2493"/>
      <c r="BE28" s="2493"/>
      <c r="BF28" s="2493"/>
      <c r="BG28" s="2498" t="s">
        <v>496</v>
      </c>
    </row>
    <row r="29" spans="1:60" ht="18" customHeight="1">
      <c r="A29" s="587"/>
      <c r="B29" s="2366"/>
      <c r="C29" s="2367"/>
      <c r="D29" s="2370"/>
      <c r="E29" s="2366"/>
      <c r="F29" s="2366"/>
      <c r="G29" s="2366"/>
      <c r="H29" s="2366"/>
      <c r="I29" s="2366"/>
      <c r="J29" s="2366"/>
      <c r="K29" s="2366"/>
      <c r="L29" s="2366"/>
      <c r="M29" s="2366"/>
      <c r="N29" s="2366"/>
      <c r="O29" s="2366"/>
      <c r="P29" s="2366"/>
      <c r="Q29" s="2366"/>
      <c r="R29" s="2366"/>
      <c r="S29" s="2366"/>
      <c r="AA29" s="2540"/>
      <c r="AB29" s="2541"/>
      <c r="AC29" s="2518"/>
      <c r="AD29" s="2519"/>
      <c r="AE29" s="2519"/>
      <c r="AF29" s="2519"/>
      <c r="AG29" s="2519"/>
      <c r="AH29" s="2519"/>
      <c r="AI29" s="2520"/>
      <c r="AJ29" s="2494"/>
      <c r="AK29" s="2495"/>
      <c r="AL29" s="2495"/>
      <c r="AM29" s="2495"/>
      <c r="AN29" s="2495"/>
      <c r="AO29" s="2495"/>
      <c r="AP29" s="2495"/>
      <c r="AQ29" s="2497"/>
      <c r="AR29" s="2494"/>
      <c r="AS29" s="2495"/>
      <c r="AT29" s="2495"/>
      <c r="AU29" s="2495"/>
      <c r="AV29" s="2495"/>
      <c r="AW29" s="2495"/>
      <c r="AX29" s="2495"/>
      <c r="AY29" s="2497"/>
      <c r="AZ29" s="2494"/>
      <c r="BA29" s="2495"/>
      <c r="BB29" s="2495"/>
      <c r="BC29" s="2495"/>
      <c r="BD29" s="2495"/>
      <c r="BE29" s="2495"/>
      <c r="BF29" s="2495"/>
      <c r="BG29" s="2499"/>
    </row>
    <row r="30" spans="1:60" ht="18" customHeight="1">
      <c r="A30" s="587"/>
      <c r="C30" s="565" t="s">
        <v>834</v>
      </c>
      <c r="AA30" s="2540"/>
      <c r="AB30" s="2541"/>
      <c r="AC30" s="2357" t="s">
        <v>801</v>
      </c>
      <c r="AD30" s="2552"/>
      <c r="AE30" s="2552"/>
      <c r="AF30" s="2552"/>
      <c r="AG30" s="2552"/>
      <c r="AH30" s="2552"/>
      <c r="AI30" s="2553"/>
      <c r="AJ30" s="2492"/>
      <c r="AK30" s="2493"/>
      <c r="AL30" s="2493"/>
      <c r="AM30" s="2493"/>
      <c r="AN30" s="2493"/>
      <c r="AO30" s="2493"/>
      <c r="AP30" s="2493"/>
      <c r="AQ30" s="2496" t="s">
        <v>496</v>
      </c>
      <c r="AR30" s="2492"/>
      <c r="AS30" s="2493"/>
      <c r="AT30" s="2493"/>
      <c r="AU30" s="2493"/>
      <c r="AV30" s="2493"/>
      <c r="AW30" s="2493"/>
      <c r="AX30" s="2493"/>
      <c r="AY30" s="2496" t="s">
        <v>496</v>
      </c>
      <c r="AZ30" s="2492"/>
      <c r="BA30" s="2493"/>
      <c r="BB30" s="2493"/>
      <c r="BC30" s="2493"/>
      <c r="BD30" s="2493"/>
      <c r="BE30" s="2493"/>
      <c r="BF30" s="2493"/>
      <c r="BG30" s="2498" t="s">
        <v>496</v>
      </c>
    </row>
    <row r="31" spans="1:60" ht="18" customHeight="1">
      <c r="B31" s="2427" t="s">
        <v>798</v>
      </c>
      <c r="C31" s="2428"/>
      <c r="D31" s="2428"/>
      <c r="E31" s="2428"/>
      <c r="F31" s="2428"/>
      <c r="G31" s="2428"/>
      <c r="H31" s="2428"/>
      <c r="I31" s="2428"/>
      <c r="J31" s="2428"/>
      <c r="K31" s="2428"/>
      <c r="L31" s="2428"/>
      <c r="M31" s="2428"/>
      <c r="N31" s="2428"/>
      <c r="O31" s="2428"/>
      <c r="P31" s="2428"/>
      <c r="Q31" s="2428"/>
      <c r="R31" s="2428"/>
      <c r="S31" s="2428"/>
      <c r="AA31" s="2540"/>
      <c r="AB31" s="2541"/>
      <c r="AC31" s="2554"/>
      <c r="AD31" s="2554"/>
      <c r="AE31" s="2554"/>
      <c r="AF31" s="2554"/>
      <c r="AG31" s="2554"/>
      <c r="AH31" s="2554"/>
      <c r="AI31" s="2555"/>
      <c r="AJ31" s="2494"/>
      <c r="AK31" s="2495"/>
      <c r="AL31" s="2495"/>
      <c r="AM31" s="2495"/>
      <c r="AN31" s="2495"/>
      <c r="AO31" s="2495"/>
      <c r="AP31" s="2495"/>
      <c r="AQ31" s="2497"/>
      <c r="AR31" s="2494"/>
      <c r="AS31" s="2495"/>
      <c r="AT31" s="2495"/>
      <c r="AU31" s="2495"/>
      <c r="AV31" s="2495"/>
      <c r="AW31" s="2495"/>
      <c r="AX31" s="2495"/>
      <c r="AY31" s="2497"/>
      <c r="AZ31" s="2494"/>
      <c r="BA31" s="2495"/>
      <c r="BB31" s="2495"/>
      <c r="BC31" s="2495"/>
      <c r="BD31" s="2495"/>
      <c r="BE31" s="2495"/>
      <c r="BF31" s="2495"/>
      <c r="BG31" s="2499"/>
    </row>
    <row r="32" spans="1:60" ht="18" customHeight="1">
      <c r="B32" s="588"/>
      <c r="C32" s="384" t="s">
        <v>817</v>
      </c>
      <c r="D32" s="357"/>
      <c r="E32" s="357"/>
      <c r="F32" s="357"/>
      <c r="G32" s="357"/>
      <c r="H32" s="357"/>
      <c r="I32" s="357"/>
      <c r="J32" s="357"/>
      <c r="K32" s="357"/>
      <c r="L32" s="357"/>
      <c r="M32" s="357"/>
      <c r="N32" s="357"/>
      <c r="O32" s="357"/>
      <c r="P32" s="357"/>
      <c r="Q32" s="357"/>
      <c r="R32" s="357"/>
      <c r="S32" s="357"/>
      <c r="AA32" s="2542"/>
      <c r="AB32" s="2543"/>
      <c r="AC32" s="2512" t="s">
        <v>795</v>
      </c>
      <c r="AD32" s="2513"/>
      <c r="AE32" s="2513"/>
      <c r="AF32" s="2513"/>
      <c r="AG32" s="2513"/>
      <c r="AH32" s="2513"/>
      <c r="AI32" s="2514"/>
      <c r="AJ32" s="2510">
        <f>SUM(AJ25:AP31)</f>
        <v>0</v>
      </c>
      <c r="AK32" s="2511"/>
      <c r="AL32" s="2511"/>
      <c r="AM32" s="2511"/>
      <c r="AN32" s="2511"/>
      <c r="AO32" s="2511"/>
      <c r="AP32" s="2511"/>
      <c r="AQ32" s="552" t="s">
        <v>824</v>
      </c>
      <c r="AR32" s="2510">
        <f>SUM(AR25:AX31)</f>
        <v>0</v>
      </c>
      <c r="AS32" s="2511"/>
      <c r="AT32" s="2511"/>
      <c r="AU32" s="2511"/>
      <c r="AV32" s="2511"/>
      <c r="AW32" s="2511"/>
      <c r="AX32" s="2511"/>
      <c r="AY32" s="552" t="s">
        <v>824</v>
      </c>
      <c r="AZ32" s="2510">
        <f>SUM(AZ25:BF31)</f>
        <v>0</v>
      </c>
      <c r="BA32" s="2511"/>
      <c r="BB32" s="2511"/>
      <c r="BC32" s="2511"/>
      <c r="BD32" s="2511"/>
      <c r="BE32" s="2511"/>
      <c r="BF32" s="2511"/>
      <c r="BG32" s="230" t="s">
        <v>824</v>
      </c>
    </row>
    <row r="33" spans="2:61" ht="18" customHeight="1">
      <c r="B33" s="2398" t="s">
        <v>800</v>
      </c>
      <c r="C33" s="2382"/>
      <c r="D33" s="2397" t="s">
        <v>781</v>
      </c>
      <c r="E33" s="2379"/>
      <c r="F33" s="2379"/>
      <c r="G33" s="2379"/>
      <c r="H33" s="2379"/>
      <c r="I33" s="2379"/>
      <c r="J33" s="2379"/>
      <c r="K33" s="2379"/>
      <c r="L33" s="2379"/>
      <c r="M33" s="2379"/>
      <c r="N33" s="2379"/>
      <c r="O33" s="2379"/>
      <c r="P33" s="2379"/>
      <c r="Q33" s="2379"/>
      <c r="R33" s="2379"/>
      <c r="S33" s="2380"/>
      <c r="AA33" s="2533" t="s">
        <v>806</v>
      </c>
      <c r="AB33" s="2534"/>
      <c r="AC33" s="2534"/>
      <c r="AD33" s="2534"/>
      <c r="AE33" s="2534"/>
      <c r="AF33" s="2534"/>
      <c r="AG33" s="2534"/>
      <c r="AH33" s="2534"/>
      <c r="AI33" s="2535"/>
      <c r="AJ33" s="2505">
        <f>AJ24+AJ32</f>
        <v>0</v>
      </c>
      <c r="AK33" s="2349"/>
      <c r="AL33" s="2349"/>
      <c r="AM33" s="2349"/>
      <c r="AN33" s="2349"/>
      <c r="AO33" s="2349"/>
      <c r="AP33" s="2349"/>
      <c r="AQ33" s="553" t="s">
        <v>824</v>
      </c>
      <c r="AR33" s="2505">
        <f>AR24+AR32</f>
        <v>0</v>
      </c>
      <c r="AS33" s="2349"/>
      <c r="AT33" s="2349"/>
      <c r="AU33" s="2349"/>
      <c r="AV33" s="2349"/>
      <c r="AW33" s="2349"/>
      <c r="AX33" s="2349"/>
      <c r="AY33" s="553" t="s">
        <v>824</v>
      </c>
      <c r="AZ33" s="2505">
        <f>AZ24+AZ32</f>
        <v>0</v>
      </c>
      <c r="BA33" s="2349"/>
      <c r="BB33" s="2349"/>
      <c r="BC33" s="2349"/>
      <c r="BD33" s="2349"/>
      <c r="BE33" s="2349"/>
      <c r="BF33" s="2349"/>
      <c r="BG33" s="233" t="s">
        <v>824</v>
      </c>
    </row>
    <row r="34" spans="2:61" ht="18" customHeight="1">
      <c r="B34" s="2355"/>
      <c r="C34" s="2356"/>
      <c r="D34" s="2360" t="s">
        <v>802</v>
      </c>
      <c r="E34" s="2358"/>
      <c r="F34" s="2361"/>
      <c r="G34" s="2399" t="s">
        <v>803</v>
      </c>
      <c r="H34" s="2400"/>
      <c r="I34" s="2400"/>
      <c r="J34" s="2400"/>
      <c r="K34" s="2400"/>
      <c r="L34" s="2400"/>
      <c r="M34" s="2400"/>
      <c r="N34" s="2400"/>
      <c r="O34" s="2400"/>
      <c r="P34" s="2400"/>
      <c r="Q34" s="2400"/>
      <c r="R34" s="2400"/>
      <c r="S34" s="2401"/>
      <c r="Z34" s="589"/>
      <c r="AA34" s="590"/>
      <c r="AB34" s="2536" t="s">
        <v>1483</v>
      </c>
      <c r="AC34" s="2537"/>
      <c r="AD34" s="2537"/>
      <c r="AE34" s="2537"/>
      <c r="AF34" s="2537"/>
      <c r="AG34" s="2537"/>
      <c r="AH34" s="2537"/>
      <c r="AI34" s="2537"/>
      <c r="AJ34" s="2537"/>
      <c r="AK34" s="2537"/>
      <c r="AL34" s="2537"/>
      <c r="AM34" s="2537"/>
      <c r="AN34" s="2537"/>
      <c r="AO34" s="2537"/>
      <c r="AP34" s="2537"/>
      <c r="AQ34" s="2537"/>
      <c r="AR34" s="2537"/>
      <c r="AS34" s="2537"/>
      <c r="AT34" s="2537"/>
      <c r="AU34" s="2537"/>
      <c r="AV34" s="2537"/>
      <c r="AW34" s="2537"/>
      <c r="AX34" s="2537"/>
      <c r="AY34" s="2537"/>
      <c r="AZ34" s="2537"/>
      <c r="BA34" s="2537"/>
      <c r="BB34" s="2537"/>
      <c r="BC34" s="2537"/>
      <c r="BD34" s="2537"/>
      <c r="BE34" s="2537"/>
      <c r="BF34" s="2537"/>
      <c r="BG34" s="2537"/>
      <c r="BH34" s="621"/>
      <c r="BI34" s="621"/>
    </row>
    <row r="35" spans="2:61" ht="18" customHeight="1">
      <c r="B35" s="2353"/>
      <c r="C35" s="2354"/>
      <c r="D35" s="2358"/>
      <c r="E35" s="2358"/>
      <c r="F35" s="2361"/>
      <c r="G35" s="2429" t="s">
        <v>804</v>
      </c>
      <c r="H35" s="2430"/>
      <c r="I35" s="2430"/>
      <c r="J35" s="2430"/>
      <c r="K35" s="2430"/>
      <c r="L35" s="2430"/>
      <c r="M35" s="2430"/>
      <c r="N35" s="2430"/>
      <c r="O35" s="2430"/>
      <c r="P35" s="2430"/>
      <c r="Q35" s="2430"/>
      <c r="R35" s="2430"/>
      <c r="S35" s="2431"/>
      <c r="Z35" s="589"/>
      <c r="AA35" s="590"/>
      <c r="AB35" s="2537"/>
      <c r="AC35" s="2537"/>
      <c r="AD35" s="2537"/>
      <c r="AE35" s="2537"/>
      <c r="AF35" s="2537"/>
      <c r="AG35" s="2537"/>
      <c r="AH35" s="2537"/>
      <c r="AI35" s="2537"/>
      <c r="AJ35" s="2537"/>
      <c r="AK35" s="2537"/>
      <c r="AL35" s="2537"/>
      <c r="AM35" s="2537"/>
      <c r="AN35" s="2537"/>
      <c r="AO35" s="2537"/>
      <c r="AP35" s="2537"/>
      <c r="AQ35" s="2537"/>
      <c r="AR35" s="2537"/>
      <c r="AS35" s="2537"/>
      <c r="AT35" s="2537"/>
      <c r="AU35" s="2537"/>
      <c r="AV35" s="2537"/>
      <c r="AW35" s="2537"/>
      <c r="AX35" s="2537"/>
      <c r="AY35" s="2537"/>
      <c r="AZ35" s="2537"/>
      <c r="BA35" s="2537"/>
      <c r="BB35" s="2537"/>
      <c r="BC35" s="2537"/>
      <c r="BD35" s="2537"/>
      <c r="BE35" s="2537"/>
      <c r="BF35" s="2537"/>
      <c r="BG35" s="2537"/>
      <c r="BH35" s="621"/>
      <c r="BI35" s="621"/>
    </row>
    <row r="36" spans="2:61" ht="18" customHeight="1">
      <c r="B36" s="2353"/>
      <c r="C36" s="2354"/>
      <c r="D36" s="2358"/>
      <c r="E36" s="2358"/>
      <c r="F36" s="2361"/>
      <c r="G36" s="2386" t="s">
        <v>805</v>
      </c>
      <c r="H36" s="2387"/>
      <c r="I36" s="2387"/>
      <c r="J36" s="2387"/>
      <c r="K36" s="2387"/>
      <c r="L36" s="2387"/>
      <c r="M36" s="2387"/>
      <c r="N36" s="2387"/>
      <c r="O36" s="2387"/>
      <c r="P36" s="2387"/>
      <c r="Q36" s="2387"/>
      <c r="R36" s="2387"/>
      <c r="S36" s="2388"/>
      <c r="Z36" s="557" t="s">
        <v>826</v>
      </c>
      <c r="AA36" s="578"/>
      <c r="AB36" s="578"/>
      <c r="AC36" s="578"/>
      <c r="AD36" s="578"/>
      <c r="AE36" s="578"/>
      <c r="AF36" s="578"/>
      <c r="AG36" s="578"/>
      <c r="AH36" s="578"/>
      <c r="AI36" s="578"/>
      <c r="AJ36" s="578"/>
      <c r="AK36" s="578"/>
      <c r="AL36" s="578"/>
      <c r="AM36" s="578"/>
      <c r="AN36" s="578"/>
      <c r="AO36" s="578"/>
    </row>
    <row r="37" spans="2:61" ht="18" customHeight="1">
      <c r="B37" s="2353"/>
      <c r="C37" s="2354"/>
      <c r="D37" s="2358"/>
      <c r="E37" s="2358"/>
      <c r="F37" s="2361"/>
      <c r="G37" s="2399" t="s">
        <v>807</v>
      </c>
      <c r="H37" s="2400"/>
      <c r="I37" s="2400"/>
      <c r="J37" s="2400"/>
      <c r="K37" s="2400"/>
      <c r="L37" s="2400"/>
      <c r="M37" s="2400"/>
      <c r="N37" s="2400"/>
      <c r="O37" s="2400"/>
      <c r="P37" s="2400"/>
      <c r="Q37" s="2400"/>
      <c r="R37" s="2400"/>
      <c r="S37" s="2401"/>
      <c r="Y37" s="594"/>
      <c r="Z37" s="578"/>
      <c r="AA37" s="615" t="s">
        <v>782</v>
      </c>
      <c r="AB37" s="616"/>
      <c r="AC37" s="616"/>
      <c r="AD37" s="617"/>
      <c r="AE37" s="618" t="s">
        <v>809</v>
      </c>
      <c r="AF37" s="617"/>
      <c r="AG37" s="2561" t="s">
        <v>800</v>
      </c>
      <c r="AH37" s="2562"/>
      <c r="AI37" s="2563" t="s">
        <v>810</v>
      </c>
      <c r="AJ37" s="2564"/>
      <c r="AK37" s="2564"/>
      <c r="AL37" s="2564"/>
      <c r="AM37" s="2564"/>
      <c r="AN37" s="2564"/>
      <c r="AO37" s="2564"/>
      <c r="AP37" s="2564"/>
      <c r="AQ37" s="2564"/>
      <c r="AR37" s="2564"/>
      <c r="AS37" s="2564"/>
      <c r="AT37" s="2564"/>
      <c r="AU37" s="2564"/>
      <c r="AV37" s="2564"/>
      <c r="AW37" s="2564"/>
      <c r="AX37" s="2564"/>
      <c r="AY37" s="2564"/>
      <c r="AZ37" s="2564"/>
      <c r="BA37" s="2564"/>
      <c r="BB37" s="2564"/>
      <c r="BC37" s="2564"/>
      <c r="BD37" s="2564"/>
      <c r="BE37" s="2564"/>
      <c r="BF37" s="2564"/>
      <c r="BG37" s="2564"/>
      <c r="BH37" s="2564"/>
    </row>
    <row r="38" spans="2:61" ht="18" customHeight="1">
      <c r="B38" s="2353"/>
      <c r="C38" s="2389"/>
      <c r="D38" s="2358"/>
      <c r="E38" s="2358"/>
      <c r="F38" s="2361"/>
      <c r="G38" s="2402" t="s">
        <v>815</v>
      </c>
      <c r="H38" s="2403"/>
      <c r="I38" s="2403"/>
      <c r="J38" s="2403"/>
      <c r="K38" s="2403"/>
      <c r="L38" s="2403"/>
      <c r="M38" s="2403"/>
      <c r="N38" s="2403"/>
      <c r="O38" s="2403"/>
      <c r="P38" s="2403"/>
      <c r="Q38" s="2403"/>
      <c r="R38" s="2403"/>
      <c r="S38" s="2404"/>
      <c r="Y38" s="594"/>
      <c r="Z38" s="578"/>
      <c r="AA38" s="2565" t="s">
        <v>811</v>
      </c>
      <c r="AB38" s="2566"/>
      <c r="AC38" s="2566"/>
      <c r="AD38" s="2567"/>
      <c r="AE38" s="2572" t="s">
        <v>257</v>
      </c>
      <c r="AF38" s="2573"/>
      <c r="AG38" s="2576"/>
      <c r="AH38" s="2577"/>
      <c r="AI38" s="2578" t="s">
        <v>797</v>
      </c>
      <c r="AJ38" s="2579"/>
      <c r="AK38" s="2579"/>
      <c r="AL38" s="2579"/>
      <c r="AM38" s="2579"/>
      <c r="AN38" s="2579"/>
      <c r="AO38" s="2579"/>
      <c r="AP38" s="2579"/>
      <c r="AQ38" s="2579"/>
      <c r="AR38" s="2579"/>
      <c r="AS38" s="2579"/>
      <c r="AT38" s="2579"/>
      <c r="AU38" s="2579"/>
      <c r="AV38" s="2579"/>
      <c r="AW38" s="2579"/>
      <c r="AX38" s="2579"/>
      <c r="AY38" s="2579"/>
      <c r="AZ38" s="2579"/>
      <c r="BA38" s="2579"/>
      <c r="BB38" s="2580"/>
      <c r="BC38" s="2581" t="s">
        <v>839</v>
      </c>
      <c r="BD38" s="2582"/>
      <c r="BE38" s="2583"/>
      <c r="BF38" s="2572" t="s">
        <v>257</v>
      </c>
      <c r="BG38" s="2588"/>
      <c r="BH38" s="2589"/>
    </row>
    <row r="39" spans="2:61" ht="18" customHeight="1">
      <c r="B39" s="2355"/>
      <c r="C39" s="2390"/>
      <c r="D39" s="2358"/>
      <c r="E39" s="2358"/>
      <c r="F39" s="2361"/>
      <c r="G39" s="2357" t="s">
        <v>816</v>
      </c>
      <c r="H39" s="2358"/>
      <c r="I39" s="2358"/>
      <c r="J39" s="2358"/>
      <c r="K39" s="2358"/>
      <c r="L39" s="2358"/>
      <c r="M39" s="2358"/>
      <c r="N39" s="2358"/>
      <c r="O39" s="2358"/>
      <c r="P39" s="2358"/>
      <c r="Q39" s="2358"/>
      <c r="R39" s="2358"/>
      <c r="S39" s="2359"/>
      <c r="Y39" s="594"/>
      <c r="Z39" s="578"/>
      <c r="AA39" s="2568"/>
      <c r="AB39" s="2566"/>
      <c r="AC39" s="2566"/>
      <c r="AD39" s="2567"/>
      <c r="AE39" s="2572"/>
      <c r="AF39" s="2573"/>
      <c r="AG39" s="2593"/>
      <c r="AH39" s="2594"/>
      <c r="AI39" s="2595" t="s">
        <v>799</v>
      </c>
      <c r="AJ39" s="2596"/>
      <c r="AK39" s="2596"/>
      <c r="AL39" s="2596"/>
      <c r="AM39" s="2596"/>
      <c r="AN39" s="2596"/>
      <c r="AO39" s="2596"/>
      <c r="AP39" s="2596"/>
      <c r="AQ39" s="2596"/>
      <c r="AR39" s="2596"/>
      <c r="AS39" s="2596"/>
      <c r="AT39" s="2596"/>
      <c r="AU39" s="2596"/>
      <c r="AV39" s="2596"/>
      <c r="AW39" s="2596"/>
      <c r="AX39" s="2596"/>
      <c r="AY39" s="2596"/>
      <c r="AZ39" s="2596"/>
      <c r="BA39" s="2596"/>
      <c r="BB39" s="2597"/>
      <c r="BC39" s="2584"/>
      <c r="BD39" s="2582"/>
      <c r="BE39" s="2583"/>
      <c r="BF39" s="2588"/>
      <c r="BG39" s="2590"/>
      <c r="BH39" s="2589"/>
    </row>
    <row r="40" spans="2:61" ht="18" customHeight="1">
      <c r="B40" s="2351"/>
      <c r="C40" s="2391"/>
      <c r="D40" s="2362"/>
      <c r="E40" s="2362"/>
      <c r="F40" s="2363"/>
      <c r="G40" s="2348" t="s">
        <v>814</v>
      </c>
      <c r="H40" s="2349"/>
      <c r="I40" s="2349"/>
      <c r="J40" s="2349"/>
      <c r="K40" s="2349"/>
      <c r="L40" s="2349"/>
      <c r="M40" s="2349"/>
      <c r="N40" s="2349"/>
      <c r="O40" s="2349"/>
      <c r="P40" s="2349"/>
      <c r="Q40" s="2349"/>
      <c r="R40" s="2349"/>
      <c r="S40" s="2350"/>
      <c r="Y40" s="594"/>
      <c r="Z40" s="578"/>
      <c r="AA40" s="2569"/>
      <c r="AB40" s="2570"/>
      <c r="AC40" s="2570"/>
      <c r="AD40" s="2571"/>
      <c r="AE40" s="2574"/>
      <c r="AF40" s="2575"/>
      <c r="AG40" s="2556"/>
      <c r="AH40" s="2557"/>
      <c r="AI40" s="2558" t="s">
        <v>812</v>
      </c>
      <c r="AJ40" s="2419"/>
      <c r="AK40" s="2419"/>
      <c r="AL40" s="2419"/>
      <c r="AM40" s="2419"/>
      <c r="AN40" s="2419"/>
      <c r="AO40" s="2419"/>
      <c r="AP40" s="2419"/>
      <c r="AQ40" s="2419"/>
      <c r="AR40" s="2419"/>
      <c r="AS40" s="2419"/>
      <c r="AT40" s="2419"/>
      <c r="AU40" s="2419"/>
      <c r="AV40" s="2419"/>
      <c r="AW40" s="2419"/>
      <c r="AX40" s="2419"/>
      <c r="AY40" s="2419"/>
      <c r="AZ40" s="2419"/>
      <c r="BA40" s="2419"/>
      <c r="BB40" s="2091"/>
      <c r="BC40" s="2585"/>
      <c r="BD40" s="2586"/>
      <c r="BE40" s="2587"/>
      <c r="BF40" s="2591"/>
      <c r="BG40" s="2591"/>
      <c r="BH40" s="2592"/>
    </row>
    <row r="41" spans="2:61" ht="18" customHeight="1">
      <c r="B41" s="573"/>
      <c r="C41" s="591" t="s">
        <v>808</v>
      </c>
      <c r="D41" s="592"/>
      <c r="E41" s="592"/>
      <c r="F41" s="592"/>
      <c r="G41" s="593"/>
      <c r="H41" s="593"/>
      <c r="I41" s="593"/>
      <c r="J41" s="593"/>
      <c r="K41" s="593"/>
      <c r="L41" s="593"/>
      <c r="M41" s="593"/>
      <c r="N41" s="593"/>
      <c r="O41" s="593"/>
      <c r="P41" s="593"/>
      <c r="Q41" s="593"/>
      <c r="R41" s="593"/>
      <c r="S41" s="593"/>
      <c r="Y41" s="594"/>
      <c r="Z41" s="578"/>
      <c r="AA41" s="595"/>
      <c r="AB41" s="2559" t="s">
        <v>1482</v>
      </c>
      <c r="AC41" s="2560"/>
      <c r="AD41" s="2560"/>
      <c r="AE41" s="2560"/>
      <c r="AF41" s="2560"/>
      <c r="AG41" s="2560"/>
      <c r="AH41" s="2560"/>
      <c r="AI41" s="2560"/>
      <c r="AJ41" s="2560"/>
      <c r="AK41" s="2560"/>
      <c r="AL41" s="2560"/>
      <c r="AM41" s="2560"/>
      <c r="AN41" s="2560"/>
      <c r="AO41" s="2560"/>
      <c r="AP41" s="2560"/>
      <c r="AQ41" s="2560"/>
      <c r="AR41" s="2560"/>
      <c r="AS41" s="2560"/>
      <c r="AT41" s="2560"/>
      <c r="AU41" s="2560"/>
      <c r="AV41" s="596"/>
      <c r="AW41" s="596"/>
      <c r="AX41" s="596"/>
      <c r="AY41" s="596"/>
      <c r="AZ41" s="596"/>
      <c r="BA41" s="596"/>
      <c r="BB41" s="596"/>
      <c r="BC41" s="596"/>
      <c r="BD41" s="597"/>
      <c r="BE41" s="597"/>
      <c r="BF41" s="597"/>
      <c r="BG41" s="598"/>
      <c r="BH41" s="598"/>
    </row>
    <row r="42" spans="2:61" ht="16.5" customHeight="1"/>
    <row r="43" spans="2:61" ht="16.5" customHeight="1"/>
    <row r="44" spans="2:61" ht="16.5" customHeight="1"/>
  </sheetData>
  <mergeCells count="154">
    <mergeCell ref="AG40:AH40"/>
    <mergeCell ref="AI40:BB40"/>
    <mergeCell ref="AB41:AU41"/>
    <mergeCell ref="AG37:AH37"/>
    <mergeCell ref="AI37:BH37"/>
    <mergeCell ref="AA38:AD40"/>
    <mergeCell ref="AE38:AF40"/>
    <mergeCell ref="AG38:AH38"/>
    <mergeCell ref="AI38:BB38"/>
    <mergeCell ref="BC38:BE40"/>
    <mergeCell ref="BF38:BH40"/>
    <mergeCell ref="AG39:AH39"/>
    <mergeCell ref="AI39:BB39"/>
    <mergeCell ref="AA33:AI33"/>
    <mergeCell ref="AJ33:AP33"/>
    <mergeCell ref="AR33:AX33"/>
    <mergeCell ref="AZ33:BF33"/>
    <mergeCell ref="AB34:BG35"/>
    <mergeCell ref="AA25:AB32"/>
    <mergeCell ref="AC25:AI26"/>
    <mergeCell ref="AJ25:AP26"/>
    <mergeCell ref="AQ25:AQ26"/>
    <mergeCell ref="AR25:AX26"/>
    <mergeCell ref="AY25:AY26"/>
    <mergeCell ref="AZ25:BF26"/>
    <mergeCell ref="BG25:BG26"/>
    <mergeCell ref="AC27:AI27"/>
    <mergeCell ref="AR28:AX29"/>
    <mergeCell ref="AY28:AY29"/>
    <mergeCell ref="AZ28:BF29"/>
    <mergeCell ref="BG30:BG31"/>
    <mergeCell ref="AC30:AI31"/>
    <mergeCell ref="AC32:AI32"/>
    <mergeCell ref="AJ32:AP32"/>
    <mergeCell ref="AR32:AX32"/>
    <mergeCell ref="AZ32:BF32"/>
    <mergeCell ref="BG28:BG29"/>
    <mergeCell ref="AJ30:AP31"/>
    <mergeCell ref="AQ30:AQ31"/>
    <mergeCell ref="AR30:AX31"/>
    <mergeCell ref="AY30:AY31"/>
    <mergeCell ref="AZ30:BF31"/>
    <mergeCell ref="AA22:AB24"/>
    <mergeCell ref="AC22:AI23"/>
    <mergeCell ref="AJ22:AP23"/>
    <mergeCell ref="AQ22:AQ23"/>
    <mergeCell ref="AR22:AX23"/>
    <mergeCell ref="AY22:AY23"/>
    <mergeCell ref="AZ22:BF23"/>
    <mergeCell ref="BG22:BG23"/>
    <mergeCell ref="AJ24:AP24"/>
    <mergeCell ref="AR24:AX24"/>
    <mergeCell ref="AZ24:BF24"/>
    <mergeCell ref="AC24:AI24"/>
    <mergeCell ref="AC28:AI29"/>
    <mergeCell ref="AJ27:AP27"/>
    <mergeCell ref="AR27:AX27"/>
    <mergeCell ref="AZ27:BF27"/>
    <mergeCell ref="AJ28:AP29"/>
    <mergeCell ref="AQ28:AQ29"/>
    <mergeCell ref="AA19:AI19"/>
    <mergeCell ref="AJ19:AP19"/>
    <mergeCell ref="AR19:AX19"/>
    <mergeCell ref="AZ19:BF19"/>
    <mergeCell ref="B20:C20"/>
    <mergeCell ref="AA21:AI21"/>
    <mergeCell ref="AJ21:AQ21"/>
    <mergeCell ref="AR21:AY21"/>
    <mergeCell ref="AZ21:BG21"/>
    <mergeCell ref="AJ11:BH11"/>
    <mergeCell ref="B13:C13"/>
    <mergeCell ref="B14:C14"/>
    <mergeCell ref="B15:C15"/>
    <mergeCell ref="AA14:AI14"/>
    <mergeCell ref="AJ14:AQ14"/>
    <mergeCell ref="G16:S17"/>
    <mergeCell ref="AA15:AI16"/>
    <mergeCell ref="AA17:AI18"/>
    <mergeCell ref="AJ15:AP16"/>
    <mergeCell ref="AQ15:AQ16"/>
    <mergeCell ref="AR15:AX16"/>
    <mergeCell ref="AY15:AY16"/>
    <mergeCell ref="AZ15:BF16"/>
    <mergeCell ref="BG15:BG16"/>
    <mergeCell ref="AJ17:AP18"/>
    <mergeCell ref="AQ17:AQ18"/>
    <mergeCell ref="AR17:AX18"/>
    <mergeCell ref="AR14:AY14"/>
    <mergeCell ref="AZ14:BG14"/>
    <mergeCell ref="AY17:AY18"/>
    <mergeCell ref="AZ17:BF18"/>
    <mergeCell ref="BG17:BG18"/>
    <mergeCell ref="Z6:AF6"/>
    <mergeCell ref="AG6:AK6"/>
    <mergeCell ref="AL6:AP6"/>
    <mergeCell ref="AQ6:AU6"/>
    <mergeCell ref="AV6:AX6"/>
    <mergeCell ref="AY6:BC6"/>
    <mergeCell ref="BD6:BH6"/>
    <mergeCell ref="Z5:AF5"/>
    <mergeCell ref="AG5:AK5"/>
    <mergeCell ref="AL5:AP5"/>
    <mergeCell ref="AQ5:AU5"/>
    <mergeCell ref="AV5:AX5"/>
    <mergeCell ref="AY5:BC5"/>
    <mergeCell ref="Z3:AF4"/>
    <mergeCell ref="AG3:AK4"/>
    <mergeCell ref="AY3:BC4"/>
    <mergeCell ref="BD3:BH4"/>
    <mergeCell ref="AQ4:AU4"/>
    <mergeCell ref="AV4:AX4"/>
    <mergeCell ref="AL3:AX3"/>
    <mergeCell ref="AL4:AP4"/>
    <mergeCell ref="BD5:BH5"/>
    <mergeCell ref="H3:K3"/>
    <mergeCell ref="F10:S11"/>
    <mergeCell ref="D33:S33"/>
    <mergeCell ref="B33:C33"/>
    <mergeCell ref="G34:S34"/>
    <mergeCell ref="G37:S37"/>
    <mergeCell ref="G38:S38"/>
    <mergeCell ref="D20:S20"/>
    <mergeCell ref="D13:F17"/>
    <mergeCell ref="G13:S13"/>
    <mergeCell ref="G14:S14"/>
    <mergeCell ref="G15:S15"/>
    <mergeCell ref="D12:S12"/>
    <mergeCell ref="B12:C12"/>
    <mergeCell ref="B10:E11"/>
    <mergeCell ref="B7:C8"/>
    <mergeCell ref="D7:S8"/>
    <mergeCell ref="B6:C6"/>
    <mergeCell ref="D6:S6"/>
    <mergeCell ref="B16:C17"/>
    <mergeCell ref="B19:S19"/>
    <mergeCell ref="B31:S31"/>
    <mergeCell ref="B37:C37"/>
    <mergeCell ref="G35:S35"/>
    <mergeCell ref="G40:S40"/>
    <mergeCell ref="B21:C21"/>
    <mergeCell ref="B35:C35"/>
    <mergeCell ref="B34:C34"/>
    <mergeCell ref="G39:S39"/>
    <mergeCell ref="D34:F40"/>
    <mergeCell ref="B28:C29"/>
    <mergeCell ref="D28:S29"/>
    <mergeCell ref="D25:S27"/>
    <mergeCell ref="B25:C27"/>
    <mergeCell ref="D24:S24"/>
    <mergeCell ref="B24:C24"/>
    <mergeCell ref="D21:S21"/>
    <mergeCell ref="G36:S36"/>
    <mergeCell ref="B36:C36"/>
    <mergeCell ref="B38:C40"/>
  </mergeCells>
  <phoneticPr fontId="16"/>
  <dataValidations count="7">
    <dataValidation type="list" allowBlank="1" showInputMessage="1" showErrorMessage="1" sqref="BF38" xr:uid="{00000000-0002-0000-1C00-000000000000}">
      <formula1>"有・無,有:県,有:理事会,無"</formula1>
    </dataValidation>
    <dataValidation type="list" allowBlank="1" showInputMessage="1" showErrorMessage="1" sqref="AG38:AG40" xr:uid="{00000000-0002-0000-1C00-000001000000}">
      <formula1>"○"</formula1>
    </dataValidation>
    <dataValidation imeMode="hiragana" allowBlank="1" showInputMessage="1" showErrorMessage="1" sqref="BH15:BH16 BH10:BH12 AJ10:BG11" xr:uid="{00000000-0002-0000-1C00-000002000000}"/>
    <dataValidation type="list" allowBlank="1" showInputMessage="1" showErrorMessage="1" sqref="AV5:AX6" xr:uid="{00000000-0002-0000-1C00-000003000000}">
      <formula1>"有・無,有,無,－"</formula1>
    </dataValidation>
    <dataValidation type="list" allowBlank="1" showInputMessage="1" showErrorMessage="1" sqref="AY5:AZ6 BD5:BF6 AL5:AM6 AG5:AH6 AQ5:AR6 AE38" xr:uid="{00000000-0002-0000-1C00-000004000000}">
      <formula1>"有・無,有,無"</formula1>
    </dataValidation>
    <dataValidation type="list" allowBlank="1" showInputMessage="1" showErrorMessage="1" sqref="B25 B21 B13:B16 B28 B7 B34:B38 B9 C13:C15 B41" xr:uid="{00000000-0002-0000-1C00-000005000000}">
      <formula1>"○,－"</formula1>
    </dataValidation>
    <dataValidation type="list" allowBlank="1" showInputMessage="1" showErrorMessage="1" sqref="H3" xr:uid="{00000000-0002-0000-1C00-000006000000}">
      <formula1>"有　・　無,有,無"</formula1>
    </dataValidation>
  </dataValidations>
  <pageMargins left="0.51181102362204722" right="0.39370078740157483" top="0.55118110236220474" bottom="0.15748031496062992" header="0.31496062992125984" footer="0.31496062992125984"/>
  <pageSetup paperSize="9" scale="73" fitToWidth="0" orientation="landscape" r:id="rId1"/>
  <headerFooter>
    <oddFooter>&amp;C- 19 -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C00000"/>
    <pageSetUpPr fitToPage="1"/>
  </sheetPr>
  <dimension ref="B1:T55"/>
  <sheetViews>
    <sheetView showGridLines="0" showZeros="0" view="pageBreakPreview" zoomScale="70" zoomScaleNormal="90" zoomScaleSheetLayoutView="70" zoomScalePageLayoutView="55" workbookViewId="0">
      <selection activeCell="B1" sqref="B1"/>
    </sheetView>
  </sheetViews>
  <sheetFormatPr defaultColWidth="9" defaultRowHeight="12"/>
  <cols>
    <col min="1" max="1" width="3.08984375" style="9" customWidth="1"/>
    <col min="2" max="2" width="12" style="9" customWidth="1"/>
    <col min="3" max="3" width="10.90625" style="9" customWidth="1"/>
    <col min="4" max="4" width="4.6328125" style="9" customWidth="1"/>
    <col min="5" max="16384" width="9" style="9"/>
  </cols>
  <sheetData>
    <row r="1" spans="2:20" ht="20.25" customHeight="1">
      <c r="B1" s="536" t="s">
        <v>215</v>
      </c>
      <c r="C1" s="8"/>
      <c r="D1" s="8"/>
      <c r="E1" s="8"/>
      <c r="F1" s="187"/>
      <c r="G1" s="187"/>
      <c r="H1" s="62"/>
      <c r="I1" s="62"/>
      <c r="J1" s="62"/>
      <c r="K1" s="62"/>
    </row>
    <row r="2" spans="2:20" ht="15.75" customHeight="1">
      <c r="B2" s="537" t="s">
        <v>1414</v>
      </c>
    </row>
    <row r="3" spans="2:20" s="511" customFormat="1" ht="34.5" customHeight="1">
      <c r="B3" s="1597" t="s">
        <v>1423</v>
      </c>
      <c r="C3" s="1598"/>
      <c r="D3" s="1598"/>
      <c r="E3" s="1598"/>
      <c r="F3" s="1598"/>
      <c r="G3" s="538"/>
      <c r="H3" s="538" t="s">
        <v>275</v>
      </c>
      <c r="I3" s="538"/>
      <c r="J3" s="538"/>
      <c r="K3" s="538"/>
      <c r="M3" s="535"/>
      <c r="N3" s="1599" t="s">
        <v>1209</v>
      </c>
      <c r="O3" s="1599"/>
      <c r="P3" s="1599"/>
      <c r="Q3" s="1599"/>
      <c r="R3" s="1599"/>
      <c r="S3" s="1599"/>
      <c r="T3" s="1599"/>
    </row>
    <row r="4" spans="2:20" ht="3.75" customHeight="1">
      <c r="B4" s="534"/>
      <c r="C4" s="538"/>
      <c r="D4" s="538"/>
      <c r="E4" s="538"/>
      <c r="F4" s="538"/>
      <c r="G4" s="538"/>
      <c r="H4" s="538"/>
      <c r="I4" s="538"/>
      <c r="J4" s="538"/>
      <c r="K4" s="538"/>
      <c r="L4" s="535"/>
      <c r="M4" s="535"/>
      <c r="N4" s="535"/>
      <c r="O4" s="535"/>
      <c r="P4" s="535"/>
      <c r="Q4" s="535"/>
      <c r="R4" s="535"/>
      <c r="S4" s="539"/>
      <c r="T4" s="540"/>
    </row>
    <row r="5" spans="2:20" ht="56.9" customHeight="1">
      <c r="B5" s="1592"/>
      <c r="C5" s="1593"/>
      <c r="D5" s="1593"/>
      <c r="E5" s="541"/>
      <c r="F5" s="541"/>
      <c r="G5" s="541"/>
      <c r="H5" s="541"/>
      <c r="I5" s="541"/>
      <c r="J5" s="541"/>
      <c r="K5" s="541"/>
      <c r="L5" s="541"/>
      <c r="M5" s="541"/>
      <c r="N5" s="541"/>
      <c r="O5" s="541"/>
      <c r="P5" s="541"/>
      <c r="Q5" s="541"/>
      <c r="R5" s="541"/>
      <c r="S5" s="541"/>
      <c r="T5" s="542"/>
    </row>
    <row r="6" spans="2:20" ht="56.9" customHeight="1">
      <c r="B6" s="543"/>
      <c r="C6" s="544"/>
      <c r="D6" s="545"/>
      <c r="E6" s="546"/>
      <c r="F6" s="546"/>
      <c r="G6" s="546"/>
      <c r="H6" s="546"/>
      <c r="I6" s="546"/>
      <c r="J6" s="546"/>
      <c r="K6" s="546"/>
      <c r="L6" s="546"/>
      <c r="M6" s="546"/>
      <c r="N6" s="546"/>
      <c r="O6" s="546"/>
      <c r="P6" s="546"/>
      <c r="Q6" s="546"/>
      <c r="R6" s="546"/>
      <c r="S6" s="546"/>
      <c r="T6" s="547"/>
    </row>
    <row r="7" spans="2:20" s="511" customFormat="1" ht="35.25" customHeight="1">
      <c r="B7" s="1594" t="s">
        <v>1415</v>
      </c>
      <c r="C7" s="1595"/>
      <c r="D7" s="1595"/>
      <c r="E7" s="1595"/>
      <c r="F7" s="1595"/>
      <c r="G7" s="1595"/>
      <c r="H7" s="1595"/>
      <c r="I7" s="1595"/>
      <c r="J7" s="1596"/>
      <c r="K7" s="1596"/>
      <c r="L7" s="1596"/>
      <c r="M7" s="1596"/>
      <c r="N7" s="1591" t="s">
        <v>1210</v>
      </c>
      <c r="O7" s="1591"/>
      <c r="P7" s="1591"/>
      <c r="Q7" s="1591"/>
      <c r="R7" s="1591"/>
      <c r="S7" s="1591"/>
      <c r="T7" s="1591"/>
    </row>
    <row r="8" spans="2:20" ht="3.75" customHeight="1">
      <c r="B8" s="534"/>
      <c r="C8" s="538"/>
      <c r="D8" s="538"/>
      <c r="E8" s="538"/>
      <c r="F8" s="538"/>
      <c r="G8" s="538"/>
      <c r="H8" s="538"/>
      <c r="I8" s="538"/>
      <c r="J8" s="538"/>
      <c r="K8" s="538"/>
      <c r="L8" s="535"/>
      <c r="M8" s="535"/>
      <c r="N8" s="535"/>
      <c r="O8" s="535"/>
      <c r="P8" s="535"/>
      <c r="Q8" s="535"/>
      <c r="R8" s="535"/>
      <c r="S8" s="539"/>
      <c r="T8" s="540"/>
    </row>
    <row r="9" spans="2:20" ht="56.9" customHeight="1">
      <c r="B9" s="1592"/>
      <c r="C9" s="1593"/>
      <c r="D9" s="1593"/>
      <c r="E9" s="541"/>
      <c r="F9" s="541"/>
      <c r="G9" s="541"/>
      <c r="H9" s="541"/>
      <c r="I9" s="541"/>
      <c r="J9" s="541"/>
      <c r="K9" s="541"/>
      <c r="L9" s="541"/>
      <c r="M9" s="541"/>
      <c r="N9" s="541"/>
      <c r="O9" s="541"/>
      <c r="P9" s="541"/>
      <c r="Q9" s="541"/>
      <c r="R9" s="541"/>
      <c r="S9" s="541"/>
      <c r="T9" s="542"/>
    </row>
    <row r="10" spans="2:20" ht="56.9" customHeight="1">
      <c r="B10" s="543"/>
      <c r="C10" s="544"/>
      <c r="D10" s="545"/>
      <c r="E10" s="546"/>
      <c r="F10" s="546"/>
      <c r="G10" s="546"/>
      <c r="H10" s="546"/>
      <c r="I10" s="546"/>
      <c r="J10" s="546"/>
      <c r="K10" s="546"/>
      <c r="L10" s="546"/>
      <c r="M10" s="546"/>
      <c r="N10" s="546"/>
      <c r="O10" s="546"/>
      <c r="P10" s="546"/>
      <c r="Q10" s="546"/>
      <c r="R10" s="546"/>
      <c r="S10" s="546"/>
      <c r="T10" s="547"/>
    </row>
    <row r="11" spans="2:20" s="511" customFormat="1" ht="35.25" customHeight="1">
      <c r="B11" s="627" t="s">
        <v>1421</v>
      </c>
      <c r="C11" s="535"/>
      <c r="D11" s="535"/>
      <c r="E11" s="535"/>
      <c r="F11" s="535"/>
      <c r="G11" s="535"/>
      <c r="H11" s="535"/>
      <c r="I11" s="535"/>
      <c r="J11" s="535"/>
      <c r="K11" s="535"/>
      <c r="M11" s="535"/>
      <c r="N11" s="1591" t="s">
        <v>1211</v>
      </c>
      <c r="O11" s="1591"/>
      <c r="P11" s="1591"/>
      <c r="Q11" s="1591"/>
      <c r="R11" s="1591"/>
      <c r="S11" s="1591"/>
      <c r="T11" s="1591"/>
    </row>
    <row r="12" spans="2:20" ht="3.75" customHeight="1">
      <c r="B12" s="534"/>
      <c r="C12" s="538"/>
      <c r="D12" s="538"/>
      <c r="E12" s="538"/>
      <c r="F12" s="538"/>
      <c r="G12" s="538"/>
      <c r="H12" s="538"/>
      <c r="I12" s="538"/>
      <c r="J12" s="538"/>
      <c r="K12" s="538"/>
      <c r="L12" s="535"/>
      <c r="M12" s="535"/>
      <c r="N12" s="535"/>
      <c r="O12" s="535"/>
      <c r="P12" s="535"/>
      <c r="Q12" s="535"/>
      <c r="R12" s="535"/>
      <c r="S12" s="539"/>
      <c r="T12" s="540"/>
    </row>
    <row r="13" spans="2:20" ht="56.9" customHeight="1">
      <c r="B13" s="1592"/>
      <c r="C13" s="1593"/>
      <c r="D13" s="1593"/>
      <c r="E13" s="541"/>
      <c r="F13" s="541"/>
      <c r="G13" s="541"/>
      <c r="H13" s="541"/>
      <c r="I13" s="541"/>
      <c r="J13" s="541"/>
      <c r="K13" s="541"/>
      <c r="L13" s="541"/>
      <c r="M13" s="541"/>
      <c r="N13" s="541"/>
      <c r="O13" s="541"/>
      <c r="P13" s="541"/>
      <c r="Q13" s="541"/>
      <c r="R13" s="541"/>
      <c r="S13" s="541"/>
      <c r="T13" s="542"/>
    </row>
    <row r="14" spans="2:20" ht="56.9" customHeight="1">
      <c r="B14" s="543"/>
      <c r="C14" s="544"/>
      <c r="D14" s="545"/>
      <c r="E14" s="546"/>
      <c r="F14" s="546"/>
      <c r="G14" s="546"/>
      <c r="H14" s="546"/>
      <c r="I14" s="546"/>
      <c r="J14" s="546"/>
      <c r="K14" s="546"/>
      <c r="L14" s="546"/>
      <c r="M14" s="546"/>
      <c r="N14" s="546"/>
      <c r="O14" s="546"/>
      <c r="P14" s="546"/>
      <c r="Q14" s="546"/>
      <c r="R14" s="546"/>
      <c r="S14" s="546"/>
      <c r="T14" s="547"/>
    </row>
    <row r="15" spans="2:20" s="511" customFormat="1" ht="35.25" customHeight="1">
      <c r="B15" s="627" t="s">
        <v>1416</v>
      </c>
      <c r="C15" s="535"/>
      <c r="D15" s="535"/>
      <c r="E15" s="535"/>
      <c r="F15" s="535"/>
      <c r="G15" s="535"/>
      <c r="H15" s="535"/>
      <c r="I15" s="535"/>
      <c r="J15" s="535"/>
      <c r="K15" s="535"/>
      <c r="L15" s="538"/>
      <c r="O15" s="1591" t="s">
        <v>1212</v>
      </c>
      <c r="P15" s="1591"/>
      <c r="Q15" s="1591"/>
      <c r="R15" s="1591"/>
      <c r="S15" s="1591"/>
      <c r="T15" s="1591"/>
    </row>
    <row r="16" spans="2:20" ht="3.75" customHeight="1">
      <c r="B16" s="534"/>
      <c r="C16" s="538"/>
      <c r="D16" s="538"/>
      <c r="E16" s="538"/>
      <c r="F16" s="538"/>
      <c r="G16" s="538"/>
      <c r="H16" s="538"/>
      <c r="I16" s="538"/>
      <c r="J16" s="538"/>
      <c r="K16" s="538"/>
      <c r="L16" s="535"/>
      <c r="M16" s="535"/>
      <c r="N16" s="535"/>
      <c r="O16" s="535"/>
      <c r="P16" s="535"/>
      <c r="Q16" s="535"/>
      <c r="R16" s="535"/>
      <c r="S16" s="539"/>
      <c r="T16" s="540"/>
    </row>
    <row r="17" spans="2:20" ht="56.9" customHeight="1">
      <c r="B17" s="1592"/>
      <c r="C17" s="1593"/>
      <c r="D17" s="1593"/>
      <c r="E17" s="541"/>
      <c r="F17" s="541"/>
      <c r="G17" s="541"/>
      <c r="H17" s="541"/>
      <c r="I17" s="541"/>
      <c r="J17" s="541"/>
      <c r="K17" s="541"/>
      <c r="L17" s="541"/>
      <c r="M17" s="541"/>
      <c r="N17" s="541"/>
      <c r="O17" s="541"/>
      <c r="P17" s="541"/>
      <c r="Q17" s="541"/>
      <c r="R17" s="541"/>
      <c r="S17" s="541"/>
      <c r="T17" s="542"/>
    </row>
    <row r="18" spans="2:20" ht="56.9" customHeight="1">
      <c r="B18" s="543"/>
      <c r="C18" s="544"/>
      <c r="D18" s="545"/>
      <c r="E18" s="546"/>
      <c r="F18" s="546"/>
      <c r="G18" s="546"/>
      <c r="H18" s="546"/>
      <c r="I18" s="546"/>
      <c r="J18" s="546"/>
      <c r="K18" s="546"/>
      <c r="L18" s="546"/>
      <c r="M18" s="546"/>
      <c r="N18" s="546"/>
      <c r="O18" s="546"/>
      <c r="P18" s="546"/>
      <c r="Q18" s="546"/>
      <c r="R18" s="546"/>
      <c r="S18" s="546"/>
      <c r="T18" s="547"/>
    </row>
    <row r="19" spans="2:20" s="511" customFormat="1" ht="34.5" customHeight="1">
      <c r="B19" s="627" t="s">
        <v>847</v>
      </c>
      <c r="C19" s="535"/>
      <c r="D19" s="535"/>
      <c r="E19" s="535"/>
      <c r="F19" s="535"/>
      <c r="G19" s="535"/>
      <c r="H19" s="535"/>
      <c r="I19" s="535"/>
      <c r="J19" s="535"/>
      <c r="K19" s="535"/>
      <c r="M19" s="535"/>
      <c r="N19" s="535"/>
      <c r="O19" s="1591" t="s">
        <v>1213</v>
      </c>
      <c r="P19" s="1591"/>
      <c r="Q19" s="1591"/>
      <c r="R19" s="1591"/>
      <c r="S19" s="1591"/>
      <c r="T19" s="1591"/>
    </row>
    <row r="20" spans="2:20" ht="3.75" customHeight="1">
      <c r="B20" s="534"/>
      <c r="C20" s="538"/>
      <c r="D20" s="538"/>
      <c r="E20" s="538"/>
      <c r="F20" s="538"/>
      <c r="G20" s="538"/>
      <c r="H20" s="538"/>
      <c r="I20" s="538"/>
      <c r="J20" s="538"/>
      <c r="K20" s="538"/>
      <c r="L20" s="535"/>
      <c r="M20" s="535"/>
      <c r="N20" s="535"/>
      <c r="O20" s="535"/>
      <c r="P20" s="535"/>
      <c r="Q20" s="535"/>
      <c r="R20" s="535"/>
      <c r="S20" s="539"/>
      <c r="T20" s="540"/>
    </row>
    <row r="21" spans="2:20" ht="39.75" customHeight="1">
      <c r="B21" s="1607" t="s">
        <v>6</v>
      </c>
      <c r="C21" s="1608"/>
      <c r="D21" s="1608"/>
      <c r="E21" s="1608"/>
      <c r="F21" s="1609" t="s">
        <v>775</v>
      </c>
      <c r="G21" s="1610"/>
      <c r="H21" s="28"/>
      <c r="I21" s="541"/>
      <c r="J21" s="541"/>
      <c r="K21" s="541"/>
      <c r="L21" s="541"/>
      <c r="M21" s="541"/>
      <c r="N21" s="541"/>
      <c r="O21" s="541"/>
      <c r="P21" s="541"/>
      <c r="Q21" s="541"/>
      <c r="R21" s="541"/>
      <c r="S21" s="541"/>
      <c r="T21" s="542"/>
    </row>
    <row r="22" spans="2:20" ht="39.75" customHeight="1">
      <c r="B22" s="1601" t="s">
        <v>7</v>
      </c>
      <c r="C22" s="1602"/>
      <c r="D22" s="1602"/>
      <c r="E22" s="1603"/>
      <c r="F22" s="1609" t="s">
        <v>775</v>
      </c>
      <c r="G22" s="1610"/>
      <c r="H22" s="496"/>
      <c r="I22" s="548"/>
      <c r="J22" s="548"/>
      <c r="K22" s="548"/>
      <c r="L22" s="548"/>
      <c r="M22" s="548"/>
      <c r="N22" s="548"/>
      <c r="O22" s="548"/>
      <c r="P22" s="548"/>
      <c r="Q22" s="548"/>
      <c r="R22" s="548"/>
      <c r="S22" s="548"/>
      <c r="T22" s="549"/>
    </row>
    <row r="23" spans="2:20" ht="41.25" customHeight="1">
      <c r="B23" s="1604" t="s">
        <v>8</v>
      </c>
      <c r="C23" s="1605"/>
      <c r="D23" s="1605"/>
      <c r="E23" s="1606"/>
      <c r="F23" s="1609" t="s">
        <v>775</v>
      </c>
      <c r="G23" s="1610"/>
      <c r="H23" s="32"/>
      <c r="I23" s="546"/>
      <c r="J23" s="546"/>
      <c r="K23" s="546"/>
      <c r="L23" s="546"/>
      <c r="M23" s="546"/>
      <c r="N23" s="546"/>
      <c r="O23" s="546"/>
      <c r="P23" s="546"/>
      <c r="Q23" s="546"/>
      <c r="R23" s="546"/>
      <c r="S23" s="546"/>
      <c r="T23" s="547"/>
    </row>
    <row r="24" spans="2:20" ht="24.75" customHeight="1">
      <c r="B24" s="30"/>
      <c r="C24" s="30"/>
      <c r="D24" s="30"/>
      <c r="E24" s="30"/>
      <c r="F24" s="30"/>
      <c r="G24" s="30"/>
      <c r="H24" s="30"/>
      <c r="I24" s="30"/>
      <c r="J24" s="30"/>
      <c r="K24" s="30"/>
      <c r="L24" s="30"/>
      <c r="M24" s="30"/>
      <c r="N24" s="517"/>
      <c r="O24" s="30"/>
      <c r="P24" s="30"/>
      <c r="Q24" s="30"/>
      <c r="R24" s="517"/>
      <c r="S24" s="30"/>
      <c r="T24" s="30"/>
    </row>
    <row r="25" spans="2:20" ht="24.75" customHeight="1">
      <c r="B25" s="30"/>
      <c r="C25" s="30"/>
      <c r="D25" s="30"/>
      <c r="E25" s="30"/>
      <c r="F25" s="30"/>
      <c r="G25" s="30"/>
      <c r="H25" s="30"/>
      <c r="I25" s="30"/>
      <c r="J25" s="30"/>
      <c r="K25" s="30"/>
      <c r="L25" s="30"/>
      <c r="M25" s="30"/>
      <c r="N25" s="517"/>
      <c r="O25" s="30"/>
      <c r="P25" s="30"/>
      <c r="Q25" s="30"/>
      <c r="R25" s="517"/>
      <c r="S25" s="30"/>
      <c r="T25" s="30"/>
    </row>
    <row r="26" spans="2:20" ht="24.75" customHeight="1">
      <c r="B26" s="30"/>
      <c r="C26" s="30"/>
      <c r="D26" s="30"/>
      <c r="E26" s="30"/>
      <c r="F26" s="30"/>
      <c r="G26" s="30"/>
      <c r="H26" s="30"/>
      <c r="I26" s="30"/>
      <c r="J26" s="30"/>
      <c r="K26" s="30"/>
      <c r="L26" s="30"/>
      <c r="M26" s="30"/>
      <c r="N26" s="517"/>
      <c r="O26" s="30"/>
      <c r="P26" s="30"/>
      <c r="Q26" s="30"/>
      <c r="R26" s="517"/>
      <c r="S26" s="30"/>
      <c r="T26" s="30"/>
    </row>
    <row r="27" spans="2:20" ht="24.75" customHeight="1">
      <c r="B27" s="30"/>
      <c r="C27" s="30"/>
      <c r="D27" s="30"/>
      <c r="E27" s="30"/>
      <c r="F27" s="30"/>
      <c r="G27" s="30"/>
      <c r="H27" s="30"/>
      <c r="I27" s="30"/>
      <c r="J27" s="30"/>
      <c r="K27" s="30"/>
      <c r="L27" s="30"/>
      <c r="M27" s="30"/>
      <c r="N27" s="517"/>
      <c r="O27" s="30"/>
      <c r="P27" s="30"/>
      <c r="Q27" s="30"/>
      <c r="R27" s="517"/>
      <c r="S27" s="30"/>
      <c r="T27" s="30"/>
    </row>
    <row r="28" spans="2:20" ht="24.75" customHeight="1">
      <c r="B28" s="30"/>
      <c r="C28" s="30"/>
      <c r="D28" s="30"/>
      <c r="E28" s="30"/>
      <c r="F28" s="30"/>
      <c r="G28" s="30"/>
      <c r="H28" s="30"/>
      <c r="I28" s="30"/>
      <c r="J28" s="30"/>
      <c r="K28" s="30"/>
      <c r="L28" s="30"/>
      <c r="M28" s="30"/>
      <c r="N28" s="517"/>
      <c r="O28" s="30"/>
      <c r="P28" s="30"/>
      <c r="Q28" s="30"/>
      <c r="R28" s="517"/>
      <c r="S28" s="30"/>
      <c r="T28" s="30"/>
    </row>
    <row r="29" spans="2:20" ht="24.75" customHeight="1">
      <c r="B29" s="30"/>
      <c r="C29" s="30"/>
      <c r="D29" s="30"/>
      <c r="E29" s="30"/>
      <c r="F29" s="30"/>
      <c r="G29" s="30"/>
      <c r="H29" s="30"/>
      <c r="I29" s="30"/>
      <c r="J29" s="30"/>
      <c r="K29" s="30"/>
      <c r="L29" s="30"/>
      <c r="M29" s="30"/>
      <c r="N29" s="517"/>
      <c r="O29" s="30"/>
      <c r="P29" s="30"/>
      <c r="Q29" s="30"/>
      <c r="R29" s="517"/>
      <c r="S29" s="30"/>
      <c r="T29" s="30"/>
    </row>
    <row r="30" spans="2:20" ht="24.75" customHeight="1">
      <c r="B30" s="30"/>
      <c r="C30" s="30"/>
      <c r="D30" s="30"/>
      <c r="E30" s="30"/>
      <c r="F30" s="30"/>
      <c r="G30" s="30"/>
      <c r="H30" s="30"/>
      <c r="I30" s="30"/>
      <c r="J30" s="30"/>
      <c r="K30" s="30"/>
      <c r="L30" s="30"/>
      <c r="M30" s="30"/>
      <c r="N30" s="517"/>
      <c r="O30" s="30"/>
      <c r="P30" s="30"/>
      <c r="Q30" s="30"/>
      <c r="R30" s="517"/>
      <c r="S30" s="30"/>
      <c r="T30" s="30"/>
    </row>
    <row r="31" spans="2:20" ht="24.75" customHeight="1">
      <c r="B31" s="30"/>
      <c r="C31" s="30"/>
      <c r="D31" s="30"/>
      <c r="E31" s="30"/>
      <c r="F31" s="30"/>
      <c r="G31" s="30"/>
      <c r="H31" s="30"/>
      <c r="I31" s="30"/>
      <c r="J31" s="30"/>
      <c r="K31" s="30"/>
      <c r="L31" s="30"/>
      <c r="M31" s="30"/>
      <c r="N31" s="517"/>
      <c r="O31" s="30"/>
      <c r="P31" s="30"/>
      <c r="Q31" s="30"/>
      <c r="R31" s="517"/>
      <c r="S31" s="30"/>
      <c r="T31" s="30"/>
    </row>
    <row r="32" spans="2:20" ht="24.75" customHeight="1">
      <c r="B32" s="30"/>
      <c r="C32" s="30"/>
      <c r="D32" s="30"/>
      <c r="E32" s="30"/>
      <c r="F32" s="30"/>
      <c r="G32" s="30"/>
      <c r="H32" s="30"/>
      <c r="I32" s="30"/>
      <c r="J32" s="30"/>
      <c r="K32" s="30"/>
      <c r="L32" s="30"/>
      <c r="M32" s="30"/>
      <c r="N32" s="517"/>
      <c r="O32" s="30"/>
      <c r="P32" s="30"/>
      <c r="Q32" s="30"/>
      <c r="R32" s="517"/>
      <c r="S32" s="30"/>
      <c r="T32" s="30"/>
    </row>
    <row r="33" spans="2:20" ht="20.25" customHeight="1">
      <c r="B33" s="1600"/>
      <c r="C33" s="1600"/>
      <c r="D33" s="1600"/>
      <c r="E33" s="1600"/>
      <c r="F33" s="1600"/>
      <c r="G33" s="1600"/>
      <c r="H33" s="1600"/>
      <c r="I33" s="1600"/>
      <c r="J33" s="1600"/>
      <c r="K33" s="1600"/>
      <c r="L33" s="1600"/>
      <c r="M33" s="1600"/>
      <c r="N33" s="1600"/>
      <c r="O33" s="1600"/>
      <c r="P33" s="1600"/>
      <c r="Q33" s="1600"/>
      <c r="R33" s="1600"/>
      <c r="S33" s="1600"/>
      <c r="T33" s="1600"/>
    </row>
    <row r="34" spans="2:20" ht="20.25" customHeight="1">
      <c r="B34" s="30"/>
      <c r="C34" s="30"/>
      <c r="D34" s="30"/>
      <c r="E34" s="30"/>
      <c r="F34" s="30"/>
      <c r="G34" s="30"/>
      <c r="H34" s="30"/>
      <c r="I34" s="30"/>
      <c r="J34" s="30"/>
      <c r="K34" s="30"/>
      <c r="L34" s="30"/>
      <c r="M34" s="30"/>
      <c r="N34" s="517"/>
      <c r="O34" s="30"/>
      <c r="P34" s="30"/>
      <c r="Q34" s="30"/>
      <c r="R34" s="517"/>
      <c r="S34" s="30"/>
      <c r="T34" s="30"/>
    </row>
    <row r="35" spans="2:20" ht="20.25" customHeight="1"/>
    <row r="36" spans="2:20" ht="20.25" customHeight="1"/>
    <row r="37" spans="2:20" ht="20.25" customHeight="1"/>
    <row r="38" spans="2:20" ht="20.25" customHeight="1"/>
    <row r="39" spans="2:20" ht="20.25" customHeight="1"/>
    <row r="40" spans="2:20" ht="20.25" customHeight="1"/>
    <row r="41" spans="2:20" ht="20.25" customHeight="1"/>
    <row r="42" spans="2:20" ht="20.25" customHeight="1"/>
    <row r="43" spans="2:20" ht="20.25" customHeight="1"/>
    <row r="44" spans="2:20" ht="20.25" customHeight="1"/>
    <row r="45" spans="2:20" ht="20.25" customHeight="1"/>
    <row r="46" spans="2:20" ht="20.25" customHeight="1"/>
    <row r="47" spans="2:20" ht="20.25" customHeight="1"/>
    <row r="48" spans="2:20" ht="20.25" customHeight="1"/>
    <row r="49" ht="20.25" customHeight="1"/>
    <row r="50" ht="20.25" customHeight="1"/>
    <row r="51" ht="20.25" customHeight="1"/>
    <row r="52" ht="20.25" customHeight="1"/>
    <row r="53" ht="20.25" customHeight="1"/>
    <row r="54" ht="20.25" customHeight="1"/>
    <row r="55" ht="20.25" customHeight="1"/>
  </sheetData>
  <mergeCells count="18">
    <mergeCell ref="B33:T33"/>
    <mergeCell ref="B13:D13"/>
    <mergeCell ref="B17:D17"/>
    <mergeCell ref="B22:E22"/>
    <mergeCell ref="B23:E23"/>
    <mergeCell ref="B21:E21"/>
    <mergeCell ref="F21:G21"/>
    <mergeCell ref="F22:G22"/>
    <mergeCell ref="F23:G23"/>
    <mergeCell ref="O15:T15"/>
    <mergeCell ref="O19:T19"/>
    <mergeCell ref="N11:T11"/>
    <mergeCell ref="B5:D5"/>
    <mergeCell ref="B9:D9"/>
    <mergeCell ref="B7:M7"/>
    <mergeCell ref="B3:F3"/>
    <mergeCell ref="N3:T3"/>
    <mergeCell ref="N7:T7"/>
  </mergeCells>
  <phoneticPr fontId="16"/>
  <dataValidations count="6">
    <dataValidation type="list" allowBlank="1" showInputMessage="1" showErrorMessage="1" sqref="N3" xr:uid="{00000000-0002-0000-0200-000000000000}">
      <formula1>"ａ．明文化してある　　ｂ．明文化したものはない　,ａ．明文化してある　　,ｂ．明文化したものはない　"</formula1>
    </dataValidation>
    <dataValidation type="list" allowBlank="1" showInputMessage="1" showErrorMessage="1" sqref="N7:T7" xr:uid="{00000000-0002-0000-0200-000001000000}">
      <formula1>"ａ．定めている　　　　ｂ．定めていない,ａ．定めている　　　　,ｂ．定めていない"</formula1>
    </dataValidation>
    <dataValidation type="list" allowBlank="1" showInputMessage="1" showErrorMessage="1" sqref="N11:T11" xr:uid="{00000000-0002-0000-0200-000002000000}">
      <formula1>"ａ．取り組んでいる　　ｂ．取り組んでいない,ａ．取り組んでいる　　,ｂ．取り組んでいない"</formula1>
    </dataValidation>
    <dataValidation type="list" allowBlank="1" showInputMessage="1" showErrorMessage="1" sqref="O15:T15" xr:uid="{00000000-0002-0000-0200-000003000000}">
      <formula1>"ａ．取り組んでいる　ｂ．取り組んでいない,ａ．取り組んでいる　,ｂ．取り組んでいない"</formula1>
    </dataValidation>
    <dataValidation type="list" allowBlank="1" showInputMessage="1" showErrorMessage="1" sqref="O19:T19" xr:uid="{00000000-0002-0000-0200-000004000000}">
      <formula1>"ａ．実績あり　　　　ｂ．実績なし,ａ．実績あり　　　　,ｂ．実績なし"</formula1>
    </dataValidation>
    <dataValidation type="list" allowBlank="1" showInputMessage="1" showErrorMessage="1" sqref="F21:G23" xr:uid="{00000000-0002-0000-0200-000005000000}">
      <formula1>"有　・　無,有,無"</formula1>
    </dataValidation>
  </dataValidations>
  <pageMargins left="0.23622047244094491" right="0.23622047244094491" top="0.35433070866141736" bottom="0.39370078740157483" header="0.31496062992125984" footer="7.874015748031496E-2"/>
  <pageSetup paperSize="9" scale="71" orientation="landscape" r:id="rId1"/>
  <headerFooter alignWithMargins="0">
    <oddFooter xml:space="preserve">&amp;C&amp;10- 1 -
</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rgb="FFFF0000"/>
    <pageSetUpPr fitToPage="1"/>
  </sheetPr>
  <dimension ref="B1:K51"/>
  <sheetViews>
    <sheetView zoomScaleNormal="100" workbookViewId="0">
      <selection activeCell="B1" sqref="B1"/>
    </sheetView>
  </sheetViews>
  <sheetFormatPr defaultColWidth="9" defaultRowHeight="12"/>
  <cols>
    <col min="1" max="1" width="2.453125" style="9" customWidth="1"/>
    <col min="2" max="2" width="32.6328125" style="9" customWidth="1"/>
    <col min="3" max="3" width="18.6328125" style="9" customWidth="1"/>
    <col min="4" max="5" width="15.6328125" style="9" customWidth="1"/>
    <col min="6" max="6" width="10.453125" style="9" customWidth="1"/>
    <col min="7" max="7" width="15.6328125" style="9" customWidth="1"/>
    <col min="8" max="9" width="8.08984375" style="9" customWidth="1"/>
    <col min="10" max="10" width="37.08984375" style="9" customWidth="1"/>
    <col min="11" max="11" width="14.6328125" style="9" customWidth="1"/>
    <col min="12" max="16384" width="9" style="9"/>
  </cols>
  <sheetData>
    <row r="1" spans="2:11" ht="20.25" customHeight="1">
      <c r="B1" s="498" t="str">
        <f>+"１２　契約の状況（"&amp;表紙!D38&amp;"～"&amp;表紙!D36&amp;"）"</f>
        <v>１２　契約の状況（＿＿年度～＿＿年度）</v>
      </c>
    </row>
    <row r="2" spans="2:11" ht="20.25" customHeight="1">
      <c r="B2" s="10" t="s">
        <v>404</v>
      </c>
      <c r="K2" s="241"/>
    </row>
    <row r="3" spans="2:11" ht="21" customHeight="1">
      <c r="B3" s="1059" t="s">
        <v>405</v>
      </c>
      <c r="C3" s="1060" t="s">
        <v>406</v>
      </c>
      <c r="D3" s="1060" t="s">
        <v>407</v>
      </c>
      <c r="E3" s="1060" t="s">
        <v>408</v>
      </c>
      <c r="F3" s="1060" t="s">
        <v>409</v>
      </c>
      <c r="G3" s="1060" t="s">
        <v>410</v>
      </c>
      <c r="H3" s="2601" t="s">
        <v>411</v>
      </c>
      <c r="I3" s="2601"/>
      <c r="J3" s="1060" t="s">
        <v>412</v>
      </c>
      <c r="K3" s="1061" t="s">
        <v>413</v>
      </c>
    </row>
    <row r="4" spans="2:11" ht="21" customHeight="1">
      <c r="B4" s="240"/>
      <c r="C4" s="242"/>
      <c r="D4" s="17"/>
      <c r="E4" s="94"/>
      <c r="F4" s="448" t="s">
        <v>414</v>
      </c>
      <c r="G4" s="243"/>
      <c r="H4" s="2599"/>
      <c r="I4" s="2600"/>
      <c r="J4" s="242"/>
      <c r="K4" s="18" t="s">
        <v>571</v>
      </c>
    </row>
    <row r="5" spans="2:11" ht="21" customHeight="1">
      <c r="B5" s="240"/>
      <c r="C5" s="242"/>
      <c r="D5" s="46"/>
      <c r="E5" s="46"/>
      <c r="F5" s="46"/>
      <c r="G5" s="243" t="s">
        <v>572</v>
      </c>
      <c r="H5" s="2599"/>
      <c r="I5" s="2600"/>
      <c r="J5" s="244"/>
      <c r="K5" s="47"/>
    </row>
    <row r="6" spans="2:11" ht="21" customHeight="1">
      <c r="B6" s="240"/>
      <c r="C6" s="130"/>
      <c r="D6" s="46"/>
      <c r="E6" s="46"/>
      <c r="F6" s="46"/>
      <c r="G6" s="243"/>
      <c r="H6" s="2599"/>
      <c r="I6" s="2600"/>
      <c r="J6" s="244"/>
      <c r="K6" s="47"/>
    </row>
    <row r="7" spans="2:11" ht="21" customHeight="1">
      <c r="B7" s="240"/>
      <c r="C7" s="242"/>
      <c r="D7" s="17"/>
      <c r="E7" s="94"/>
      <c r="F7" s="17"/>
      <c r="G7" s="243"/>
      <c r="H7" s="2599"/>
      <c r="I7" s="2600"/>
      <c r="J7" s="242"/>
      <c r="K7" s="18"/>
    </row>
    <row r="8" spans="2:11" ht="21" customHeight="1">
      <c r="B8" s="240"/>
      <c r="C8" s="242"/>
      <c r="D8" s="17"/>
      <c r="E8" s="94"/>
      <c r="F8" s="17"/>
      <c r="G8" s="243"/>
      <c r="H8" s="2599"/>
      <c r="I8" s="2600"/>
      <c r="J8" s="242"/>
      <c r="K8" s="57"/>
    </row>
    <row r="9" spans="2:11" ht="21" customHeight="1">
      <c r="B9" s="240"/>
      <c r="C9" s="245"/>
      <c r="D9" s="246"/>
      <c r="E9" s="246"/>
      <c r="F9" s="246"/>
      <c r="G9" s="247"/>
      <c r="H9" s="2598"/>
      <c r="I9" s="2598"/>
      <c r="J9" s="242"/>
      <c r="K9" s="248"/>
    </row>
    <row r="10" spans="2:11" ht="61.5" customHeight="1">
      <c r="B10" s="2605" t="str">
        <f>+"（注）1.予定価格が100万円以上のものについて記入すること。
　　　2.「契約の方法」欄は、一般競争契約、指名競争契約、随意契約のいずれかで記入すること。
　　　3.「理事会等の審議状況」欄は、理事会等の日時、契約方法等についての審議内容を簡略に記入すること。
　　　4.「見積業者数」は、随意契約の場合に記入すること。
　　  5."&amp;表紙!F36&amp;"に一般検査を実施した法人・施設は、"&amp;表紙!F38&amp;"分の作成は不要であること。"</f>
        <v>（注）1.予定価格が100万円以上のものについて記入すること。
　　　2.「契約の方法」欄は、一般競争契約、指名競争契約、随意契約のいずれかで記入すること。
　　　3.「理事会等の審議状況」欄は、理事会等の日時、契約方法等についての審議内容を簡略に記入すること。
　　　4.「見積業者数」は、随意契約の場合に記入すること。
　　  5.前年度に一般検査を実施した法人・施設は、前々年度分の作成は不要であること。</v>
      </c>
      <c r="C10" s="2606"/>
      <c r="D10" s="2606"/>
      <c r="E10" s="2606"/>
      <c r="F10" s="2606"/>
      <c r="G10" s="2606"/>
      <c r="H10" s="2606"/>
      <c r="I10" s="2606"/>
      <c r="J10" s="2606"/>
      <c r="K10" s="2606"/>
    </row>
    <row r="11" spans="2:11" ht="9" customHeight="1">
      <c r="B11" s="495"/>
      <c r="C11" s="282"/>
      <c r="D11" s="282"/>
      <c r="E11" s="282"/>
      <c r="F11" s="282"/>
      <c r="G11" s="282"/>
      <c r="H11" s="282"/>
      <c r="I11" s="282"/>
      <c r="J11" s="282"/>
      <c r="K11" s="282"/>
    </row>
    <row r="12" spans="2:11" ht="21" customHeight="1">
      <c r="B12" s="10" t="s">
        <v>415</v>
      </c>
      <c r="K12"/>
    </row>
    <row r="13" spans="2:11" ht="21" customHeight="1">
      <c r="B13" s="1059" t="s">
        <v>416</v>
      </c>
      <c r="C13" s="1060" t="s">
        <v>417</v>
      </c>
      <c r="D13" s="1060" t="s">
        <v>407</v>
      </c>
      <c r="E13" s="1060" t="s">
        <v>408</v>
      </c>
      <c r="F13" s="1060" t="s">
        <v>418</v>
      </c>
      <c r="G13" s="1060" t="s">
        <v>410</v>
      </c>
      <c r="H13" s="2601" t="s">
        <v>419</v>
      </c>
      <c r="I13" s="2601"/>
      <c r="J13" s="1060" t="s">
        <v>412</v>
      </c>
      <c r="K13" s="1061" t="s">
        <v>413</v>
      </c>
    </row>
    <row r="14" spans="2:11" ht="21" customHeight="1">
      <c r="B14" s="249"/>
      <c r="C14" s="250"/>
      <c r="D14" s="46"/>
      <c r="E14" s="46"/>
      <c r="F14" s="447" t="s">
        <v>420</v>
      </c>
      <c r="G14" s="251"/>
      <c r="H14" s="2607"/>
      <c r="I14" s="2607"/>
      <c r="J14" s="244"/>
      <c r="K14" s="18" t="s">
        <v>573</v>
      </c>
    </row>
    <row r="15" spans="2:11" ht="21" customHeight="1">
      <c r="B15" s="249"/>
      <c r="C15" s="250"/>
      <c r="D15" s="46"/>
      <c r="E15" s="46"/>
      <c r="F15" s="46"/>
      <c r="G15" s="251"/>
      <c r="H15" s="2607"/>
      <c r="I15" s="2607"/>
      <c r="J15" s="244"/>
      <c r="K15" s="47"/>
    </row>
    <row r="16" spans="2:11" ht="21" customHeight="1">
      <c r="B16" s="249"/>
      <c r="C16" s="250"/>
      <c r="D16" s="46"/>
      <c r="E16" s="46"/>
      <c r="F16" s="46"/>
      <c r="G16" s="251"/>
      <c r="H16" s="2607"/>
      <c r="I16" s="2607"/>
      <c r="J16" s="244"/>
      <c r="K16" s="47"/>
    </row>
    <row r="17" spans="2:11" ht="21" customHeight="1">
      <c r="B17" s="249"/>
      <c r="C17" s="250"/>
      <c r="D17" s="46"/>
      <c r="E17" s="46"/>
      <c r="F17" s="46"/>
      <c r="G17" s="251"/>
      <c r="H17" s="2607"/>
      <c r="I17" s="2607"/>
      <c r="J17" s="244"/>
      <c r="K17" s="47"/>
    </row>
    <row r="18" spans="2:11" ht="21" customHeight="1">
      <c r="B18" s="249"/>
      <c r="C18" s="250"/>
      <c r="D18" s="46"/>
      <c r="E18" s="46"/>
      <c r="F18" s="46"/>
      <c r="G18" s="251"/>
      <c r="H18" s="2607"/>
      <c r="I18" s="2607"/>
      <c r="J18" s="244"/>
      <c r="K18" s="47"/>
    </row>
    <row r="19" spans="2:11" ht="21" customHeight="1">
      <c r="B19" s="252"/>
      <c r="C19" s="253"/>
      <c r="D19" s="254"/>
      <c r="E19" s="254"/>
      <c r="F19" s="254"/>
      <c r="G19" s="255"/>
      <c r="H19" s="2608"/>
      <c r="I19" s="2608"/>
      <c r="J19" s="256"/>
      <c r="K19" s="257"/>
    </row>
    <row r="20" spans="2:11" ht="63" customHeight="1">
      <c r="B20" s="2605" t="str">
        <f>+"（注）1.一件につき、購入価格が10万円以上のものについて記入すること。
　　　2.「契約の方法」欄は、一般競争契約、指名競争契約、随意契約のいずれかで記入すること。
　　　3.「理事会等の審議状況」欄は、理事会等の日時、契約方法等についての審議内容を簡略に記入すること。
　　　4.「見積業者数」は、随意契約の場合に記入すること。
      5."&amp;表紙!F36&amp;"に一般検査を実施した法人・施設は、"&amp;表紙!F38&amp;"分の作成は不要であること。"</f>
        <v>（注）1.一件につき、購入価格が10万円以上のものについて記入すること。
　　　2.「契約の方法」欄は、一般競争契約、指名競争契約、随意契約のいずれかで記入すること。
　　　3.「理事会等の審議状況」欄は、理事会等の日時、契約方法等についての審議内容を簡略に記入すること。
　　　4.「見積業者数」は、随意契約の場合に記入すること。
      5.前年度に一般検査を実施した法人・施設は、前々年度分の作成は不要であること。</v>
      </c>
      <c r="C20" s="2606"/>
      <c r="D20" s="2606"/>
      <c r="E20" s="2606"/>
      <c r="F20" s="2606"/>
      <c r="G20" s="2606"/>
      <c r="H20" s="2606"/>
      <c r="I20" s="2606"/>
      <c r="J20" s="2606"/>
      <c r="K20" s="2606"/>
    </row>
    <row r="21" spans="2:11" ht="9" customHeight="1">
      <c r="B21" s="495"/>
      <c r="C21" s="282"/>
      <c r="D21" s="282"/>
      <c r="E21" s="282"/>
      <c r="F21" s="282"/>
      <c r="G21" s="282"/>
      <c r="H21" s="282"/>
      <c r="I21" s="282"/>
      <c r="J21" s="282"/>
      <c r="K21" s="282"/>
    </row>
    <row r="22" spans="2:11" ht="21" customHeight="1">
      <c r="B22" s="10" t="s">
        <v>574</v>
      </c>
      <c r="K22"/>
    </row>
    <row r="23" spans="2:11" ht="21" customHeight="1">
      <c r="B23" s="1062" t="s">
        <v>421</v>
      </c>
      <c r="C23" s="1063" t="s">
        <v>407</v>
      </c>
      <c r="D23" s="2601" t="s">
        <v>422</v>
      </c>
      <c r="E23" s="2601"/>
      <c r="F23" s="2609" t="s">
        <v>423</v>
      </c>
      <c r="G23" s="2610"/>
      <c r="H23" s="2610"/>
      <c r="I23" s="2611"/>
      <c r="J23" s="1060" t="s">
        <v>412</v>
      </c>
      <c r="K23" s="1061" t="s">
        <v>413</v>
      </c>
    </row>
    <row r="24" spans="2:11" ht="21" customHeight="1">
      <c r="B24" s="513" t="s">
        <v>710</v>
      </c>
      <c r="C24" s="258"/>
      <c r="D24" s="2602"/>
      <c r="E24" s="2603"/>
      <c r="F24" s="1584"/>
      <c r="G24" s="1585"/>
      <c r="H24" s="1585"/>
      <c r="I24" s="2604"/>
      <c r="J24" s="250"/>
      <c r="K24" s="18" t="s">
        <v>573</v>
      </c>
    </row>
    <row r="25" spans="2:11" ht="21" customHeight="1">
      <c r="B25" s="514" t="s">
        <v>711</v>
      </c>
      <c r="C25" s="250"/>
      <c r="D25" s="2612"/>
      <c r="E25" s="2612"/>
      <c r="F25" s="2613"/>
      <c r="G25" s="1658"/>
      <c r="H25" s="1658"/>
      <c r="I25" s="2089"/>
      <c r="J25" s="250"/>
      <c r="K25" s="259"/>
    </row>
    <row r="26" spans="2:11" ht="21" customHeight="1">
      <c r="B26" s="514" t="s">
        <v>709</v>
      </c>
      <c r="C26" s="250"/>
      <c r="D26" s="2612"/>
      <c r="E26" s="2612"/>
      <c r="F26" s="2613"/>
      <c r="G26" s="1658"/>
      <c r="H26" s="1658"/>
      <c r="I26" s="2089"/>
      <c r="J26" s="250"/>
      <c r="K26" s="259"/>
    </row>
    <row r="27" spans="2:11" ht="21" customHeight="1">
      <c r="B27" s="516" t="s">
        <v>712</v>
      </c>
      <c r="C27" s="250"/>
      <c r="D27" s="2612"/>
      <c r="E27" s="2612"/>
      <c r="F27" s="2613"/>
      <c r="G27" s="1658"/>
      <c r="H27" s="1658"/>
      <c r="I27" s="2089"/>
      <c r="J27" s="250"/>
      <c r="K27" s="259"/>
    </row>
    <row r="28" spans="2:11" ht="21" customHeight="1">
      <c r="B28" s="238"/>
      <c r="C28" s="250"/>
      <c r="D28" s="2612"/>
      <c r="E28" s="2612"/>
      <c r="F28" s="2613"/>
      <c r="G28" s="1658"/>
      <c r="H28" s="1658"/>
      <c r="I28" s="2089"/>
      <c r="J28" s="250"/>
      <c r="K28" s="259"/>
    </row>
    <row r="29" spans="2:11" ht="21" customHeight="1">
      <c r="B29" s="239"/>
      <c r="C29" s="253"/>
      <c r="D29" s="2614"/>
      <c r="E29" s="2614"/>
      <c r="F29" s="2615"/>
      <c r="G29" s="2616"/>
      <c r="H29" s="2616"/>
      <c r="I29" s="2091"/>
      <c r="J29" s="253"/>
      <c r="K29" s="260"/>
    </row>
    <row r="30" spans="2:11" ht="58.5" customHeight="1">
      <c r="B30" s="2605" t="s">
        <v>1374</v>
      </c>
      <c r="C30" s="2606"/>
      <c r="D30" s="2606"/>
      <c r="E30" s="2606"/>
      <c r="F30" s="2606"/>
      <c r="G30" s="2606"/>
      <c r="H30" s="2606"/>
      <c r="I30" s="2606"/>
      <c r="J30" s="2606"/>
      <c r="K30" s="2606"/>
    </row>
    <row r="31" spans="2:11" ht="20.25" customHeight="1">
      <c r="B31" s="1317" t="str">
        <f>+"　 　　　6."&amp;表紙!F36&amp;"に一般検査を実施した法人・施設は、"&amp;表紙!F38&amp;"分の作成は不要であること。"</f>
        <v>　 　　　6.前年度に一般検査を実施した法人・施設は、前々年度分の作成は不要であること。</v>
      </c>
      <c r="C31" s="515"/>
      <c r="D31" s="515"/>
      <c r="E31" s="515"/>
      <c r="F31" s="515"/>
      <c r="G31" s="515"/>
      <c r="H31" s="515"/>
      <c r="I31" s="515"/>
      <c r="J31" s="515"/>
      <c r="K31" s="515"/>
    </row>
    <row r="32" spans="2:11" ht="20.25" customHeight="1"/>
    <row r="33" ht="20.25" customHeight="1"/>
    <row r="34" ht="20.25" customHeight="1"/>
    <row r="35" ht="20.25" customHeight="1"/>
    <row r="36" ht="20.25" customHeight="1"/>
    <row r="37" ht="20.25" customHeight="1"/>
    <row r="38" ht="20.25" customHeight="1"/>
    <row r="39" ht="20.25" customHeight="1"/>
    <row r="40" ht="20.25" customHeight="1"/>
    <row r="41" ht="20.25" customHeight="1"/>
    <row r="42" ht="20.25" customHeight="1"/>
    <row r="43" ht="20.25" customHeight="1"/>
    <row r="44" ht="20.25" customHeight="1"/>
    <row r="45" ht="20.25" customHeight="1"/>
    <row r="46" ht="20.25" customHeight="1"/>
    <row r="47" ht="20.25" customHeight="1"/>
    <row r="48" ht="20.25" customHeight="1"/>
    <row r="49" ht="20.25" customHeight="1"/>
    <row r="50" ht="20.25" customHeight="1"/>
    <row r="51" ht="20.25" customHeight="1"/>
  </sheetData>
  <mergeCells count="31">
    <mergeCell ref="D28:E28"/>
    <mergeCell ref="F28:I28"/>
    <mergeCell ref="D29:E29"/>
    <mergeCell ref="F29:I29"/>
    <mergeCell ref="B30:K30"/>
    <mergeCell ref="D25:E25"/>
    <mergeCell ref="F25:I25"/>
    <mergeCell ref="D26:E26"/>
    <mergeCell ref="F26:I26"/>
    <mergeCell ref="D27:E27"/>
    <mergeCell ref="F27:I27"/>
    <mergeCell ref="D24:E24"/>
    <mergeCell ref="F24:I24"/>
    <mergeCell ref="B10:K10"/>
    <mergeCell ref="H13:I13"/>
    <mergeCell ref="H14:I14"/>
    <mergeCell ref="H15:I15"/>
    <mergeCell ref="H16:I16"/>
    <mergeCell ref="H17:I17"/>
    <mergeCell ref="H18:I18"/>
    <mergeCell ref="H19:I19"/>
    <mergeCell ref="B20:K20"/>
    <mergeCell ref="D23:E23"/>
    <mergeCell ref="F23:I23"/>
    <mergeCell ref="H9:I9"/>
    <mergeCell ref="H6:I6"/>
    <mergeCell ref="H3:I3"/>
    <mergeCell ref="H4:I4"/>
    <mergeCell ref="H5:I5"/>
    <mergeCell ref="H7:I7"/>
    <mergeCell ref="H8:I8"/>
  </mergeCells>
  <phoneticPr fontId="16"/>
  <pageMargins left="0.70866141732283472" right="0.70866141732283472" top="0.74803149606299213" bottom="0.35433070866141736" header="0.31496062992125984" footer="0.31496062992125984"/>
  <pageSetup paperSize="9" scale="74" fitToHeight="0" orientation="landscape" r:id="rId1"/>
  <headerFooter>
    <oddFooter>&amp;C- 20-&amp;P -</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rgb="FFFF99FF"/>
    <pageSetUpPr fitToPage="1"/>
  </sheetPr>
  <dimension ref="B1:L49"/>
  <sheetViews>
    <sheetView zoomScaleNormal="100" workbookViewId="0">
      <selection activeCell="B1" sqref="B1:E1"/>
    </sheetView>
  </sheetViews>
  <sheetFormatPr defaultColWidth="9" defaultRowHeight="12"/>
  <cols>
    <col min="1" max="1" width="5.6328125" style="9" customWidth="1"/>
    <col min="2" max="2" width="15.6328125" style="9" customWidth="1"/>
    <col min="3" max="3" width="24.6328125" style="9" customWidth="1"/>
    <col min="4" max="4" width="19.6328125" style="9" customWidth="1"/>
    <col min="5" max="5" width="18.6328125" style="9" customWidth="1"/>
    <col min="6" max="6" width="28.6328125" style="9" customWidth="1"/>
    <col min="7" max="7" width="19" style="9" customWidth="1"/>
    <col min="8" max="8" width="4.08984375" style="9" customWidth="1"/>
    <col min="9" max="9" width="1.7265625" style="9" customWidth="1"/>
    <col min="10" max="10" width="19.90625" style="9" customWidth="1"/>
    <col min="11" max="11" width="1.7265625" style="9" customWidth="1"/>
    <col min="12" max="12" width="18.08984375" style="9" customWidth="1"/>
    <col min="13" max="16384" width="9" style="9"/>
  </cols>
  <sheetData>
    <row r="1" spans="2:12" ht="20.25" customHeight="1">
      <c r="B1" s="2617" t="str">
        <f>"１３　施設に対する寄附金（品）の状況（"&amp;表紙!F38&amp;"～"&amp;表紙!F36&amp;"）"</f>
        <v>１３　施設に対する寄附金（品）の状況（前々年度～前年度）</v>
      </c>
      <c r="C1" s="2617"/>
      <c r="D1" s="2617"/>
      <c r="E1" s="2617"/>
      <c r="F1" s="8"/>
      <c r="G1" s="8"/>
    </row>
    <row r="2" spans="2:12" ht="20.25" customHeight="1">
      <c r="B2" s="351" t="s">
        <v>424</v>
      </c>
      <c r="C2" s="10"/>
      <c r="D2" s="10"/>
      <c r="E2" s="10"/>
      <c r="F2" s="10"/>
      <c r="G2" s="10"/>
      <c r="I2" s="10" t="s">
        <v>425</v>
      </c>
    </row>
    <row r="3" spans="2:12" ht="14.25" customHeight="1">
      <c r="B3" s="10"/>
      <c r="C3" s="10"/>
      <c r="D3" s="10"/>
      <c r="E3" s="10"/>
      <c r="F3" s="10"/>
      <c r="G3" s="140"/>
      <c r="I3" s="10"/>
      <c r="L3" s="508" t="str">
        <f>+表紙!D36</f>
        <v>＿＿年度</v>
      </c>
    </row>
    <row r="4" spans="2:12" ht="35.25" customHeight="1">
      <c r="B4" s="1045" t="s">
        <v>426</v>
      </c>
      <c r="C4" s="1064" t="s">
        <v>427</v>
      </c>
      <c r="D4" s="1064" t="s">
        <v>428</v>
      </c>
      <c r="E4" s="1064" t="s">
        <v>429</v>
      </c>
      <c r="F4" s="1064" t="s">
        <v>430</v>
      </c>
      <c r="G4" s="1046" t="s">
        <v>234</v>
      </c>
      <c r="I4" s="1065"/>
      <c r="J4" s="1066" t="s">
        <v>431</v>
      </c>
      <c r="K4" s="1067"/>
      <c r="L4" s="1061" t="s">
        <v>236</v>
      </c>
    </row>
    <row r="5" spans="2:12" ht="30" customHeight="1">
      <c r="B5" s="262" t="s">
        <v>575</v>
      </c>
      <c r="C5" s="132"/>
      <c r="D5" s="132"/>
      <c r="E5" s="263"/>
      <c r="F5" s="132"/>
      <c r="G5" s="58"/>
      <c r="I5" s="1068"/>
      <c r="J5" s="1069" t="s">
        <v>432</v>
      </c>
      <c r="K5" s="1053"/>
      <c r="L5" s="1269" t="s">
        <v>267</v>
      </c>
    </row>
    <row r="6" spans="2:12" ht="30" customHeight="1">
      <c r="B6" s="264"/>
      <c r="C6" s="40"/>
      <c r="D6" s="40"/>
      <c r="E6" s="265"/>
      <c r="F6" s="40"/>
      <c r="G6" s="43"/>
      <c r="I6" s="1068"/>
      <c r="J6" s="1069" t="s">
        <v>433</v>
      </c>
      <c r="K6" s="1053"/>
      <c r="L6" s="1269" t="s">
        <v>267</v>
      </c>
    </row>
    <row r="7" spans="2:12" ht="30" customHeight="1">
      <c r="B7" s="264"/>
      <c r="C7" s="40"/>
      <c r="D7" s="40"/>
      <c r="E7" s="265"/>
      <c r="F7" s="40"/>
      <c r="G7" s="43"/>
      <c r="I7" s="1070"/>
      <c r="J7" s="1071" t="s">
        <v>434</v>
      </c>
      <c r="K7" s="1072"/>
      <c r="L7" s="1269" t="s">
        <v>267</v>
      </c>
    </row>
    <row r="8" spans="2:12" ht="30" customHeight="1">
      <c r="B8" s="264"/>
      <c r="C8" s="40"/>
      <c r="D8" s="40"/>
      <c r="E8" s="265"/>
      <c r="F8" s="60"/>
      <c r="G8" s="63"/>
      <c r="I8" s="2069" t="s">
        <v>435</v>
      </c>
      <c r="J8" s="2069"/>
      <c r="K8" s="2069"/>
      <c r="L8" s="2069"/>
    </row>
    <row r="9" spans="2:12" ht="30" customHeight="1">
      <c r="B9" s="264"/>
      <c r="C9" s="267"/>
      <c r="D9" s="40"/>
      <c r="E9" s="265"/>
      <c r="F9" s="60"/>
      <c r="G9" s="63"/>
    </row>
    <row r="10" spans="2:12" ht="30" customHeight="1">
      <c r="B10" s="264"/>
      <c r="C10" s="40"/>
      <c r="D10" s="40"/>
      <c r="E10" s="265"/>
      <c r="F10" s="60"/>
      <c r="G10" s="63"/>
    </row>
    <row r="11" spans="2:12" ht="30" customHeight="1">
      <c r="B11" s="264"/>
      <c r="C11" s="40"/>
      <c r="D11" s="40"/>
      <c r="E11" s="265"/>
      <c r="F11" s="60"/>
      <c r="G11" s="63"/>
    </row>
    <row r="12" spans="2:12" ht="30" customHeight="1">
      <c r="B12" s="264"/>
      <c r="C12" s="267"/>
      <c r="D12" s="40"/>
      <c r="E12" s="265"/>
      <c r="F12" s="60"/>
      <c r="G12" s="63"/>
    </row>
    <row r="13" spans="2:12" ht="30" customHeight="1">
      <c r="B13" s="264"/>
      <c r="C13" s="267"/>
      <c r="D13" s="40"/>
      <c r="E13" s="265"/>
      <c r="F13" s="60"/>
      <c r="G13" s="63"/>
    </row>
    <row r="14" spans="2:12" ht="30" customHeight="1">
      <c r="B14" s="264"/>
      <c r="C14" s="267"/>
      <c r="D14" s="40"/>
      <c r="E14" s="265"/>
      <c r="F14" s="60"/>
      <c r="G14" s="63"/>
    </row>
    <row r="15" spans="2:12" ht="30" customHeight="1">
      <c r="B15" s="264"/>
      <c r="C15" s="40"/>
      <c r="D15" s="40"/>
      <c r="E15" s="265"/>
      <c r="F15" s="60"/>
      <c r="G15" s="63"/>
    </row>
    <row r="16" spans="2:12" ht="30" customHeight="1">
      <c r="B16" s="264"/>
      <c r="C16" s="40"/>
      <c r="D16" s="40"/>
      <c r="E16" s="265"/>
      <c r="F16" s="60"/>
      <c r="G16" s="63"/>
    </row>
    <row r="17" spans="2:7" ht="30" customHeight="1">
      <c r="B17" s="268"/>
      <c r="C17" s="269"/>
      <c r="D17" s="269"/>
      <c r="E17" s="269"/>
      <c r="F17" s="60"/>
      <c r="G17" s="63"/>
    </row>
    <row r="18" spans="2:7" ht="30" customHeight="1">
      <c r="B18" s="264" t="s">
        <v>436</v>
      </c>
      <c r="C18" s="40"/>
      <c r="D18" s="40"/>
      <c r="E18" s="265"/>
      <c r="F18" s="60"/>
      <c r="G18" s="63"/>
    </row>
    <row r="19" spans="2:7" ht="30" customHeight="1">
      <c r="B19" s="264"/>
      <c r="C19" s="40"/>
      <c r="D19" s="40"/>
      <c r="E19" s="265"/>
      <c r="F19" s="60"/>
      <c r="G19" s="63"/>
    </row>
    <row r="20" spans="2:7" ht="30" customHeight="1">
      <c r="B20" s="264"/>
      <c r="C20" s="40"/>
      <c r="D20" s="40"/>
      <c r="E20" s="265"/>
      <c r="F20" s="60"/>
      <c r="G20" s="63"/>
    </row>
    <row r="21" spans="2:7" ht="30" customHeight="1">
      <c r="B21" s="264"/>
      <c r="C21" s="40"/>
      <c r="D21" s="40"/>
      <c r="E21" s="265"/>
      <c r="F21" s="60"/>
      <c r="G21" s="63"/>
    </row>
    <row r="22" spans="2:7" ht="30" customHeight="1">
      <c r="B22" s="264"/>
      <c r="C22" s="40"/>
      <c r="D22" s="40"/>
      <c r="E22" s="265"/>
      <c r="F22" s="60"/>
      <c r="G22" s="63"/>
    </row>
    <row r="23" spans="2:7" ht="30" customHeight="1">
      <c r="B23" s="270" t="s">
        <v>164</v>
      </c>
      <c r="C23" s="40"/>
      <c r="D23" s="40"/>
      <c r="E23" s="265"/>
      <c r="F23" s="60"/>
      <c r="G23" s="63"/>
    </row>
    <row r="24" spans="2:7" ht="27" customHeight="1">
      <c r="B24" s="2618" t="str">
        <f>+"（注）1.寄附物品については、「備考」欄に物品名（固定資産として計上されるものに限る。）を記載すること。
　　　2.「法人・施設との関係」欄は、役員・職員・入所者・家族・遺族・取引業者等と記載すること。
　　　3.寄附者が多人数の場合は、別紙とすること。
　　  4."&amp;表紙!F36&amp;"に一般検査を実施した法人・施設は、"&amp;表紙!F38&amp;"分の作成は不要であること。"</f>
        <v>（注）1.寄附物品については、「備考」欄に物品名（固定資産として計上されるものに限る。）を記載すること。
　　　2.「法人・施設との関係」欄は、役員・職員・入所者・家族・遺族・取引業者等と記載すること。
　　　3.寄附者が多人数の場合は、別紙とすること。
　　  4.前年度に一般検査を実施した法人・施設は、前々年度分の作成は不要であること。</v>
      </c>
      <c r="C24" s="2618"/>
      <c r="D24" s="2618"/>
      <c r="E24" s="2618"/>
      <c r="F24" s="2618"/>
      <c r="G24" s="2618"/>
    </row>
    <row r="25" spans="2:7" ht="27" customHeight="1">
      <c r="B25" s="2619"/>
      <c r="C25" s="2619"/>
      <c r="D25" s="2619"/>
      <c r="E25" s="2619"/>
      <c r="F25" s="2619"/>
      <c r="G25" s="2619"/>
    </row>
    <row r="26" spans="2:7" ht="27" customHeight="1"/>
    <row r="27" spans="2:7" ht="27" customHeight="1"/>
    <row r="28" spans="2:7" ht="27" customHeight="1"/>
    <row r="29" spans="2:7" ht="27" customHeight="1"/>
    <row r="30" spans="2:7" ht="27" customHeight="1"/>
    <row r="31" spans="2:7" ht="27" customHeight="1"/>
    <row r="32" spans="2:7" ht="27" customHeight="1"/>
    <row r="33" ht="27" customHeight="1"/>
    <row r="34" ht="27" customHeight="1"/>
    <row r="35" ht="27" customHeight="1"/>
    <row r="36" ht="27" customHeight="1"/>
    <row r="37" ht="27" customHeight="1"/>
    <row r="38" ht="27" customHeight="1"/>
    <row r="39" ht="27" customHeight="1"/>
    <row r="40" ht="27" customHeight="1"/>
    <row r="41" ht="20.25" customHeight="1"/>
    <row r="42" ht="20.25" customHeight="1"/>
    <row r="43" ht="20.25" customHeight="1"/>
    <row r="44" ht="20.25" customHeight="1"/>
    <row r="45" ht="20.25" customHeight="1"/>
    <row r="46" ht="20.25" customHeight="1"/>
    <row r="47" ht="20.25" customHeight="1"/>
    <row r="48" ht="20.25" customHeight="1"/>
    <row r="49" ht="20.25" customHeight="1"/>
  </sheetData>
  <mergeCells count="3">
    <mergeCell ref="B1:E1"/>
    <mergeCell ref="I8:L8"/>
    <mergeCell ref="B24:G25"/>
  </mergeCells>
  <phoneticPr fontId="16"/>
  <dataValidations count="1">
    <dataValidation type="list" allowBlank="1" showInputMessage="1" showErrorMessage="1" sqref="L5:L7" xr:uid="{00000000-0002-0000-1E00-000000000000}">
      <formula1>"有・無,有,無"</formula1>
    </dataValidation>
  </dataValidations>
  <pageMargins left="0.70866141732283472" right="0.70866141732283472" top="0.74803149606299213" bottom="0.74803149606299213" header="0.31496062992125984" footer="0.31496062992125984"/>
  <pageSetup paperSize="9" scale="72" orientation="landscape" r:id="rId1"/>
  <headerFooter>
    <oddFooter>&amp;C- 21 -</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rgb="FFFF99FF"/>
    <pageSetUpPr fitToPage="1"/>
  </sheetPr>
  <dimension ref="B1:Q30"/>
  <sheetViews>
    <sheetView zoomScaleNormal="100" workbookViewId="0">
      <selection activeCell="B1" sqref="B1:E1"/>
    </sheetView>
  </sheetViews>
  <sheetFormatPr defaultColWidth="9" defaultRowHeight="12"/>
  <cols>
    <col min="1" max="1" width="3.26953125" style="9" customWidth="1"/>
    <col min="2" max="2" width="8.453125" style="9" customWidth="1"/>
    <col min="3" max="8" width="13.6328125" style="9" customWidth="1"/>
    <col min="9" max="9" width="3.6328125" style="9" customWidth="1"/>
    <col min="10" max="10" width="5" style="9" customWidth="1"/>
    <col min="11" max="11" width="7" style="9" customWidth="1"/>
    <col min="12" max="12" width="11.08984375" style="9" customWidth="1"/>
    <col min="13" max="13" width="13.6328125" style="9" customWidth="1"/>
    <col min="14" max="14" width="10.26953125" style="9" customWidth="1"/>
    <col min="15" max="17" width="11.08984375" style="9" customWidth="1"/>
    <col min="18" max="16384" width="9" style="9"/>
  </cols>
  <sheetData>
    <row r="1" spans="2:17" ht="20.25" customHeight="1">
      <c r="B1" s="2617" t="s">
        <v>855</v>
      </c>
      <c r="C1" s="2620"/>
      <c r="D1" s="2620"/>
      <c r="E1" s="2620"/>
      <c r="F1" s="1365"/>
      <c r="G1" s="1365"/>
      <c r="H1" s="1365"/>
      <c r="I1" s="1365"/>
      <c r="J1" s="1365"/>
      <c r="K1" s="1365"/>
      <c r="L1" s="1365"/>
      <c r="M1" s="1365"/>
      <c r="N1" s="1365"/>
      <c r="O1" s="1365"/>
      <c r="P1" s="1365"/>
      <c r="Q1" s="1365"/>
    </row>
    <row r="2" spans="2:17" ht="25.5" customHeight="1">
      <c r="B2" s="1365"/>
      <c r="C2" s="1365"/>
      <c r="D2" s="1365"/>
      <c r="E2" s="1365"/>
      <c r="F2" s="897"/>
      <c r="G2" s="898"/>
      <c r="H2" s="1389" t="str">
        <f>+表紙!$D$35&amp;"現在"</f>
        <v>検査日の前々月の1日現在</v>
      </c>
      <c r="I2" s="1365"/>
      <c r="J2" s="10" t="s">
        <v>437</v>
      </c>
      <c r="K2" s="129"/>
      <c r="L2" s="1365"/>
      <c r="M2" s="1365"/>
      <c r="N2" s="1365"/>
      <c r="O2" s="1365"/>
      <c r="P2" s="1365"/>
      <c r="Q2" s="1365"/>
    </row>
    <row r="3" spans="2:17" ht="25.5" customHeight="1">
      <c r="B3" s="2621" t="s">
        <v>1297</v>
      </c>
      <c r="C3" s="1942"/>
      <c r="D3" s="1942"/>
      <c r="E3" s="1942"/>
      <c r="F3" s="1942"/>
      <c r="G3" s="1942"/>
      <c r="H3" s="1942"/>
      <c r="I3" s="2622"/>
      <c r="J3" s="2623" t="s">
        <v>438</v>
      </c>
      <c r="K3" s="2624"/>
      <c r="L3" s="2625"/>
      <c r="M3" s="2629"/>
      <c r="N3" s="2630"/>
      <c r="O3" s="2630"/>
      <c r="P3" s="2630"/>
      <c r="Q3" s="2631"/>
    </row>
    <row r="4" spans="2:17" ht="25.5" customHeight="1">
      <c r="B4" s="1372"/>
      <c r="C4" s="1248" t="s">
        <v>1296</v>
      </c>
      <c r="D4" s="1362"/>
      <c r="E4" s="1249" t="s">
        <v>1298</v>
      </c>
      <c r="F4" s="1270" t="s">
        <v>775</v>
      </c>
      <c r="G4" s="1516" t="s">
        <v>1506</v>
      </c>
      <c r="H4" s="1362"/>
      <c r="I4" s="1365"/>
      <c r="J4" s="2626"/>
      <c r="K4" s="2627"/>
      <c r="L4" s="2628"/>
      <c r="M4" s="2632"/>
      <c r="N4" s="2633"/>
      <c r="O4" s="2633"/>
      <c r="P4" s="2633"/>
      <c r="Q4" s="2634"/>
    </row>
    <row r="5" spans="2:17" ht="25.5" customHeight="1">
      <c r="B5" s="1372"/>
      <c r="C5" s="1248" t="s">
        <v>1295</v>
      </c>
      <c r="D5" s="1362"/>
      <c r="E5" s="1249" t="s">
        <v>1298</v>
      </c>
      <c r="F5" s="1270" t="s">
        <v>775</v>
      </c>
      <c r="G5" s="1361" t="s">
        <v>1299</v>
      </c>
      <c r="H5" s="1362"/>
      <c r="I5" s="1365"/>
      <c r="J5" s="1365"/>
      <c r="K5" s="1365"/>
      <c r="L5" s="1365"/>
      <c r="M5" s="1365"/>
      <c r="N5" s="1365"/>
      <c r="O5" s="1365"/>
      <c r="P5" s="1365"/>
      <c r="Q5" s="1365"/>
    </row>
    <row r="6" spans="2:17" ht="25.5" customHeight="1">
      <c r="C6" s="1365" t="s">
        <v>1375</v>
      </c>
      <c r="D6" s="1365"/>
      <c r="E6" s="1249" t="s">
        <v>1298</v>
      </c>
      <c r="F6" s="1271" t="s">
        <v>775</v>
      </c>
      <c r="G6" s="1361" t="s">
        <v>1299</v>
      </c>
      <c r="H6" s="1365"/>
      <c r="I6" s="1365"/>
      <c r="J6" s="10" t="s">
        <v>576</v>
      </c>
      <c r="K6" s="129"/>
      <c r="L6" s="1365"/>
      <c r="M6" s="1365"/>
      <c r="N6" s="1365"/>
      <c r="O6" s="1365"/>
      <c r="P6" s="1365"/>
      <c r="Q6" s="1365"/>
    </row>
    <row r="7" spans="2:17" ht="25.5" customHeight="1">
      <c r="C7" s="1365" t="s">
        <v>1376</v>
      </c>
      <c r="D7" s="271"/>
      <c r="F7" s="1365"/>
      <c r="G7" s="1365"/>
      <c r="H7" s="1365"/>
      <c r="I7" s="1365"/>
      <c r="J7" s="2635"/>
      <c r="K7" s="2636"/>
      <c r="L7" s="2601" t="s">
        <v>440</v>
      </c>
      <c r="M7" s="2601"/>
      <c r="N7" s="2601"/>
      <c r="O7" s="2601" t="s">
        <v>441</v>
      </c>
      <c r="P7" s="2601"/>
      <c r="Q7" s="2637"/>
    </row>
    <row r="8" spans="2:17" ht="25.5" customHeight="1">
      <c r="B8" s="272"/>
      <c r="C8" s="1365"/>
      <c r="D8" s="1365"/>
      <c r="E8" s="1249" t="s">
        <v>1298</v>
      </c>
      <c r="F8" s="1271" t="s">
        <v>775</v>
      </c>
      <c r="G8" s="1361" t="s">
        <v>1299</v>
      </c>
      <c r="H8" s="1365"/>
      <c r="I8" s="1365"/>
      <c r="J8" s="2638" t="str">
        <f>+表紙!D36&amp;"の回数"</f>
        <v>＿＿年度の回数</v>
      </c>
      <c r="K8" s="2639"/>
      <c r="L8" s="2005"/>
      <c r="M8" s="2640"/>
      <c r="N8" s="2641"/>
      <c r="O8" s="2005"/>
      <c r="P8" s="2640"/>
      <c r="Q8" s="2006"/>
    </row>
    <row r="9" spans="2:17" ht="25.5" customHeight="1">
      <c r="B9" s="10" t="s">
        <v>439</v>
      </c>
      <c r="C9" s="1365"/>
      <c r="D9" s="1365"/>
      <c r="E9" s="1365"/>
      <c r="F9" s="1365"/>
      <c r="G9" s="1365"/>
      <c r="H9" s="1365"/>
      <c r="I9" s="1365"/>
      <c r="J9" s="2274" t="s">
        <v>445</v>
      </c>
      <c r="K9" s="2642"/>
      <c r="L9" s="2643"/>
      <c r="M9" s="2644"/>
      <c r="N9" s="2645"/>
      <c r="O9" s="2643"/>
      <c r="P9" s="2644"/>
      <c r="Q9" s="2646"/>
    </row>
    <row r="10" spans="2:17" ht="25.5" customHeight="1">
      <c r="B10" s="1365" t="s">
        <v>442</v>
      </c>
      <c r="C10" s="1365"/>
      <c r="D10" s="1365"/>
      <c r="E10" s="1365" t="s">
        <v>443</v>
      </c>
      <c r="F10" s="1365"/>
      <c r="G10" s="1365"/>
      <c r="H10" s="1365"/>
      <c r="I10" s="1365"/>
      <c r="J10" s="1365"/>
      <c r="K10" s="1365"/>
      <c r="L10" s="1365" t="s">
        <v>578</v>
      </c>
      <c r="M10" s="1365" t="s">
        <v>579</v>
      </c>
      <c r="N10" s="1365"/>
      <c r="O10" s="1365"/>
      <c r="P10" s="1365"/>
      <c r="Q10" s="188"/>
    </row>
    <row r="11" spans="2:17" ht="25.5" customHeight="1">
      <c r="B11" s="1365"/>
      <c r="C11" s="188" t="s">
        <v>444</v>
      </c>
      <c r="D11" s="1365" t="s">
        <v>577</v>
      </c>
      <c r="E11" s="1365"/>
      <c r="F11" s="1365"/>
      <c r="G11" s="1365"/>
      <c r="H11" s="1365"/>
      <c r="I11" s="1365"/>
      <c r="J11" s="1365"/>
      <c r="K11" s="1365"/>
      <c r="L11" s="1365"/>
      <c r="M11" s="1365"/>
      <c r="N11" s="1365"/>
      <c r="O11" s="1365"/>
      <c r="P11" s="1365"/>
      <c r="Q11" s="1365"/>
    </row>
    <row r="12" spans="2:17" ht="25.5" customHeight="1">
      <c r="B12" s="1365" t="s">
        <v>446</v>
      </c>
      <c r="C12" s="1365"/>
      <c r="D12" s="1365"/>
      <c r="E12" s="1365" t="s">
        <v>443</v>
      </c>
      <c r="F12" s="1365"/>
      <c r="G12" s="1365"/>
      <c r="H12" s="1365"/>
      <c r="I12" s="1365"/>
      <c r="J12" s="10" t="s">
        <v>448</v>
      </c>
      <c r="K12" s="129"/>
      <c r="L12" s="1365"/>
      <c r="M12" s="1365"/>
      <c r="N12" s="1365"/>
      <c r="O12" s="1365"/>
      <c r="P12" s="1365"/>
      <c r="Q12" s="1365"/>
    </row>
    <row r="13" spans="2:17" ht="25.5" customHeight="1">
      <c r="B13" s="1365" t="s">
        <v>447</v>
      </c>
      <c r="C13" s="1365"/>
      <c r="D13" s="1365"/>
      <c r="E13" s="1365" t="s">
        <v>443</v>
      </c>
      <c r="F13" s="1365"/>
      <c r="G13" s="1365"/>
      <c r="H13" s="1365"/>
      <c r="I13" s="1365"/>
      <c r="J13" s="1365"/>
      <c r="K13" s="1365" t="s">
        <v>1377</v>
      </c>
      <c r="L13" s="1365"/>
      <c r="M13" s="1365"/>
      <c r="N13" s="1365"/>
      <c r="O13" s="1365"/>
      <c r="P13" s="1365"/>
      <c r="Q13" s="1365"/>
    </row>
    <row r="14" spans="2:17" ht="16.5" customHeight="1">
      <c r="B14" s="1365"/>
      <c r="C14" s="1365"/>
      <c r="D14" s="1365"/>
      <c r="E14" s="1365"/>
      <c r="F14" s="1365"/>
      <c r="G14" s="1365"/>
      <c r="H14" s="1365"/>
      <c r="I14" s="1365"/>
      <c r="J14" s="1365" t="s">
        <v>450</v>
      </c>
      <c r="K14" s="1365"/>
      <c r="L14" s="1365"/>
      <c r="M14" s="1365"/>
      <c r="N14" s="1365"/>
      <c r="O14" s="1365"/>
      <c r="P14" s="1365"/>
      <c r="Q14" s="1365"/>
    </row>
    <row r="15" spans="2:17" ht="25.5" customHeight="1">
      <c r="B15" s="10" t="s">
        <v>449</v>
      </c>
      <c r="C15" s="1365"/>
      <c r="D15" s="1365"/>
      <c r="E15" s="1365"/>
      <c r="F15" s="1365"/>
      <c r="G15" s="1365"/>
      <c r="H15" s="1365"/>
      <c r="I15" s="1365"/>
      <c r="J15" s="1365"/>
      <c r="K15" s="1365"/>
      <c r="L15" s="1365"/>
      <c r="M15" s="1365"/>
      <c r="N15" s="1365"/>
      <c r="O15" s="1365"/>
      <c r="P15" s="1365"/>
      <c r="Q15" s="1365"/>
    </row>
    <row r="16" spans="2:17" ht="25.5" customHeight="1">
      <c r="B16" s="129"/>
      <c r="C16" s="1365"/>
      <c r="D16" s="1365"/>
      <c r="E16" s="1365"/>
      <c r="F16" s="1365"/>
      <c r="G16" s="1365"/>
      <c r="H16" s="273" t="str">
        <f>+表紙!D36</f>
        <v>＿＿年度</v>
      </c>
      <c r="I16" s="1365"/>
      <c r="J16" s="1365"/>
      <c r="K16" s="1365"/>
      <c r="L16" s="1365"/>
      <c r="M16" s="1365"/>
      <c r="N16" s="1365"/>
      <c r="O16" s="1365"/>
      <c r="P16" s="1365"/>
      <c r="Q16" s="1365"/>
    </row>
    <row r="17" spans="2:17" ht="24" customHeight="1">
      <c r="B17" s="2648"/>
      <c r="C17" s="2601" t="s">
        <v>451</v>
      </c>
      <c r="D17" s="2601"/>
      <c r="E17" s="2601" t="s">
        <v>452</v>
      </c>
      <c r="F17" s="2601"/>
      <c r="G17" s="2601" t="s">
        <v>453</v>
      </c>
      <c r="H17" s="2637"/>
      <c r="I17" s="1365"/>
      <c r="J17" s="1365"/>
      <c r="K17" s="1365"/>
      <c r="L17" s="1365"/>
      <c r="M17" s="1365"/>
      <c r="N17" s="1365"/>
      <c r="O17" s="1365"/>
      <c r="P17" s="1365"/>
      <c r="Q17" s="1365"/>
    </row>
    <row r="18" spans="2:17" ht="24" customHeight="1">
      <c r="B18" s="2649"/>
      <c r="C18" s="1074" t="s">
        <v>454</v>
      </c>
      <c r="D18" s="1074" t="s">
        <v>14</v>
      </c>
      <c r="E18" s="1074" t="s">
        <v>454</v>
      </c>
      <c r="F18" s="1074" t="s">
        <v>14</v>
      </c>
      <c r="G18" s="1074" t="s">
        <v>455</v>
      </c>
      <c r="H18" s="1075" t="s">
        <v>456</v>
      </c>
      <c r="I18" s="1365"/>
      <c r="J18" s="1365"/>
      <c r="K18" s="1365"/>
      <c r="L18" s="1365"/>
      <c r="M18" s="1365"/>
      <c r="N18" s="1365"/>
      <c r="O18" s="1365"/>
      <c r="P18" s="1365"/>
      <c r="Q18" s="1365"/>
    </row>
    <row r="19" spans="2:17" ht="24" customHeight="1">
      <c r="B19" s="1073" t="s">
        <v>457</v>
      </c>
      <c r="C19" s="853"/>
      <c r="D19" s="853"/>
      <c r="E19" s="853"/>
      <c r="F19" s="853"/>
      <c r="G19" s="853"/>
      <c r="H19" s="1360"/>
      <c r="I19" s="1365"/>
      <c r="J19" s="1365"/>
      <c r="K19" s="1365"/>
      <c r="L19" s="1365"/>
      <c r="M19" s="1365"/>
      <c r="N19" s="1365"/>
      <c r="O19" s="1365"/>
      <c r="P19" s="1365"/>
      <c r="Q19" s="1365"/>
    </row>
    <row r="20" spans="2:17" ht="24" customHeight="1">
      <c r="B20" s="1371" t="s">
        <v>458</v>
      </c>
      <c r="C20" s="1369"/>
      <c r="D20" s="1369"/>
      <c r="E20" s="1369"/>
      <c r="F20" s="1369"/>
      <c r="G20" s="1369"/>
      <c r="H20" s="1377"/>
      <c r="I20" s="1365"/>
      <c r="J20" s="1365"/>
      <c r="K20" s="1365"/>
      <c r="L20" s="1365"/>
      <c r="M20" s="1365"/>
      <c r="N20" s="1365"/>
      <c r="O20" s="1365"/>
      <c r="P20" s="1365"/>
      <c r="Q20" s="1365"/>
    </row>
    <row r="21" spans="2:17" ht="30" customHeight="1">
      <c r="B21" s="1371" t="s">
        <v>459</v>
      </c>
      <c r="C21" s="1369"/>
      <c r="D21" s="1369"/>
      <c r="E21" s="1369"/>
      <c r="F21" s="1369"/>
      <c r="G21" s="1369"/>
      <c r="H21" s="274"/>
      <c r="I21" s="1365"/>
      <c r="J21" s="1365"/>
      <c r="K21" s="1365"/>
      <c r="L21" s="1365"/>
      <c r="M21" s="1365"/>
      <c r="N21" s="1365"/>
      <c r="O21" s="1365"/>
      <c r="P21" s="1365"/>
      <c r="Q21" s="1365"/>
    </row>
    <row r="22" spans="2:17" ht="25.5" customHeight="1">
      <c r="B22" s="1076" t="s">
        <v>460</v>
      </c>
      <c r="C22" s="1368"/>
      <c r="D22" s="1368"/>
      <c r="E22" s="1368"/>
      <c r="F22" s="1368"/>
      <c r="G22" s="1368"/>
      <c r="H22" s="1375"/>
      <c r="I22" s="1365"/>
      <c r="J22" s="10" t="s">
        <v>461</v>
      </c>
      <c r="K22" s="129"/>
      <c r="L22" s="1365"/>
      <c r="M22" s="1365"/>
      <c r="N22" s="1365"/>
      <c r="O22" s="1365"/>
      <c r="P22" s="1365"/>
      <c r="Q22" s="1365"/>
    </row>
    <row r="23" spans="2:17" ht="25.5" customHeight="1">
      <c r="B23" s="1365" t="s">
        <v>462</v>
      </c>
      <c r="C23" s="1365"/>
      <c r="D23" s="1365"/>
      <c r="E23" s="1365"/>
      <c r="F23" s="1365"/>
      <c r="G23" s="1365"/>
      <c r="H23" s="1365"/>
      <c r="I23" s="1365"/>
      <c r="J23" s="188" t="s">
        <v>580</v>
      </c>
      <c r="K23" s="2647"/>
      <c r="L23" s="2647"/>
      <c r="M23" s="2647"/>
      <c r="N23" s="188" t="s">
        <v>581</v>
      </c>
      <c r="O23" s="2647"/>
      <c r="P23" s="2647"/>
      <c r="Q23" s="2647"/>
    </row>
    <row r="24" spans="2:17" ht="25.5" customHeight="1">
      <c r="B24" s="2648"/>
      <c r="C24" s="2656"/>
      <c r="D24" s="2658" t="s">
        <v>463</v>
      </c>
      <c r="E24" s="2601" t="s">
        <v>452</v>
      </c>
      <c r="F24" s="2601"/>
      <c r="G24" s="2601" t="s">
        <v>453</v>
      </c>
      <c r="H24" s="2637"/>
      <c r="I24" s="1365"/>
      <c r="J24" s="188" t="s">
        <v>582</v>
      </c>
      <c r="K24" s="2647"/>
      <c r="L24" s="2647"/>
      <c r="M24" s="2647"/>
      <c r="N24" s="188" t="s">
        <v>583</v>
      </c>
      <c r="O24" s="2647"/>
      <c r="P24" s="2647"/>
      <c r="Q24" s="2647"/>
    </row>
    <row r="25" spans="2:17" ht="25.5" customHeight="1">
      <c r="B25" s="2649"/>
      <c r="C25" s="2657"/>
      <c r="D25" s="2659"/>
      <c r="E25" s="1074" t="s">
        <v>454</v>
      </c>
      <c r="F25" s="1074" t="s">
        <v>14</v>
      </c>
      <c r="G25" s="1074" t="s">
        <v>455</v>
      </c>
      <c r="H25" s="1075" t="s">
        <v>456</v>
      </c>
      <c r="I25" s="1365"/>
      <c r="J25" s="188" t="s">
        <v>584</v>
      </c>
      <c r="K25" s="2647"/>
      <c r="L25" s="2647"/>
      <c r="M25" s="2647"/>
      <c r="N25" s="188" t="s">
        <v>585</v>
      </c>
      <c r="O25" s="2647"/>
      <c r="P25" s="2647"/>
      <c r="Q25" s="2647"/>
    </row>
    <row r="26" spans="2:17" ht="25.5" customHeight="1">
      <c r="B26" s="1371" t="s">
        <v>464</v>
      </c>
      <c r="C26" s="275" t="s">
        <v>465</v>
      </c>
      <c r="D26" s="275" t="s">
        <v>466</v>
      </c>
      <c r="E26" s="60"/>
      <c r="F26" s="60"/>
      <c r="G26" s="60"/>
      <c r="H26" s="63"/>
      <c r="I26" s="1365"/>
      <c r="J26" s="1365"/>
      <c r="K26" s="1365"/>
      <c r="L26" s="1365"/>
      <c r="M26" s="1365"/>
      <c r="N26" s="1365"/>
      <c r="O26" s="1365"/>
      <c r="P26" s="1365"/>
      <c r="Q26" s="1365"/>
    </row>
    <row r="27" spans="2:17" ht="25.5" customHeight="1">
      <c r="B27" s="1076" t="s">
        <v>468</v>
      </c>
      <c r="C27" s="64"/>
      <c r="D27" s="64"/>
      <c r="E27" s="277" t="s">
        <v>586</v>
      </c>
      <c r="F27" s="277" t="s">
        <v>586</v>
      </c>
      <c r="G27" s="64"/>
      <c r="H27" s="278" t="s">
        <v>586</v>
      </c>
      <c r="I27" s="1365"/>
      <c r="J27" s="10" t="s">
        <v>467</v>
      </c>
      <c r="K27" s="129"/>
      <c r="L27" s="1365"/>
      <c r="M27" s="1365"/>
      <c r="N27" s="1365"/>
      <c r="O27" s="1365"/>
      <c r="P27" s="1365"/>
      <c r="Q27" s="276" t="str">
        <f>+H16</f>
        <v>＿＿年度</v>
      </c>
    </row>
    <row r="28" spans="2:17" ht="25.5" customHeight="1">
      <c r="B28" s="1365"/>
      <c r="C28" s="1365"/>
      <c r="D28" s="1365"/>
      <c r="E28" s="1365"/>
      <c r="F28" s="1365"/>
      <c r="G28" s="1365"/>
      <c r="H28" s="1365"/>
      <c r="I28" s="1365"/>
      <c r="J28" s="2650" t="s">
        <v>707</v>
      </c>
      <c r="K28" s="2651"/>
      <c r="L28" s="69"/>
      <c r="M28" s="1363"/>
      <c r="N28" s="1363"/>
      <c r="O28" s="1363"/>
      <c r="P28" s="1363"/>
      <c r="Q28" s="506"/>
    </row>
    <row r="29" spans="2:17" ht="25.5" customHeight="1">
      <c r="B29" s="1365"/>
      <c r="C29" s="1365"/>
      <c r="D29" s="1365"/>
      <c r="E29" s="1365"/>
      <c r="F29" s="1365"/>
      <c r="G29" s="1365"/>
      <c r="H29" s="1365"/>
      <c r="I29" s="1365"/>
      <c r="J29" s="2652"/>
      <c r="K29" s="2653"/>
      <c r="L29" s="1364"/>
      <c r="M29" s="1376"/>
      <c r="N29" s="1376"/>
      <c r="O29" s="1376"/>
      <c r="P29" s="1376"/>
      <c r="Q29" s="1366"/>
    </row>
    <row r="30" spans="2:17" ht="25.5" customHeight="1">
      <c r="I30" s="1365"/>
      <c r="J30" s="2654"/>
      <c r="K30" s="2655"/>
      <c r="L30" s="38"/>
      <c r="M30" s="1373"/>
      <c r="N30" s="1373"/>
      <c r="O30" s="1373"/>
      <c r="P30" s="1373"/>
      <c r="Q30" s="36"/>
    </row>
  </sheetData>
  <mergeCells count="28">
    <mergeCell ref="J28:K30"/>
    <mergeCell ref="B24:C25"/>
    <mergeCell ref="D24:D25"/>
    <mergeCell ref="E24:F24"/>
    <mergeCell ref="G24:H24"/>
    <mergeCell ref="K24:M24"/>
    <mergeCell ref="O24:Q24"/>
    <mergeCell ref="K25:M25"/>
    <mergeCell ref="O25:Q25"/>
    <mergeCell ref="B17:B18"/>
    <mergeCell ref="C17:D17"/>
    <mergeCell ref="E17:F17"/>
    <mergeCell ref="G17:H17"/>
    <mergeCell ref="K23:M23"/>
    <mergeCell ref="O23:Q23"/>
    <mergeCell ref="J8:K8"/>
    <mergeCell ref="L8:N8"/>
    <mergeCell ref="O8:Q8"/>
    <mergeCell ref="J9:K9"/>
    <mergeCell ref="L9:N9"/>
    <mergeCell ref="O9:Q9"/>
    <mergeCell ref="B1:E1"/>
    <mergeCell ref="B3:I3"/>
    <mergeCell ref="J3:L4"/>
    <mergeCell ref="M3:Q4"/>
    <mergeCell ref="J7:K7"/>
    <mergeCell ref="L7:N7"/>
    <mergeCell ref="O7:Q7"/>
  </mergeCells>
  <phoneticPr fontId="16"/>
  <dataValidations count="1">
    <dataValidation type="list" allowBlank="1" showInputMessage="1" showErrorMessage="1" sqref="F4:F6 F8" xr:uid="{00000000-0002-0000-1F00-000000000000}">
      <formula1>"有　・　無,有,無"</formula1>
    </dataValidation>
  </dataValidations>
  <pageMargins left="0.70866141732283472" right="0.70866141732283472" top="0.74803149606299213" bottom="0.74803149606299213" header="0.31496062992125984" footer="0.31496062992125984"/>
  <pageSetup paperSize="9" scale="69" orientation="landscape" r:id="rId1"/>
  <headerFooter>
    <oddFooter>&amp;C- 22 -</oddFooter>
  </headerFooter>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abColor rgb="FF7030A0"/>
    <pageSetUpPr fitToPage="1"/>
  </sheetPr>
  <dimension ref="A1:Q49"/>
  <sheetViews>
    <sheetView zoomScaleNormal="100" workbookViewId="0">
      <selection sqref="A1:D1"/>
    </sheetView>
  </sheetViews>
  <sheetFormatPr defaultColWidth="9" defaultRowHeight="12"/>
  <cols>
    <col min="1" max="1" width="14.6328125" style="9" customWidth="1"/>
    <col min="2" max="2" width="11.08984375" style="9" customWidth="1"/>
    <col min="3" max="5" width="7.90625" style="9" customWidth="1"/>
    <col min="6" max="6" width="7.6328125" style="9" customWidth="1"/>
    <col min="7" max="11" width="10.26953125" style="9" customWidth="1"/>
    <col min="12" max="12" width="9.36328125" style="9" customWidth="1"/>
    <col min="13" max="13" width="11.08984375" style="9" customWidth="1"/>
    <col min="14" max="14" width="5.08984375" style="9" customWidth="1"/>
    <col min="15" max="15" width="12.90625" style="9" customWidth="1"/>
    <col min="16" max="16" width="5" style="9" customWidth="1"/>
    <col min="17" max="17" width="10.26953125" style="9" customWidth="1"/>
    <col min="18" max="16384" width="9" style="9"/>
  </cols>
  <sheetData>
    <row r="1" spans="1:17" ht="20.25" customHeight="1">
      <c r="A1" s="2617" t="s">
        <v>856</v>
      </c>
      <c r="B1" s="2620"/>
      <c r="C1" s="2620"/>
      <c r="D1" s="2620"/>
    </row>
    <row r="2" spans="1:17" ht="13.5" customHeight="1">
      <c r="P2" s="899"/>
      <c r="Q2" s="864" t="str">
        <f>+表紙!$D$36</f>
        <v>＿＿年度</v>
      </c>
    </row>
    <row r="3" spans="1:17" ht="21.75" customHeight="1">
      <c r="A3" s="2667" t="s">
        <v>476</v>
      </c>
      <c r="B3" s="2670" t="s">
        <v>477</v>
      </c>
      <c r="C3" s="2671" t="s">
        <v>478</v>
      </c>
      <c r="D3" s="2671"/>
      <c r="E3" s="2671"/>
      <c r="F3" s="2671" t="s">
        <v>479</v>
      </c>
      <c r="G3" s="2671"/>
      <c r="H3" s="2671"/>
      <c r="I3" s="2671"/>
      <c r="J3" s="2671"/>
      <c r="K3" s="2671"/>
      <c r="L3" s="2671"/>
      <c r="M3" s="2671" t="s">
        <v>480</v>
      </c>
      <c r="N3" s="2671"/>
      <c r="O3" s="2671"/>
      <c r="P3" s="2660" t="s">
        <v>481</v>
      </c>
      <c r="Q3" s="2662" t="s">
        <v>234</v>
      </c>
    </row>
    <row r="4" spans="1:17" ht="20.25" customHeight="1">
      <c r="A4" s="2668"/>
      <c r="B4" s="2666"/>
      <c r="C4" s="2664" t="s">
        <v>482</v>
      </c>
      <c r="D4" s="2666" t="s">
        <v>483</v>
      </c>
      <c r="E4" s="2666"/>
      <c r="F4" s="2664" t="s">
        <v>484</v>
      </c>
      <c r="G4" s="2664" t="s">
        <v>485</v>
      </c>
      <c r="H4" s="2664" t="s">
        <v>486</v>
      </c>
      <c r="I4" s="2665" t="s">
        <v>487</v>
      </c>
      <c r="J4" s="2666" t="s">
        <v>488</v>
      </c>
      <c r="K4" s="2666"/>
      <c r="L4" s="2666"/>
      <c r="M4" s="2666"/>
      <c r="N4" s="2666"/>
      <c r="O4" s="2666"/>
      <c r="P4" s="2661"/>
      <c r="Q4" s="2663"/>
    </row>
    <row r="5" spans="1:17" ht="32.25" customHeight="1">
      <c r="A5" s="2669"/>
      <c r="B5" s="2666"/>
      <c r="C5" s="2661"/>
      <c r="D5" s="1077" t="s">
        <v>489</v>
      </c>
      <c r="E5" s="1077" t="s">
        <v>490</v>
      </c>
      <c r="F5" s="2661"/>
      <c r="G5" s="2661"/>
      <c r="H5" s="2661"/>
      <c r="I5" s="2666"/>
      <c r="J5" s="1077" t="s">
        <v>491</v>
      </c>
      <c r="K5" s="1077" t="s">
        <v>492</v>
      </c>
      <c r="L5" s="1077" t="s">
        <v>493</v>
      </c>
      <c r="M5" s="1077" t="s">
        <v>494</v>
      </c>
      <c r="N5" s="1078" t="s">
        <v>495</v>
      </c>
      <c r="O5" s="1078" t="s">
        <v>14</v>
      </c>
      <c r="P5" s="2661"/>
      <c r="Q5" s="2663"/>
    </row>
    <row r="6" spans="1:17" ht="10.5" customHeight="1">
      <c r="A6" s="2672" t="s">
        <v>587</v>
      </c>
      <c r="B6" s="2056" t="s">
        <v>588</v>
      </c>
      <c r="C6" s="2056"/>
      <c r="D6" s="2056"/>
      <c r="E6" s="2056"/>
      <c r="F6" s="2056"/>
      <c r="G6" s="279" t="s">
        <v>300</v>
      </c>
      <c r="H6" s="279" t="s">
        <v>300</v>
      </c>
      <c r="I6" s="279" t="s">
        <v>300</v>
      </c>
      <c r="J6" s="279" t="s">
        <v>300</v>
      </c>
      <c r="K6" s="279" t="s">
        <v>300</v>
      </c>
      <c r="L6" s="279" t="s">
        <v>300</v>
      </c>
      <c r="M6" s="2056"/>
      <c r="N6" s="2056"/>
      <c r="O6" s="2056"/>
      <c r="P6" s="2056"/>
      <c r="Q6" s="2674"/>
    </row>
    <row r="7" spans="1:17" ht="5.25" customHeight="1">
      <c r="A7" s="2673"/>
      <c r="B7" s="2056"/>
      <c r="C7" s="2056"/>
      <c r="D7" s="2056"/>
      <c r="E7" s="2056"/>
      <c r="F7" s="2056"/>
      <c r="G7" s="2675"/>
      <c r="H7" s="2675"/>
      <c r="I7" s="2675"/>
      <c r="J7" s="2675"/>
      <c r="K7" s="2675"/>
      <c r="L7" s="2675"/>
      <c r="M7" s="2056"/>
      <c r="N7" s="2056"/>
      <c r="O7" s="2056"/>
      <c r="P7" s="2056"/>
      <c r="Q7" s="2674"/>
    </row>
    <row r="8" spans="1:17" ht="15.75" customHeight="1">
      <c r="A8" s="280"/>
      <c r="B8" s="2056"/>
      <c r="C8" s="2056"/>
      <c r="D8" s="2056"/>
      <c r="E8" s="2056"/>
      <c r="F8" s="2056"/>
      <c r="G8" s="2676"/>
      <c r="H8" s="2676"/>
      <c r="I8" s="2676"/>
      <c r="J8" s="2676"/>
      <c r="K8" s="2676"/>
      <c r="L8" s="2676"/>
      <c r="M8" s="2056"/>
      <c r="N8" s="2056"/>
      <c r="O8" s="2056"/>
      <c r="P8" s="2056"/>
      <c r="Q8" s="2674"/>
    </row>
    <row r="9" spans="1:17" ht="15.75" customHeight="1">
      <c r="A9" s="237" t="s">
        <v>589</v>
      </c>
      <c r="B9" s="2056" t="s">
        <v>590</v>
      </c>
      <c r="C9" s="2056"/>
      <c r="D9" s="2056"/>
      <c r="E9" s="2056"/>
      <c r="F9" s="2056"/>
      <c r="G9" s="2677"/>
      <c r="H9" s="2677"/>
      <c r="I9" s="2677"/>
      <c r="J9" s="2677"/>
      <c r="K9" s="2677"/>
      <c r="L9" s="2677"/>
      <c r="M9" s="2056"/>
      <c r="N9" s="2056"/>
      <c r="O9" s="2056"/>
      <c r="P9" s="2056"/>
      <c r="Q9" s="2674"/>
    </row>
    <row r="10" spans="1:17" ht="15.75" customHeight="1">
      <c r="A10" s="280"/>
      <c r="B10" s="2056"/>
      <c r="C10" s="2056"/>
      <c r="D10" s="2056"/>
      <c r="E10" s="2056"/>
      <c r="F10" s="2056"/>
      <c r="G10" s="2677"/>
      <c r="H10" s="2677"/>
      <c r="I10" s="2677"/>
      <c r="J10" s="2677"/>
      <c r="K10" s="2677"/>
      <c r="L10" s="2677"/>
      <c r="M10" s="2056"/>
      <c r="N10" s="2056"/>
      <c r="O10" s="2056"/>
      <c r="P10" s="2056"/>
      <c r="Q10" s="2674"/>
    </row>
    <row r="11" spans="1:17" ht="15.75" customHeight="1">
      <c r="A11" s="237" t="s">
        <v>589</v>
      </c>
      <c r="B11" s="2056" t="s">
        <v>590</v>
      </c>
      <c r="C11" s="2056"/>
      <c r="D11" s="2056"/>
      <c r="E11" s="2056"/>
      <c r="F11" s="2056"/>
      <c r="G11" s="2677"/>
      <c r="H11" s="2677"/>
      <c r="I11" s="2677"/>
      <c r="J11" s="2677"/>
      <c r="K11" s="2677"/>
      <c r="L11" s="2677"/>
      <c r="M11" s="2056"/>
      <c r="N11" s="2056"/>
      <c r="O11" s="2056"/>
      <c r="P11" s="2056"/>
      <c r="Q11" s="2674"/>
    </row>
    <row r="12" spans="1:17" ht="15.75" customHeight="1">
      <c r="A12" s="280"/>
      <c r="B12" s="2056"/>
      <c r="C12" s="2056"/>
      <c r="D12" s="2056"/>
      <c r="E12" s="2056"/>
      <c r="F12" s="2056"/>
      <c r="G12" s="2677"/>
      <c r="H12" s="2677"/>
      <c r="I12" s="2677"/>
      <c r="J12" s="2677"/>
      <c r="K12" s="2677"/>
      <c r="L12" s="2677"/>
      <c r="M12" s="2056"/>
      <c r="N12" s="2056"/>
      <c r="O12" s="2056"/>
      <c r="P12" s="2056"/>
      <c r="Q12" s="2674"/>
    </row>
    <row r="13" spans="1:17" ht="15.75" customHeight="1">
      <c r="A13" s="237" t="s">
        <v>589</v>
      </c>
      <c r="B13" s="2056" t="s">
        <v>590</v>
      </c>
      <c r="C13" s="2056"/>
      <c r="D13" s="2056"/>
      <c r="E13" s="2056"/>
      <c r="F13" s="2056"/>
      <c r="G13" s="2677"/>
      <c r="H13" s="2677"/>
      <c r="I13" s="2677"/>
      <c r="J13" s="2677"/>
      <c r="K13" s="2677"/>
      <c r="L13" s="2677"/>
      <c r="M13" s="2056"/>
      <c r="N13" s="2056"/>
      <c r="O13" s="2056"/>
      <c r="P13" s="2056"/>
      <c r="Q13" s="2674"/>
    </row>
    <row r="14" spans="1:17" ht="15.75" customHeight="1">
      <c r="A14" s="280"/>
      <c r="B14" s="2056"/>
      <c r="C14" s="2056"/>
      <c r="D14" s="2056"/>
      <c r="E14" s="2056"/>
      <c r="F14" s="2056"/>
      <c r="G14" s="2677"/>
      <c r="H14" s="2677"/>
      <c r="I14" s="2677"/>
      <c r="J14" s="2677"/>
      <c r="K14" s="2677"/>
      <c r="L14" s="2677"/>
      <c r="M14" s="2056"/>
      <c r="N14" s="2056"/>
      <c r="O14" s="2056"/>
      <c r="P14" s="2056"/>
      <c r="Q14" s="2674"/>
    </row>
    <row r="15" spans="1:17" ht="15.75" customHeight="1">
      <c r="A15" s="237" t="s">
        <v>589</v>
      </c>
      <c r="B15" s="2056" t="s">
        <v>590</v>
      </c>
      <c r="C15" s="2056"/>
      <c r="D15" s="2056"/>
      <c r="E15" s="2056"/>
      <c r="F15" s="2056"/>
      <c r="G15" s="2677"/>
      <c r="H15" s="2677"/>
      <c r="I15" s="2677"/>
      <c r="J15" s="2677"/>
      <c r="K15" s="2677"/>
      <c r="L15" s="2677"/>
      <c r="M15" s="2056"/>
      <c r="N15" s="2056"/>
      <c r="O15" s="2056"/>
      <c r="P15" s="2056"/>
      <c r="Q15" s="2674"/>
    </row>
    <row r="16" spans="1:17" ht="15.75" customHeight="1">
      <c r="A16" s="280"/>
      <c r="B16" s="2056"/>
      <c r="C16" s="2056"/>
      <c r="D16" s="2056"/>
      <c r="E16" s="2056"/>
      <c r="F16" s="2056"/>
      <c r="G16" s="2677"/>
      <c r="H16" s="2677"/>
      <c r="I16" s="2677"/>
      <c r="J16" s="2677"/>
      <c r="K16" s="2677"/>
      <c r="L16" s="2677"/>
      <c r="M16" s="2056"/>
      <c r="N16" s="2056"/>
      <c r="O16" s="2056"/>
      <c r="P16" s="2056"/>
      <c r="Q16" s="2674"/>
    </row>
    <row r="17" spans="1:17" ht="15.75" customHeight="1">
      <c r="A17" s="237" t="s">
        <v>589</v>
      </c>
      <c r="B17" s="2056" t="s">
        <v>590</v>
      </c>
      <c r="C17" s="2056"/>
      <c r="D17" s="2056"/>
      <c r="E17" s="2056"/>
      <c r="F17" s="2056"/>
      <c r="G17" s="2677"/>
      <c r="H17" s="2677"/>
      <c r="I17" s="2677"/>
      <c r="J17" s="2677"/>
      <c r="K17" s="2677"/>
      <c r="L17" s="2677"/>
      <c r="M17" s="2056"/>
      <c r="N17" s="2056"/>
      <c r="O17" s="2056"/>
      <c r="P17" s="2056"/>
      <c r="Q17" s="2674"/>
    </row>
    <row r="18" spans="1:17" ht="15.75" customHeight="1">
      <c r="A18" s="280"/>
      <c r="B18" s="2056"/>
      <c r="C18" s="2056"/>
      <c r="D18" s="2056"/>
      <c r="E18" s="2056"/>
      <c r="F18" s="2056"/>
      <c r="G18" s="2677"/>
      <c r="H18" s="2677"/>
      <c r="I18" s="2677"/>
      <c r="J18" s="2677"/>
      <c r="K18" s="2677"/>
      <c r="L18" s="2677"/>
      <c r="M18" s="2056"/>
      <c r="N18" s="2056"/>
      <c r="O18" s="2056"/>
      <c r="P18" s="2056"/>
      <c r="Q18" s="2674"/>
    </row>
    <row r="19" spans="1:17" ht="15.75" customHeight="1">
      <c r="A19" s="237" t="s">
        <v>589</v>
      </c>
      <c r="B19" s="2056" t="s">
        <v>590</v>
      </c>
      <c r="C19" s="2056"/>
      <c r="D19" s="2056"/>
      <c r="E19" s="2056"/>
      <c r="F19" s="2056"/>
      <c r="G19" s="2677"/>
      <c r="H19" s="2677"/>
      <c r="I19" s="2677"/>
      <c r="J19" s="2677"/>
      <c r="K19" s="2677"/>
      <c r="L19" s="2677"/>
      <c r="M19" s="2056"/>
      <c r="N19" s="2056"/>
      <c r="O19" s="2056"/>
      <c r="P19" s="2056"/>
      <c r="Q19" s="2674"/>
    </row>
    <row r="20" spans="1:17" ht="15.75" customHeight="1">
      <c r="A20" s="280"/>
      <c r="B20" s="2056"/>
      <c r="C20" s="2056"/>
      <c r="D20" s="2056"/>
      <c r="E20" s="2056"/>
      <c r="F20" s="2056"/>
      <c r="G20" s="2677"/>
      <c r="H20" s="2677"/>
      <c r="I20" s="2677"/>
      <c r="J20" s="2677"/>
      <c r="K20" s="2677"/>
      <c r="L20" s="2677"/>
      <c r="M20" s="2056"/>
      <c r="N20" s="2056"/>
      <c r="O20" s="2056"/>
      <c r="P20" s="2056"/>
      <c r="Q20" s="2674"/>
    </row>
    <row r="21" spans="1:17" ht="15.75" customHeight="1">
      <c r="A21" s="237" t="s">
        <v>589</v>
      </c>
      <c r="B21" s="2056" t="s">
        <v>590</v>
      </c>
      <c r="C21" s="2056"/>
      <c r="D21" s="2056"/>
      <c r="E21" s="2056"/>
      <c r="F21" s="2056"/>
      <c r="G21" s="2677"/>
      <c r="H21" s="2677"/>
      <c r="I21" s="2677"/>
      <c r="J21" s="2677"/>
      <c r="K21" s="2677"/>
      <c r="L21" s="2677"/>
      <c r="M21" s="2056"/>
      <c r="N21" s="2056"/>
      <c r="O21" s="2056"/>
      <c r="P21" s="2056"/>
      <c r="Q21" s="2674"/>
    </row>
    <row r="22" spans="1:17" ht="15.75" customHeight="1">
      <c r="A22" s="280"/>
      <c r="B22" s="2056"/>
      <c r="C22" s="2056"/>
      <c r="D22" s="2056"/>
      <c r="E22" s="2056"/>
      <c r="F22" s="2056"/>
      <c r="G22" s="2677"/>
      <c r="H22" s="2677"/>
      <c r="I22" s="2677"/>
      <c r="J22" s="2677"/>
      <c r="K22" s="2677"/>
      <c r="L22" s="2677"/>
      <c r="M22" s="2056"/>
      <c r="N22" s="2056"/>
      <c r="O22" s="2056"/>
      <c r="P22" s="2056"/>
      <c r="Q22" s="2674"/>
    </row>
    <row r="23" spans="1:17" ht="15.75" customHeight="1">
      <c r="A23" s="237" t="s">
        <v>589</v>
      </c>
      <c r="B23" s="2056" t="s">
        <v>590</v>
      </c>
      <c r="C23" s="2056"/>
      <c r="D23" s="2056"/>
      <c r="E23" s="2056"/>
      <c r="F23" s="2056"/>
      <c r="G23" s="2677"/>
      <c r="H23" s="2677"/>
      <c r="I23" s="2677"/>
      <c r="J23" s="2677"/>
      <c r="K23" s="2677"/>
      <c r="L23" s="2677"/>
      <c r="M23" s="2056"/>
      <c r="N23" s="2056"/>
      <c r="O23" s="2056"/>
      <c r="P23" s="2056"/>
      <c r="Q23" s="2674"/>
    </row>
    <row r="24" spans="1:17" ht="15.75" customHeight="1">
      <c r="A24" s="280"/>
      <c r="B24" s="2056"/>
      <c r="C24" s="2056"/>
      <c r="D24" s="2056"/>
      <c r="E24" s="2056"/>
      <c r="F24" s="2056"/>
      <c r="G24" s="2677"/>
      <c r="H24" s="2677"/>
      <c r="I24" s="2677"/>
      <c r="J24" s="2677"/>
      <c r="K24" s="2677"/>
      <c r="L24" s="2677"/>
      <c r="M24" s="2056"/>
      <c r="N24" s="2056"/>
      <c r="O24" s="2056"/>
      <c r="P24" s="2056"/>
      <c r="Q24" s="2674"/>
    </row>
    <row r="25" spans="1:17" ht="15.75" customHeight="1">
      <c r="A25" s="237" t="s">
        <v>589</v>
      </c>
      <c r="B25" s="2056" t="s">
        <v>590</v>
      </c>
      <c r="C25" s="2056"/>
      <c r="D25" s="2056"/>
      <c r="E25" s="2056"/>
      <c r="F25" s="2056"/>
      <c r="G25" s="2677"/>
      <c r="H25" s="2677"/>
      <c r="I25" s="2677"/>
      <c r="J25" s="2677"/>
      <c r="K25" s="2677"/>
      <c r="L25" s="2677"/>
      <c r="M25" s="2056"/>
      <c r="N25" s="2056"/>
      <c r="O25" s="2056"/>
      <c r="P25" s="2056"/>
      <c r="Q25" s="2674"/>
    </row>
    <row r="26" spans="1:17" ht="15.75" customHeight="1">
      <c r="A26" s="280"/>
      <c r="B26" s="2056"/>
      <c r="C26" s="2056"/>
      <c r="D26" s="2056"/>
      <c r="E26" s="2056"/>
      <c r="F26" s="2056"/>
      <c r="G26" s="2677"/>
      <c r="H26" s="2677"/>
      <c r="I26" s="2677"/>
      <c r="J26" s="2677"/>
      <c r="K26" s="2677"/>
      <c r="L26" s="2677"/>
      <c r="M26" s="2056"/>
      <c r="N26" s="2056"/>
      <c r="O26" s="2056"/>
      <c r="P26" s="2056"/>
      <c r="Q26" s="2674"/>
    </row>
    <row r="27" spans="1:17" ht="15.75" customHeight="1">
      <c r="A27" s="237" t="s">
        <v>589</v>
      </c>
      <c r="B27" s="2056" t="s">
        <v>590</v>
      </c>
      <c r="C27" s="2056"/>
      <c r="D27" s="2056"/>
      <c r="E27" s="2056"/>
      <c r="F27" s="2056"/>
      <c r="G27" s="2677"/>
      <c r="H27" s="2677"/>
      <c r="I27" s="2677"/>
      <c r="J27" s="2677"/>
      <c r="K27" s="2677"/>
      <c r="L27" s="2677"/>
      <c r="M27" s="2056"/>
      <c r="N27" s="2056"/>
      <c r="O27" s="2056"/>
      <c r="P27" s="2056"/>
      <c r="Q27" s="2674"/>
    </row>
    <row r="28" spans="1:17" ht="15.75" customHeight="1">
      <c r="A28" s="280"/>
      <c r="B28" s="2056"/>
      <c r="C28" s="2056"/>
      <c r="D28" s="2056"/>
      <c r="E28" s="2056"/>
      <c r="F28" s="2056"/>
      <c r="G28" s="2677"/>
      <c r="H28" s="2677"/>
      <c r="I28" s="2677"/>
      <c r="J28" s="2677"/>
      <c r="K28" s="2677"/>
      <c r="L28" s="2677"/>
      <c r="M28" s="2056"/>
      <c r="N28" s="2056"/>
      <c r="O28" s="2056"/>
      <c r="P28" s="2056"/>
      <c r="Q28" s="2674"/>
    </row>
    <row r="29" spans="1:17" ht="15.75" customHeight="1">
      <c r="A29" s="2684" t="s">
        <v>164</v>
      </c>
      <c r="B29" s="2678"/>
      <c r="C29" s="281" t="s">
        <v>355</v>
      </c>
      <c r="D29" s="281" t="s">
        <v>355</v>
      </c>
      <c r="E29" s="281" t="s">
        <v>355</v>
      </c>
      <c r="F29" s="2678"/>
      <c r="G29" s="2677">
        <f t="shared" ref="G29:L29" si="0">SUM(G7:G28)</f>
        <v>0</v>
      </c>
      <c r="H29" s="2677">
        <f t="shared" si="0"/>
        <v>0</v>
      </c>
      <c r="I29" s="2677">
        <f t="shared" si="0"/>
        <v>0</v>
      </c>
      <c r="J29" s="2677">
        <f t="shared" si="0"/>
        <v>0</v>
      </c>
      <c r="K29" s="2677">
        <f t="shared" si="0"/>
        <v>0</v>
      </c>
      <c r="L29" s="2677">
        <f t="shared" si="0"/>
        <v>0</v>
      </c>
      <c r="M29" s="2678"/>
      <c r="N29" s="2678"/>
      <c r="O29" s="2678"/>
      <c r="P29" s="2678"/>
      <c r="Q29" s="2680"/>
    </row>
    <row r="30" spans="1:17" ht="15.75" customHeight="1">
      <c r="A30" s="2685"/>
      <c r="B30" s="2679"/>
      <c r="C30" s="253"/>
      <c r="D30" s="253"/>
      <c r="E30" s="253"/>
      <c r="F30" s="2679"/>
      <c r="G30" s="2686"/>
      <c r="H30" s="2686"/>
      <c r="I30" s="2686"/>
      <c r="J30" s="2686"/>
      <c r="K30" s="2686"/>
      <c r="L30" s="2686"/>
      <c r="M30" s="2679"/>
      <c r="N30" s="2679"/>
      <c r="O30" s="2679"/>
      <c r="P30" s="2679"/>
      <c r="Q30" s="2681"/>
    </row>
    <row r="31" spans="1:17" ht="20.25" customHeight="1">
      <c r="A31" s="2011" t="s">
        <v>1378</v>
      </c>
      <c r="B31" s="2682"/>
      <c r="C31" s="2682"/>
      <c r="D31" s="2682"/>
      <c r="E31" s="2682"/>
      <c r="F31" s="2682"/>
      <c r="G31" s="2682"/>
      <c r="H31" s="2682"/>
      <c r="I31" s="2682"/>
      <c r="J31" s="2682"/>
      <c r="K31" s="2682"/>
      <c r="L31" s="2682"/>
      <c r="M31" s="2682"/>
      <c r="N31" s="2682"/>
      <c r="O31" s="2682"/>
      <c r="P31" s="2682"/>
      <c r="Q31" s="2682"/>
    </row>
    <row r="32" spans="1:17" ht="20.25" customHeight="1">
      <c r="A32" s="2683"/>
      <c r="B32" s="2683"/>
      <c r="C32" s="2683"/>
      <c r="D32" s="2683"/>
      <c r="E32" s="2683"/>
      <c r="F32" s="2683"/>
      <c r="G32" s="2683"/>
      <c r="H32" s="2683"/>
      <c r="I32" s="2683"/>
      <c r="J32" s="2683"/>
      <c r="K32" s="2683"/>
      <c r="L32" s="2683"/>
      <c r="M32" s="2683"/>
      <c r="N32" s="2683"/>
      <c r="O32" s="2683"/>
      <c r="P32" s="2683"/>
      <c r="Q32" s="2683"/>
    </row>
    <row r="33" ht="20.25" customHeight="1"/>
    <row r="34" ht="20.25" customHeight="1"/>
    <row r="35" ht="20.25" customHeight="1"/>
    <row r="36" ht="20.25" customHeight="1"/>
    <row r="37" ht="20.25" customHeight="1"/>
    <row r="38" ht="20.25" customHeight="1"/>
    <row r="39" ht="20.25" customHeight="1"/>
    <row r="40" ht="20.25" customHeight="1"/>
    <row r="41" ht="20.25" customHeight="1"/>
    <row r="42" ht="20.25" customHeight="1"/>
    <row r="43" ht="20.25" customHeight="1"/>
    <row r="44" ht="20.25" customHeight="1"/>
    <row r="45" ht="20.25" customHeight="1"/>
    <row r="46" ht="20.25" customHeight="1"/>
    <row r="47" ht="20.25" customHeight="1"/>
    <row r="48" ht="20.25" customHeight="1"/>
    <row r="49" ht="20.25" customHeight="1"/>
  </sheetData>
  <mergeCells count="207">
    <mergeCell ref="I25:I26"/>
    <mergeCell ref="M29:M30"/>
    <mergeCell ref="N29:N30"/>
    <mergeCell ref="O29:O30"/>
    <mergeCell ref="P29:P30"/>
    <mergeCell ref="Q29:Q30"/>
    <mergeCell ref="A31:Q32"/>
    <mergeCell ref="Q27:Q28"/>
    <mergeCell ref="A29:A30"/>
    <mergeCell ref="B29:B30"/>
    <mergeCell ref="F29:F30"/>
    <mergeCell ref="G29:G30"/>
    <mergeCell ref="H29:H30"/>
    <mergeCell ref="I29:I30"/>
    <mergeCell ref="J29:J30"/>
    <mergeCell ref="K29:K30"/>
    <mergeCell ref="L29:L30"/>
    <mergeCell ref="K27:K28"/>
    <mergeCell ref="L27:L28"/>
    <mergeCell ref="M27:M28"/>
    <mergeCell ref="N27:N28"/>
    <mergeCell ref="O27:O28"/>
    <mergeCell ref="P27:P28"/>
    <mergeCell ref="P23:P24"/>
    <mergeCell ref="Q25:Q26"/>
    <mergeCell ref="B27:B28"/>
    <mergeCell ref="C27:C28"/>
    <mergeCell ref="D27:D28"/>
    <mergeCell ref="E27:E28"/>
    <mergeCell ref="F27:F28"/>
    <mergeCell ref="G27:G28"/>
    <mergeCell ref="H27:H28"/>
    <mergeCell ref="I27:I28"/>
    <mergeCell ref="J27:J28"/>
    <mergeCell ref="K25:K26"/>
    <mergeCell ref="L25:L26"/>
    <mergeCell ref="M25:M26"/>
    <mergeCell ref="N25:N26"/>
    <mergeCell ref="O25:O26"/>
    <mergeCell ref="P25:P26"/>
    <mergeCell ref="B25:B26"/>
    <mergeCell ref="C25:C26"/>
    <mergeCell ref="D25:D26"/>
    <mergeCell ref="E25:E26"/>
    <mergeCell ref="F25:F26"/>
    <mergeCell ref="G25:G26"/>
    <mergeCell ref="H25:H26"/>
    <mergeCell ref="J21:J22"/>
    <mergeCell ref="J25:J26"/>
    <mergeCell ref="Q21:Q22"/>
    <mergeCell ref="B23:B24"/>
    <mergeCell ref="C23:C24"/>
    <mergeCell ref="D23:D24"/>
    <mergeCell ref="E23:E24"/>
    <mergeCell ref="F23:F24"/>
    <mergeCell ref="G23:G24"/>
    <mergeCell ref="H23:H24"/>
    <mergeCell ref="I23:I24"/>
    <mergeCell ref="J23:J24"/>
    <mergeCell ref="K21:K22"/>
    <mergeCell ref="L21:L22"/>
    <mergeCell ref="M21:M22"/>
    <mergeCell ref="N21:N22"/>
    <mergeCell ref="O21:O22"/>
    <mergeCell ref="P21:P22"/>
    <mergeCell ref="Q23:Q24"/>
    <mergeCell ref="K23:K24"/>
    <mergeCell ref="L23:L24"/>
    <mergeCell ref="M23:M24"/>
    <mergeCell ref="N23:N24"/>
    <mergeCell ref="O23:O24"/>
    <mergeCell ref="B17:B18"/>
    <mergeCell ref="B21:B22"/>
    <mergeCell ref="C21:C22"/>
    <mergeCell ref="D21:D22"/>
    <mergeCell ref="E21:E22"/>
    <mergeCell ref="F21:F22"/>
    <mergeCell ref="G21:G22"/>
    <mergeCell ref="H21:H22"/>
    <mergeCell ref="I21:I22"/>
    <mergeCell ref="B19:B20"/>
    <mergeCell ref="C19:C20"/>
    <mergeCell ref="D19:D20"/>
    <mergeCell ref="E19:E20"/>
    <mergeCell ref="F19:F20"/>
    <mergeCell ref="G19:G20"/>
    <mergeCell ref="H19:H20"/>
    <mergeCell ref="I19:I20"/>
    <mergeCell ref="L17:L18"/>
    <mergeCell ref="M17:M18"/>
    <mergeCell ref="N17:N18"/>
    <mergeCell ref="O17:O18"/>
    <mergeCell ref="P17:P18"/>
    <mergeCell ref="Q19:Q20"/>
    <mergeCell ref="K19:K20"/>
    <mergeCell ref="L19:L20"/>
    <mergeCell ref="M19:M20"/>
    <mergeCell ref="N19:N20"/>
    <mergeCell ref="O19:O20"/>
    <mergeCell ref="P19:P20"/>
    <mergeCell ref="Q17:Q18"/>
    <mergeCell ref="K17:K18"/>
    <mergeCell ref="J19:J20"/>
    <mergeCell ref="C17:C18"/>
    <mergeCell ref="D17:D18"/>
    <mergeCell ref="E17:E18"/>
    <mergeCell ref="F17:F18"/>
    <mergeCell ref="G17:G18"/>
    <mergeCell ref="H17:H18"/>
    <mergeCell ref="I17:I18"/>
    <mergeCell ref="J17:J18"/>
    <mergeCell ref="Q13:Q14"/>
    <mergeCell ref="K13:K14"/>
    <mergeCell ref="L13:L14"/>
    <mergeCell ref="M13:M14"/>
    <mergeCell ref="N13:N14"/>
    <mergeCell ref="O13:O14"/>
    <mergeCell ref="P13:P14"/>
    <mergeCell ref="Q15:Q16"/>
    <mergeCell ref="K15:K16"/>
    <mergeCell ref="L15:L16"/>
    <mergeCell ref="M15:M16"/>
    <mergeCell ref="N15:N16"/>
    <mergeCell ref="O15:O16"/>
    <mergeCell ref="P15:P16"/>
    <mergeCell ref="B15:B16"/>
    <mergeCell ref="C15:C16"/>
    <mergeCell ref="D15:D16"/>
    <mergeCell ref="E15:E16"/>
    <mergeCell ref="F15:F16"/>
    <mergeCell ref="G15:G16"/>
    <mergeCell ref="H15:H16"/>
    <mergeCell ref="I15:I16"/>
    <mergeCell ref="J15:J16"/>
    <mergeCell ref="B13:B14"/>
    <mergeCell ref="C13:C14"/>
    <mergeCell ref="D13:D14"/>
    <mergeCell ref="E13:E14"/>
    <mergeCell ref="F13:F14"/>
    <mergeCell ref="G13:G14"/>
    <mergeCell ref="H13:H14"/>
    <mergeCell ref="I13:I14"/>
    <mergeCell ref="J13:J14"/>
    <mergeCell ref="Q9:Q10"/>
    <mergeCell ref="B11:B12"/>
    <mergeCell ref="C11:C12"/>
    <mergeCell ref="D11:D12"/>
    <mergeCell ref="E11:E12"/>
    <mergeCell ref="F11:F12"/>
    <mergeCell ref="G11:G12"/>
    <mergeCell ref="H11:H12"/>
    <mergeCell ref="I11:I12"/>
    <mergeCell ref="J11:J12"/>
    <mergeCell ref="K9:K10"/>
    <mergeCell ref="L9:L10"/>
    <mergeCell ref="M9:M10"/>
    <mergeCell ref="N9:N10"/>
    <mergeCell ref="O9:O10"/>
    <mergeCell ref="P9:P10"/>
    <mergeCell ref="Q11:Q12"/>
    <mergeCell ref="K11:K12"/>
    <mergeCell ref="L11:L12"/>
    <mergeCell ref="M11:M12"/>
    <mergeCell ref="N11:N12"/>
    <mergeCell ref="O11:O12"/>
    <mergeCell ref="P11:P12"/>
    <mergeCell ref="B9:B10"/>
    <mergeCell ref="C9:C10"/>
    <mergeCell ref="D9:D10"/>
    <mergeCell ref="E9:E10"/>
    <mergeCell ref="F9:F10"/>
    <mergeCell ref="G9:G10"/>
    <mergeCell ref="H9:H10"/>
    <mergeCell ref="I9:I10"/>
    <mergeCell ref="J9:J10"/>
    <mergeCell ref="M6:M8"/>
    <mergeCell ref="N6:N8"/>
    <mergeCell ref="O6:O8"/>
    <mergeCell ref="P6:P8"/>
    <mergeCell ref="Q6:Q8"/>
    <mergeCell ref="G7:G8"/>
    <mergeCell ref="H7:H8"/>
    <mergeCell ref="I7:I8"/>
    <mergeCell ref="J7:J8"/>
    <mergeCell ref="K7:K8"/>
    <mergeCell ref="L7:L8"/>
    <mergeCell ref="A6:A7"/>
    <mergeCell ref="B6:B8"/>
    <mergeCell ref="C6:C8"/>
    <mergeCell ref="D6:D8"/>
    <mergeCell ref="E6:E8"/>
    <mergeCell ref="F6:F8"/>
    <mergeCell ref="D4:E4"/>
    <mergeCell ref="F4:F5"/>
    <mergeCell ref="G4:G5"/>
    <mergeCell ref="P3:P5"/>
    <mergeCell ref="Q3:Q5"/>
    <mergeCell ref="C4:C5"/>
    <mergeCell ref="H4:H5"/>
    <mergeCell ref="I4:I5"/>
    <mergeCell ref="J4:L4"/>
    <mergeCell ref="A1:D1"/>
    <mergeCell ref="A3:A5"/>
    <mergeCell ref="B3:B5"/>
    <mergeCell ref="C3:E3"/>
    <mergeCell ref="F3:L3"/>
    <mergeCell ref="M3:O4"/>
  </mergeCells>
  <phoneticPr fontId="16"/>
  <pageMargins left="0.70866141732283472" right="0.70866141732283472" top="0.74803149606299213" bottom="0.74803149606299213" header="0.31496062992125984" footer="0.31496062992125984"/>
  <pageSetup paperSize="9" scale="83" orientation="landscape" r:id="rId1"/>
  <headerFooter>
    <oddFooter>&amp;C- 23 -</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pageSetUpPr fitToPage="1"/>
  </sheetPr>
  <dimension ref="A1:R27"/>
  <sheetViews>
    <sheetView view="pageBreakPreview" zoomScale="85" zoomScaleNormal="93" zoomScaleSheetLayoutView="85" workbookViewId="0"/>
  </sheetViews>
  <sheetFormatPr defaultRowHeight="13"/>
  <cols>
    <col min="1" max="1" width="2.26953125" customWidth="1"/>
    <col min="2" max="2" width="21.6328125" customWidth="1"/>
    <col min="3" max="3" width="11.36328125" customWidth="1"/>
    <col min="5" max="5" width="15.26953125" customWidth="1"/>
    <col min="8" max="8" width="17.08984375" customWidth="1"/>
    <col min="18" max="18" width="15.08984375" customWidth="1"/>
  </cols>
  <sheetData>
    <row r="1" spans="1:18" ht="14">
      <c r="A1" s="498" t="s">
        <v>857</v>
      </c>
      <c r="B1" s="994"/>
    </row>
    <row r="4" spans="1:18">
      <c r="A4" s="1334" t="s">
        <v>1287</v>
      </c>
      <c r="B4" s="1334"/>
      <c r="C4" s="1334"/>
      <c r="D4" s="1334"/>
      <c r="E4" s="1334"/>
      <c r="F4" s="1334"/>
      <c r="G4" s="1334"/>
      <c r="H4" s="1334"/>
      <c r="I4" s="1334"/>
      <c r="J4" s="1334"/>
      <c r="K4" s="1334"/>
      <c r="L4" s="1334"/>
      <c r="M4" s="1334"/>
      <c r="N4" s="1334"/>
      <c r="O4" s="1334"/>
      <c r="P4" s="1334"/>
      <c r="Q4" s="1499"/>
      <c r="R4" s="1334"/>
    </row>
    <row r="5" spans="1:18">
      <c r="A5" s="1334"/>
      <c r="B5" s="1334"/>
      <c r="C5" s="1334"/>
      <c r="D5" s="1334"/>
      <c r="E5" s="1334"/>
      <c r="F5" s="1334"/>
      <c r="G5" s="1334"/>
      <c r="H5" s="1334"/>
      <c r="I5" s="1334"/>
      <c r="J5" s="1334"/>
      <c r="K5" s="1334"/>
      <c r="L5" s="1334"/>
      <c r="M5" s="1334"/>
      <c r="N5" s="1334"/>
      <c r="O5" s="1334"/>
      <c r="P5" s="1334"/>
      <c r="Q5" s="1334"/>
      <c r="R5" s="1335" t="str">
        <f>+表紙!D36</f>
        <v>＿＿年度</v>
      </c>
    </row>
    <row r="6" spans="1:18" s="925" customFormat="1" ht="24" customHeight="1">
      <c r="A6" s="1334"/>
      <c r="B6" s="2131" t="s">
        <v>1196</v>
      </c>
      <c r="C6" s="2131" t="s">
        <v>1181</v>
      </c>
      <c r="D6" s="2131" t="s">
        <v>1182</v>
      </c>
      <c r="E6" s="2132" t="s">
        <v>1202</v>
      </c>
      <c r="F6" s="2689" t="s">
        <v>1203</v>
      </c>
      <c r="G6" s="2687" t="s">
        <v>1198</v>
      </c>
      <c r="H6" s="2687" t="s">
        <v>1290</v>
      </c>
      <c r="I6" s="2131" t="s">
        <v>1197</v>
      </c>
      <c r="J6" s="2131"/>
      <c r="K6" s="2131"/>
      <c r="L6" s="2131"/>
      <c r="M6" s="2131"/>
      <c r="N6" s="2131"/>
      <c r="O6" s="2131"/>
      <c r="P6" s="2131"/>
      <c r="Q6" s="2131"/>
      <c r="R6" s="2131"/>
    </row>
    <row r="7" spans="1:18" s="925" customFormat="1" ht="24.75" customHeight="1">
      <c r="A7" s="1334"/>
      <c r="B7" s="2131"/>
      <c r="C7" s="2131"/>
      <c r="D7" s="2131"/>
      <c r="E7" s="2131"/>
      <c r="F7" s="2689"/>
      <c r="G7" s="2688"/>
      <c r="H7" s="2688"/>
      <c r="I7" s="1355" t="s">
        <v>1199</v>
      </c>
      <c r="J7" s="1351" t="s">
        <v>1178</v>
      </c>
      <c r="K7" s="1351" t="s">
        <v>1185</v>
      </c>
      <c r="L7" s="1352" t="s">
        <v>1186</v>
      </c>
      <c r="M7" s="1352" t="s">
        <v>1187</v>
      </c>
      <c r="N7" s="1351" t="s">
        <v>1188</v>
      </c>
      <c r="O7" s="1356" t="s">
        <v>1200</v>
      </c>
      <c r="P7" s="1355" t="s">
        <v>1201</v>
      </c>
      <c r="Q7" s="1355" t="s">
        <v>1413</v>
      </c>
      <c r="R7" s="1351" t="s">
        <v>30</v>
      </c>
    </row>
    <row r="8" spans="1:18" ht="24" customHeight="1">
      <c r="B8" s="907"/>
      <c r="C8" s="907"/>
      <c r="D8" s="908"/>
      <c r="E8" s="909"/>
      <c r="F8" s="909"/>
      <c r="G8" s="909"/>
      <c r="H8" s="909"/>
      <c r="I8" s="905"/>
      <c r="J8" s="905"/>
      <c r="K8" s="905"/>
      <c r="L8" s="905"/>
      <c r="M8" s="905"/>
      <c r="N8" s="905"/>
      <c r="O8" s="905"/>
      <c r="P8" s="905"/>
      <c r="Q8" s="905"/>
      <c r="R8" s="911"/>
    </row>
    <row r="9" spans="1:18" ht="24" customHeight="1">
      <c r="B9" s="912"/>
      <c r="C9" s="912"/>
      <c r="D9" s="913"/>
      <c r="E9" s="913"/>
      <c r="F9" s="913"/>
      <c r="G9" s="913"/>
      <c r="H9" s="913"/>
      <c r="I9" s="198"/>
      <c r="J9" s="198"/>
      <c r="K9" s="198"/>
      <c r="L9" s="198"/>
      <c r="M9" s="198"/>
      <c r="N9" s="198"/>
      <c r="O9" s="198"/>
      <c r="P9" s="198"/>
      <c r="Q9" s="198"/>
      <c r="R9" s="915"/>
    </row>
    <row r="10" spans="1:18" ht="24" customHeight="1">
      <c r="B10" s="912"/>
      <c r="C10" s="912"/>
      <c r="D10" s="913"/>
      <c r="E10" s="913"/>
      <c r="F10" s="913"/>
      <c r="G10" s="913"/>
      <c r="H10" s="913"/>
      <c r="I10" s="198"/>
      <c r="J10" s="198"/>
      <c r="K10" s="198"/>
      <c r="L10" s="198"/>
      <c r="M10" s="198"/>
      <c r="N10" s="198"/>
      <c r="O10" s="198"/>
      <c r="P10" s="198"/>
      <c r="Q10" s="198"/>
      <c r="R10" s="915"/>
    </row>
    <row r="11" spans="1:18" ht="24" customHeight="1">
      <c r="B11" s="912"/>
      <c r="C11" s="912"/>
      <c r="D11" s="913"/>
      <c r="E11" s="913"/>
      <c r="F11" s="913"/>
      <c r="G11" s="913"/>
      <c r="H11" s="913"/>
      <c r="I11" s="198"/>
      <c r="J11" s="198"/>
      <c r="K11" s="198"/>
      <c r="L11" s="198"/>
      <c r="M11" s="198"/>
      <c r="N11" s="198"/>
      <c r="O11" s="198"/>
      <c r="P11" s="198"/>
      <c r="Q11" s="198"/>
      <c r="R11" s="915"/>
    </row>
    <row r="12" spans="1:18" ht="24" customHeight="1">
      <c r="B12" s="912"/>
      <c r="C12" s="912"/>
      <c r="D12" s="913"/>
      <c r="E12" s="913"/>
      <c r="F12" s="913"/>
      <c r="G12" s="913"/>
      <c r="H12" s="913"/>
      <c r="I12" s="198"/>
      <c r="J12" s="198"/>
      <c r="K12" s="198"/>
      <c r="L12" s="198"/>
      <c r="M12" s="198"/>
      <c r="N12" s="198"/>
      <c r="O12" s="198"/>
      <c r="P12" s="198"/>
      <c r="Q12" s="198"/>
      <c r="R12" s="915"/>
    </row>
    <row r="13" spans="1:18" ht="24" customHeight="1">
      <c r="B13" s="912"/>
      <c r="C13" s="912"/>
      <c r="D13" s="913"/>
      <c r="E13" s="913"/>
      <c r="F13" s="913"/>
      <c r="G13" s="913"/>
      <c r="H13" s="913"/>
      <c r="I13" s="198"/>
      <c r="J13" s="198"/>
      <c r="K13" s="198"/>
      <c r="L13" s="198"/>
      <c r="M13" s="198"/>
      <c r="N13" s="198"/>
      <c r="O13" s="198"/>
      <c r="P13" s="198"/>
      <c r="Q13" s="198"/>
      <c r="R13" s="915"/>
    </row>
    <row r="14" spans="1:18" ht="24" customHeight="1">
      <c r="B14" s="912"/>
      <c r="C14" s="912"/>
      <c r="D14" s="913"/>
      <c r="E14" s="913"/>
      <c r="F14" s="913"/>
      <c r="G14" s="913"/>
      <c r="H14" s="913"/>
      <c r="I14" s="198"/>
      <c r="J14" s="198"/>
      <c r="K14" s="198"/>
      <c r="L14" s="198"/>
      <c r="M14" s="198"/>
      <c r="N14" s="198"/>
      <c r="O14" s="198"/>
      <c r="P14" s="198"/>
      <c r="Q14" s="198"/>
      <c r="R14" s="915"/>
    </row>
    <row r="15" spans="1:18" ht="24" customHeight="1">
      <c r="B15" s="912"/>
      <c r="C15" s="912"/>
      <c r="D15" s="913"/>
      <c r="E15" s="913"/>
      <c r="F15" s="913"/>
      <c r="G15" s="913"/>
      <c r="H15" s="913"/>
      <c r="I15" s="198"/>
      <c r="J15" s="198"/>
      <c r="K15" s="198"/>
      <c r="L15" s="198"/>
      <c r="M15" s="198"/>
      <c r="N15" s="198"/>
      <c r="O15" s="198"/>
      <c r="P15" s="198"/>
      <c r="Q15" s="198"/>
      <c r="R15" s="915"/>
    </row>
    <row r="16" spans="1:18" ht="24" customHeight="1">
      <c r="B16" s="912"/>
      <c r="C16" s="912"/>
      <c r="D16" s="913"/>
      <c r="E16" s="913"/>
      <c r="F16" s="913"/>
      <c r="G16" s="913"/>
      <c r="H16" s="913"/>
      <c r="I16" s="198"/>
      <c r="J16" s="198"/>
      <c r="K16" s="198"/>
      <c r="L16" s="198"/>
      <c r="M16" s="198"/>
      <c r="N16" s="198"/>
      <c r="O16" s="198"/>
      <c r="P16" s="198"/>
      <c r="Q16" s="198"/>
      <c r="R16" s="915"/>
    </row>
    <row r="17" spans="2:18" ht="24" customHeight="1">
      <c r="B17" s="912"/>
      <c r="C17" s="912"/>
      <c r="D17" s="913"/>
      <c r="E17" s="913"/>
      <c r="F17" s="913"/>
      <c r="G17" s="913"/>
      <c r="H17" s="913"/>
      <c r="I17" s="198"/>
      <c r="J17" s="198"/>
      <c r="K17" s="198"/>
      <c r="L17" s="198"/>
      <c r="M17" s="198"/>
      <c r="N17" s="198"/>
      <c r="O17" s="198"/>
      <c r="P17" s="198"/>
      <c r="Q17" s="198"/>
      <c r="R17" s="915"/>
    </row>
    <row r="18" spans="2:18" ht="24" customHeight="1">
      <c r="B18" s="912"/>
      <c r="C18" s="912"/>
      <c r="D18" s="913"/>
      <c r="E18" s="913"/>
      <c r="F18" s="913"/>
      <c r="G18" s="913"/>
      <c r="H18" s="913"/>
      <c r="I18" s="198"/>
      <c r="J18" s="198"/>
      <c r="K18" s="198"/>
      <c r="L18" s="198"/>
      <c r="M18" s="198"/>
      <c r="N18" s="198"/>
      <c r="O18" s="198"/>
      <c r="P18" s="198"/>
      <c r="Q18" s="198"/>
      <c r="R18" s="915"/>
    </row>
    <row r="19" spans="2:18" ht="24" customHeight="1">
      <c r="B19" s="912"/>
      <c r="C19" s="912"/>
      <c r="D19" s="916"/>
      <c r="E19" s="913"/>
      <c r="F19" s="913"/>
      <c r="G19" s="913"/>
      <c r="H19" s="913"/>
      <c r="I19" s="198"/>
      <c r="J19" s="198"/>
      <c r="K19" s="198"/>
      <c r="L19" s="198"/>
      <c r="M19" s="198"/>
      <c r="N19" s="198"/>
      <c r="O19" s="198"/>
      <c r="P19" s="198"/>
      <c r="Q19" s="198"/>
      <c r="R19" s="915"/>
    </row>
    <row r="20" spans="2:18" ht="24" customHeight="1">
      <c r="B20" s="912"/>
      <c r="C20" s="912"/>
      <c r="D20" s="913"/>
      <c r="E20" s="913"/>
      <c r="F20" s="913"/>
      <c r="G20" s="913"/>
      <c r="H20" s="913"/>
      <c r="I20" s="198"/>
      <c r="J20" s="198"/>
      <c r="K20" s="198"/>
      <c r="L20" s="198"/>
      <c r="M20" s="198"/>
      <c r="N20" s="198"/>
      <c r="O20" s="198"/>
      <c r="P20" s="198"/>
      <c r="Q20" s="198"/>
      <c r="R20" s="915"/>
    </row>
    <row r="21" spans="2:18" ht="24" customHeight="1">
      <c r="B21" s="912"/>
      <c r="C21" s="912"/>
      <c r="D21" s="913"/>
      <c r="E21" s="913"/>
      <c r="F21" s="913"/>
      <c r="G21" s="913"/>
      <c r="H21" s="913"/>
      <c r="I21" s="198"/>
      <c r="J21" s="198"/>
      <c r="K21" s="198"/>
      <c r="L21" s="198"/>
      <c r="M21" s="198"/>
      <c r="N21" s="198"/>
      <c r="O21" s="198"/>
      <c r="P21" s="198"/>
      <c r="Q21" s="198"/>
      <c r="R21" s="915"/>
    </row>
    <row r="22" spans="2:18" ht="24" customHeight="1">
      <c r="B22" s="912"/>
      <c r="C22" s="912"/>
      <c r="D22" s="913"/>
      <c r="E22" s="913"/>
      <c r="F22" s="913"/>
      <c r="G22" s="913"/>
      <c r="H22" s="913"/>
      <c r="I22" s="198"/>
      <c r="J22" s="198"/>
      <c r="K22" s="198"/>
      <c r="L22" s="198"/>
      <c r="M22" s="198"/>
      <c r="N22" s="198"/>
      <c r="O22" s="198"/>
      <c r="P22" s="198"/>
      <c r="Q22" s="198"/>
      <c r="R22" s="915"/>
    </row>
    <row r="23" spans="2:18" ht="24" customHeight="1">
      <c r="B23" s="917"/>
      <c r="C23" s="918"/>
      <c r="D23" s="919"/>
      <c r="E23" s="920"/>
      <c r="F23" s="920"/>
      <c r="G23" s="920"/>
      <c r="H23" s="920"/>
      <c r="I23" s="157"/>
      <c r="J23" s="157"/>
      <c r="K23" s="157"/>
      <c r="L23" s="157"/>
      <c r="M23" s="157"/>
      <c r="N23" s="157"/>
      <c r="O23" s="157"/>
      <c r="P23" s="157"/>
      <c r="Q23" s="157"/>
      <c r="R23" s="922"/>
    </row>
    <row r="25" spans="2:18">
      <c r="B25" s="1334" t="s">
        <v>1323</v>
      </c>
    </row>
    <row r="26" spans="2:18">
      <c r="B26" s="1334" t="s">
        <v>1324</v>
      </c>
    </row>
    <row r="27" spans="2:18">
      <c r="B27" s="1334" t="s">
        <v>1322</v>
      </c>
    </row>
  </sheetData>
  <mergeCells count="8">
    <mergeCell ref="I6:R6"/>
    <mergeCell ref="H6:H7"/>
    <mergeCell ref="F6:F7"/>
    <mergeCell ref="B6:B7"/>
    <mergeCell ref="C6:C7"/>
    <mergeCell ref="D6:D7"/>
    <mergeCell ref="E6:E7"/>
    <mergeCell ref="G6:G7"/>
  </mergeCells>
  <phoneticPr fontId="16"/>
  <dataValidations count="1">
    <dataValidation type="list" allowBlank="1" showInputMessage="1" showErrorMessage="1" sqref="I8:Q23" xr:uid="{00000000-0002-0000-2100-000000000000}">
      <formula1>"○,　"</formula1>
    </dataValidation>
  </dataValidations>
  <pageMargins left="0.70866141732283472" right="0.70866141732283472" top="0.74803149606299213" bottom="0.74803149606299213" header="0.31496062992125984" footer="0.31496062992125984"/>
  <pageSetup paperSize="9" scale="70" fitToHeight="0" orientation="landscape" r:id="rId1"/>
  <headerFooter>
    <oddFooter>&amp;C- 24 -</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tabColor theme="4" tint="-0.249977111117893"/>
    <pageSetUpPr fitToPage="1"/>
  </sheetPr>
  <dimension ref="B1:I53"/>
  <sheetViews>
    <sheetView topLeftCell="A4" zoomScaleNormal="100" workbookViewId="0">
      <selection activeCell="E16" sqref="E16"/>
    </sheetView>
  </sheetViews>
  <sheetFormatPr defaultColWidth="9" defaultRowHeight="12"/>
  <cols>
    <col min="1" max="1" width="1.6328125" style="9" customWidth="1"/>
    <col min="2" max="2" width="2.6328125" style="9" customWidth="1"/>
    <col min="3" max="3" width="63.6328125" style="9" customWidth="1"/>
    <col min="4" max="4" width="2.6328125" style="9" customWidth="1"/>
    <col min="5" max="5" width="60.6328125" style="9" customWidth="1"/>
    <col min="6" max="6" width="4.6328125" style="9" customWidth="1"/>
    <col min="7" max="7" width="1.6328125" style="9" customWidth="1"/>
    <col min="8" max="8" width="33.453125" style="9" customWidth="1"/>
    <col min="9" max="9" width="14.6328125" style="9" customWidth="1"/>
    <col min="10" max="16384" width="9" style="9"/>
  </cols>
  <sheetData>
    <row r="1" spans="2:9" ht="20.25" customHeight="1">
      <c r="B1" s="2617"/>
      <c r="C1" s="2620"/>
      <c r="D1" s="8"/>
    </row>
    <row r="2" spans="2:9" ht="27" customHeight="1">
      <c r="B2" s="10" t="s">
        <v>1288</v>
      </c>
      <c r="E2" s="509"/>
      <c r="G2" s="158" t="s">
        <v>1289</v>
      </c>
      <c r="H2" s="960"/>
      <c r="I2" s="652"/>
    </row>
    <row r="3" spans="2:9" ht="24" customHeight="1">
      <c r="B3" s="2635" t="s">
        <v>858</v>
      </c>
      <c r="C3" s="2690"/>
      <c r="D3" s="2691" t="s">
        <v>859</v>
      </c>
      <c r="E3" s="2692"/>
      <c r="G3" s="1079"/>
      <c r="H3" s="1080" t="s">
        <v>860</v>
      </c>
      <c r="I3" s="1272" t="s">
        <v>217</v>
      </c>
    </row>
    <row r="4" spans="2:9" ht="20.149999999999999" customHeight="1">
      <c r="B4" s="11"/>
      <c r="C4" s="15"/>
      <c r="D4" s="85"/>
      <c r="E4" s="128"/>
      <c r="G4" s="1081"/>
      <c r="H4" s="1082" t="s">
        <v>861</v>
      </c>
      <c r="I4" s="1273" t="s">
        <v>217</v>
      </c>
    </row>
    <row r="5" spans="2:9" ht="20.149999999999999" customHeight="1">
      <c r="B5" s="11"/>
      <c r="C5" s="15" t="s">
        <v>862</v>
      </c>
      <c r="D5" s="977"/>
      <c r="E5" s="956" t="s">
        <v>863</v>
      </c>
      <c r="G5" s="1081"/>
      <c r="H5" s="1082"/>
      <c r="I5" s="1273"/>
    </row>
    <row r="6" spans="2:9" ht="20.149999999999999" customHeight="1">
      <c r="B6" s="11"/>
      <c r="C6" s="15"/>
      <c r="D6" s="977"/>
      <c r="E6" s="956"/>
      <c r="G6" s="1081"/>
      <c r="H6" s="1082" t="s">
        <v>864</v>
      </c>
      <c r="I6" s="1273" t="s">
        <v>217</v>
      </c>
    </row>
    <row r="7" spans="2:9" ht="20.149999999999999" customHeight="1">
      <c r="B7" s="11"/>
      <c r="C7" s="15"/>
      <c r="D7" s="977"/>
      <c r="E7" s="956"/>
      <c r="G7" s="1081"/>
      <c r="H7" s="1082" t="s">
        <v>865</v>
      </c>
      <c r="I7" s="1273" t="s">
        <v>217</v>
      </c>
    </row>
    <row r="8" spans="2:9" ht="20.149999999999999" customHeight="1">
      <c r="B8" s="11"/>
      <c r="C8" s="15"/>
      <c r="D8" s="977"/>
      <c r="E8" s="956"/>
      <c r="G8" s="1081"/>
      <c r="H8" s="1244"/>
      <c r="I8" s="1274"/>
    </row>
    <row r="9" spans="2:9" ht="20.149999999999999" customHeight="1">
      <c r="B9" s="11"/>
      <c r="C9" s="15"/>
      <c r="D9" s="977"/>
      <c r="E9" s="956"/>
      <c r="G9" s="1081"/>
      <c r="H9" s="1082" t="s">
        <v>866</v>
      </c>
      <c r="I9" s="1273" t="s">
        <v>217</v>
      </c>
    </row>
    <row r="10" spans="2:9" ht="20.149999999999999" customHeight="1">
      <c r="B10" s="11"/>
      <c r="C10" s="15"/>
      <c r="D10" s="977"/>
      <c r="E10" s="956"/>
      <c r="G10" s="1081"/>
      <c r="H10" s="1082" t="s">
        <v>1500</v>
      </c>
      <c r="I10" s="1273" t="s">
        <v>217</v>
      </c>
    </row>
    <row r="11" spans="2:9" ht="20.149999999999999" customHeight="1">
      <c r="B11" s="11"/>
      <c r="C11" s="15"/>
      <c r="D11" s="977"/>
      <c r="E11" s="956"/>
      <c r="G11" s="1081"/>
      <c r="H11" s="1082" t="s">
        <v>867</v>
      </c>
      <c r="I11" s="1273" t="s">
        <v>217</v>
      </c>
    </row>
    <row r="12" spans="2:9" ht="20.149999999999999" customHeight="1">
      <c r="B12" s="11"/>
      <c r="C12" s="15"/>
      <c r="D12" s="977"/>
      <c r="E12" s="956"/>
      <c r="G12" s="1081"/>
      <c r="H12" s="1082" t="s">
        <v>868</v>
      </c>
      <c r="I12" s="1273" t="s">
        <v>217</v>
      </c>
    </row>
    <row r="13" spans="2:9" ht="20.149999999999999" customHeight="1">
      <c r="B13" s="11"/>
      <c r="C13" s="15"/>
      <c r="D13" s="977"/>
      <c r="E13" s="956" t="s">
        <v>869</v>
      </c>
      <c r="G13" s="1081"/>
      <c r="H13" s="1082" t="s">
        <v>870</v>
      </c>
      <c r="I13" s="1273" t="s">
        <v>217</v>
      </c>
    </row>
    <row r="14" spans="2:9" ht="20.149999999999999" customHeight="1">
      <c r="B14" s="11"/>
      <c r="C14" s="15"/>
      <c r="D14" s="977"/>
      <c r="E14" s="956"/>
      <c r="G14" s="1081"/>
      <c r="H14" s="1082" t="s">
        <v>871</v>
      </c>
      <c r="I14" s="1273" t="s">
        <v>217</v>
      </c>
    </row>
    <row r="15" spans="2:9" ht="20.149999999999999" customHeight="1">
      <c r="B15" s="11"/>
      <c r="C15" s="15"/>
      <c r="D15" s="977"/>
      <c r="E15" s="956"/>
      <c r="G15" s="1081"/>
      <c r="H15" s="1082" t="s">
        <v>872</v>
      </c>
      <c r="I15" s="1273" t="s">
        <v>217</v>
      </c>
    </row>
    <row r="16" spans="2:9" ht="20.149999999999999" customHeight="1">
      <c r="B16" s="11"/>
      <c r="C16" s="15" t="s">
        <v>1380</v>
      </c>
      <c r="D16" s="977"/>
      <c r="E16" s="956"/>
      <c r="G16" s="1081"/>
      <c r="H16" s="1082" t="s">
        <v>873</v>
      </c>
      <c r="I16" s="1273" t="s">
        <v>217</v>
      </c>
    </row>
    <row r="17" spans="2:9" ht="20.149999999999999" customHeight="1">
      <c r="B17" s="11"/>
      <c r="C17" s="15"/>
      <c r="D17" s="977"/>
      <c r="E17" s="956"/>
      <c r="G17" s="1081"/>
      <c r="H17" s="1082" t="s">
        <v>1300</v>
      </c>
      <c r="I17" s="1273" t="s">
        <v>217</v>
      </c>
    </row>
    <row r="18" spans="2:9" ht="20.149999999999999" customHeight="1">
      <c r="B18" s="11"/>
      <c r="C18" s="15"/>
      <c r="D18" s="977"/>
      <c r="E18" s="956"/>
      <c r="G18" s="1081"/>
      <c r="H18" s="1083" t="s">
        <v>874</v>
      </c>
      <c r="I18" s="1273" t="s">
        <v>217</v>
      </c>
    </row>
    <row r="19" spans="2:9" ht="20.149999999999999" customHeight="1">
      <c r="B19" s="11"/>
      <c r="C19" s="15"/>
      <c r="D19" s="977"/>
      <c r="E19" s="956"/>
      <c r="G19" s="1081"/>
      <c r="H19" s="1082" t="s">
        <v>875</v>
      </c>
      <c r="I19" s="1273" t="s">
        <v>217</v>
      </c>
    </row>
    <row r="20" spans="2:9" ht="20.149999999999999" customHeight="1">
      <c r="B20" s="11"/>
      <c r="C20" s="15"/>
      <c r="D20" s="977"/>
      <c r="E20" s="956"/>
      <c r="G20" s="1081"/>
      <c r="H20" s="1082" t="s">
        <v>876</v>
      </c>
      <c r="I20" s="1273" t="s">
        <v>217</v>
      </c>
    </row>
    <row r="21" spans="2:9" ht="20.149999999999999" customHeight="1">
      <c r="B21" s="11"/>
      <c r="C21" s="15"/>
      <c r="D21" s="977"/>
      <c r="E21" s="956"/>
      <c r="G21" s="1081"/>
      <c r="H21" s="1082" t="s">
        <v>878</v>
      </c>
      <c r="I21" s="1273" t="s">
        <v>217</v>
      </c>
    </row>
    <row r="22" spans="2:9" ht="20.149999999999999" customHeight="1">
      <c r="B22" s="11"/>
      <c r="C22" s="15" t="s">
        <v>877</v>
      </c>
      <c r="D22" s="977"/>
      <c r="E22" s="31"/>
      <c r="G22" s="1081"/>
      <c r="H22" s="1082" t="s">
        <v>880</v>
      </c>
      <c r="I22" s="1273" t="s">
        <v>217</v>
      </c>
    </row>
    <row r="23" spans="2:9" ht="20.149999999999999" customHeight="1">
      <c r="B23" s="11"/>
      <c r="C23" s="15"/>
      <c r="D23" s="977"/>
      <c r="E23" s="956" t="s">
        <v>879</v>
      </c>
      <c r="G23" s="1081"/>
      <c r="H23" s="1082" t="s">
        <v>881</v>
      </c>
      <c r="I23" s="1273" t="s">
        <v>217</v>
      </c>
    </row>
    <row r="24" spans="2:9" ht="20.149999999999999" customHeight="1">
      <c r="B24" s="11"/>
      <c r="C24" s="15"/>
      <c r="D24" s="977"/>
      <c r="E24" s="956"/>
      <c r="G24" s="1081"/>
      <c r="H24" s="1082" t="s">
        <v>1301</v>
      </c>
      <c r="I24" s="1273" t="s">
        <v>217</v>
      </c>
    </row>
    <row r="25" spans="2:9" ht="20.149999999999999" customHeight="1">
      <c r="B25" s="11"/>
      <c r="C25" s="15"/>
      <c r="D25" s="977"/>
      <c r="E25" s="956"/>
      <c r="G25" s="1081"/>
      <c r="H25" s="1082" t="s">
        <v>882</v>
      </c>
      <c r="I25" s="1273" t="s">
        <v>217</v>
      </c>
    </row>
    <row r="26" spans="2:9" ht="20.149999999999999" customHeight="1">
      <c r="B26" s="11"/>
      <c r="C26" s="15"/>
      <c r="D26" s="977"/>
      <c r="E26" s="956"/>
      <c r="G26" s="1081"/>
      <c r="H26" s="1082" t="s">
        <v>883</v>
      </c>
      <c r="I26" s="1273" t="s">
        <v>217</v>
      </c>
    </row>
    <row r="27" spans="2:9" ht="20.149999999999999" customHeight="1">
      <c r="B27" s="11"/>
      <c r="C27" s="510"/>
      <c r="D27" s="977"/>
      <c r="E27" s="956"/>
      <c r="G27" s="1081"/>
      <c r="H27" s="1082" t="s">
        <v>885</v>
      </c>
      <c r="I27" s="1273" t="s">
        <v>217</v>
      </c>
    </row>
    <row r="28" spans="2:9" ht="20.149999999999999" customHeight="1">
      <c r="B28" s="11"/>
      <c r="C28" s="15" t="s">
        <v>884</v>
      </c>
      <c r="D28" s="977"/>
      <c r="E28" s="31"/>
      <c r="G28" s="1081"/>
      <c r="H28" s="1083" t="s">
        <v>1303</v>
      </c>
      <c r="I28" s="1273" t="s">
        <v>217</v>
      </c>
    </row>
    <row r="29" spans="2:9" ht="20.149999999999999" customHeight="1">
      <c r="B29" s="11"/>
      <c r="C29" s="15"/>
      <c r="D29" s="977"/>
      <c r="E29" s="956" t="s">
        <v>886</v>
      </c>
      <c r="G29" s="1081"/>
      <c r="H29" s="1083" t="s">
        <v>1302</v>
      </c>
      <c r="I29" s="1273" t="s">
        <v>217</v>
      </c>
    </row>
    <row r="30" spans="2:9" ht="20.149999999999999" customHeight="1">
      <c r="B30" s="11"/>
      <c r="C30" s="15"/>
      <c r="D30" s="977"/>
      <c r="E30" s="956"/>
      <c r="G30" s="1081"/>
      <c r="H30" s="1082" t="s">
        <v>887</v>
      </c>
      <c r="I30" s="1273" t="s">
        <v>217</v>
      </c>
    </row>
    <row r="31" spans="2:9" ht="20.149999999999999" customHeight="1">
      <c r="B31" s="11"/>
      <c r="C31" s="510"/>
      <c r="D31" s="977"/>
      <c r="E31" s="956"/>
      <c r="G31" s="1081"/>
      <c r="H31" s="1082" t="s">
        <v>888</v>
      </c>
      <c r="I31" s="1273" t="s">
        <v>217</v>
      </c>
    </row>
    <row r="32" spans="2:9" ht="20.149999999999999" customHeight="1">
      <c r="B32" s="11"/>
      <c r="C32" s="15"/>
      <c r="D32" s="517"/>
      <c r="E32" s="31"/>
      <c r="G32" s="1081"/>
      <c r="H32" s="1082" t="s">
        <v>889</v>
      </c>
      <c r="I32" s="1273" t="s">
        <v>217</v>
      </c>
    </row>
    <row r="33" spans="2:9" ht="20.149999999999999" customHeight="1">
      <c r="B33" s="11"/>
      <c r="C33" s="15"/>
      <c r="D33" s="517"/>
      <c r="E33" s="31"/>
      <c r="G33" s="1081"/>
      <c r="H33" s="1082" t="s">
        <v>891</v>
      </c>
      <c r="I33" s="1273" t="s">
        <v>217</v>
      </c>
    </row>
    <row r="34" spans="2:9" ht="20.149999999999999" customHeight="1">
      <c r="B34" s="11"/>
      <c r="C34" s="15" t="s">
        <v>890</v>
      </c>
      <c r="D34" s="517"/>
      <c r="E34" s="31"/>
      <c r="G34" s="1081"/>
      <c r="H34" s="1082" t="s">
        <v>892</v>
      </c>
      <c r="I34" s="1273" t="s">
        <v>217</v>
      </c>
    </row>
    <row r="35" spans="2:9" ht="20.149999999999999" customHeight="1">
      <c r="B35" s="11"/>
      <c r="C35" s="15"/>
      <c r="D35" s="517"/>
      <c r="E35" s="31"/>
      <c r="G35" s="1081"/>
      <c r="H35" s="1082" t="s">
        <v>893</v>
      </c>
      <c r="I35" s="1273" t="s">
        <v>217</v>
      </c>
    </row>
    <row r="36" spans="2:9" ht="20.149999999999999" customHeight="1">
      <c r="B36" s="11"/>
      <c r="C36" s="510"/>
      <c r="D36" s="517"/>
      <c r="E36" s="31"/>
      <c r="G36" s="1357"/>
      <c r="H36" s="1358"/>
      <c r="I36" s="1359"/>
    </row>
    <row r="37" spans="2:9" ht="20.149999999999999" customHeight="1">
      <c r="B37" s="11"/>
      <c r="C37" s="15"/>
      <c r="D37" s="517"/>
      <c r="E37" s="31"/>
      <c r="G37" s="1081"/>
      <c r="H37" s="1082" t="s">
        <v>1501</v>
      </c>
      <c r="I37" s="1273" t="s">
        <v>217</v>
      </c>
    </row>
    <row r="38" spans="2:9" ht="20.149999999999999" customHeight="1">
      <c r="B38" s="11"/>
      <c r="C38" s="15"/>
      <c r="D38" s="517"/>
      <c r="E38" s="31"/>
      <c r="G38" s="1084"/>
      <c r="H38" s="1390" t="s">
        <v>1410</v>
      </c>
      <c r="I38" s="1275" t="s">
        <v>217</v>
      </c>
    </row>
    <row r="39" spans="2:9" ht="20.149999999999999" customHeight="1">
      <c r="B39" s="22"/>
      <c r="C39" s="27"/>
      <c r="D39" s="32"/>
      <c r="E39" s="33"/>
      <c r="G39" s="653" t="s">
        <v>1381</v>
      </c>
    </row>
    <row r="40" spans="2:9" ht="17.25" customHeight="1">
      <c r="G40" s="655" t="s">
        <v>894</v>
      </c>
      <c r="H40" s="654"/>
    </row>
    <row r="41" spans="2:9" ht="13">
      <c r="G41" s="2693" t="s">
        <v>1490</v>
      </c>
      <c r="H41" s="2013"/>
      <c r="I41" s="2013"/>
    </row>
    <row r="42" spans="2:9" ht="15" customHeight="1">
      <c r="G42" s="2693" t="s">
        <v>1502</v>
      </c>
      <c r="H42" s="2013"/>
      <c r="I42" s="2013"/>
    </row>
    <row r="43" spans="2:9" ht="15" customHeight="1">
      <c r="G43" s="655" t="s">
        <v>1402</v>
      </c>
    </row>
    <row r="44" spans="2:9" ht="20.25" customHeight="1"/>
    <row r="45" spans="2:9" ht="20.25" customHeight="1"/>
    <row r="46" spans="2:9" ht="20.25" customHeight="1"/>
    <row r="47" spans="2:9" ht="20.25" customHeight="1"/>
    <row r="48" spans="2:9" ht="20.25" customHeight="1"/>
    <row r="49" ht="20.25" customHeight="1"/>
    <row r="50" ht="20.25" customHeight="1"/>
    <row r="51" ht="20.25" customHeight="1"/>
    <row r="52" ht="20.25" customHeight="1"/>
    <row r="53" ht="20.25" customHeight="1"/>
  </sheetData>
  <mergeCells count="5">
    <mergeCell ref="B1:C1"/>
    <mergeCell ref="B3:C3"/>
    <mergeCell ref="D3:E3"/>
    <mergeCell ref="G41:I41"/>
    <mergeCell ref="G42:I42"/>
  </mergeCells>
  <phoneticPr fontId="16"/>
  <dataValidations count="1">
    <dataValidation type="list" allowBlank="1" showInputMessage="1" showErrorMessage="1" sqref="I3:I4 I6:I35 I37:I38" xr:uid="{00000000-0002-0000-2200-000000000000}">
      <formula1>"有　・　無,有,無"</formula1>
    </dataValidation>
  </dataValidations>
  <printOptions horizontalCentered="1"/>
  <pageMargins left="0.51181102362204722" right="0.51181102362204722" top="0.55118110236220474" bottom="0.55118110236220474" header="0.31496062992125984" footer="0.31496062992125984"/>
  <pageSetup paperSize="9" scale="62" orientation="landscape" r:id="rId1"/>
  <headerFooter>
    <oddFooter>&amp;C- 25 -</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tabColor theme="4" tint="-0.249977111117893"/>
    <pageSetUpPr fitToPage="1"/>
  </sheetPr>
  <dimension ref="B1:AI62"/>
  <sheetViews>
    <sheetView zoomScale="93" zoomScaleNormal="93" workbookViewId="0">
      <selection activeCell="B1" sqref="B1"/>
    </sheetView>
  </sheetViews>
  <sheetFormatPr defaultColWidth="9" defaultRowHeight="12"/>
  <cols>
    <col min="1" max="1" width="2.453125" style="9" customWidth="1"/>
    <col min="2" max="2" width="4.08984375" style="9" customWidth="1"/>
    <col min="3" max="3" width="10.26953125" style="9" customWidth="1"/>
    <col min="4" max="4" width="8.453125" style="9" customWidth="1"/>
    <col min="5" max="5" width="8.36328125" style="9" customWidth="1"/>
    <col min="6" max="29" width="4.36328125" style="9" customWidth="1"/>
    <col min="30" max="32" width="9.36328125" style="9" customWidth="1"/>
    <col min="33" max="33" width="4.6328125" style="9" customWidth="1"/>
    <col min="34" max="16384" width="9" style="9"/>
  </cols>
  <sheetData>
    <row r="1" spans="2:35" ht="20.25" customHeight="1">
      <c r="B1" s="10" t="s">
        <v>907</v>
      </c>
    </row>
    <row r="2" spans="2:35" ht="12" customHeight="1">
      <c r="B2" s="10"/>
      <c r="AD2" s="901"/>
      <c r="AE2" s="865"/>
      <c r="AF2" s="900" t="str">
        <f>+表紙!$D$35&amp;"現在"</f>
        <v>検査日の前々月の1日現在</v>
      </c>
    </row>
    <row r="3" spans="2:35" ht="18" customHeight="1">
      <c r="B3" s="2694" t="s">
        <v>278</v>
      </c>
      <c r="C3" s="2695"/>
      <c r="D3" s="2695" t="s">
        <v>908</v>
      </c>
      <c r="E3" s="2695" t="s">
        <v>909</v>
      </c>
      <c r="F3" s="2695"/>
      <c r="G3" s="2695"/>
      <c r="H3" s="2695"/>
      <c r="I3" s="2695"/>
      <c r="J3" s="2695"/>
      <c r="K3" s="2695"/>
      <c r="L3" s="2695"/>
      <c r="M3" s="2695"/>
      <c r="N3" s="2695"/>
      <c r="O3" s="2695"/>
      <c r="P3" s="2695"/>
      <c r="Q3" s="2695"/>
      <c r="R3" s="2695"/>
      <c r="S3" s="2695"/>
      <c r="T3" s="2695"/>
      <c r="U3" s="2695"/>
      <c r="V3" s="2695"/>
      <c r="W3" s="2695"/>
      <c r="X3" s="2695"/>
      <c r="Y3" s="2695"/>
      <c r="Z3" s="2695"/>
      <c r="AA3" s="2695"/>
      <c r="AB3" s="2695"/>
      <c r="AC3" s="2695"/>
      <c r="AD3" s="2695" t="s">
        <v>910</v>
      </c>
      <c r="AE3" s="2695"/>
      <c r="AF3" s="2698"/>
    </row>
    <row r="4" spans="2:35" s="990" customFormat="1" ht="20.25" customHeight="1">
      <c r="B4" s="2696"/>
      <c r="C4" s="2697"/>
      <c r="D4" s="2697"/>
      <c r="E4" s="2697" t="s">
        <v>911</v>
      </c>
      <c r="F4" s="2657" t="s">
        <v>912</v>
      </c>
      <c r="G4" s="2657"/>
      <c r="H4" s="2657"/>
      <c r="I4" s="2657"/>
      <c r="J4" s="2657"/>
      <c r="K4" s="2657"/>
      <c r="L4" s="2657"/>
      <c r="M4" s="2657"/>
      <c r="N4" s="2657"/>
      <c r="O4" s="2657"/>
      <c r="P4" s="2657"/>
      <c r="Q4" s="2657"/>
      <c r="R4" s="2657"/>
      <c r="S4" s="2657"/>
      <c r="T4" s="2657"/>
      <c r="U4" s="2657"/>
      <c r="V4" s="2657"/>
      <c r="W4" s="2657"/>
      <c r="X4" s="2657"/>
      <c r="Y4" s="2657"/>
      <c r="Z4" s="2657"/>
      <c r="AA4" s="2657"/>
      <c r="AB4" s="2657"/>
      <c r="AC4" s="2657"/>
      <c r="AD4" s="2699" t="s">
        <v>913</v>
      </c>
      <c r="AE4" s="2657" t="s">
        <v>914</v>
      </c>
      <c r="AF4" s="2701" t="s">
        <v>915</v>
      </c>
      <c r="AG4" s="988"/>
    </row>
    <row r="5" spans="2:35" s="990" customFormat="1" ht="20.25" customHeight="1">
      <c r="B5" s="2696"/>
      <c r="C5" s="2697"/>
      <c r="D5" s="2697"/>
      <c r="E5" s="2697"/>
      <c r="F5" s="2657"/>
      <c r="G5" s="2657"/>
      <c r="H5" s="2657"/>
      <c r="I5" s="2657"/>
      <c r="J5" s="2657"/>
      <c r="K5" s="2657"/>
      <c r="L5" s="2657"/>
      <c r="M5" s="2657"/>
      <c r="N5" s="2657"/>
      <c r="O5" s="2657"/>
      <c r="P5" s="2657"/>
      <c r="Q5" s="2657"/>
      <c r="R5" s="2657"/>
      <c r="S5" s="2657"/>
      <c r="T5" s="2657"/>
      <c r="U5" s="2657"/>
      <c r="V5" s="2657"/>
      <c r="W5" s="2657"/>
      <c r="X5" s="2657"/>
      <c r="Y5" s="2657"/>
      <c r="Z5" s="2657"/>
      <c r="AA5" s="2657"/>
      <c r="AB5" s="2657"/>
      <c r="AC5" s="2657"/>
      <c r="AD5" s="2700"/>
      <c r="AE5" s="2657"/>
      <c r="AF5" s="2701"/>
      <c r="AG5" s="988"/>
    </row>
    <row r="6" spans="2:35" s="990" customFormat="1" ht="15" customHeight="1">
      <c r="B6" s="2702" t="s">
        <v>916</v>
      </c>
      <c r="C6" s="2697" t="s">
        <v>917</v>
      </c>
      <c r="D6" s="2703">
        <v>0</v>
      </c>
      <c r="E6" s="2704">
        <v>0</v>
      </c>
      <c r="F6" s="656" t="s">
        <v>69</v>
      </c>
      <c r="G6" s="657" t="s">
        <v>70</v>
      </c>
      <c r="H6" s="656" t="s">
        <v>69</v>
      </c>
      <c r="I6" s="657" t="s">
        <v>70</v>
      </c>
      <c r="J6" s="656" t="s">
        <v>69</v>
      </c>
      <c r="K6" s="657" t="s">
        <v>70</v>
      </c>
      <c r="L6" s="656" t="s">
        <v>69</v>
      </c>
      <c r="M6" s="657" t="s">
        <v>70</v>
      </c>
      <c r="N6" s="656" t="s">
        <v>69</v>
      </c>
      <c r="O6" s="657" t="s">
        <v>70</v>
      </c>
      <c r="P6" s="656" t="s">
        <v>69</v>
      </c>
      <c r="Q6" s="657" t="s">
        <v>70</v>
      </c>
      <c r="R6" s="656" t="s">
        <v>69</v>
      </c>
      <c r="S6" s="657" t="s">
        <v>70</v>
      </c>
      <c r="T6" s="656" t="s">
        <v>69</v>
      </c>
      <c r="U6" s="657" t="s">
        <v>70</v>
      </c>
      <c r="V6" s="656" t="s">
        <v>69</v>
      </c>
      <c r="W6" s="657" t="s">
        <v>70</v>
      </c>
      <c r="X6" s="656" t="s">
        <v>69</v>
      </c>
      <c r="Y6" s="657" t="s">
        <v>70</v>
      </c>
      <c r="Z6" s="656" t="s">
        <v>69</v>
      </c>
      <c r="AA6" s="657" t="s">
        <v>70</v>
      </c>
      <c r="AB6" s="656" t="s">
        <v>69</v>
      </c>
      <c r="AC6" s="657" t="s">
        <v>70</v>
      </c>
      <c r="AD6" s="658" t="s">
        <v>918</v>
      </c>
      <c r="AE6" s="658" t="s">
        <v>918</v>
      </c>
      <c r="AF6" s="659" t="s">
        <v>918</v>
      </c>
      <c r="AG6" s="660"/>
      <c r="AI6" s="643"/>
    </row>
    <row r="7" spans="2:35" s="990" customFormat="1" ht="20.25" customHeight="1">
      <c r="B7" s="2702"/>
      <c r="C7" s="2697"/>
      <c r="D7" s="2703"/>
      <c r="E7" s="2704"/>
      <c r="F7" s="661"/>
      <c r="G7" s="662"/>
      <c r="H7" s="661"/>
      <c r="I7" s="662"/>
      <c r="J7" s="661"/>
      <c r="K7" s="662"/>
      <c r="L7" s="661"/>
      <c r="M7" s="662"/>
      <c r="N7" s="661"/>
      <c r="O7" s="662"/>
      <c r="P7" s="661"/>
      <c r="Q7" s="662"/>
      <c r="R7" s="661"/>
      <c r="S7" s="662"/>
      <c r="T7" s="661"/>
      <c r="U7" s="662"/>
      <c r="V7" s="661"/>
      <c r="W7" s="662"/>
      <c r="X7" s="661"/>
      <c r="Y7" s="662"/>
      <c r="Z7" s="661"/>
      <c r="AA7" s="662"/>
      <c r="AB7" s="661"/>
      <c r="AC7" s="662"/>
      <c r="AD7" s="663"/>
      <c r="AE7" s="663"/>
      <c r="AF7" s="664"/>
      <c r="AG7" s="660"/>
    </row>
    <row r="8" spans="2:35" s="990" customFormat="1" ht="15" customHeight="1">
      <c r="B8" s="2702"/>
      <c r="C8" s="2697" t="s">
        <v>919</v>
      </c>
      <c r="D8" s="2705">
        <v>0</v>
      </c>
      <c r="E8" s="2706">
        <v>0</v>
      </c>
      <c r="F8" s="656" t="s">
        <v>69</v>
      </c>
      <c r="G8" s="657" t="s">
        <v>70</v>
      </c>
      <c r="H8" s="656" t="s">
        <v>69</v>
      </c>
      <c r="I8" s="657" t="s">
        <v>70</v>
      </c>
      <c r="J8" s="656" t="s">
        <v>69</v>
      </c>
      <c r="K8" s="657" t="s">
        <v>70</v>
      </c>
      <c r="L8" s="656" t="s">
        <v>69</v>
      </c>
      <c r="M8" s="657" t="s">
        <v>70</v>
      </c>
      <c r="N8" s="656" t="s">
        <v>69</v>
      </c>
      <c r="O8" s="657" t="s">
        <v>70</v>
      </c>
      <c r="P8" s="656" t="s">
        <v>69</v>
      </c>
      <c r="Q8" s="657" t="s">
        <v>70</v>
      </c>
      <c r="R8" s="656" t="s">
        <v>69</v>
      </c>
      <c r="S8" s="657" t="s">
        <v>70</v>
      </c>
      <c r="T8" s="656" t="s">
        <v>69</v>
      </c>
      <c r="U8" s="657" t="s">
        <v>70</v>
      </c>
      <c r="V8" s="656" t="s">
        <v>69</v>
      </c>
      <c r="W8" s="657" t="s">
        <v>70</v>
      </c>
      <c r="X8" s="656" t="s">
        <v>69</v>
      </c>
      <c r="Y8" s="657" t="s">
        <v>70</v>
      </c>
      <c r="Z8" s="656" t="s">
        <v>69</v>
      </c>
      <c r="AA8" s="657" t="s">
        <v>70</v>
      </c>
      <c r="AB8" s="656" t="s">
        <v>69</v>
      </c>
      <c r="AC8" s="657" t="s">
        <v>70</v>
      </c>
      <c r="AD8" s="658" t="s">
        <v>918</v>
      </c>
      <c r="AE8" s="658" t="s">
        <v>918</v>
      </c>
      <c r="AF8" s="659" t="s">
        <v>918</v>
      </c>
      <c r="AG8" s="986"/>
    </row>
    <row r="9" spans="2:35" s="990" customFormat="1" ht="20.25" customHeight="1">
      <c r="B9" s="2702"/>
      <c r="C9" s="2697"/>
      <c r="D9" s="2705"/>
      <c r="E9" s="2706"/>
      <c r="F9" s="665"/>
      <c r="G9" s="666"/>
      <c r="H9" s="665"/>
      <c r="I9" s="666"/>
      <c r="J9" s="665"/>
      <c r="K9" s="666"/>
      <c r="L9" s="665"/>
      <c r="M9" s="666"/>
      <c r="N9" s="665"/>
      <c r="O9" s="666"/>
      <c r="P9" s="665"/>
      <c r="Q9" s="666"/>
      <c r="R9" s="665"/>
      <c r="S9" s="666"/>
      <c r="T9" s="665"/>
      <c r="U9" s="666"/>
      <c r="V9" s="665"/>
      <c r="W9" s="666"/>
      <c r="X9" s="665"/>
      <c r="Y9" s="666"/>
      <c r="Z9" s="665"/>
      <c r="AA9" s="666"/>
      <c r="AB9" s="665"/>
      <c r="AC9" s="666"/>
      <c r="AD9" s="667"/>
      <c r="AE9" s="667"/>
      <c r="AF9" s="668"/>
      <c r="AG9" s="669"/>
    </row>
    <row r="10" spans="2:35" s="990" customFormat="1" ht="15" customHeight="1">
      <c r="B10" s="2702" t="s">
        <v>920</v>
      </c>
      <c r="C10" s="2708" t="s">
        <v>921</v>
      </c>
      <c r="D10" s="2705">
        <v>0</v>
      </c>
      <c r="E10" s="2706">
        <v>0</v>
      </c>
      <c r="F10" s="656" t="s">
        <v>69</v>
      </c>
      <c r="G10" s="657" t="s">
        <v>70</v>
      </c>
      <c r="H10" s="656" t="s">
        <v>69</v>
      </c>
      <c r="I10" s="657" t="s">
        <v>70</v>
      </c>
      <c r="J10" s="656" t="s">
        <v>69</v>
      </c>
      <c r="K10" s="657" t="s">
        <v>70</v>
      </c>
      <c r="L10" s="656" t="s">
        <v>69</v>
      </c>
      <c r="M10" s="657" t="s">
        <v>70</v>
      </c>
      <c r="N10" s="656" t="s">
        <v>69</v>
      </c>
      <c r="O10" s="657" t="s">
        <v>70</v>
      </c>
      <c r="P10" s="656" t="s">
        <v>69</v>
      </c>
      <c r="Q10" s="657" t="s">
        <v>70</v>
      </c>
      <c r="R10" s="656" t="s">
        <v>69</v>
      </c>
      <c r="S10" s="657" t="s">
        <v>70</v>
      </c>
      <c r="T10" s="656" t="s">
        <v>69</v>
      </c>
      <c r="U10" s="657" t="s">
        <v>70</v>
      </c>
      <c r="V10" s="656" t="s">
        <v>69</v>
      </c>
      <c r="W10" s="657" t="s">
        <v>70</v>
      </c>
      <c r="X10" s="656" t="s">
        <v>69</v>
      </c>
      <c r="Y10" s="657" t="s">
        <v>70</v>
      </c>
      <c r="Z10" s="656" t="s">
        <v>69</v>
      </c>
      <c r="AA10" s="657" t="s">
        <v>70</v>
      </c>
      <c r="AB10" s="656" t="s">
        <v>69</v>
      </c>
      <c r="AC10" s="657" t="s">
        <v>70</v>
      </c>
      <c r="AD10" s="658" t="s">
        <v>918</v>
      </c>
      <c r="AE10" s="658" t="s">
        <v>918</v>
      </c>
      <c r="AF10" s="659" t="s">
        <v>918</v>
      </c>
      <c r="AG10" s="669"/>
    </row>
    <row r="11" spans="2:35" ht="20.25" customHeight="1">
      <c r="B11" s="2702"/>
      <c r="C11" s="2708"/>
      <c r="D11" s="2705"/>
      <c r="E11" s="2706"/>
      <c r="F11" s="670"/>
      <c r="G11" s="671"/>
      <c r="H11" s="670"/>
      <c r="I11" s="671"/>
      <c r="J11" s="670"/>
      <c r="K11" s="671"/>
      <c r="L11" s="670"/>
      <c r="M11" s="671"/>
      <c r="N11" s="670"/>
      <c r="O11" s="671"/>
      <c r="P11" s="670"/>
      <c r="Q11" s="671"/>
      <c r="R11" s="670"/>
      <c r="S11" s="671"/>
      <c r="T11" s="670"/>
      <c r="U11" s="671"/>
      <c r="V11" s="670"/>
      <c r="W11" s="671"/>
      <c r="X11" s="670"/>
      <c r="Y11" s="671"/>
      <c r="Z11" s="670"/>
      <c r="AA11" s="671"/>
      <c r="AB11" s="670"/>
      <c r="AC11" s="671"/>
      <c r="AD11" s="667"/>
      <c r="AE11" s="667"/>
      <c r="AF11" s="668"/>
      <c r="AG11" s="996"/>
    </row>
    <row r="12" spans="2:35" ht="15" customHeight="1">
      <c r="B12" s="2702"/>
      <c r="C12" s="2697" t="s">
        <v>922</v>
      </c>
      <c r="D12" s="2705">
        <v>0</v>
      </c>
      <c r="E12" s="2706">
        <v>0</v>
      </c>
      <c r="F12" s="656" t="s">
        <v>69</v>
      </c>
      <c r="G12" s="657" t="s">
        <v>70</v>
      </c>
      <c r="H12" s="656" t="s">
        <v>69</v>
      </c>
      <c r="I12" s="657" t="s">
        <v>70</v>
      </c>
      <c r="J12" s="656" t="s">
        <v>69</v>
      </c>
      <c r="K12" s="657" t="s">
        <v>70</v>
      </c>
      <c r="L12" s="656" t="s">
        <v>69</v>
      </c>
      <c r="M12" s="657" t="s">
        <v>70</v>
      </c>
      <c r="N12" s="656" t="s">
        <v>69</v>
      </c>
      <c r="O12" s="657" t="s">
        <v>70</v>
      </c>
      <c r="P12" s="656" t="s">
        <v>69</v>
      </c>
      <c r="Q12" s="657" t="s">
        <v>70</v>
      </c>
      <c r="R12" s="656" t="s">
        <v>69</v>
      </c>
      <c r="S12" s="657" t="s">
        <v>70</v>
      </c>
      <c r="T12" s="656" t="s">
        <v>69</v>
      </c>
      <c r="U12" s="657" t="s">
        <v>70</v>
      </c>
      <c r="V12" s="656" t="s">
        <v>69</v>
      </c>
      <c r="W12" s="657" t="s">
        <v>70</v>
      </c>
      <c r="X12" s="656" t="s">
        <v>69</v>
      </c>
      <c r="Y12" s="657" t="s">
        <v>70</v>
      </c>
      <c r="Z12" s="656" t="s">
        <v>69</v>
      </c>
      <c r="AA12" s="657" t="s">
        <v>70</v>
      </c>
      <c r="AB12" s="656" t="s">
        <v>69</v>
      </c>
      <c r="AC12" s="657" t="s">
        <v>70</v>
      </c>
      <c r="AD12" s="658" t="s">
        <v>918</v>
      </c>
      <c r="AE12" s="658" t="s">
        <v>918</v>
      </c>
      <c r="AF12" s="659" t="s">
        <v>918</v>
      </c>
      <c r="AG12" s="996"/>
    </row>
    <row r="13" spans="2:35" ht="20.25" customHeight="1">
      <c r="B13" s="2707"/>
      <c r="C13" s="2709"/>
      <c r="D13" s="2710"/>
      <c r="E13" s="2711"/>
      <c r="F13" s="672"/>
      <c r="G13" s="673"/>
      <c r="H13" s="672"/>
      <c r="I13" s="673"/>
      <c r="J13" s="672"/>
      <c r="K13" s="673"/>
      <c r="L13" s="672"/>
      <c r="M13" s="673"/>
      <c r="N13" s="672"/>
      <c r="O13" s="673"/>
      <c r="P13" s="672"/>
      <c r="Q13" s="673"/>
      <c r="R13" s="672"/>
      <c r="S13" s="673"/>
      <c r="T13" s="672"/>
      <c r="U13" s="673"/>
      <c r="V13" s="672"/>
      <c r="W13" s="673"/>
      <c r="X13" s="672"/>
      <c r="Y13" s="673"/>
      <c r="Z13" s="672"/>
      <c r="AA13" s="673"/>
      <c r="AB13" s="672"/>
      <c r="AC13" s="673"/>
      <c r="AD13" s="674"/>
      <c r="AE13" s="674"/>
      <c r="AF13" s="675"/>
      <c r="AG13" s="996"/>
      <c r="AH13" s="996"/>
    </row>
    <row r="14" spans="2:35" ht="14.25" customHeight="1">
      <c r="B14" s="996" t="s">
        <v>1382</v>
      </c>
      <c r="C14" s="676"/>
      <c r="D14" s="996"/>
      <c r="E14" s="996"/>
      <c r="F14" s="996"/>
      <c r="G14" s="996"/>
      <c r="H14" s="996"/>
      <c r="I14" s="996"/>
      <c r="J14" s="996"/>
      <c r="K14" s="996"/>
      <c r="L14" s="996"/>
      <c r="M14" s="996"/>
      <c r="N14" s="996"/>
      <c r="O14" s="996"/>
      <c r="P14" s="996"/>
      <c r="Q14" s="996"/>
      <c r="R14" s="996"/>
      <c r="S14" s="996"/>
      <c r="T14" s="996"/>
      <c r="U14" s="996"/>
      <c r="V14" s="996"/>
      <c r="W14" s="996"/>
      <c r="X14" s="996"/>
      <c r="Y14" s="996"/>
      <c r="Z14" s="996"/>
      <c r="AA14" s="996"/>
      <c r="AB14" s="996"/>
      <c r="AC14" s="996"/>
      <c r="AD14" s="996"/>
      <c r="AE14" s="996"/>
      <c r="AF14" s="996"/>
      <c r="AG14" s="996"/>
      <c r="AH14" s="996"/>
    </row>
    <row r="15" spans="2:35" ht="14.25" customHeight="1">
      <c r="B15" s="996" t="s">
        <v>1399</v>
      </c>
      <c r="C15" s="676"/>
      <c r="D15" s="996"/>
      <c r="E15" s="996"/>
      <c r="F15" s="996"/>
      <c r="G15" s="996"/>
      <c r="H15" s="996"/>
      <c r="I15" s="996"/>
      <c r="J15" s="996"/>
      <c r="K15" s="996"/>
      <c r="L15" s="996"/>
      <c r="M15" s="996"/>
      <c r="N15" s="996"/>
      <c r="O15" s="996"/>
      <c r="P15" s="996"/>
      <c r="Q15" s="996"/>
      <c r="R15" s="996"/>
      <c r="S15" s="996"/>
      <c r="T15" s="996"/>
      <c r="U15" s="996"/>
      <c r="V15" s="996"/>
      <c r="W15" s="996"/>
      <c r="X15" s="996"/>
      <c r="Y15" s="996"/>
      <c r="Z15" s="996"/>
      <c r="AA15" s="996"/>
      <c r="AB15" s="996"/>
      <c r="AC15" s="996"/>
      <c r="AD15" s="996"/>
      <c r="AE15" s="996"/>
      <c r="AF15" s="996"/>
      <c r="AG15" s="996"/>
      <c r="AH15" s="996"/>
    </row>
    <row r="16" spans="2:35" ht="25.5" customHeight="1">
      <c r="B16" s="996"/>
      <c r="C16" s="676"/>
      <c r="D16" s="996"/>
      <c r="E16" s="996"/>
      <c r="F16" s="996"/>
      <c r="G16" s="996"/>
      <c r="H16" s="996"/>
      <c r="I16" s="996"/>
      <c r="J16" s="996"/>
      <c r="K16" s="996"/>
      <c r="L16" s="996"/>
      <c r="M16" s="996"/>
      <c r="N16" s="996"/>
      <c r="O16" s="996"/>
      <c r="P16" s="996"/>
      <c r="Q16" s="996"/>
      <c r="R16" s="996"/>
      <c r="S16" s="996"/>
      <c r="T16" s="996"/>
      <c r="U16" s="996"/>
      <c r="V16" s="996"/>
      <c r="W16" s="996"/>
      <c r="X16" s="996"/>
      <c r="Y16" s="996"/>
      <c r="Z16" s="996"/>
      <c r="AA16" s="996"/>
      <c r="AB16" s="996"/>
      <c r="AC16" s="996"/>
      <c r="AD16" s="996"/>
      <c r="AE16" s="996"/>
      <c r="AF16" s="996"/>
      <c r="AG16" s="996"/>
      <c r="AH16" s="996"/>
    </row>
    <row r="17" spans="2:20" ht="25" customHeight="1">
      <c r="B17" s="996"/>
      <c r="C17" s="996"/>
      <c r="D17" s="996"/>
      <c r="E17" s="996"/>
      <c r="F17" s="996"/>
      <c r="G17" s="996"/>
      <c r="H17" s="996"/>
      <c r="I17" s="996"/>
      <c r="J17" s="996"/>
      <c r="K17" s="996"/>
      <c r="L17" s="996"/>
      <c r="M17" s="996"/>
      <c r="N17" s="996"/>
      <c r="O17" s="996"/>
      <c r="P17" s="996"/>
      <c r="Q17" s="996"/>
      <c r="R17" s="996"/>
      <c r="S17" s="996"/>
      <c r="T17" s="996"/>
    </row>
    <row r="18" spans="2:20" ht="25" customHeight="1">
      <c r="B18" s="996"/>
      <c r="C18" s="996"/>
      <c r="D18" s="996"/>
      <c r="E18" s="996"/>
      <c r="F18" s="996"/>
      <c r="G18" s="996"/>
      <c r="H18" s="996"/>
      <c r="I18" s="996"/>
      <c r="J18" s="996"/>
      <c r="K18" s="996"/>
      <c r="L18" s="996"/>
      <c r="M18" s="996"/>
      <c r="N18" s="996"/>
      <c r="O18" s="996"/>
      <c r="P18" s="996"/>
      <c r="Q18" s="996"/>
      <c r="R18" s="996"/>
      <c r="S18" s="996"/>
      <c r="T18" s="996"/>
    </row>
    <row r="19" spans="2:20" ht="25" customHeight="1">
      <c r="B19" s="996"/>
      <c r="C19" s="996"/>
      <c r="D19" s="996"/>
      <c r="E19" s="996"/>
      <c r="F19" s="996"/>
      <c r="G19" s="996"/>
      <c r="H19" s="996"/>
      <c r="I19" s="996"/>
      <c r="J19" s="996"/>
      <c r="K19" s="996"/>
      <c r="L19" s="996"/>
      <c r="M19" s="996"/>
      <c r="N19" s="996"/>
      <c r="O19" s="996"/>
      <c r="P19" s="996"/>
      <c r="Q19" s="996"/>
      <c r="R19" s="996"/>
      <c r="S19" s="996"/>
      <c r="T19" s="996"/>
    </row>
    <row r="20" spans="2:20" ht="25" customHeight="1"/>
    <row r="21" spans="2:20" ht="25" customHeight="1"/>
    <row r="22" spans="2:20" ht="25" customHeight="1"/>
    <row r="23" spans="2:20" ht="25" customHeight="1"/>
    <row r="24" spans="2:20" ht="25" customHeight="1"/>
    <row r="25" spans="2:20" ht="25" customHeight="1"/>
    <row r="26" spans="2:20" ht="25" customHeight="1"/>
    <row r="27" spans="2:20" ht="25" customHeight="1"/>
    <row r="28" spans="2:20" ht="25" customHeight="1"/>
    <row r="29" spans="2:20" ht="25" customHeight="1"/>
    <row r="30" spans="2:20" ht="25" customHeight="1"/>
    <row r="31" spans="2:20" ht="25" customHeight="1"/>
    <row r="32" spans="2:20" ht="25" customHeight="1"/>
    <row r="33" ht="25" customHeight="1"/>
    <row r="34" ht="25" customHeight="1"/>
    <row r="35" ht="25" customHeight="1"/>
    <row r="36" ht="25" customHeight="1"/>
    <row r="37" ht="25" customHeight="1"/>
    <row r="38" ht="25" customHeight="1"/>
    <row r="39" ht="25" customHeight="1"/>
    <row r="40" ht="25" customHeight="1"/>
    <row r="41" ht="25" customHeight="1"/>
    <row r="42" ht="25" customHeight="1"/>
    <row r="43" ht="25" customHeight="1"/>
    <row r="44" ht="25" customHeight="1"/>
    <row r="45" ht="25" customHeight="1"/>
    <row r="46" ht="25" customHeight="1"/>
    <row r="47" ht="25" customHeight="1"/>
    <row r="48" ht="25" customHeight="1"/>
    <row r="49" ht="25" customHeight="1"/>
    <row r="50" ht="25" customHeight="1"/>
    <row r="51" ht="25" customHeight="1"/>
    <row r="52" ht="25" customHeight="1"/>
    <row r="53" ht="25" customHeight="1"/>
    <row r="54" ht="25" customHeight="1"/>
    <row r="55" ht="25" customHeight="1"/>
    <row r="56" ht="25" customHeight="1"/>
    <row r="57" ht="25" customHeight="1"/>
    <row r="58" ht="25" customHeight="1"/>
    <row r="59" ht="25" customHeight="1"/>
    <row r="60" ht="25" customHeight="1"/>
    <row r="61" ht="25" customHeight="1"/>
    <row r="62" ht="25" customHeight="1"/>
  </sheetData>
  <mergeCells count="23">
    <mergeCell ref="B10:B13"/>
    <mergeCell ref="C10:C11"/>
    <mergeCell ref="D10:D11"/>
    <mergeCell ref="E10:E11"/>
    <mergeCell ref="C12:C13"/>
    <mergeCell ref="D12:D13"/>
    <mergeCell ref="E12:E13"/>
    <mergeCell ref="B6:B9"/>
    <mergeCell ref="C6:C7"/>
    <mergeCell ref="D6:D7"/>
    <mergeCell ref="E6:E7"/>
    <mergeCell ref="C8:C9"/>
    <mergeCell ref="D8:D9"/>
    <mergeCell ref="E8:E9"/>
    <mergeCell ref="B3:C5"/>
    <mergeCell ref="D3:D5"/>
    <mergeCell ref="E3:AC3"/>
    <mergeCell ref="AD3:AF3"/>
    <mergeCell ref="E4:E5"/>
    <mergeCell ref="F4:AC5"/>
    <mergeCell ref="AD4:AD5"/>
    <mergeCell ref="AE4:AE5"/>
    <mergeCell ref="AF4:AF5"/>
  </mergeCells>
  <phoneticPr fontId="16"/>
  <pageMargins left="0.70866141732283472" right="0.70866141732283472" top="0.74803149606299213" bottom="0.74803149606299213" header="0.31496062992125984" footer="0.31496062992125984"/>
  <pageSetup paperSize="9" scale="80" orientation="landscape" r:id="rId1"/>
  <headerFooter>
    <oddFooter>&amp;C- 26 -</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tabColor theme="4" tint="-0.249977111117893"/>
    <pageSetUpPr fitToPage="1"/>
  </sheetPr>
  <dimension ref="A1:T40"/>
  <sheetViews>
    <sheetView zoomScale="93" zoomScaleNormal="93" workbookViewId="0">
      <selection activeCell="B1" sqref="B1"/>
    </sheetView>
  </sheetViews>
  <sheetFormatPr defaultColWidth="9" defaultRowHeight="12"/>
  <cols>
    <col min="1" max="1" width="3.08984375" style="9" customWidth="1"/>
    <col min="2" max="2" width="5.90625" style="9" customWidth="1"/>
    <col min="3" max="3" width="3.7265625" style="9" customWidth="1"/>
    <col min="4" max="11" width="9.6328125" style="9" customWidth="1"/>
    <col min="12" max="12" width="12.6328125" style="9" customWidth="1"/>
    <col min="13" max="13" width="3" style="9" customWidth="1"/>
    <col min="14" max="14" width="3.6328125" style="9" customWidth="1"/>
    <col min="15" max="15" width="26" style="9" customWidth="1"/>
    <col min="16" max="16" width="4" style="9" customWidth="1"/>
    <col min="17" max="17" width="24.6328125" style="9" customWidth="1"/>
    <col min="18" max="18" width="2.7265625" style="9" customWidth="1"/>
    <col min="19" max="19" width="10.6328125" style="9" customWidth="1"/>
    <col min="20" max="20" width="18.08984375" style="9" customWidth="1"/>
    <col min="21" max="21" width="2.36328125" style="9" customWidth="1"/>
    <col min="22" max="16384" width="9" style="9"/>
  </cols>
  <sheetData>
    <row r="1" spans="1:20" ht="20.25" customHeight="1">
      <c r="B1" s="10" t="s">
        <v>1329</v>
      </c>
      <c r="L1" s="677"/>
    </row>
    <row r="2" spans="1:20" ht="19.5" customHeight="1">
      <c r="B2" s="10" t="s">
        <v>923</v>
      </c>
      <c r="K2" s="902"/>
      <c r="L2" s="866" t="str">
        <f>+表紙!E35</f>
        <v>検査日の前々月</v>
      </c>
      <c r="M2" s="219"/>
      <c r="N2" s="10" t="s">
        <v>924</v>
      </c>
    </row>
    <row r="3" spans="1:20" ht="21" customHeight="1">
      <c r="B3" s="1925" t="s">
        <v>925</v>
      </c>
      <c r="C3" s="2722" t="s">
        <v>926</v>
      </c>
      <c r="D3" s="2145" t="s">
        <v>927</v>
      </c>
      <c r="E3" s="2725"/>
      <c r="F3" s="2725"/>
      <c r="G3" s="2725"/>
      <c r="H3" s="2145" t="s">
        <v>928</v>
      </c>
      <c r="I3" s="2725"/>
      <c r="J3" s="2725"/>
      <c r="K3" s="2726"/>
      <c r="L3" s="1299"/>
      <c r="M3" s="11"/>
      <c r="N3" s="2727" t="s">
        <v>929</v>
      </c>
      <c r="O3" s="2728"/>
      <c r="P3" s="2728"/>
      <c r="Q3" s="2728"/>
      <c r="R3" s="2728"/>
      <c r="S3" s="2729"/>
      <c r="T3" s="1085" t="s">
        <v>930</v>
      </c>
    </row>
    <row r="4" spans="1:20" ht="24.75" customHeight="1">
      <c r="B4" s="1926"/>
      <c r="C4" s="2723"/>
      <c r="D4" s="2730" t="s">
        <v>931</v>
      </c>
      <c r="E4" s="2731"/>
      <c r="F4" s="2732" t="s">
        <v>932</v>
      </c>
      <c r="G4" s="2732"/>
      <c r="H4" s="2730" t="s">
        <v>933</v>
      </c>
      <c r="I4" s="2731"/>
      <c r="J4" s="2732" t="s">
        <v>934</v>
      </c>
      <c r="K4" s="2731"/>
      <c r="L4" s="1300" t="s">
        <v>935</v>
      </c>
      <c r="N4" s="2733" t="s">
        <v>936</v>
      </c>
      <c r="O4" s="2734"/>
      <c r="P4" s="2734"/>
      <c r="Q4" s="2734"/>
      <c r="R4" s="2734"/>
      <c r="S4" s="2735"/>
      <c r="T4" s="1276" t="s">
        <v>937</v>
      </c>
    </row>
    <row r="5" spans="1:20" ht="24" customHeight="1">
      <c r="B5" s="2721"/>
      <c r="C5" s="2724"/>
      <c r="D5" s="1301" t="s">
        <v>940</v>
      </c>
      <c r="E5" s="1302" t="s">
        <v>941</v>
      </c>
      <c r="F5" s="1301" t="s">
        <v>942</v>
      </c>
      <c r="G5" s="1302" t="s">
        <v>943</v>
      </c>
      <c r="H5" s="1301" t="s">
        <v>944</v>
      </c>
      <c r="I5" s="1303" t="s">
        <v>945</v>
      </c>
      <c r="J5" s="1301" t="s">
        <v>946</v>
      </c>
      <c r="K5" s="1303" t="s">
        <v>947</v>
      </c>
      <c r="L5" s="1304" t="s">
        <v>938</v>
      </c>
      <c r="N5" s="2737" t="s">
        <v>1383</v>
      </c>
      <c r="O5" s="2738"/>
      <c r="P5" s="2738"/>
      <c r="Q5" s="2738"/>
      <c r="R5" s="2738"/>
      <c r="S5" s="2739"/>
      <c r="T5" s="1277" t="s">
        <v>939</v>
      </c>
    </row>
    <row r="6" spans="1:20" ht="27" customHeight="1">
      <c r="A6" s="678"/>
      <c r="B6" s="1305" t="s">
        <v>948</v>
      </c>
      <c r="C6" s="903" t="str">
        <f>+IF(ISBLANK(表紙!B29),"",TEXT(表紙!B29,"aaa"))</f>
        <v/>
      </c>
      <c r="D6" s="679"/>
      <c r="E6" s="1293"/>
      <c r="F6" s="679"/>
      <c r="G6" s="1293"/>
      <c r="H6" s="679"/>
      <c r="I6" s="1293"/>
      <c r="J6" s="679"/>
      <c r="K6" s="1293"/>
      <c r="L6" s="680">
        <f t="shared" ref="L6:L33" si="0">SUM(E6,G6,I6,K6)</f>
        <v>0</v>
      </c>
      <c r="N6" s="2618" t="s">
        <v>1384</v>
      </c>
      <c r="O6" s="2618"/>
      <c r="P6" s="2618"/>
      <c r="Q6" s="2618"/>
      <c r="R6" s="2618"/>
      <c r="S6" s="2618"/>
      <c r="T6" s="2618"/>
    </row>
    <row r="7" spans="1:20" ht="20.149999999999999" customHeight="1">
      <c r="A7" s="678"/>
      <c r="B7" s="1305" t="s">
        <v>949</v>
      </c>
      <c r="C7" s="903" t="str">
        <f>IF(ISBLANK(表紙!$B$29),"",TEXT(表紙!$B$29+B6,"aaa"))</f>
        <v/>
      </c>
      <c r="D7" s="1289"/>
      <c r="E7" s="1293"/>
      <c r="F7" s="1291"/>
      <c r="G7" s="1287"/>
      <c r="H7" s="1289"/>
      <c r="I7" s="1293"/>
      <c r="J7" s="1289"/>
      <c r="K7" s="1293"/>
      <c r="L7" s="680">
        <f t="shared" si="0"/>
        <v>0</v>
      </c>
      <c r="N7" s="2771"/>
      <c r="O7" s="2771"/>
      <c r="P7" s="2771"/>
      <c r="Q7" s="2771"/>
      <c r="R7" s="2771"/>
      <c r="S7" s="2771"/>
      <c r="T7" s="2771"/>
    </row>
    <row r="8" spans="1:20" ht="20.149999999999999" customHeight="1">
      <c r="A8" s="678"/>
      <c r="B8" s="1305" t="s">
        <v>950</v>
      </c>
      <c r="C8" s="903" t="str">
        <f>IF(ISBLANK(表紙!$B$29),"",TEXT(表紙!$B$29+B7,"aaa"))</f>
        <v/>
      </c>
      <c r="D8" s="1289"/>
      <c r="E8" s="1293"/>
      <c r="F8" s="1291"/>
      <c r="G8" s="1287"/>
      <c r="H8" s="1289"/>
      <c r="I8" s="1293"/>
      <c r="J8" s="1289"/>
      <c r="K8" s="1293"/>
      <c r="L8" s="680">
        <f t="shared" si="0"/>
        <v>0</v>
      </c>
      <c r="N8" s="111"/>
      <c r="O8" s="111"/>
      <c r="P8" s="111"/>
      <c r="Q8" s="111"/>
      <c r="R8" s="111"/>
      <c r="S8" s="111"/>
      <c r="T8" s="111"/>
    </row>
    <row r="9" spans="1:20" ht="20.149999999999999" customHeight="1">
      <c r="A9" s="678"/>
      <c r="B9" s="1305" t="s">
        <v>951</v>
      </c>
      <c r="C9" s="903" t="str">
        <f>IF(ISBLANK(表紙!$B$29),"",TEXT(表紙!$B$29+B8,"aaa"))</f>
        <v/>
      </c>
      <c r="D9" s="1289"/>
      <c r="E9" s="1293"/>
      <c r="F9" s="1291"/>
      <c r="G9" s="1287"/>
      <c r="H9" s="1289"/>
      <c r="I9" s="1293"/>
      <c r="J9" s="1289"/>
      <c r="K9" s="1293"/>
      <c r="L9" s="680">
        <f t="shared" si="0"/>
        <v>0</v>
      </c>
    </row>
    <row r="10" spans="1:20" ht="20.149999999999999" customHeight="1">
      <c r="A10" s="678"/>
      <c r="B10" s="1305" t="s">
        <v>952</v>
      </c>
      <c r="C10" s="903" t="str">
        <f>IF(ISBLANK(表紙!$B$29),"",TEXT(表紙!$B$29+B9,"aaa"))</f>
        <v/>
      </c>
      <c r="D10" s="1289"/>
      <c r="E10" s="1293"/>
      <c r="F10" s="1291"/>
      <c r="G10" s="1287"/>
      <c r="H10" s="1289"/>
      <c r="I10" s="1293"/>
      <c r="J10" s="1289"/>
      <c r="K10" s="1293"/>
      <c r="L10" s="680">
        <f t="shared" si="0"/>
        <v>0</v>
      </c>
      <c r="N10" s="681" t="s">
        <v>1385</v>
      </c>
      <c r="O10" s="1295"/>
      <c r="P10" s="1295"/>
      <c r="Q10" s="1295"/>
      <c r="R10" s="1295"/>
      <c r="S10" s="1295"/>
      <c r="T10" s="111"/>
    </row>
    <row r="11" spans="1:20" ht="20.149999999999999" customHeight="1">
      <c r="A11" s="678"/>
      <c r="B11" s="1305" t="s">
        <v>953</v>
      </c>
      <c r="C11" s="903" t="str">
        <f>IF(ISBLANK(表紙!$B$29),"",TEXT(表紙!$B$29+B10,"aaa"))</f>
        <v/>
      </c>
      <c r="D11" s="1289"/>
      <c r="E11" s="1293"/>
      <c r="F11" s="1291"/>
      <c r="G11" s="1287"/>
      <c r="H11" s="1289"/>
      <c r="I11" s="1293"/>
      <c r="J11" s="1289"/>
      <c r="K11" s="1293"/>
      <c r="L11" s="680">
        <f t="shared" si="0"/>
        <v>0</v>
      </c>
      <c r="N11" s="2772" t="s">
        <v>954</v>
      </c>
      <c r="O11" s="2773"/>
      <c r="P11" s="2774"/>
      <c r="Q11" s="2712"/>
      <c r="R11" s="2713"/>
      <c r="S11" s="2713"/>
      <c r="T11" s="2714"/>
    </row>
    <row r="12" spans="1:20" ht="20.149999999999999" customHeight="1">
      <c r="A12" s="678"/>
      <c r="B12" s="1305" t="s">
        <v>955</v>
      </c>
      <c r="C12" s="903" t="str">
        <f>IF(ISBLANK(表紙!$B$29),"",TEXT(表紙!$B$29+B11,"aaa"))</f>
        <v/>
      </c>
      <c r="D12" s="1289"/>
      <c r="E12" s="1293"/>
      <c r="F12" s="1291"/>
      <c r="G12" s="1287"/>
      <c r="H12" s="1289"/>
      <c r="I12" s="1293"/>
      <c r="J12" s="1289"/>
      <c r="K12" s="1293"/>
      <c r="L12" s="680">
        <f t="shared" si="0"/>
        <v>0</v>
      </c>
      <c r="N12" s="2765"/>
      <c r="O12" s="2766"/>
      <c r="P12" s="2767"/>
      <c r="Q12" s="2715"/>
      <c r="R12" s="2716"/>
      <c r="S12" s="2716"/>
      <c r="T12" s="2717"/>
    </row>
    <row r="13" spans="1:20" ht="20.149999999999999" customHeight="1">
      <c r="A13" s="678"/>
      <c r="B13" s="1305" t="s">
        <v>956</v>
      </c>
      <c r="C13" s="903" t="str">
        <f>IF(ISBLANK(表紙!$B$29),"",TEXT(表紙!$B$29+B12,"aaa"))</f>
        <v/>
      </c>
      <c r="D13" s="1289"/>
      <c r="E13" s="1293"/>
      <c r="F13" s="1291"/>
      <c r="G13" s="1287"/>
      <c r="H13" s="1289"/>
      <c r="I13" s="1293"/>
      <c r="J13" s="1289"/>
      <c r="K13" s="1293"/>
      <c r="L13" s="680">
        <f t="shared" si="0"/>
        <v>0</v>
      </c>
      <c r="N13" s="2765"/>
      <c r="O13" s="2766"/>
      <c r="P13" s="2767"/>
      <c r="Q13" s="2715"/>
      <c r="R13" s="2716"/>
      <c r="S13" s="2716"/>
      <c r="T13" s="2717"/>
    </row>
    <row r="14" spans="1:20" ht="20.149999999999999" customHeight="1">
      <c r="A14" s="678"/>
      <c r="B14" s="1305" t="s">
        <v>957</v>
      </c>
      <c r="C14" s="903" t="str">
        <f>IF(ISBLANK(表紙!$B$29),"",TEXT(表紙!$B$29+B13,"aaa"))</f>
        <v/>
      </c>
      <c r="D14" s="1289"/>
      <c r="E14" s="1293"/>
      <c r="F14" s="1291"/>
      <c r="G14" s="1287"/>
      <c r="H14" s="1289"/>
      <c r="I14" s="1293"/>
      <c r="J14" s="1289"/>
      <c r="K14" s="1293"/>
      <c r="L14" s="680">
        <f t="shared" si="0"/>
        <v>0</v>
      </c>
      <c r="N14" s="2768"/>
      <c r="O14" s="2769"/>
      <c r="P14" s="2770"/>
      <c r="Q14" s="2718"/>
      <c r="R14" s="2719"/>
      <c r="S14" s="2719"/>
      <c r="T14" s="2720"/>
    </row>
    <row r="15" spans="1:20" ht="20.149999999999999" customHeight="1">
      <c r="A15" s="678"/>
      <c r="B15" s="1305" t="s">
        <v>958</v>
      </c>
      <c r="C15" s="903" t="str">
        <f>IF(ISBLANK(表紙!$B$29),"",TEXT(表紙!$B$29+B14,"aaa"))</f>
        <v/>
      </c>
      <c r="D15" s="1289"/>
      <c r="E15" s="1293"/>
      <c r="F15" s="1291"/>
      <c r="G15" s="1287"/>
      <c r="H15" s="1289"/>
      <c r="I15" s="1293"/>
      <c r="J15" s="1289"/>
      <c r="K15" s="1293"/>
      <c r="L15" s="680">
        <f t="shared" si="0"/>
        <v>0</v>
      </c>
      <c r="N15" s="2762" t="s">
        <v>959</v>
      </c>
      <c r="O15" s="2763"/>
      <c r="P15" s="2764"/>
      <c r="Q15" s="2749"/>
      <c r="R15" s="2750"/>
      <c r="S15" s="2750"/>
      <c r="T15" s="2751"/>
    </row>
    <row r="16" spans="1:20" ht="20.149999999999999" customHeight="1">
      <c r="A16" s="678"/>
      <c r="B16" s="1305" t="s">
        <v>960</v>
      </c>
      <c r="C16" s="903" t="str">
        <f>IF(ISBLANK(表紙!$B$29),"",TEXT(表紙!$B$29+B15,"aaa"))</f>
        <v/>
      </c>
      <c r="D16" s="1289"/>
      <c r="E16" s="1293"/>
      <c r="F16" s="1291"/>
      <c r="G16" s="1287"/>
      <c r="H16" s="1289"/>
      <c r="I16" s="1293"/>
      <c r="J16" s="1289"/>
      <c r="K16" s="1293"/>
      <c r="L16" s="680">
        <f t="shared" si="0"/>
        <v>0</v>
      </c>
      <c r="N16" s="2765"/>
      <c r="O16" s="2766"/>
      <c r="P16" s="2767"/>
      <c r="Q16" s="2715"/>
      <c r="R16" s="2716"/>
      <c r="S16" s="2716"/>
      <c r="T16" s="2717"/>
    </row>
    <row r="17" spans="1:20" ht="20.149999999999999" customHeight="1">
      <c r="A17" s="678"/>
      <c r="B17" s="1305" t="s">
        <v>961</v>
      </c>
      <c r="C17" s="903" t="str">
        <f>IF(ISBLANK(表紙!$B$29),"",TEXT(表紙!$B$29+B16,"aaa"))</f>
        <v/>
      </c>
      <c r="D17" s="1289"/>
      <c r="E17" s="1293"/>
      <c r="F17" s="1291"/>
      <c r="G17" s="1287"/>
      <c r="H17" s="1289"/>
      <c r="I17" s="1293"/>
      <c r="J17" s="1289"/>
      <c r="K17" s="1293"/>
      <c r="L17" s="680">
        <f t="shared" si="0"/>
        <v>0</v>
      </c>
      <c r="N17" s="2765"/>
      <c r="O17" s="2766"/>
      <c r="P17" s="2767"/>
      <c r="Q17" s="2715"/>
      <c r="R17" s="2716"/>
      <c r="S17" s="2716"/>
      <c r="T17" s="2717"/>
    </row>
    <row r="18" spans="1:20" ht="20.149999999999999" customHeight="1">
      <c r="A18" s="678"/>
      <c r="B18" s="1305" t="s">
        <v>962</v>
      </c>
      <c r="C18" s="903" t="str">
        <f>IF(ISBLANK(表紙!$B$29),"",TEXT(表紙!$B$29+B17,"aaa"))</f>
        <v/>
      </c>
      <c r="D18" s="1289"/>
      <c r="E18" s="1293"/>
      <c r="F18" s="1291"/>
      <c r="G18" s="1287"/>
      <c r="H18" s="1289"/>
      <c r="I18" s="1293"/>
      <c r="J18" s="1289"/>
      <c r="K18" s="1293"/>
      <c r="L18" s="680">
        <f t="shared" si="0"/>
        <v>0</v>
      </c>
      <c r="N18" s="2768"/>
      <c r="O18" s="2769"/>
      <c r="P18" s="2770"/>
      <c r="Q18" s="2718"/>
      <c r="R18" s="2719"/>
      <c r="S18" s="2719"/>
      <c r="T18" s="2720"/>
    </row>
    <row r="19" spans="1:20" ht="20.149999999999999" customHeight="1">
      <c r="A19" s="678"/>
      <c r="B19" s="1305" t="s">
        <v>963</v>
      </c>
      <c r="C19" s="903" t="str">
        <f>IF(ISBLANK(表紙!$B$29),"",TEXT(表紙!$B$29+B18,"aaa"))</f>
        <v/>
      </c>
      <c r="D19" s="1289"/>
      <c r="E19" s="1293"/>
      <c r="F19" s="1291"/>
      <c r="G19" s="1287"/>
      <c r="H19" s="1289"/>
      <c r="I19" s="1293"/>
      <c r="J19" s="1289"/>
      <c r="K19" s="1293"/>
      <c r="L19" s="680">
        <f t="shared" si="0"/>
        <v>0</v>
      </c>
      <c r="N19" s="2762" t="s">
        <v>964</v>
      </c>
      <c r="O19" s="2763"/>
      <c r="P19" s="2764"/>
      <c r="Q19" s="2749"/>
      <c r="R19" s="2750"/>
      <c r="S19" s="2750"/>
      <c r="T19" s="2751"/>
    </row>
    <row r="20" spans="1:20" ht="20.149999999999999" customHeight="1">
      <c r="A20" s="678"/>
      <c r="B20" s="1305" t="s">
        <v>965</v>
      </c>
      <c r="C20" s="903" t="str">
        <f>IF(ISBLANK(表紙!$B$29),"",TEXT(表紙!$B$29+B19,"aaa"))</f>
        <v/>
      </c>
      <c r="D20" s="1289"/>
      <c r="E20" s="1293"/>
      <c r="F20" s="1291"/>
      <c r="G20" s="1287"/>
      <c r="H20" s="1289"/>
      <c r="I20" s="1293"/>
      <c r="J20" s="1289"/>
      <c r="K20" s="1293"/>
      <c r="L20" s="680">
        <f t="shared" si="0"/>
        <v>0</v>
      </c>
      <c r="N20" s="2765"/>
      <c r="O20" s="2766"/>
      <c r="P20" s="2767"/>
      <c r="Q20" s="2715"/>
      <c r="R20" s="2716"/>
      <c r="S20" s="2716"/>
      <c r="T20" s="2717"/>
    </row>
    <row r="21" spans="1:20" ht="20.149999999999999" customHeight="1">
      <c r="A21" s="678"/>
      <c r="B21" s="1305" t="s">
        <v>966</v>
      </c>
      <c r="C21" s="903" t="str">
        <f>IF(ISBLANK(表紙!$B$29),"",TEXT(表紙!$B$29+B20,"aaa"))</f>
        <v/>
      </c>
      <c r="D21" s="1289"/>
      <c r="E21" s="1293"/>
      <c r="F21" s="1291"/>
      <c r="G21" s="1287"/>
      <c r="H21" s="1289"/>
      <c r="I21" s="1293"/>
      <c r="J21" s="1289"/>
      <c r="K21" s="1293"/>
      <c r="L21" s="680">
        <f t="shared" si="0"/>
        <v>0</v>
      </c>
      <c r="N21" s="2765"/>
      <c r="O21" s="2766"/>
      <c r="P21" s="2767"/>
      <c r="Q21" s="2715"/>
      <c r="R21" s="2716"/>
      <c r="S21" s="2716"/>
      <c r="T21" s="2717"/>
    </row>
    <row r="22" spans="1:20" ht="20.149999999999999" customHeight="1">
      <c r="A22" s="678"/>
      <c r="B22" s="1305" t="s">
        <v>967</v>
      </c>
      <c r="C22" s="903" t="str">
        <f>IF(ISBLANK(表紙!$B$29),"",TEXT(表紙!$B$29+B21,"aaa"))</f>
        <v/>
      </c>
      <c r="D22" s="1289"/>
      <c r="E22" s="1293"/>
      <c r="F22" s="1291"/>
      <c r="G22" s="1287"/>
      <c r="H22" s="1289"/>
      <c r="I22" s="1293"/>
      <c r="J22" s="1289"/>
      <c r="K22" s="1293"/>
      <c r="L22" s="680">
        <f t="shared" si="0"/>
        <v>0</v>
      </c>
      <c r="N22" s="2768"/>
      <c r="O22" s="2769"/>
      <c r="P22" s="2770"/>
      <c r="Q22" s="2718"/>
      <c r="R22" s="2719"/>
      <c r="S22" s="2719"/>
      <c r="T22" s="2720"/>
    </row>
    <row r="23" spans="1:20" ht="20.149999999999999" customHeight="1">
      <c r="A23" s="678"/>
      <c r="B23" s="1305" t="s">
        <v>968</v>
      </c>
      <c r="C23" s="903" t="str">
        <f>IF(ISBLANK(表紙!$B$29),"",TEXT(表紙!$B$29+B22,"aaa"))</f>
        <v/>
      </c>
      <c r="D23" s="1289"/>
      <c r="E23" s="1293"/>
      <c r="F23" s="1291"/>
      <c r="G23" s="1287"/>
      <c r="H23" s="1289"/>
      <c r="I23" s="1293"/>
      <c r="J23" s="1289"/>
      <c r="K23" s="1293"/>
      <c r="L23" s="680">
        <f t="shared" si="0"/>
        <v>0</v>
      </c>
      <c r="N23" s="2762" t="s">
        <v>969</v>
      </c>
      <c r="O23" s="2763"/>
      <c r="P23" s="2764"/>
      <c r="Q23" s="2749"/>
      <c r="R23" s="2750"/>
      <c r="S23" s="2750"/>
      <c r="T23" s="2751"/>
    </row>
    <row r="24" spans="1:20" ht="20.149999999999999" customHeight="1">
      <c r="A24" s="678"/>
      <c r="B24" s="1305" t="s">
        <v>970</v>
      </c>
      <c r="C24" s="903" t="str">
        <f>IF(ISBLANK(表紙!$B$29),"",TEXT(表紙!$B$29+B23,"aaa"))</f>
        <v/>
      </c>
      <c r="D24" s="1289"/>
      <c r="E24" s="1293"/>
      <c r="F24" s="1291"/>
      <c r="G24" s="1287"/>
      <c r="H24" s="1289"/>
      <c r="I24" s="1293"/>
      <c r="J24" s="1289"/>
      <c r="K24" s="1293"/>
      <c r="L24" s="680">
        <f t="shared" si="0"/>
        <v>0</v>
      </c>
      <c r="N24" s="2765"/>
      <c r="O24" s="2766"/>
      <c r="P24" s="2767"/>
      <c r="Q24" s="2715"/>
      <c r="R24" s="2716"/>
      <c r="S24" s="2716"/>
      <c r="T24" s="2717"/>
    </row>
    <row r="25" spans="1:20" ht="20.149999999999999" customHeight="1">
      <c r="A25" s="678"/>
      <c r="B25" s="1305" t="s">
        <v>971</v>
      </c>
      <c r="C25" s="903" t="str">
        <f>IF(ISBLANK(表紙!$B$29),"",TEXT(表紙!$B$29+B24,"aaa"))</f>
        <v/>
      </c>
      <c r="D25" s="1289"/>
      <c r="E25" s="1293"/>
      <c r="F25" s="1291"/>
      <c r="G25" s="1287"/>
      <c r="H25" s="1289"/>
      <c r="I25" s="1293"/>
      <c r="J25" s="1289"/>
      <c r="K25" s="1293"/>
      <c r="L25" s="680">
        <f t="shared" si="0"/>
        <v>0</v>
      </c>
      <c r="N25" s="2765"/>
      <c r="O25" s="2766"/>
      <c r="P25" s="2767"/>
      <c r="Q25" s="2715"/>
      <c r="R25" s="2716"/>
      <c r="S25" s="2716"/>
      <c r="T25" s="2717"/>
    </row>
    <row r="26" spans="1:20" ht="20.149999999999999" customHeight="1">
      <c r="A26" s="678"/>
      <c r="B26" s="1305" t="s">
        <v>972</v>
      </c>
      <c r="C26" s="903" t="str">
        <f>IF(ISBLANK(表紙!$B$29),"",TEXT(表紙!$B$29+B25,"aaa"))</f>
        <v/>
      </c>
      <c r="D26" s="1289"/>
      <c r="E26" s="1293"/>
      <c r="F26" s="1291"/>
      <c r="G26" s="1287"/>
      <c r="H26" s="1289"/>
      <c r="I26" s="1293"/>
      <c r="J26" s="1289"/>
      <c r="K26" s="1293"/>
      <c r="L26" s="680">
        <f t="shared" si="0"/>
        <v>0</v>
      </c>
      <c r="N26" s="2768"/>
      <c r="O26" s="2769"/>
      <c r="P26" s="2770"/>
      <c r="Q26" s="2718"/>
      <c r="R26" s="2719"/>
      <c r="S26" s="2719"/>
      <c r="T26" s="2720"/>
    </row>
    <row r="27" spans="1:20" ht="20.149999999999999" customHeight="1">
      <c r="A27" s="678"/>
      <c r="B27" s="1305" t="s">
        <v>973</v>
      </c>
      <c r="C27" s="903" t="str">
        <f>IF(ISBLANK(表紙!$B$29),"",TEXT(表紙!$B$29+B26,"aaa"))</f>
        <v/>
      </c>
      <c r="D27" s="1289"/>
      <c r="E27" s="1293"/>
      <c r="F27" s="1291"/>
      <c r="G27" s="1287"/>
      <c r="H27" s="1289"/>
      <c r="I27" s="1293"/>
      <c r="J27" s="1289"/>
      <c r="K27" s="1293"/>
      <c r="L27" s="680">
        <f t="shared" si="0"/>
        <v>0</v>
      </c>
      <c r="N27" s="2740" t="s">
        <v>974</v>
      </c>
      <c r="O27" s="2741"/>
      <c r="P27" s="2742"/>
      <c r="Q27" s="2749"/>
      <c r="R27" s="2750"/>
      <c r="S27" s="2750"/>
      <c r="T27" s="2751"/>
    </row>
    <row r="28" spans="1:20" ht="20.149999999999999" customHeight="1">
      <c r="A28" s="678"/>
      <c r="B28" s="1305" t="s">
        <v>975</v>
      </c>
      <c r="C28" s="903" t="str">
        <f>IF(ISBLANK(表紙!$B$29),"",TEXT(表紙!$B$29+B27,"aaa"))</f>
        <v/>
      </c>
      <c r="D28" s="1289"/>
      <c r="E28" s="1293"/>
      <c r="F28" s="1291"/>
      <c r="G28" s="1287"/>
      <c r="H28" s="1289"/>
      <c r="I28" s="1293"/>
      <c r="J28" s="1289"/>
      <c r="K28" s="1293"/>
      <c r="L28" s="680">
        <f t="shared" si="0"/>
        <v>0</v>
      </c>
      <c r="N28" s="2743"/>
      <c r="O28" s="2744"/>
      <c r="P28" s="2745"/>
      <c r="Q28" s="2715"/>
      <c r="R28" s="2716"/>
      <c r="S28" s="2716"/>
      <c r="T28" s="2717"/>
    </row>
    <row r="29" spans="1:20" ht="20.149999999999999" customHeight="1">
      <c r="A29" s="678"/>
      <c r="B29" s="1305" t="s">
        <v>976</v>
      </c>
      <c r="C29" s="903" t="str">
        <f>IF(ISBLANK(表紙!$B$29),"",TEXT(表紙!$B$29+B28,"aaa"))</f>
        <v/>
      </c>
      <c r="D29" s="1289"/>
      <c r="E29" s="1293"/>
      <c r="F29" s="1291"/>
      <c r="G29" s="1287"/>
      <c r="H29" s="1289"/>
      <c r="I29" s="1293"/>
      <c r="J29" s="1289"/>
      <c r="K29" s="1293"/>
      <c r="L29" s="680">
        <f t="shared" si="0"/>
        <v>0</v>
      </c>
      <c r="N29" s="2743"/>
      <c r="O29" s="2744"/>
      <c r="P29" s="2745"/>
      <c r="Q29" s="2715"/>
      <c r="R29" s="2716"/>
      <c r="S29" s="2716"/>
      <c r="T29" s="2717"/>
    </row>
    <row r="30" spans="1:20" ht="20.149999999999999" customHeight="1">
      <c r="A30" s="678"/>
      <c r="B30" s="1305" t="s">
        <v>977</v>
      </c>
      <c r="C30" s="903" t="str">
        <f>IF(ISBLANK(表紙!$B$29),"",TEXT(表紙!$B$29+B29,"aaa"))</f>
        <v/>
      </c>
      <c r="D30" s="1289"/>
      <c r="E30" s="1293"/>
      <c r="F30" s="1291"/>
      <c r="G30" s="1287"/>
      <c r="H30" s="1289"/>
      <c r="I30" s="1293"/>
      <c r="J30" s="1289"/>
      <c r="K30" s="1293"/>
      <c r="L30" s="680">
        <f t="shared" si="0"/>
        <v>0</v>
      </c>
      <c r="N30" s="2746"/>
      <c r="O30" s="2747"/>
      <c r="P30" s="2748"/>
      <c r="Q30" s="2752"/>
      <c r="R30" s="2753"/>
      <c r="S30" s="2753"/>
      <c r="T30" s="2754"/>
    </row>
    <row r="31" spans="1:20" ht="20.149999999999999" customHeight="1">
      <c r="A31" s="678"/>
      <c r="B31" s="1305" t="s">
        <v>978</v>
      </c>
      <c r="C31" s="903" t="str">
        <f>IF(ISBLANK(表紙!$B$29),"",TEXT(表紙!$B$29+B30,"aaa"))</f>
        <v/>
      </c>
      <c r="D31" s="1289"/>
      <c r="E31" s="1293"/>
      <c r="F31" s="1291"/>
      <c r="G31" s="1287"/>
      <c r="H31" s="1289"/>
      <c r="I31" s="1293"/>
      <c r="J31" s="1289"/>
      <c r="K31" s="1293"/>
      <c r="L31" s="680">
        <f t="shared" si="0"/>
        <v>0</v>
      </c>
      <c r="N31" s="1290"/>
      <c r="O31" s="1290"/>
      <c r="P31" s="1290"/>
      <c r="Q31" s="1290"/>
      <c r="R31" s="1290"/>
      <c r="S31" s="1290"/>
      <c r="T31" s="1290"/>
    </row>
    <row r="32" spans="1:20" ht="20.149999999999999" customHeight="1">
      <c r="A32" s="678"/>
      <c r="B32" s="1305" t="s">
        <v>979</v>
      </c>
      <c r="C32" s="903" t="str">
        <f>IF(ISBLANK(表紙!$B$29),"",TEXT(表紙!$B$29+B31,"aaa"))</f>
        <v/>
      </c>
      <c r="D32" s="1289"/>
      <c r="E32" s="1293"/>
      <c r="F32" s="1291"/>
      <c r="G32" s="1287"/>
      <c r="H32" s="1289"/>
      <c r="I32" s="1293"/>
      <c r="J32" s="1289"/>
      <c r="K32" s="1293"/>
      <c r="L32" s="680">
        <f t="shared" si="0"/>
        <v>0</v>
      </c>
      <c r="N32" s="517"/>
      <c r="O32" s="1307" t="str">
        <f>"入所者数（"&amp;表紙!D35&amp;"）現在"</f>
        <v>入所者数（検査日の前々月の1日）現在</v>
      </c>
      <c r="P32" s="1086" t="s">
        <v>980</v>
      </c>
      <c r="Q32" s="496">
        <v>0</v>
      </c>
      <c r="R32" s="682" t="str">
        <f>IF(L34=0,"","人")</f>
        <v/>
      </c>
      <c r="S32" s="2755" t="s">
        <v>981</v>
      </c>
      <c r="T32" s="2647"/>
    </row>
    <row r="33" spans="1:20" ht="20.149999999999999" customHeight="1" thickBot="1">
      <c r="A33" s="678"/>
      <c r="B33" s="1306" t="s">
        <v>982</v>
      </c>
      <c r="C33" s="1308" t="str">
        <f>IF(ISBLANK(表紙!$B$29),"",TEXT(表紙!$B$29+B32,"aaa"))</f>
        <v/>
      </c>
      <c r="D33" s="1288"/>
      <c r="E33" s="1294"/>
      <c r="F33" s="650"/>
      <c r="G33" s="1296"/>
      <c r="H33" s="1288"/>
      <c r="I33" s="1294"/>
      <c r="J33" s="1288"/>
      <c r="K33" s="1294"/>
      <c r="L33" s="680">
        <f t="shared" si="0"/>
        <v>0</v>
      </c>
      <c r="N33" s="517"/>
      <c r="O33" s="1087" t="str">
        <f>+表紙!E35&amp;"における入浴者総数"</f>
        <v>検査日の前々月における入浴者総数</v>
      </c>
      <c r="P33" s="1088" t="s">
        <v>983</v>
      </c>
      <c r="Q33" s="683" t="str">
        <f>IF(L34=0,"",L34)</f>
        <v/>
      </c>
      <c r="R33" s="684" t="str">
        <f>IF(L34=0,"","人")</f>
        <v/>
      </c>
      <c r="S33" s="1286" t="s">
        <v>984</v>
      </c>
    </row>
    <row r="34" spans="1:20" ht="19.5" customHeight="1" thickTop="1" thickBot="1">
      <c r="B34" s="1292"/>
      <c r="C34" s="685"/>
      <c r="D34" s="685"/>
      <c r="E34" s="685"/>
      <c r="F34" s="685"/>
      <c r="G34" s="685"/>
      <c r="H34" s="685"/>
      <c r="I34" s="2756" t="s">
        <v>985</v>
      </c>
      <c r="J34" s="2756"/>
      <c r="K34" s="2757"/>
      <c r="L34" s="686">
        <f>SUM(L6:L33)</f>
        <v>0</v>
      </c>
      <c r="N34" s="517"/>
      <c r="O34" s="2758" t="s">
        <v>986</v>
      </c>
      <c r="P34" s="2759"/>
      <c r="Q34" s="2760" t="str">
        <f>IF(L34=0,"",ROUND(L34/Q32/4,2))</f>
        <v/>
      </c>
      <c r="R34" s="2761"/>
      <c r="S34" s="1290" t="str">
        <f>IF(L34=0,"回/週・１人当たり","")</f>
        <v>回/週・１人当たり</v>
      </c>
    </row>
    <row r="35" spans="1:20" ht="58.5" customHeight="1" thickTop="1">
      <c r="B35" s="2736" t="s">
        <v>1386</v>
      </c>
      <c r="C35" s="2736"/>
      <c r="D35" s="2736"/>
      <c r="E35" s="2736"/>
      <c r="F35" s="2736"/>
      <c r="G35" s="2736"/>
      <c r="H35" s="2736"/>
      <c r="I35" s="2736"/>
      <c r="J35" s="2736"/>
      <c r="K35" s="2736"/>
      <c r="L35" s="2736"/>
      <c r="M35" s="2736"/>
      <c r="N35" s="2736"/>
      <c r="O35" s="2736"/>
      <c r="P35" s="687"/>
      <c r="Q35" s="687"/>
      <c r="R35" s="687"/>
      <c r="S35" s="687"/>
      <c r="T35" s="687"/>
    </row>
    <row r="38" spans="1:20">
      <c r="Q38" s="688"/>
      <c r="R38" s="688"/>
    </row>
    <row r="40" spans="1:20" ht="63" customHeight="1">
      <c r="B40" s="495"/>
      <c r="C40" s="495"/>
      <c r="D40" s="495"/>
      <c r="E40" s="495"/>
      <c r="F40" s="495"/>
      <c r="G40" s="495"/>
      <c r="H40" s="495"/>
      <c r="I40" s="495"/>
      <c r="J40" s="495"/>
      <c r="K40" s="495"/>
      <c r="L40" s="495"/>
      <c r="M40" s="495"/>
      <c r="N40" s="1290"/>
      <c r="O40" s="1290"/>
      <c r="P40" s="1290"/>
      <c r="Q40" s="1285"/>
      <c r="R40" s="1285"/>
      <c r="S40" s="1285"/>
      <c r="T40" s="1285"/>
    </row>
  </sheetData>
  <mergeCells count="27">
    <mergeCell ref="B35:O35"/>
    <mergeCell ref="N5:S5"/>
    <mergeCell ref="N27:P30"/>
    <mergeCell ref="Q27:T30"/>
    <mergeCell ref="S32:T32"/>
    <mergeCell ref="I34:K34"/>
    <mergeCell ref="O34:P34"/>
    <mergeCell ref="Q34:R34"/>
    <mergeCell ref="N15:P18"/>
    <mergeCell ref="Q15:T18"/>
    <mergeCell ref="N19:P22"/>
    <mergeCell ref="Q19:T22"/>
    <mergeCell ref="N23:P26"/>
    <mergeCell ref="Q23:T26"/>
    <mergeCell ref="N6:T7"/>
    <mergeCell ref="N11:P14"/>
    <mergeCell ref="Q11:T14"/>
    <mergeCell ref="B3:B5"/>
    <mergeCell ref="C3:C5"/>
    <mergeCell ref="D3:G3"/>
    <mergeCell ref="H3:K3"/>
    <mergeCell ref="N3:S3"/>
    <mergeCell ref="D4:E4"/>
    <mergeCell ref="F4:G4"/>
    <mergeCell ref="H4:I4"/>
    <mergeCell ref="J4:K4"/>
    <mergeCell ref="N4:S4"/>
  </mergeCells>
  <phoneticPr fontId="16"/>
  <dataValidations disablePrompts="1" count="2">
    <dataValidation type="list" allowBlank="1" showInputMessage="1" showErrorMessage="1" sqref="T4" xr:uid="{00000000-0002-0000-2400-000000000000}">
      <formula1>"実　施 ・ 未実施,実　施,未実施"</formula1>
    </dataValidation>
    <dataValidation type="list" allowBlank="1" showInputMessage="1" showErrorMessage="1" sqref="T5" xr:uid="{00000000-0002-0000-2400-000001000000}">
      <formula1>"は　い ・ いいえ,は　い,いいえ"</formula1>
    </dataValidation>
  </dataValidations>
  <pageMargins left="0.70866141732283472" right="0.51181102362204722" top="0.74803149606299213" bottom="0.74803149606299213" header="0.31496062992125984" footer="0.31496062992125984"/>
  <pageSetup paperSize="9" scale="68" orientation="landscape" r:id="rId1"/>
  <headerFooter>
    <oddFooter>&amp;C- 27 -</oddFooter>
  </headerFooter>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tabColor theme="4" tint="-0.249977111117893"/>
    <pageSetUpPr fitToPage="1"/>
  </sheetPr>
  <dimension ref="B1:V57"/>
  <sheetViews>
    <sheetView workbookViewId="0">
      <selection activeCell="B1" sqref="B1"/>
    </sheetView>
  </sheetViews>
  <sheetFormatPr defaultColWidth="9" defaultRowHeight="12"/>
  <cols>
    <col min="1" max="1" width="2" style="9" customWidth="1"/>
    <col min="2" max="10" width="7.6328125" style="9" customWidth="1"/>
    <col min="11" max="11" width="10.7265625" style="9" customWidth="1"/>
    <col min="12" max="21" width="7.6328125" style="9" customWidth="1"/>
    <col min="22" max="22" width="9.26953125" style="9" customWidth="1"/>
    <col min="23" max="16384" width="9" style="9"/>
  </cols>
  <sheetData>
    <row r="1" spans="2:22" ht="20.25" customHeight="1">
      <c r="B1" s="10" t="s">
        <v>1330</v>
      </c>
      <c r="K1" s="677"/>
      <c r="L1" s="677"/>
      <c r="M1" s="10" t="s">
        <v>1331</v>
      </c>
    </row>
    <row r="2" spans="2:22" ht="9" customHeight="1"/>
    <row r="3" spans="2:22" ht="12.75" customHeight="1">
      <c r="B3" s="2783" t="s">
        <v>987</v>
      </c>
      <c r="C3" s="2784"/>
      <c r="D3" s="2784"/>
      <c r="E3" s="2784"/>
      <c r="F3" s="2784"/>
      <c r="G3" s="2784"/>
      <c r="H3" s="2784"/>
      <c r="I3" s="2784"/>
      <c r="J3" s="2784"/>
      <c r="K3" s="2785"/>
      <c r="M3" s="2789" t="s">
        <v>1163</v>
      </c>
      <c r="N3" s="2790"/>
      <c r="O3" s="2790"/>
      <c r="P3" s="2790"/>
      <c r="Q3" s="2790"/>
      <c r="R3" s="2790"/>
      <c r="S3" s="2790"/>
      <c r="T3" s="2790"/>
      <c r="U3" s="2790"/>
      <c r="V3" s="2791"/>
    </row>
    <row r="4" spans="2:22">
      <c r="B4" s="2786"/>
      <c r="C4" s="2787"/>
      <c r="D4" s="2787"/>
      <c r="E4" s="2787"/>
      <c r="F4" s="2787"/>
      <c r="G4" s="2787"/>
      <c r="H4" s="2787"/>
      <c r="I4" s="2787"/>
      <c r="J4" s="2787"/>
      <c r="K4" s="2788"/>
      <c r="M4" s="2775"/>
      <c r="N4" s="1658"/>
      <c r="O4" s="1658"/>
      <c r="P4" s="1658"/>
      <c r="Q4" s="1658"/>
      <c r="R4" s="1658"/>
      <c r="S4" s="1658"/>
      <c r="T4" s="1658"/>
      <c r="U4" s="1658"/>
      <c r="V4" s="2776"/>
    </row>
    <row r="5" spans="2:22">
      <c r="B5" s="2792" t="s">
        <v>988</v>
      </c>
      <c r="C5" s="1585"/>
      <c r="D5" s="1585"/>
      <c r="E5" s="1585"/>
      <c r="F5" s="1585"/>
      <c r="G5" s="1585"/>
      <c r="H5" s="1585"/>
      <c r="I5" s="1585"/>
      <c r="J5" s="1585"/>
      <c r="K5" s="1586"/>
      <c r="M5" s="2775"/>
      <c r="N5" s="1658"/>
      <c r="O5" s="1658"/>
      <c r="P5" s="1658"/>
      <c r="Q5" s="1658"/>
      <c r="R5" s="1658"/>
      <c r="S5" s="1658"/>
      <c r="T5" s="1658"/>
      <c r="U5" s="1658"/>
      <c r="V5" s="2776"/>
    </row>
    <row r="6" spans="2:22">
      <c r="B6" s="2775" t="s">
        <v>1387</v>
      </c>
      <c r="C6" s="1658"/>
      <c r="D6" s="1658"/>
      <c r="E6" s="1658"/>
      <c r="F6" s="1658"/>
      <c r="G6" s="1658"/>
      <c r="H6" s="1658"/>
      <c r="I6" s="1658"/>
      <c r="J6" s="1658"/>
      <c r="K6" s="2776"/>
      <c r="M6" s="2775"/>
      <c r="N6" s="1658"/>
      <c r="O6" s="1658"/>
      <c r="P6" s="1658"/>
      <c r="Q6" s="1658"/>
      <c r="R6" s="1658"/>
      <c r="S6" s="1658"/>
      <c r="T6" s="1658"/>
      <c r="U6" s="1658"/>
      <c r="V6" s="2776"/>
    </row>
    <row r="7" spans="2:22">
      <c r="B7" s="2775" t="s">
        <v>989</v>
      </c>
      <c r="C7" s="1658"/>
      <c r="D7" s="1658"/>
      <c r="E7" s="1658"/>
      <c r="F7" s="1658"/>
      <c r="G7" s="1658"/>
      <c r="H7" s="1658"/>
      <c r="I7" s="1658"/>
      <c r="J7" s="1658"/>
      <c r="K7" s="2776"/>
      <c r="M7" s="2775"/>
      <c r="N7" s="1658"/>
      <c r="O7" s="1658"/>
      <c r="P7" s="1658"/>
      <c r="Q7" s="1658"/>
      <c r="R7" s="1658"/>
      <c r="S7" s="1658"/>
      <c r="T7" s="1658"/>
      <c r="U7" s="1658"/>
      <c r="V7" s="2776"/>
    </row>
    <row r="8" spans="2:22">
      <c r="B8" s="2775"/>
      <c r="C8" s="1658"/>
      <c r="D8" s="1658"/>
      <c r="E8" s="1658"/>
      <c r="F8" s="1658"/>
      <c r="G8" s="1658"/>
      <c r="H8" s="1658"/>
      <c r="I8" s="1658"/>
      <c r="J8" s="1658"/>
      <c r="K8" s="2776"/>
      <c r="M8" s="2775"/>
      <c r="N8" s="1658"/>
      <c r="O8" s="1658"/>
      <c r="P8" s="1658"/>
      <c r="Q8" s="1658"/>
      <c r="R8" s="1658"/>
      <c r="S8" s="1658"/>
      <c r="T8" s="1658"/>
      <c r="U8" s="1658"/>
      <c r="V8" s="2776"/>
    </row>
    <row r="9" spans="2:22">
      <c r="B9" s="2775"/>
      <c r="C9" s="1658"/>
      <c r="D9" s="1658"/>
      <c r="E9" s="1658"/>
      <c r="F9" s="1658"/>
      <c r="G9" s="1658"/>
      <c r="H9" s="1658"/>
      <c r="I9" s="1658"/>
      <c r="J9" s="1658"/>
      <c r="K9" s="2776"/>
      <c r="M9" s="2775"/>
      <c r="N9" s="1658"/>
      <c r="O9" s="1658"/>
      <c r="P9" s="1658"/>
      <c r="Q9" s="1658"/>
      <c r="R9" s="1658"/>
      <c r="S9" s="1658"/>
      <c r="T9" s="1658"/>
      <c r="U9" s="1658"/>
      <c r="V9" s="2776"/>
    </row>
    <row r="10" spans="2:22">
      <c r="B10" s="2775"/>
      <c r="C10" s="1658"/>
      <c r="D10" s="1658"/>
      <c r="E10" s="1658"/>
      <c r="F10" s="1658"/>
      <c r="G10" s="1658"/>
      <c r="H10" s="1658"/>
      <c r="I10" s="1658"/>
      <c r="J10" s="1658"/>
      <c r="K10" s="2776"/>
      <c r="M10" s="2775"/>
      <c r="N10" s="1658"/>
      <c r="O10" s="1658"/>
      <c r="P10" s="1658"/>
      <c r="Q10" s="1658"/>
      <c r="R10" s="1658"/>
      <c r="S10" s="1658"/>
      <c r="T10" s="1658"/>
      <c r="U10" s="1658"/>
      <c r="V10" s="2776"/>
    </row>
    <row r="11" spans="2:22">
      <c r="B11" s="2775"/>
      <c r="C11" s="1658"/>
      <c r="D11" s="1658"/>
      <c r="E11" s="1658"/>
      <c r="F11" s="1658"/>
      <c r="G11" s="1658"/>
      <c r="H11" s="1658"/>
      <c r="I11" s="1658"/>
      <c r="J11" s="1658"/>
      <c r="K11" s="2776"/>
      <c r="M11" s="2775"/>
      <c r="N11" s="1658"/>
      <c r="O11" s="1658"/>
      <c r="P11" s="1658"/>
      <c r="Q11" s="1658"/>
      <c r="R11" s="1658"/>
      <c r="S11" s="1658"/>
      <c r="T11" s="1658"/>
      <c r="U11" s="1658"/>
      <c r="V11" s="2776"/>
    </row>
    <row r="12" spans="2:22">
      <c r="B12" s="2775"/>
      <c r="C12" s="1658"/>
      <c r="D12" s="1658"/>
      <c r="E12" s="1658"/>
      <c r="F12" s="1658"/>
      <c r="G12" s="1658"/>
      <c r="H12" s="1658"/>
      <c r="I12" s="1658"/>
      <c r="J12" s="1658"/>
      <c r="K12" s="2776"/>
      <c r="M12" s="2775"/>
      <c r="N12" s="1658"/>
      <c r="O12" s="1658"/>
      <c r="P12" s="1658"/>
      <c r="Q12" s="1658"/>
      <c r="R12" s="1658"/>
      <c r="S12" s="1658"/>
      <c r="T12" s="1658"/>
      <c r="U12" s="1658"/>
      <c r="V12" s="2776"/>
    </row>
    <row r="13" spans="2:22">
      <c r="B13" s="2775"/>
      <c r="C13" s="1658"/>
      <c r="D13" s="1658"/>
      <c r="E13" s="1658"/>
      <c r="F13" s="1658"/>
      <c r="G13" s="1658"/>
      <c r="H13" s="1658"/>
      <c r="I13" s="1658"/>
      <c r="J13" s="1658"/>
      <c r="K13" s="2776"/>
      <c r="M13" s="2775"/>
      <c r="N13" s="1658"/>
      <c r="O13" s="1658"/>
      <c r="P13" s="1658"/>
      <c r="Q13" s="1658"/>
      <c r="R13" s="1658"/>
      <c r="S13" s="1658"/>
      <c r="T13" s="1658"/>
      <c r="U13" s="1658"/>
      <c r="V13" s="2776"/>
    </row>
    <row r="14" spans="2:22">
      <c r="B14" s="2775"/>
      <c r="C14" s="1658"/>
      <c r="D14" s="1658"/>
      <c r="E14" s="1658"/>
      <c r="F14" s="1658"/>
      <c r="G14" s="1658"/>
      <c r="H14" s="1658"/>
      <c r="I14" s="1658"/>
      <c r="J14" s="1658"/>
      <c r="K14" s="2776"/>
      <c r="M14" s="2775"/>
      <c r="N14" s="1658"/>
      <c r="O14" s="1658"/>
      <c r="P14" s="1658"/>
      <c r="Q14" s="1658"/>
      <c r="R14" s="1658"/>
      <c r="S14" s="1658"/>
      <c r="T14" s="1658"/>
      <c r="U14" s="1658"/>
      <c r="V14" s="2776"/>
    </row>
    <row r="15" spans="2:22">
      <c r="B15" s="2775"/>
      <c r="C15" s="1658"/>
      <c r="D15" s="1658"/>
      <c r="E15" s="1658"/>
      <c r="F15" s="1658"/>
      <c r="G15" s="1658"/>
      <c r="H15" s="1658"/>
      <c r="I15" s="1658"/>
      <c r="J15" s="1658"/>
      <c r="K15" s="2776"/>
      <c r="M15" s="2775"/>
      <c r="N15" s="1658"/>
      <c r="O15" s="1658"/>
      <c r="P15" s="1658"/>
      <c r="Q15" s="1658"/>
      <c r="R15" s="1658"/>
      <c r="S15" s="1658"/>
      <c r="T15" s="1658"/>
      <c r="U15" s="1658"/>
      <c r="V15" s="2776"/>
    </row>
    <row r="16" spans="2:22">
      <c r="B16" s="2775"/>
      <c r="C16" s="1658"/>
      <c r="D16" s="1658"/>
      <c r="E16" s="1658"/>
      <c r="F16" s="1658"/>
      <c r="G16" s="1658"/>
      <c r="H16" s="1658"/>
      <c r="I16" s="1658"/>
      <c r="J16" s="1658"/>
      <c r="K16" s="2776"/>
      <c r="M16" s="2775"/>
      <c r="N16" s="1658"/>
      <c r="O16" s="1658"/>
      <c r="P16" s="1658"/>
      <c r="Q16" s="1658"/>
      <c r="R16" s="1658"/>
      <c r="S16" s="1658"/>
      <c r="T16" s="1658"/>
      <c r="U16" s="1658"/>
      <c r="V16" s="2776"/>
    </row>
    <row r="17" spans="2:22">
      <c r="B17" s="2775"/>
      <c r="C17" s="1658"/>
      <c r="D17" s="1658"/>
      <c r="E17" s="1658"/>
      <c r="F17" s="1658"/>
      <c r="G17" s="1658"/>
      <c r="H17" s="1658"/>
      <c r="I17" s="1658"/>
      <c r="J17" s="1658"/>
      <c r="K17" s="2776"/>
      <c r="M17" s="2775"/>
      <c r="N17" s="1658"/>
      <c r="O17" s="1658"/>
      <c r="P17" s="1658"/>
      <c r="Q17" s="1658"/>
      <c r="R17" s="1658"/>
      <c r="S17" s="1658"/>
      <c r="T17" s="1658"/>
      <c r="U17" s="1658"/>
      <c r="V17" s="2776"/>
    </row>
    <row r="18" spans="2:22">
      <c r="B18" s="2775"/>
      <c r="C18" s="1658"/>
      <c r="D18" s="1658"/>
      <c r="E18" s="1658"/>
      <c r="F18" s="1658"/>
      <c r="G18" s="1658"/>
      <c r="H18" s="1658"/>
      <c r="I18" s="1658"/>
      <c r="J18" s="1658"/>
      <c r="K18" s="2776"/>
      <c r="M18" s="2775" t="s">
        <v>1388</v>
      </c>
      <c r="N18" s="1658"/>
      <c r="O18" s="1658"/>
      <c r="P18" s="1658"/>
      <c r="Q18" s="1658"/>
      <c r="R18" s="1658"/>
      <c r="S18" s="1658"/>
      <c r="T18" s="1658"/>
      <c r="U18" s="1658"/>
      <c r="V18" s="2776"/>
    </row>
    <row r="19" spans="2:22">
      <c r="B19" s="2775"/>
      <c r="C19" s="1658"/>
      <c r="D19" s="1658"/>
      <c r="E19" s="1658"/>
      <c r="F19" s="1658"/>
      <c r="G19" s="1658"/>
      <c r="H19" s="1658"/>
      <c r="I19" s="1658"/>
      <c r="J19" s="1658"/>
      <c r="K19" s="2776"/>
      <c r="M19" s="2775" t="s">
        <v>990</v>
      </c>
      <c r="N19" s="1658"/>
      <c r="O19" s="1658"/>
      <c r="P19" s="1658"/>
      <c r="Q19" s="1658"/>
      <c r="R19" s="1658"/>
      <c r="S19" s="1658"/>
      <c r="T19" s="1658"/>
      <c r="U19" s="1658"/>
      <c r="V19" s="2776"/>
    </row>
    <row r="20" spans="2:22">
      <c r="B20" s="2775"/>
      <c r="C20" s="1658"/>
      <c r="D20" s="1658"/>
      <c r="E20" s="1658"/>
      <c r="F20" s="1658"/>
      <c r="G20" s="1658"/>
      <c r="H20" s="1658"/>
      <c r="I20" s="1658"/>
      <c r="J20" s="1658"/>
      <c r="K20" s="2776"/>
      <c r="M20" s="2775"/>
      <c r="N20" s="1658"/>
      <c r="O20" s="1658"/>
      <c r="P20" s="1658"/>
      <c r="Q20" s="1658"/>
      <c r="R20" s="1658"/>
      <c r="S20" s="1658"/>
      <c r="T20" s="1658"/>
      <c r="U20" s="1658"/>
      <c r="V20" s="2776"/>
    </row>
    <row r="21" spans="2:22">
      <c r="B21" s="2775"/>
      <c r="C21" s="1658"/>
      <c r="D21" s="1658"/>
      <c r="E21" s="1658"/>
      <c r="F21" s="1658"/>
      <c r="G21" s="1658"/>
      <c r="H21" s="1658"/>
      <c r="I21" s="1658"/>
      <c r="J21" s="1658"/>
      <c r="K21" s="2776"/>
      <c r="M21" s="2775"/>
      <c r="N21" s="1658"/>
      <c r="O21" s="1658"/>
      <c r="P21" s="1658"/>
      <c r="Q21" s="1658"/>
      <c r="R21" s="1658"/>
      <c r="S21" s="1658"/>
      <c r="T21" s="1658"/>
      <c r="U21" s="1658"/>
      <c r="V21" s="2776"/>
    </row>
    <row r="22" spans="2:22">
      <c r="B22" s="2775"/>
      <c r="C22" s="1658"/>
      <c r="D22" s="1658"/>
      <c r="E22" s="1658"/>
      <c r="F22" s="1658"/>
      <c r="G22" s="1658"/>
      <c r="H22" s="1658"/>
      <c r="I22" s="1658"/>
      <c r="J22" s="1658"/>
      <c r="K22" s="2776"/>
      <c r="M22" s="2775"/>
      <c r="N22" s="1658"/>
      <c r="O22" s="1658"/>
      <c r="P22" s="1658"/>
      <c r="Q22" s="1658"/>
      <c r="R22" s="1658"/>
      <c r="S22" s="1658"/>
      <c r="T22" s="1658"/>
      <c r="U22" s="1658"/>
      <c r="V22" s="2776"/>
    </row>
    <row r="23" spans="2:22">
      <c r="B23" s="2775"/>
      <c r="C23" s="1658"/>
      <c r="D23" s="1658"/>
      <c r="E23" s="1658"/>
      <c r="F23" s="1658"/>
      <c r="G23" s="1658"/>
      <c r="H23" s="1658"/>
      <c r="I23" s="1658"/>
      <c r="J23" s="1658"/>
      <c r="K23" s="2776"/>
      <c r="M23" s="2775"/>
      <c r="N23" s="1658"/>
      <c r="O23" s="1658"/>
      <c r="P23" s="1658"/>
      <c r="Q23" s="1658"/>
      <c r="R23" s="1658"/>
      <c r="S23" s="1658"/>
      <c r="T23" s="1658"/>
      <c r="U23" s="1658"/>
      <c r="V23" s="2776"/>
    </row>
    <row r="24" spans="2:22">
      <c r="B24" s="2775"/>
      <c r="C24" s="1658"/>
      <c r="D24" s="1658"/>
      <c r="E24" s="1658"/>
      <c r="F24" s="1658"/>
      <c r="G24" s="1658"/>
      <c r="H24" s="1658"/>
      <c r="I24" s="1658"/>
      <c r="J24" s="1658"/>
      <c r="K24" s="2776"/>
      <c r="M24" s="2775"/>
      <c r="N24" s="1658"/>
      <c r="O24" s="1658"/>
      <c r="P24" s="1658"/>
      <c r="Q24" s="1658"/>
      <c r="R24" s="1658"/>
      <c r="S24" s="1658"/>
      <c r="T24" s="1658"/>
      <c r="U24" s="1658"/>
      <c r="V24" s="2776"/>
    </row>
    <row r="25" spans="2:22">
      <c r="B25" s="2775"/>
      <c r="C25" s="1658"/>
      <c r="D25" s="1658"/>
      <c r="E25" s="1658"/>
      <c r="F25" s="1658"/>
      <c r="G25" s="1658"/>
      <c r="H25" s="1658"/>
      <c r="I25" s="1658"/>
      <c r="J25" s="1658"/>
      <c r="K25" s="2776"/>
      <c r="M25" s="2775"/>
      <c r="N25" s="1658"/>
      <c r="O25" s="1658"/>
      <c r="P25" s="1658"/>
      <c r="Q25" s="1658"/>
      <c r="R25" s="1658"/>
      <c r="S25" s="1658"/>
      <c r="T25" s="1658"/>
      <c r="U25" s="1658"/>
      <c r="V25" s="2776"/>
    </row>
    <row r="26" spans="2:22">
      <c r="B26" s="2775"/>
      <c r="C26" s="1658"/>
      <c r="D26" s="1658"/>
      <c r="E26" s="1658"/>
      <c r="F26" s="1658"/>
      <c r="G26" s="1658"/>
      <c r="H26" s="1658"/>
      <c r="I26" s="1658"/>
      <c r="J26" s="1658"/>
      <c r="K26" s="2776"/>
      <c r="M26" s="2775"/>
      <c r="N26" s="1658"/>
      <c r="O26" s="1658"/>
      <c r="P26" s="1658"/>
      <c r="Q26" s="1658"/>
      <c r="R26" s="1658"/>
      <c r="S26" s="1658"/>
      <c r="T26" s="1658"/>
      <c r="U26" s="1658"/>
      <c r="V26" s="2776"/>
    </row>
    <row r="27" spans="2:22">
      <c r="B27" s="2775"/>
      <c r="C27" s="1658"/>
      <c r="D27" s="1658"/>
      <c r="E27" s="1658"/>
      <c r="F27" s="1658"/>
      <c r="G27" s="1658"/>
      <c r="H27" s="1658"/>
      <c r="I27" s="1658"/>
      <c r="J27" s="1658"/>
      <c r="K27" s="2776"/>
      <c r="M27" s="2775"/>
      <c r="N27" s="1658"/>
      <c r="O27" s="1658"/>
      <c r="P27" s="1658"/>
      <c r="Q27" s="1658"/>
      <c r="R27" s="1658"/>
      <c r="S27" s="1658"/>
      <c r="T27" s="1658"/>
      <c r="U27" s="1658"/>
      <c r="V27" s="2776"/>
    </row>
    <row r="28" spans="2:22">
      <c r="B28" s="2775"/>
      <c r="C28" s="1658"/>
      <c r="D28" s="1658"/>
      <c r="E28" s="1658"/>
      <c r="F28" s="1658"/>
      <c r="G28" s="1658"/>
      <c r="H28" s="1658"/>
      <c r="I28" s="1658"/>
      <c r="J28" s="1658"/>
      <c r="K28" s="2776"/>
      <c r="M28" s="2775"/>
      <c r="N28" s="1658"/>
      <c r="O28" s="1658"/>
      <c r="P28" s="1658"/>
      <c r="Q28" s="1658"/>
      <c r="R28" s="1658"/>
      <c r="S28" s="1658"/>
      <c r="T28" s="1658"/>
      <c r="U28" s="1658"/>
      <c r="V28" s="2776"/>
    </row>
    <row r="29" spans="2:22">
      <c r="B29" s="2775"/>
      <c r="C29" s="1658"/>
      <c r="D29" s="1658"/>
      <c r="E29" s="1658"/>
      <c r="F29" s="1658"/>
      <c r="G29" s="1658"/>
      <c r="H29" s="1658"/>
      <c r="I29" s="1658"/>
      <c r="J29" s="1658"/>
      <c r="K29" s="2776"/>
      <c r="M29" s="2775"/>
      <c r="N29" s="1658"/>
      <c r="O29" s="1658"/>
      <c r="P29" s="1658"/>
      <c r="Q29" s="1658"/>
      <c r="R29" s="1658"/>
      <c r="S29" s="1658"/>
      <c r="T29" s="1658"/>
      <c r="U29" s="1658"/>
      <c r="V29" s="2776"/>
    </row>
    <row r="30" spans="2:22">
      <c r="B30" s="2775"/>
      <c r="C30" s="1658"/>
      <c r="D30" s="1658"/>
      <c r="E30" s="1658"/>
      <c r="F30" s="1658"/>
      <c r="G30" s="1658"/>
      <c r="H30" s="1658"/>
      <c r="I30" s="1658"/>
      <c r="J30" s="1658"/>
      <c r="K30" s="2776"/>
      <c r="M30" s="2775"/>
      <c r="N30" s="1658"/>
      <c r="O30" s="1658"/>
      <c r="P30" s="1658"/>
      <c r="Q30" s="1658"/>
      <c r="R30" s="1658"/>
      <c r="S30" s="1658"/>
      <c r="T30" s="1658"/>
      <c r="U30" s="1658"/>
      <c r="V30" s="2776"/>
    </row>
    <row r="31" spans="2:22">
      <c r="B31" s="2775"/>
      <c r="C31" s="1658"/>
      <c r="D31" s="1658"/>
      <c r="E31" s="1658"/>
      <c r="F31" s="1658"/>
      <c r="G31" s="1658"/>
      <c r="H31" s="1658"/>
      <c r="I31" s="1658"/>
      <c r="J31" s="1658"/>
      <c r="K31" s="2776"/>
      <c r="M31" s="2775"/>
      <c r="N31" s="1658"/>
      <c r="O31" s="1658"/>
      <c r="P31" s="1658"/>
      <c r="Q31" s="1658"/>
      <c r="R31" s="1658"/>
      <c r="S31" s="1658"/>
      <c r="T31" s="1658"/>
      <c r="U31" s="1658"/>
      <c r="V31" s="2776"/>
    </row>
    <row r="32" spans="2:22">
      <c r="B32" s="2775"/>
      <c r="C32" s="1658"/>
      <c r="D32" s="1658"/>
      <c r="E32" s="1658"/>
      <c r="F32" s="1658"/>
      <c r="G32" s="1658"/>
      <c r="H32" s="1658"/>
      <c r="I32" s="1658"/>
      <c r="J32" s="1658"/>
      <c r="K32" s="2776"/>
      <c r="M32" s="2775"/>
      <c r="N32" s="1658"/>
      <c r="O32" s="1658"/>
      <c r="P32" s="1658"/>
      <c r="Q32" s="1658"/>
      <c r="R32" s="1658"/>
      <c r="S32" s="1658"/>
      <c r="T32" s="1658"/>
      <c r="U32" s="1658"/>
      <c r="V32" s="2776"/>
    </row>
    <row r="33" spans="2:22">
      <c r="B33" s="2775"/>
      <c r="C33" s="1658"/>
      <c r="D33" s="1658"/>
      <c r="E33" s="1658"/>
      <c r="F33" s="1658"/>
      <c r="G33" s="1658"/>
      <c r="H33" s="1658"/>
      <c r="I33" s="1658"/>
      <c r="J33" s="1658"/>
      <c r="K33" s="2776"/>
      <c r="M33" s="2775"/>
      <c r="N33" s="1658"/>
      <c r="O33" s="1658"/>
      <c r="P33" s="1658"/>
      <c r="Q33" s="1658"/>
      <c r="R33" s="1658"/>
      <c r="S33" s="1658"/>
      <c r="T33" s="1658"/>
      <c r="U33" s="1658"/>
      <c r="V33" s="2776"/>
    </row>
    <row r="34" spans="2:22">
      <c r="B34" s="2775"/>
      <c r="C34" s="1658"/>
      <c r="D34" s="1658"/>
      <c r="E34" s="1658"/>
      <c r="F34" s="1658"/>
      <c r="G34" s="1658"/>
      <c r="H34" s="1658"/>
      <c r="I34" s="1658"/>
      <c r="J34" s="1658"/>
      <c r="K34" s="2776"/>
      <c r="M34" s="2775" t="s">
        <v>991</v>
      </c>
      <c r="N34" s="1658"/>
      <c r="O34" s="1658"/>
      <c r="P34" s="1658"/>
      <c r="Q34" s="1658"/>
      <c r="R34" s="1658"/>
      <c r="S34" s="1658"/>
      <c r="T34" s="1658"/>
      <c r="U34" s="1658"/>
      <c r="V34" s="2776"/>
    </row>
    <row r="35" spans="2:22">
      <c r="B35" s="2775"/>
      <c r="C35" s="1658"/>
      <c r="D35" s="1658"/>
      <c r="E35" s="1658"/>
      <c r="F35" s="1658"/>
      <c r="G35" s="1658"/>
      <c r="H35" s="1658"/>
      <c r="I35" s="1658"/>
      <c r="J35" s="1658"/>
      <c r="K35" s="2776"/>
      <c r="M35" s="2775"/>
      <c r="N35" s="1658"/>
      <c r="O35" s="1658"/>
      <c r="P35" s="1658"/>
      <c r="Q35" s="1658"/>
      <c r="R35" s="1658"/>
      <c r="S35" s="1658"/>
      <c r="T35" s="1658"/>
      <c r="U35" s="1658"/>
      <c r="V35" s="2776"/>
    </row>
    <row r="36" spans="2:22">
      <c r="B36" s="2780"/>
      <c r="C36" s="2781"/>
      <c r="D36" s="2781"/>
      <c r="E36" s="2781"/>
      <c r="F36" s="2781"/>
      <c r="G36" s="2781"/>
      <c r="H36" s="2781"/>
      <c r="I36" s="2781"/>
      <c r="J36" s="2781"/>
      <c r="K36" s="2782"/>
      <c r="M36" s="2775"/>
      <c r="N36" s="1658"/>
      <c r="O36" s="1658"/>
      <c r="P36" s="1658"/>
      <c r="Q36" s="1658"/>
      <c r="R36" s="1658"/>
      <c r="S36" s="1658"/>
      <c r="T36" s="1658"/>
      <c r="U36" s="1658"/>
      <c r="V36" s="2776"/>
    </row>
    <row r="37" spans="2:22">
      <c r="B37" s="2775" t="s">
        <v>992</v>
      </c>
      <c r="C37" s="1658"/>
      <c r="D37" s="1658"/>
      <c r="E37" s="1658"/>
      <c r="F37" s="1658"/>
      <c r="G37" s="1658"/>
      <c r="H37" s="1658"/>
      <c r="I37" s="1658"/>
      <c r="J37" s="1658"/>
      <c r="K37" s="2776"/>
      <c r="M37" s="2775"/>
      <c r="N37" s="1658"/>
      <c r="O37" s="1658"/>
      <c r="P37" s="1658"/>
      <c r="Q37" s="1658"/>
      <c r="R37" s="1658"/>
      <c r="S37" s="1658"/>
      <c r="T37" s="1658"/>
      <c r="U37" s="1658"/>
      <c r="V37" s="2776"/>
    </row>
    <row r="38" spans="2:22">
      <c r="B38" s="2775"/>
      <c r="C38" s="1658"/>
      <c r="D38" s="1658"/>
      <c r="E38" s="1658"/>
      <c r="F38" s="1658"/>
      <c r="G38" s="1658"/>
      <c r="H38" s="1658"/>
      <c r="I38" s="1658"/>
      <c r="J38" s="1658"/>
      <c r="K38" s="2776"/>
      <c r="M38" s="2775"/>
      <c r="N38" s="1658"/>
      <c r="O38" s="1658"/>
      <c r="P38" s="1658"/>
      <c r="Q38" s="1658"/>
      <c r="R38" s="1658"/>
      <c r="S38" s="1658"/>
      <c r="T38" s="1658"/>
      <c r="U38" s="1658"/>
      <c r="V38" s="2776"/>
    </row>
    <row r="39" spans="2:22">
      <c r="B39" s="2775"/>
      <c r="C39" s="1658"/>
      <c r="D39" s="1658"/>
      <c r="E39" s="1658"/>
      <c r="F39" s="1658"/>
      <c r="G39" s="1658"/>
      <c r="H39" s="1658"/>
      <c r="I39" s="1658"/>
      <c r="J39" s="1658"/>
      <c r="K39" s="2776"/>
      <c r="M39" s="2775"/>
      <c r="N39" s="1658"/>
      <c r="O39" s="1658"/>
      <c r="P39" s="1658"/>
      <c r="Q39" s="1658"/>
      <c r="R39" s="1658"/>
      <c r="S39" s="1658"/>
      <c r="T39" s="1658"/>
      <c r="U39" s="1658"/>
      <c r="V39" s="2776"/>
    </row>
    <row r="40" spans="2:22">
      <c r="B40" s="2775"/>
      <c r="C40" s="1658"/>
      <c r="D40" s="1658"/>
      <c r="E40" s="1658"/>
      <c r="F40" s="1658"/>
      <c r="G40" s="1658"/>
      <c r="H40" s="1658"/>
      <c r="I40" s="1658"/>
      <c r="J40" s="1658"/>
      <c r="K40" s="2776"/>
      <c r="M40" s="2775"/>
      <c r="N40" s="1658"/>
      <c r="O40" s="1658"/>
      <c r="P40" s="1658"/>
      <c r="Q40" s="1658"/>
      <c r="R40" s="1658"/>
      <c r="S40" s="1658"/>
      <c r="T40" s="1658"/>
      <c r="U40" s="1658"/>
      <c r="V40" s="2776"/>
    </row>
    <row r="41" spans="2:22">
      <c r="B41" s="2775"/>
      <c r="C41" s="1658"/>
      <c r="D41" s="1658"/>
      <c r="E41" s="1658"/>
      <c r="F41" s="1658"/>
      <c r="G41" s="1658"/>
      <c r="H41" s="1658"/>
      <c r="I41" s="1658"/>
      <c r="J41" s="1658"/>
      <c r="K41" s="2776"/>
      <c r="M41" s="2775"/>
      <c r="N41" s="1658"/>
      <c r="O41" s="1658"/>
      <c r="P41" s="1658"/>
      <c r="Q41" s="1658"/>
      <c r="R41" s="1658"/>
      <c r="S41" s="1658"/>
      <c r="T41" s="1658"/>
      <c r="U41" s="1658"/>
      <c r="V41" s="2776"/>
    </row>
    <row r="42" spans="2:22">
      <c r="B42" s="2775"/>
      <c r="C42" s="1658"/>
      <c r="D42" s="1658"/>
      <c r="E42" s="1658"/>
      <c r="F42" s="1658"/>
      <c r="G42" s="1658"/>
      <c r="H42" s="1658"/>
      <c r="I42" s="1658"/>
      <c r="J42" s="1658"/>
      <c r="K42" s="2776"/>
      <c r="M42" s="2775"/>
      <c r="N42" s="1658"/>
      <c r="O42" s="1658"/>
      <c r="P42" s="1658"/>
      <c r="Q42" s="1658"/>
      <c r="R42" s="1658"/>
      <c r="S42" s="1658"/>
      <c r="T42" s="1658"/>
      <c r="U42" s="1658"/>
      <c r="V42" s="2776"/>
    </row>
    <row r="43" spans="2:22">
      <c r="B43" s="2775"/>
      <c r="C43" s="1658"/>
      <c r="D43" s="1658"/>
      <c r="E43" s="1658"/>
      <c r="F43" s="1658"/>
      <c r="G43" s="1658"/>
      <c r="H43" s="1658"/>
      <c r="I43" s="1658"/>
      <c r="J43" s="1658"/>
      <c r="K43" s="2776"/>
      <c r="M43" s="2775"/>
      <c r="N43" s="1658"/>
      <c r="O43" s="1658"/>
      <c r="P43" s="1658"/>
      <c r="Q43" s="1658"/>
      <c r="R43" s="1658"/>
      <c r="S43" s="1658"/>
      <c r="T43" s="1658"/>
      <c r="U43" s="1658"/>
      <c r="V43" s="2776"/>
    </row>
    <row r="44" spans="2:22">
      <c r="B44" s="2775"/>
      <c r="C44" s="1658"/>
      <c r="D44" s="1658"/>
      <c r="E44" s="1658"/>
      <c r="F44" s="1658"/>
      <c r="G44" s="1658"/>
      <c r="H44" s="1658"/>
      <c r="I44" s="1658"/>
      <c r="J44" s="1658"/>
      <c r="K44" s="2776"/>
      <c r="M44" s="2775"/>
      <c r="N44" s="1658"/>
      <c r="O44" s="1658"/>
      <c r="P44" s="1658"/>
      <c r="Q44" s="1658"/>
      <c r="R44" s="1658"/>
      <c r="S44" s="1658"/>
      <c r="T44" s="1658"/>
      <c r="U44" s="1658"/>
      <c r="V44" s="2776"/>
    </row>
    <row r="45" spans="2:22">
      <c r="B45" s="2775"/>
      <c r="C45" s="1658"/>
      <c r="D45" s="1658"/>
      <c r="E45" s="1658"/>
      <c r="F45" s="1658"/>
      <c r="G45" s="1658"/>
      <c r="H45" s="1658"/>
      <c r="I45" s="1658"/>
      <c r="J45" s="1658"/>
      <c r="K45" s="2776"/>
      <c r="M45" s="2775"/>
      <c r="N45" s="1658"/>
      <c r="O45" s="1658"/>
      <c r="P45" s="1658"/>
      <c r="Q45" s="1658"/>
      <c r="R45" s="1658"/>
      <c r="S45" s="1658"/>
      <c r="T45" s="1658"/>
      <c r="U45" s="1658"/>
      <c r="V45" s="2776"/>
    </row>
    <row r="46" spans="2:22">
      <c r="B46" s="2775"/>
      <c r="C46" s="1658"/>
      <c r="D46" s="1658"/>
      <c r="E46" s="1658"/>
      <c r="F46" s="1658"/>
      <c r="G46" s="1658"/>
      <c r="H46" s="1658"/>
      <c r="I46" s="1658"/>
      <c r="J46" s="1658"/>
      <c r="K46" s="2776"/>
      <c r="M46" s="2775"/>
      <c r="N46" s="1658"/>
      <c r="O46" s="1658"/>
      <c r="P46" s="1658"/>
      <c r="Q46" s="1658"/>
      <c r="R46" s="1658"/>
      <c r="S46" s="1658"/>
      <c r="T46" s="1658"/>
      <c r="U46" s="1658"/>
      <c r="V46" s="2776"/>
    </row>
    <row r="47" spans="2:22">
      <c r="B47" s="2775"/>
      <c r="C47" s="1658"/>
      <c r="D47" s="1658"/>
      <c r="E47" s="1658"/>
      <c r="F47" s="1658"/>
      <c r="G47" s="1658"/>
      <c r="H47" s="1658"/>
      <c r="I47" s="1658"/>
      <c r="J47" s="1658"/>
      <c r="K47" s="2776"/>
      <c r="M47" s="2775"/>
      <c r="N47" s="1658"/>
      <c r="O47" s="1658"/>
      <c r="P47" s="1658"/>
      <c r="Q47" s="1658"/>
      <c r="R47" s="1658"/>
      <c r="S47" s="1658"/>
      <c r="T47" s="1658"/>
      <c r="U47" s="1658"/>
      <c r="V47" s="2776"/>
    </row>
    <row r="48" spans="2:22">
      <c r="B48" s="2775"/>
      <c r="C48" s="1658"/>
      <c r="D48" s="1658"/>
      <c r="E48" s="1658"/>
      <c r="F48" s="1658"/>
      <c r="G48" s="1658"/>
      <c r="H48" s="1658"/>
      <c r="I48" s="1658"/>
      <c r="J48" s="1658"/>
      <c r="K48" s="2776"/>
      <c r="M48" s="2775"/>
      <c r="N48" s="1658"/>
      <c r="O48" s="1658"/>
      <c r="P48" s="1658"/>
      <c r="Q48" s="1658"/>
      <c r="R48" s="1658"/>
      <c r="S48" s="1658"/>
      <c r="T48" s="1658"/>
      <c r="U48" s="1658"/>
      <c r="V48" s="2776"/>
    </row>
    <row r="49" spans="2:22">
      <c r="B49" s="2775"/>
      <c r="C49" s="1658"/>
      <c r="D49" s="1658"/>
      <c r="E49" s="1658"/>
      <c r="F49" s="1658"/>
      <c r="G49" s="1658"/>
      <c r="H49" s="1658"/>
      <c r="I49" s="1658"/>
      <c r="J49" s="1658"/>
      <c r="K49" s="2776"/>
      <c r="M49" s="2775"/>
      <c r="N49" s="1658"/>
      <c r="O49" s="1658"/>
      <c r="P49" s="1658"/>
      <c r="Q49" s="1658"/>
      <c r="R49" s="1658"/>
      <c r="S49" s="1658"/>
      <c r="T49" s="1658"/>
      <c r="U49" s="1658"/>
      <c r="V49" s="2776"/>
    </row>
    <row r="50" spans="2:22">
      <c r="B50" s="2775"/>
      <c r="C50" s="1658"/>
      <c r="D50" s="1658"/>
      <c r="E50" s="1658"/>
      <c r="F50" s="1658"/>
      <c r="G50" s="1658"/>
      <c r="H50" s="1658"/>
      <c r="I50" s="1658"/>
      <c r="J50" s="1658"/>
      <c r="K50" s="2776"/>
      <c r="M50" s="2775"/>
      <c r="N50" s="1658"/>
      <c r="O50" s="1658"/>
      <c r="P50" s="1658"/>
      <c r="Q50" s="1658"/>
      <c r="R50" s="1658"/>
      <c r="S50" s="1658"/>
      <c r="T50" s="1658"/>
      <c r="U50" s="1658"/>
      <c r="V50" s="2776"/>
    </row>
    <row r="51" spans="2:22">
      <c r="B51" s="2775"/>
      <c r="C51" s="1658"/>
      <c r="D51" s="1658"/>
      <c r="E51" s="1658"/>
      <c r="F51" s="1658"/>
      <c r="G51" s="1658"/>
      <c r="H51" s="1658"/>
      <c r="I51" s="1658"/>
      <c r="J51" s="1658"/>
      <c r="K51" s="2776"/>
      <c r="M51" s="2775"/>
      <c r="N51" s="1658"/>
      <c r="O51" s="1658"/>
      <c r="P51" s="1658"/>
      <c r="Q51" s="1658"/>
      <c r="R51" s="1658"/>
      <c r="S51" s="1658"/>
      <c r="T51" s="1658"/>
      <c r="U51" s="1658"/>
      <c r="V51" s="2776"/>
    </row>
    <row r="52" spans="2:22">
      <c r="B52" s="2775"/>
      <c r="C52" s="1658"/>
      <c r="D52" s="1658"/>
      <c r="E52" s="1658"/>
      <c r="F52" s="1658"/>
      <c r="G52" s="1658"/>
      <c r="H52" s="1658"/>
      <c r="I52" s="1658"/>
      <c r="J52" s="1658"/>
      <c r="K52" s="2776"/>
      <c r="M52" s="2775"/>
      <c r="N52" s="1658"/>
      <c r="O52" s="1658"/>
      <c r="P52" s="1658"/>
      <c r="Q52" s="1658"/>
      <c r="R52" s="1658"/>
      <c r="S52" s="1658"/>
      <c r="T52" s="1658"/>
      <c r="U52" s="1658"/>
      <c r="V52" s="2776"/>
    </row>
    <row r="53" spans="2:22">
      <c r="B53" s="2775"/>
      <c r="C53" s="1658"/>
      <c r="D53" s="1658"/>
      <c r="E53" s="1658"/>
      <c r="F53" s="1658"/>
      <c r="G53" s="1658"/>
      <c r="H53" s="1658"/>
      <c r="I53" s="1658"/>
      <c r="J53" s="1658"/>
      <c r="K53" s="2776"/>
      <c r="M53" s="2775"/>
      <c r="N53" s="1658"/>
      <c r="O53" s="1658"/>
      <c r="P53" s="1658"/>
      <c r="Q53" s="1658"/>
      <c r="R53" s="1658"/>
      <c r="S53" s="1658"/>
      <c r="T53" s="1658"/>
      <c r="U53" s="1658"/>
      <c r="V53" s="2776"/>
    </row>
    <row r="54" spans="2:22">
      <c r="B54" s="2775"/>
      <c r="C54" s="1658"/>
      <c r="D54" s="1658"/>
      <c r="E54" s="1658"/>
      <c r="F54" s="1658"/>
      <c r="G54" s="1658"/>
      <c r="H54" s="1658"/>
      <c r="I54" s="1658"/>
      <c r="J54" s="1658"/>
      <c r="K54" s="2776"/>
      <c r="M54" s="2775"/>
      <c r="N54" s="1658"/>
      <c r="O54" s="1658"/>
      <c r="P54" s="1658"/>
      <c r="Q54" s="1658"/>
      <c r="R54" s="1658"/>
      <c r="S54" s="1658"/>
      <c r="T54" s="1658"/>
      <c r="U54" s="1658"/>
      <c r="V54" s="2776"/>
    </row>
    <row r="55" spans="2:22">
      <c r="B55" s="2775"/>
      <c r="C55" s="1658"/>
      <c r="D55" s="1658"/>
      <c r="E55" s="1658"/>
      <c r="F55" s="1658"/>
      <c r="G55" s="1658"/>
      <c r="H55" s="1658"/>
      <c r="I55" s="1658"/>
      <c r="J55" s="1658"/>
      <c r="K55" s="2776"/>
      <c r="M55" s="2775"/>
      <c r="N55" s="1658"/>
      <c r="O55" s="1658"/>
      <c r="P55" s="1658"/>
      <c r="Q55" s="1658"/>
      <c r="R55" s="1658"/>
      <c r="S55" s="1658"/>
      <c r="T55" s="1658"/>
      <c r="U55" s="1658"/>
      <c r="V55" s="2776"/>
    </row>
    <row r="56" spans="2:22">
      <c r="B56" s="2777"/>
      <c r="C56" s="2616"/>
      <c r="D56" s="2616"/>
      <c r="E56" s="2616"/>
      <c r="F56" s="2616"/>
      <c r="G56" s="2616"/>
      <c r="H56" s="2616"/>
      <c r="I56" s="2616"/>
      <c r="J56" s="2616"/>
      <c r="K56" s="2778"/>
      <c r="M56" s="2777"/>
      <c r="N56" s="2616"/>
      <c r="O56" s="2616"/>
      <c r="P56" s="2616"/>
      <c r="Q56" s="2616"/>
      <c r="R56" s="2616"/>
      <c r="S56" s="2616"/>
      <c r="T56" s="2616"/>
      <c r="U56" s="2616"/>
      <c r="V56" s="2778"/>
    </row>
    <row r="57" spans="2:22" ht="25.5" customHeight="1">
      <c r="B57" s="2779" t="s">
        <v>1389</v>
      </c>
      <c r="C57" s="2779"/>
      <c r="D57" s="2779"/>
      <c r="E57" s="2779"/>
      <c r="F57" s="2779"/>
      <c r="G57" s="2779"/>
      <c r="H57" s="2779"/>
      <c r="I57" s="2779"/>
      <c r="J57" s="2779"/>
      <c r="K57" s="2779"/>
      <c r="M57" s="647" t="s">
        <v>1379</v>
      </c>
    </row>
  </sheetData>
  <mergeCells count="108">
    <mergeCell ref="B7:K7"/>
    <mergeCell ref="M7:V7"/>
    <mergeCell ref="B8:K8"/>
    <mergeCell ref="M8:V8"/>
    <mergeCell ref="B9:K9"/>
    <mergeCell ref="M9:V9"/>
    <mergeCell ref="B3:K4"/>
    <mergeCell ref="M3:V3"/>
    <mergeCell ref="M4:V4"/>
    <mergeCell ref="B5:K5"/>
    <mergeCell ref="M5:V5"/>
    <mergeCell ref="B6:K6"/>
    <mergeCell ref="M6:V6"/>
    <mergeCell ref="B13:K13"/>
    <mergeCell ref="M13:V13"/>
    <mergeCell ref="B14:K14"/>
    <mergeCell ref="M14:V14"/>
    <mergeCell ref="B15:K15"/>
    <mergeCell ref="M15:V15"/>
    <mergeCell ref="B10:K10"/>
    <mergeCell ref="M10:V10"/>
    <mergeCell ref="B11:K11"/>
    <mergeCell ref="M11:V11"/>
    <mergeCell ref="B12:K12"/>
    <mergeCell ref="M12:V12"/>
    <mergeCell ref="B19:K19"/>
    <mergeCell ref="M19:V19"/>
    <mergeCell ref="B20:K20"/>
    <mergeCell ref="M20:V20"/>
    <mergeCell ref="B21:K21"/>
    <mergeCell ref="M21:V21"/>
    <mergeCell ref="B16:K16"/>
    <mergeCell ref="M16:V16"/>
    <mergeCell ref="B17:K17"/>
    <mergeCell ref="M17:V17"/>
    <mergeCell ref="B18:K18"/>
    <mergeCell ref="M18:V18"/>
    <mergeCell ref="B25:K25"/>
    <mergeCell ref="M25:V25"/>
    <mergeCell ref="B26:K26"/>
    <mergeCell ref="M26:V26"/>
    <mergeCell ref="B27:K27"/>
    <mergeCell ref="M27:V27"/>
    <mergeCell ref="B22:K22"/>
    <mergeCell ref="M22:V22"/>
    <mergeCell ref="B23:K23"/>
    <mergeCell ref="M23:V23"/>
    <mergeCell ref="B24:K24"/>
    <mergeCell ref="M24:V24"/>
    <mergeCell ref="B31:K31"/>
    <mergeCell ref="M31:V31"/>
    <mergeCell ref="B32:K32"/>
    <mergeCell ref="M32:V32"/>
    <mergeCell ref="B33:K33"/>
    <mergeCell ref="M33:V33"/>
    <mergeCell ref="B28:K28"/>
    <mergeCell ref="M28:V28"/>
    <mergeCell ref="B29:K29"/>
    <mergeCell ref="M29:V29"/>
    <mergeCell ref="B30:K30"/>
    <mergeCell ref="M30:V30"/>
    <mergeCell ref="B37:K37"/>
    <mergeCell ref="M37:V37"/>
    <mergeCell ref="B38:K38"/>
    <mergeCell ref="M38:V38"/>
    <mergeCell ref="B39:K39"/>
    <mergeCell ref="M39:V39"/>
    <mergeCell ref="B34:K34"/>
    <mergeCell ref="M34:V34"/>
    <mergeCell ref="B35:K35"/>
    <mergeCell ref="M35:V35"/>
    <mergeCell ref="B36:K36"/>
    <mergeCell ref="M36:V36"/>
    <mergeCell ref="B43:K43"/>
    <mergeCell ref="M43:V43"/>
    <mergeCell ref="B44:K44"/>
    <mergeCell ref="M44:V44"/>
    <mergeCell ref="B45:K45"/>
    <mergeCell ref="M45:V45"/>
    <mergeCell ref="B40:K40"/>
    <mergeCell ref="M40:V40"/>
    <mergeCell ref="B41:K41"/>
    <mergeCell ref="M41:V41"/>
    <mergeCell ref="B42:K42"/>
    <mergeCell ref="M42:V42"/>
    <mergeCell ref="B49:K49"/>
    <mergeCell ref="M49:V49"/>
    <mergeCell ref="B50:K50"/>
    <mergeCell ref="M50:V50"/>
    <mergeCell ref="B51:K51"/>
    <mergeCell ref="M51:V51"/>
    <mergeCell ref="B46:K46"/>
    <mergeCell ref="M46:V46"/>
    <mergeCell ref="B47:K47"/>
    <mergeCell ref="M47:V47"/>
    <mergeCell ref="B48:K48"/>
    <mergeCell ref="M48:V48"/>
    <mergeCell ref="B55:K55"/>
    <mergeCell ref="M55:V55"/>
    <mergeCell ref="B56:K56"/>
    <mergeCell ref="M56:V56"/>
    <mergeCell ref="B57:K57"/>
    <mergeCell ref="B52:K52"/>
    <mergeCell ref="M52:V52"/>
    <mergeCell ref="B53:K53"/>
    <mergeCell ref="M53:V53"/>
    <mergeCell ref="B54:K54"/>
    <mergeCell ref="M54:V54"/>
  </mergeCells>
  <phoneticPr fontId="16"/>
  <pageMargins left="0.70866141732283472" right="0.70866141732283472" top="0.74803149606299213" bottom="0.74803149606299213" header="0.31496062992125984" footer="0.31496062992125984"/>
  <pageSetup paperSize="9" scale="73" orientation="landscape" r:id="rId1"/>
  <headerFooter>
    <oddFooter>&amp;C- 28 -</oddFoot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tabColor theme="4" tint="-0.249977111117893"/>
    <pageSetUpPr fitToPage="1"/>
  </sheetPr>
  <dimension ref="B1:W57"/>
  <sheetViews>
    <sheetView workbookViewId="0">
      <selection activeCell="B1" sqref="B1"/>
    </sheetView>
  </sheetViews>
  <sheetFormatPr defaultColWidth="9" defaultRowHeight="12"/>
  <cols>
    <col min="1" max="1" width="1.36328125" style="9" customWidth="1"/>
    <col min="2" max="23" width="7.6328125" style="9" customWidth="1"/>
    <col min="24" max="16384" width="9" style="9"/>
  </cols>
  <sheetData>
    <row r="1" spans="2:23" ht="20.25" customHeight="1">
      <c r="B1" s="10" t="s">
        <v>1390</v>
      </c>
      <c r="M1" s="677"/>
      <c r="N1" s="677"/>
      <c r="O1" s="10" t="s">
        <v>1391</v>
      </c>
    </row>
    <row r="2" spans="2:23" ht="9" customHeight="1"/>
    <row r="3" spans="2:23" ht="12.75" customHeight="1">
      <c r="B3" s="2798" t="s">
        <v>993</v>
      </c>
      <c r="C3" s="2799"/>
      <c r="D3" s="2799"/>
      <c r="E3" s="2799"/>
      <c r="F3" s="2799"/>
      <c r="G3" s="2799"/>
      <c r="H3" s="2799"/>
      <c r="I3" s="2799"/>
      <c r="J3" s="2799"/>
      <c r="K3" s="2799"/>
      <c r="L3" s="2799"/>
      <c r="M3" s="2800"/>
      <c r="O3" s="2789" t="s">
        <v>994</v>
      </c>
      <c r="P3" s="2790"/>
      <c r="Q3" s="2790"/>
      <c r="R3" s="2790"/>
      <c r="S3" s="2790"/>
      <c r="T3" s="2790"/>
      <c r="U3" s="2790"/>
      <c r="V3" s="2790"/>
      <c r="W3" s="2791"/>
    </row>
    <row r="4" spans="2:23">
      <c r="B4" s="2775"/>
      <c r="C4" s="1658"/>
      <c r="D4" s="1658"/>
      <c r="E4" s="1658"/>
      <c r="F4" s="1658"/>
      <c r="G4" s="1658"/>
      <c r="H4" s="1658"/>
      <c r="I4" s="1658"/>
      <c r="J4" s="1658"/>
      <c r="K4" s="1658"/>
      <c r="L4" s="1658"/>
      <c r="M4" s="2776"/>
      <c r="O4" s="2775"/>
      <c r="P4" s="1658"/>
      <c r="Q4" s="1658"/>
      <c r="R4" s="1658"/>
      <c r="S4" s="1658"/>
      <c r="T4" s="1658"/>
      <c r="U4" s="1658"/>
      <c r="V4" s="1658"/>
      <c r="W4" s="2776"/>
    </row>
    <row r="5" spans="2:23">
      <c r="B5" s="2775"/>
      <c r="C5" s="1658"/>
      <c r="D5" s="1658"/>
      <c r="E5" s="1658"/>
      <c r="F5" s="1658"/>
      <c r="G5" s="1658"/>
      <c r="H5" s="1658"/>
      <c r="I5" s="1658"/>
      <c r="J5" s="1658"/>
      <c r="K5" s="1658"/>
      <c r="L5" s="1658"/>
      <c r="M5" s="2776"/>
      <c r="O5" s="2775"/>
      <c r="P5" s="1658"/>
      <c r="Q5" s="1658"/>
      <c r="R5" s="1658"/>
      <c r="S5" s="1658"/>
      <c r="T5" s="1658"/>
      <c r="U5" s="1658"/>
      <c r="V5" s="1658"/>
      <c r="W5" s="2776"/>
    </row>
    <row r="6" spans="2:23">
      <c r="B6" s="2775"/>
      <c r="C6" s="1658"/>
      <c r="D6" s="1658"/>
      <c r="E6" s="1658"/>
      <c r="F6" s="1658"/>
      <c r="G6" s="1658"/>
      <c r="H6" s="1658"/>
      <c r="I6" s="1658"/>
      <c r="J6" s="1658"/>
      <c r="K6" s="1658"/>
      <c r="L6" s="1658"/>
      <c r="M6" s="2776"/>
      <c r="O6" s="2775"/>
      <c r="P6" s="1658"/>
      <c r="Q6" s="1658"/>
      <c r="R6" s="1658"/>
      <c r="S6" s="1658"/>
      <c r="T6" s="1658"/>
      <c r="U6" s="1658"/>
      <c r="V6" s="1658"/>
      <c r="W6" s="2776"/>
    </row>
    <row r="7" spans="2:23">
      <c r="B7" s="2775"/>
      <c r="C7" s="1658"/>
      <c r="D7" s="1658"/>
      <c r="E7" s="1658"/>
      <c r="F7" s="1658"/>
      <c r="G7" s="1658"/>
      <c r="H7" s="1658"/>
      <c r="I7" s="1658"/>
      <c r="J7" s="1658"/>
      <c r="K7" s="1658"/>
      <c r="L7" s="1658"/>
      <c r="M7" s="2776"/>
      <c r="O7" s="2775"/>
      <c r="P7" s="1658"/>
      <c r="Q7" s="1658"/>
      <c r="R7" s="1658"/>
      <c r="S7" s="1658"/>
      <c r="T7" s="1658"/>
      <c r="U7" s="1658"/>
      <c r="V7" s="1658"/>
      <c r="W7" s="2776"/>
    </row>
    <row r="8" spans="2:23">
      <c r="B8" s="2775"/>
      <c r="C8" s="1658"/>
      <c r="D8" s="1658"/>
      <c r="E8" s="1658"/>
      <c r="F8" s="1658"/>
      <c r="G8" s="1658"/>
      <c r="H8" s="1658"/>
      <c r="I8" s="1658"/>
      <c r="J8" s="1658"/>
      <c r="K8" s="1658"/>
      <c r="L8" s="1658"/>
      <c r="M8" s="2776"/>
      <c r="O8" s="2775"/>
      <c r="P8" s="1658"/>
      <c r="Q8" s="1658"/>
      <c r="R8" s="1658"/>
      <c r="S8" s="1658"/>
      <c r="T8" s="1658"/>
      <c r="U8" s="1658"/>
      <c r="V8" s="1658"/>
      <c r="W8" s="2776"/>
    </row>
    <row r="9" spans="2:23">
      <c r="B9" s="2775"/>
      <c r="C9" s="1658"/>
      <c r="D9" s="1658"/>
      <c r="E9" s="1658"/>
      <c r="F9" s="1658"/>
      <c r="G9" s="1658"/>
      <c r="H9" s="1658"/>
      <c r="I9" s="1658"/>
      <c r="J9" s="1658"/>
      <c r="K9" s="1658"/>
      <c r="L9" s="1658"/>
      <c r="M9" s="2776"/>
      <c r="O9" s="2775"/>
      <c r="P9" s="1658"/>
      <c r="Q9" s="1658"/>
      <c r="R9" s="1658"/>
      <c r="S9" s="1658"/>
      <c r="T9" s="1658"/>
      <c r="U9" s="1658"/>
      <c r="V9" s="1658"/>
      <c r="W9" s="2776"/>
    </row>
    <row r="10" spans="2:23">
      <c r="B10" s="2775" t="s">
        <v>995</v>
      </c>
      <c r="C10" s="1658"/>
      <c r="D10" s="1658"/>
      <c r="E10" s="1658"/>
      <c r="F10" s="1658"/>
      <c r="G10" s="1658"/>
      <c r="H10" s="1658"/>
      <c r="I10" s="1658"/>
      <c r="J10" s="1658"/>
      <c r="K10" s="1658"/>
      <c r="L10" s="1658"/>
      <c r="M10" s="2776"/>
      <c r="O10" s="2775"/>
      <c r="P10" s="1658"/>
      <c r="Q10" s="1658"/>
      <c r="R10" s="1658"/>
      <c r="S10" s="1658"/>
      <c r="T10" s="1658"/>
      <c r="U10" s="1658"/>
      <c r="V10" s="1658"/>
      <c r="W10" s="2776"/>
    </row>
    <row r="11" spans="2:23">
      <c r="B11" s="2775"/>
      <c r="C11" s="1658"/>
      <c r="D11" s="1658"/>
      <c r="E11" s="1658"/>
      <c r="F11" s="1658"/>
      <c r="G11" s="1658"/>
      <c r="H11" s="1658"/>
      <c r="I11" s="1658"/>
      <c r="J11" s="1658"/>
      <c r="K11" s="1658"/>
      <c r="L11" s="1658"/>
      <c r="M11" s="2776"/>
      <c r="O11" s="2775"/>
      <c r="P11" s="1658"/>
      <c r="Q11" s="1658"/>
      <c r="R11" s="1658"/>
      <c r="S11" s="1658"/>
      <c r="T11" s="1658"/>
      <c r="U11" s="1658"/>
      <c r="V11" s="1658"/>
      <c r="W11" s="2776"/>
    </row>
    <row r="12" spans="2:23">
      <c r="B12" s="2775"/>
      <c r="C12" s="1658"/>
      <c r="D12" s="1658"/>
      <c r="E12" s="1658"/>
      <c r="F12" s="1658"/>
      <c r="G12" s="1658"/>
      <c r="H12" s="1658"/>
      <c r="I12" s="1658"/>
      <c r="J12" s="1658"/>
      <c r="K12" s="1658"/>
      <c r="L12" s="1658"/>
      <c r="M12" s="2776"/>
      <c r="O12" s="2775"/>
      <c r="P12" s="1658"/>
      <c r="Q12" s="1658"/>
      <c r="R12" s="1658"/>
      <c r="S12" s="1658"/>
      <c r="T12" s="1658"/>
      <c r="U12" s="1658"/>
      <c r="V12" s="1658"/>
      <c r="W12" s="2776"/>
    </row>
    <row r="13" spans="2:23">
      <c r="B13" s="2775"/>
      <c r="C13" s="1658"/>
      <c r="D13" s="1658"/>
      <c r="E13" s="1658"/>
      <c r="F13" s="1658"/>
      <c r="G13" s="1658"/>
      <c r="H13" s="1658"/>
      <c r="I13" s="1658"/>
      <c r="J13" s="1658"/>
      <c r="K13" s="1658"/>
      <c r="L13" s="1658"/>
      <c r="M13" s="2776"/>
      <c r="O13" s="2775"/>
      <c r="P13" s="1658"/>
      <c r="Q13" s="1658"/>
      <c r="R13" s="1658"/>
      <c r="S13" s="1658"/>
      <c r="T13" s="1658"/>
      <c r="U13" s="1658"/>
      <c r="V13" s="1658"/>
      <c r="W13" s="2776"/>
    </row>
    <row r="14" spans="2:23">
      <c r="B14" s="2775"/>
      <c r="C14" s="1658"/>
      <c r="D14" s="1658"/>
      <c r="E14" s="1658"/>
      <c r="F14" s="1658"/>
      <c r="G14" s="1658"/>
      <c r="H14" s="1658"/>
      <c r="I14" s="1658"/>
      <c r="J14" s="1658"/>
      <c r="K14" s="1658"/>
      <c r="L14" s="1658"/>
      <c r="M14" s="2776"/>
      <c r="O14" s="2775"/>
      <c r="P14" s="1658"/>
      <c r="Q14" s="1658"/>
      <c r="R14" s="1658"/>
      <c r="S14" s="1658"/>
      <c r="T14" s="1658"/>
      <c r="U14" s="1658"/>
      <c r="V14" s="1658"/>
      <c r="W14" s="2776"/>
    </row>
    <row r="15" spans="2:23">
      <c r="B15" s="2775"/>
      <c r="C15" s="1658"/>
      <c r="D15" s="1658"/>
      <c r="E15" s="1658"/>
      <c r="F15" s="1658"/>
      <c r="G15" s="1658"/>
      <c r="H15" s="1658"/>
      <c r="I15" s="1658"/>
      <c r="J15" s="1658"/>
      <c r="K15" s="1658"/>
      <c r="L15" s="1658"/>
      <c r="M15" s="2776"/>
      <c r="O15" s="2775"/>
      <c r="P15" s="1658"/>
      <c r="Q15" s="1658"/>
      <c r="R15" s="1658"/>
      <c r="S15" s="1658"/>
      <c r="T15" s="1658"/>
      <c r="U15" s="1658"/>
      <c r="V15" s="1658"/>
      <c r="W15" s="2776"/>
    </row>
    <row r="16" spans="2:23">
      <c r="B16" s="2775"/>
      <c r="C16" s="1658"/>
      <c r="D16" s="1658"/>
      <c r="E16" s="1658"/>
      <c r="F16" s="1658"/>
      <c r="G16" s="1658"/>
      <c r="H16" s="1658"/>
      <c r="I16" s="1658"/>
      <c r="J16" s="1658"/>
      <c r="K16" s="1658"/>
      <c r="L16" s="1658"/>
      <c r="M16" s="2776"/>
      <c r="O16" s="2775"/>
      <c r="P16" s="1658"/>
      <c r="Q16" s="1658"/>
      <c r="R16" s="1658"/>
      <c r="S16" s="1658"/>
      <c r="T16" s="1658"/>
      <c r="U16" s="1658"/>
      <c r="V16" s="1658"/>
      <c r="W16" s="2776"/>
    </row>
    <row r="17" spans="2:23">
      <c r="B17" s="2775" t="s">
        <v>1392</v>
      </c>
      <c r="C17" s="1658"/>
      <c r="D17" s="1658"/>
      <c r="E17" s="1658"/>
      <c r="F17" s="1658"/>
      <c r="G17" s="1658"/>
      <c r="H17" s="1658"/>
      <c r="I17" s="1658"/>
      <c r="J17" s="1658"/>
      <c r="K17" s="1658"/>
      <c r="L17" s="1658"/>
      <c r="M17" s="2776"/>
      <c r="O17" s="2775" t="s">
        <v>996</v>
      </c>
      <c r="P17" s="1658"/>
      <c r="Q17" s="1658"/>
      <c r="R17" s="1658"/>
      <c r="S17" s="1658"/>
      <c r="T17" s="1658"/>
      <c r="U17" s="1658"/>
      <c r="V17" s="1658"/>
      <c r="W17" s="2776"/>
    </row>
    <row r="18" spans="2:23">
      <c r="B18" s="2775"/>
      <c r="C18" s="1658"/>
      <c r="D18" s="1658"/>
      <c r="E18" s="1658"/>
      <c r="F18" s="1658"/>
      <c r="G18" s="1658"/>
      <c r="H18" s="1658"/>
      <c r="I18" s="1658"/>
      <c r="J18" s="1658"/>
      <c r="K18" s="1658"/>
      <c r="L18" s="1658"/>
      <c r="M18" s="2776"/>
      <c r="O18" s="2775"/>
      <c r="P18" s="1658"/>
      <c r="Q18" s="1658"/>
      <c r="R18" s="1658"/>
      <c r="S18" s="1658"/>
      <c r="T18" s="1658"/>
      <c r="U18" s="1658"/>
      <c r="V18" s="1658"/>
      <c r="W18" s="2776"/>
    </row>
    <row r="19" spans="2:23">
      <c r="B19" s="2775"/>
      <c r="C19" s="1658"/>
      <c r="D19" s="1658"/>
      <c r="E19" s="1658"/>
      <c r="F19" s="1658"/>
      <c r="G19" s="1658"/>
      <c r="H19" s="1658"/>
      <c r="I19" s="1658"/>
      <c r="J19" s="1658"/>
      <c r="K19" s="1658"/>
      <c r="L19" s="1658"/>
      <c r="M19" s="2776"/>
      <c r="O19" s="2775"/>
      <c r="P19" s="1658"/>
      <c r="Q19" s="1658"/>
      <c r="R19" s="1658"/>
      <c r="S19" s="1658"/>
      <c r="T19" s="1658"/>
      <c r="U19" s="1658"/>
      <c r="V19" s="1658"/>
      <c r="W19" s="2776"/>
    </row>
    <row r="20" spans="2:23">
      <c r="B20" s="2775"/>
      <c r="C20" s="1658"/>
      <c r="D20" s="1658"/>
      <c r="E20" s="1658"/>
      <c r="F20" s="1658"/>
      <c r="G20" s="1658"/>
      <c r="H20" s="1658"/>
      <c r="I20" s="1658"/>
      <c r="J20" s="1658"/>
      <c r="K20" s="1658"/>
      <c r="L20" s="1658"/>
      <c r="M20" s="2776"/>
      <c r="O20" s="2775"/>
      <c r="P20" s="1658"/>
      <c r="Q20" s="1658"/>
      <c r="R20" s="1658"/>
      <c r="S20" s="1658"/>
      <c r="T20" s="1658"/>
      <c r="U20" s="1658"/>
      <c r="V20" s="1658"/>
      <c r="W20" s="2776"/>
    </row>
    <row r="21" spans="2:23">
      <c r="B21" s="2775"/>
      <c r="C21" s="1658"/>
      <c r="D21" s="1658"/>
      <c r="E21" s="1658"/>
      <c r="F21" s="1658"/>
      <c r="G21" s="1658"/>
      <c r="H21" s="1658"/>
      <c r="I21" s="1658"/>
      <c r="J21" s="1658"/>
      <c r="K21" s="1658"/>
      <c r="L21" s="1658"/>
      <c r="M21" s="2776"/>
      <c r="O21" s="2775"/>
      <c r="P21" s="1658"/>
      <c r="Q21" s="1658"/>
      <c r="R21" s="1658"/>
      <c r="S21" s="1658"/>
      <c r="T21" s="1658"/>
      <c r="U21" s="1658"/>
      <c r="V21" s="1658"/>
      <c r="W21" s="2776"/>
    </row>
    <row r="22" spans="2:23">
      <c r="B22" s="2775"/>
      <c r="C22" s="1658"/>
      <c r="D22" s="1658"/>
      <c r="E22" s="1658"/>
      <c r="F22" s="1658"/>
      <c r="G22" s="1658"/>
      <c r="H22" s="1658"/>
      <c r="I22" s="1658"/>
      <c r="J22" s="1658"/>
      <c r="K22" s="1658"/>
      <c r="L22" s="1658"/>
      <c r="M22" s="2776"/>
      <c r="O22" s="2775"/>
      <c r="P22" s="1658"/>
      <c r="Q22" s="1658"/>
      <c r="R22" s="1658"/>
      <c r="S22" s="1658"/>
      <c r="T22" s="1658"/>
      <c r="U22" s="1658"/>
      <c r="V22" s="1658"/>
      <c r="W22" s="2776"/>
    </row>
    <row r="23" spans="2:23">
      <c r="B23" s="2775"/>
      <c r="C23" s="1658"/>
      <c r="D23" s="1658"/>
      <c r="E23" s="1658"/>
      <c r="F23" s="1658"/>
      <c r="G23" s="1658"/>
      <c r="H23" s="1658"/>
      <c r="I23" s="1658"/>
      <c r="J23" s="1658"/>
      <c r="K23" s="1658"/>
      <c r="L23" s="1658"/>
      <c r="M23" s="2776"/>
      <c r="O23" s="2775"/>
      <c r="P23" s="1658"/>
      <c r="Q23" s="1658"/>
      <c r="R23" s="1658"/>
      <c r="S23" s="1658"/>
      <c r="T23" s="1658"/>
      <c r="U23" s="1658"/>
      <c r="V23" s="1658"/>
      <c r="W23" s="2776"/>
    </row>
    <row r="24" spans="2:23">
      <c r="B24" s="2795" t="s">
        <v>1393</v>
      </c>
      <c r="C24" s="2796"/>
      <c r="D24" s="2796"/>
      <c r="E24" s="2796"/>
      <c r="F24" s="2796"/>
      <c r="G24" s="2796"/>
      <c r="H24" s="2796"/>
      <c r="I24" s="2796"/>
      <c r="J24" s="2796"/>
      <c r="K24" s="2796"/>
      <c r="L24" s="2796"/>
      <c r="M24" s="2797"/>
      <c r="O24" s="2775"/>
      <c r="P24" s="1658"/>
      <c r="Q24" s="1658"/>
      <c r="R24" s="1658"/>
      <c r="S24" s="1658"/>
      <c r="T24" s="1658"/>
      <c r="U24" s="1658"/>
      <c r="V24" s="1658"/>
      <c r="W24" s="2776"/>
    </row>
    <row r="25" spans="2:23">
      <c r="B25" s="2775"/>
      <c r="C25" s="1658"/>
      <c r="D25" s="1658"/>
      <c r="E25" s="1658"/>
      <c r="F25" s="1658"/>
      <c r="G25" s="1658"/>
      <c r="H25" s="1658"/>
      <c r="I25" s="1658"/>
      <c r="J25" s="1658"/>
      <c r="K25" s="1658"/>
      <c r="L25" s="1658"/>
      <c r="M25" s="2776"/>
      <c r="O25" s="2775"/>
      <c r="P25" s="1658"/>
      <c r="Q25" s="1658"/>
      <c r="R25" s="1658"/>
      <c r="S25" s="1658"/>
      <c r="T25" s="1658"/>
      <c r="U25" s="1658"/>
      <c r="V25" s="1658"/>
      <c r="W25" s="2776"/>
    </row>
    <row r="26" spans="2:23">
      <c r="B26" s="2775"/>
      <c r="C26" s="1658"/>
      <c r="D26" s="1658"/>
      <c r="E26" s="1658"/>
      <c r="F26" s="1658"/>
      <c r="G26" s="1658"/>
      <c r="H26" s="1658"/>
      <c r="I26" s="1658"/>
      <c r="J26" s="1658"/>
      <c r="K26" s="1658"/>
      <c r="L26" s="1658"/>
      <c r="M26" s="2776"/>
      <c r="O26" s="2775"/>
      <c r="P26" s="1658"/>
      <c r="Q26" s="1658"/>
      <c r="R26" s="1658"/>
      <c r="S26" s="1658"/>
      <c r="T26" s="1658"/>
      <c r="U26" s="1658"/>
      <c r="V26" s="1658"/>
      <c r="W26" s="2776"/>
    </row>
    <row r="27" spans="2:23">
      <c r="B27" s="2775"/>
      <c r="C27" s="1658"/>
      <c r="D27" s="1658"/>
      <c r="E27" s="1658"/>
      <c r="F27" s="1658"/>
      <c r="G27" s="1658"/>
      <c r="H27" s="1658"/>
      <c r="I27" s="1658"/>
      <c r="J27" s="1658"/>
      <c r="K27" s="1658"/>
      <c r="L27" s="1658"/>
      <c r="M27" s="2776"/>
      <c r="O27" s="2775"/>
      <c r="P27" s="1658"/>
      <c r="Q27" s="1658"/>
      <c r="R27" s="1658"/>
      <c r="S27" s="1658"/>
      <c r="T27" s="1658"/>
      <c r="U27" s="1658"/>
      <c r="V27" s="1658"/>
      <c r="W27" s="2776"/>
    </row>
    <row r="28" spans="2:23">
      <c r="B28" s="2775"/>
      <c r="C28" s="1658"/>
      <c r="D28" s="1658"/>
      <c r="E28" s="1658"/>
      <c r="F28" s="1658"/>
      <c r="G28" s="1658"/>
      <c r="H28" s="1658"/>
      <c r="I28" s="1658"/>
      <c r="J28" s="1658"/>
      <c r="K28" s="1658"/>
      <c r="L28" s="1658"/>
      <c r="M28" s="2776"/>
      <c r="O28" s="2775"/>
      <c r="P28" s="1658"/>
      <c r="Q28" s="1658"/>
      <c r="R28" s="1658"/>
      <c r="S28" s="1658"/>
      <c r="T28" s="1658"/>
      <c r="U28" s="1658"/>
      <c r="V28" s="1658"/>
      <c r="W28" s="2776"/>
    </row>
    <row r="29" spans="2:23">
      <c r="B29" s="2775"/>
      <c r="C29" s="1658"/>
      <c r="D29" s="1658"/>
      <c r="E29" s="1658"/>
      <c r="F29" s="1658"/>
      <c r="G29" s="1658"/>
      <c r="H29" s="1658"/>
      <c r="I29" s="1658"/>
      <c r="J29" s="1658"/>
      <c r="K29" s="1658"/>
      <c r="L29" s="1658"/>
      <c r="M29" s="2776"/>
      <c r="O29" s="2775"/>
      <c r="P29" s="1658"/>
      <c r="Q29" s="1658"/>
      <c r="R29" s="1658"/>
      <c r="S29" s="1658"/>
      <c r="T29" s="1658"/>
      <c r="U29" s="1658"/>
      <c r="V29" s="1658"/>
      <c r="W29" s="2776"/>
    </row>
    <row r="30" spans="2:23">
      <c r="B30" s="2775"/>
      <c r="C30" s="1658"/>
      <c r="D30" s="1658"/>
      <c r="E30" s="1658"/>
      <c r="F30" s="1658"/>
      <c r="G30" s="1658"/>
      <c r="H30" s="1658"/>
      <c r="I30" s="1658"/>
      <c r="J30" s="1658"/>
      <c r="K30" s="1658"/>
      <c r="L30" s="1658"/>
      <c r="M30" s="2776"/>
      <c r="O30" s="2775"/>
      <c r="P30" s="1658"/>
      <c r="Q30" s="1658"/>
      <c r="R30" s="1658"/>
      <c r="S30" s="1658"/>
      <c r="T30" s="1658"/>
      <c r="U30" s="1658"/>
      <c r="V30" s="1658"/>
      <c r="W30" s="2776"/>
    </row>
    <row r="31" spans="2:23">
      <c r="B31" s="2775" t="s">
        <v>997</v>
      </c>
      <c r="C31" s="1658"/>
      <c r="D31" s="1658"/>
      <c r="E31" s="1658"/>
      <c r="F31" s="1658"/>
      <c r="G31" s="1658"/>
      <c r="H31" s="1658"/>
      <c r="I31" s="1658"/>
      <c r="J31" s="1658"/>
      <c r="K31" s="1658"/>
      <c r="L31" s="1658"/>
      <c r="M31" s="2776"/>
      <c r="O31" s="2775" t="s">
        <v>998</v>
      </c>
      <c r="P31" s="1658"/>
      <c r="Q31" s="1658"/>
      <c r="R31" s="1658"/>
      <c r="S31" s="1658"/>
      <c r="T31" s="1658"/>
      <c r="U31" s="1658"/>
      <c r="V31" s="1658"/>
      <c r="W31" s="2776"/>
    </row>
    <row r="32" spans="2:23">
      <c r="B32" s="2775"/>
      <c r="C32" s="1658"/>
      <c r="D32" s="1658"/>
      <c r="E32" s="1658"/>
      <c r="F32" s="1658"/>
      <c r="G32" s="1658"/>
      <c r="H32" s="1658"/>
      <c r="I32" s="1658"/>
      <c r="J32" s="1658"/>
      <c r="K32" s="1658"/>
      <c r="L32" s="1658"/>
      <c r="M32" s="2776"/>
      <c r="O32" s="2775"/>
      <c r="P32" s="1658"/>
      <c r="Q32" s="1658"/>
      <c r="R32" s="1658"/>
      <c r="S32" s="1658"/>
      <c r="T32" s="1658"/>
      <c r="U32" s="1658"/>
      <c r="V32" s="1658"/>
      <c r="W32" s="2776"/>
    </row>
    <row r="33" spans="2:23">
      <c r="B33" s="2775"/>
      <c r="C33" s="1658"/>
      <c r="D33" s="1658"/>
      <c r="E33" s="1658"/>
      <c r="F33" s="1658"/>
      <c r="G33" s="1658"/>
      <c r="H33" s="1658"/>
      <c r="I33" s="1658"/>
      <c r="J33" s="1658"/>
      <c r="K33" s="1658"/>
      <c r="L33" s="1658"/>
      <c r="M33" s="2776"/>
      <c r="O33" s="2775"/>
      <c r="P33" s="1658"/>
      <c r="Q33" s="1658"/>
      <c r="R33" s="1658"/>
      <c r="S33" s="1658"/>
      <c r="T33" s="1658"/>
      <c r="U33" s="1658"/>
      <c r="V33" s="1658"/>
      <c r="W33" s="2776"/>
    </row>
    <row r="34" spans="2:23">
      <c r="B34" s="2775"/>
      <c r="C34" s="1658"/>
      <c r="D34" s="1658"/>
      <c r="E34" s="1658"/>
      <c r="F34" s="1658"/>
      <c r="G34" s="1658"/>
      <c r="H34" s="1658"/>
      <c r="I34" s="1658"/>
      <c r="J34" s="1658"/>
      <c r="K34" s="1658"/>
      <c r="L34" s="1658"/>
      <c r="M34" s="2776"/>
      <c r="O34" s="2775"/>
      <c r="P34" s="1658"/>
      <c r="Q34" s="1658"/>
      <c r="R34" s="1658"/>
      <c r="S34" s="1658"/>
      <c r="T34" s="1658"/>
      <c r="U34" s="1658"/>
      <c r="V34" s="1658"/>
      <c r="W34" s="2776"/>
    </row>
    <row r="35" spans="2:23">
      <c r="B35" s="2775"/>
      <c r="C35" s="1658"/>
      <c r="D35" s="1658"/>
      <c r="E35" s="1658"/>
      <c r="F35" s="1658"/>
      <c r="G35" s="1658"/>
      <c r="H35" s="1658"/>
      <c r="I35" s="1658"/>
      <c r="J35" s="1658"/>
      <c r="K35" s="1658"/>
      <c r="L35" s="1658"/>
      <c r="M35" s="2776"/>
      <c r="O35" s="2775"/>
      <c r="P35" s="1658"/>
      <c r="Q35" s="1658"/>
      <c r="R35" s="1658"/>
      <c r="S35" s="1658"/>
      <c r="T35" s="1658"/>
      <c r="U35" s="1658"/>
      <c r="V35" s="1658"/>
      <c r="W35" s="2776"/>
    </row>
    <row r="36" spans="2:23">
      <c r="B36" s="2775"/>
      <c r="C36" s="1658"/>
      <c r="D36" s="1658"/>
      <c r="E36" s="1658"/>
      <c r="F36" s="1658"/>
      <c r="G36" s="1658"/>
      <c r="H36" s="1658"/>
      <c r="I36" s="1658"/>
      <c r="J36" s="1658"/>
      <c r="K36" s="1658"/>
      <c r="L36" s="1658"/>
      <c r="M36" s="2776"/>
      <c r="O36" s="2775"/>
      <c r="P36" s="1658"/>
      <c r="Q36" s="1658"/>
      <c r="R36" s="1658"/>
      <c r="S36" s="1658"/>
      <c r="T36" s="1658"/>
      <c r="U36" s="1658"/>
      <c r="V36" s="1658"/>
      <c r="W36" s="2776"/>
    </row>
    <row r="37" spans="2:23">
      <c r="B37" s="2775"/>
      <c r="C37" s="1658"/>
      <c r="D37" s="1658"/>
      <c r="E37" s="1658"/>
      <c r="F37" s="1658"/>
      <c r="G37" s="1658"/>
      <c r="H37" s="1658"/>
      <c r="I37" s="1658"/>
      <c r="J37" s="1658"/>
      <c r="K37" s="1658"/>
      <c r="L37" s="1658"/>
      <c r="M37" s="2776"/>
      <c r="O37" s="2775"/>
      <c r="P37" s="1658"/>
      <c r="Q37" s="1658"/>
      <c r="R37" s="1658"/>
      <c r="S37" s="1658"/>
      <c r="T37" s="1658"/>
      <c r="U37" s="1658"/>
      <c r="V37" s="1658"/>
      <c r="W37" s="2776"/>
    </row>
    <row r="38" spans="2:23">
      <c r="B38" s="2775" t="s">
        <v>999</v>
      </c>
      <c r="C38" s="1658"/>
      <c r="D38" s="1658"/>
      <c r="E38" s="1658"/>
      <c r="F38" s="1658"/>
      <c r="G38" s="1658"/>
      <c r="H38" s="1658"/>
      <c r="I38" s="1658"/>
      <c r="J38" s="1658"/>
      <c r="K38" s="1658"/>
      <c r="L38" s="1658"/>
      <c r="M38" s="2776"/>
      <c r="O38" s="2775"/>
      <c r="P38" s="1658"/>
      <c r="Q38" s="1658"/>
      <c r="R38" s="1658"/>
      <c r="S38" s="1658"/>
      <c r="T38" s="1658"/>
      <c r="U38" s="1658"/>
      <c r="V38" s="1658"/>
      <c r="W38" s="2776"/>
    </row>
    <row r="39" spans="2:23">
      <c r="B39" s="2775"/>
      <c r="C39" s="1658"/>
      <c r="D39" s="1658"/>
      <c r="E39" s="1658"/>
      <c r="F39" s="1658"/>
      <c r="G39" s="1658"/>
      <c r="H39" s="1658"/>
      <c r="I39" s="1658"/>
      <c r="J39" s="1658"/>
      <c r="K39" s="1658"/>
      <c r="L39" s="1658"/>
      <c r="M39" s="2776"/>
      <c r="O39" s="2775"/>
      <c r="P39" s="1658"/>
      <c r="Q39" s="1658"/>
      <c r="R39" s="1658"/>
      <c r="S39" s="1658"/>
      <c r="T39" s="1658"/>
      <c r="U39" s="1658"/>
      <c r="V39" s="1658"/>
      <c r="W39" s="2776"/>
    </row>
    <row r="40" spans="2:23">
      <c r="B40" s="2775"/>
      <c r="C40" s="1658"/>
      <c r="D40" s="1658"/>
      <c r="E40" s="1658"/>
      <c r="F40" s="1658"/>
      <c r="G40" s="1658"/>
      <c r="H40" s="1658"/>
      <c r="I40" s="1658"/>
      <c r="J40" s="1658"/>
      <c r="K40" s="1658"/>
      <c r="L40" s="1658"/>
      <c r="M40" s="2776"/>
      <c r="O40" s="2775"/>
      <c r="P40" s="1658"/>
      <c r="Q40" s="1658"/>
      <c r="R40" s="1658"/>
      <c r="S40" s="1658"/>
      <c r="T40" s="1658"/>
      <c r="U40" s="1658"/>
      <c r="V40" s="1658"/>
      <c r="W40" s="2776"/>
    </row>
    <row r="41" spans="2:23">
      <c r="B41" s="2775"/>
      <c r="C41" s="1658"/>
      <c r="D41" s="1658"/>
      <c r="E41" s="1658"/>
      <c r="F41" s="1658"/>
      <c r="G41" s="1658"/>
      <c r="H41" s="1658"/>
      <c r="I41" s="1658"/>
      <c r="J41" s="1658"/>
      <c r="K41" s="1658"/>
      <c r="L41" s="1658"/>
      <c r="M41" s="2776"/>
      <c r="O41" s="2775"/>
      <c r="P41" s="1658"/>
      <c r="Q41" s="1658"/>
      <c r="R41" s="1658"/>
      <c r="S41" s="1658"/>
      <c r="T41" s="1658"/>
      <c r="U41" s="1658"/>
      <c r="V41" s="1658"/>
      <c r="W41" s="2776"/>
    </row>
    <row r="42" spans="2:23">
      <c r="B42" s="2775"/>
      <c r="C42" s="1658"/>
      <c r="D42" s="1658"/>
      <c r="E42" s="1658"/>
      <c r="F42" s="1658"/>
      <c r="G42" s="1658"/>
      <c r="H42" s="1658"/>
      <c r="I42" s="1658"/>
      <c r="J42" s="1658"/>
      <c r="K42" s="1658"/>
      <c r="L42" s="1658"/>
      <c r="M42" s="2776"/>
      <c r="O42" s="2775"/>
      <c r="P42" s="1658"/>
      <c r="Q42" s="1658"/>
      <c r="R42" s="1658"/>
      <c r="S42" s="1658"/>
      <c r="T42" s="1658"/>
      <c r="U42" s="1658"/>
      <c r="V42" s="1658"/>
      <c r="W42" s="2776"/>
    </row>
    <row r="43" spans="2:23">
      <c r="B43" s="2775"/>
      <c r="C43" s="1658"/>
      <c r="D43" s="1658"/>
      <c r="E43" s="1658"/>
      <c r="F43" s="1658"/>
      <c r="G43" s="1658"/>
      <c r="H43" s="1658"/>
      <c r="I43" s="1658"/>
      <c r="J43" s="1658"/>
      <c r="K43" s="1658"/>
      <c r="L43" s="1658"/>
      <c r="M43" s="2776"/>
      <c r="O43" s="2775"/>
      <c r="P43" s="1658"/>
      <c r="Q43" s="1658"/>
      <c r="R43" s="1658"/>
      <c r="S43" s="1658"/>
      <c r="T43" s="1658"/>
      <c r="U43" s="1658"/>
      <c r="V43" s="1658"/>
      <c r="W43" s="2776"/>
    </row>
    <row r="44" spans="2:23">
      <c r="B44" s="2775"/>
      <c r="C44" s="1658"/>
      <c r="D44" s="1658"/>
      <c r="E44" s="1658"/>
      <c r="F44" s="1658"/>
      <c r="G44" s="1658"/>
      <c r="H44" s="1658"/>
      <c r="I44" s="1658"/>
      <c r="J44" s="1658"/>
      <c r="K44" s="1658"/>
      <c r="L44" s="1658"/>
      <c r="M44" s="2776"/>
      <c r="O44" s="2775"/>
      <c r="P44" s="1658"/>
      <c r="Q44" s="1658"/>
      <c r="R44" s="1658"/>
      <c r="S44" s="1658"/>
      <c r="T44" s="1658"/>
      <c r="U44" s="1658"/>
      <c r="V44" s="1658"/>
      <c r="W44" s="2776"/>
    </row>
    <row r="45" spans="2:23">
      <c r="B45" s="2775" t="s">
        <v>1000</v>
      </c>
      <c r="C45" s="1658"/>
      <c r="D45" s="1658"/>
      <c r="E45" s="1658"/>
      <c r="F45" s="1658"/>
      <c r="G45" s="1658"/>
      <c r="H45" s="1658"/>
      <c r="I45" s="1658"/>
      <c r="J45" s="1658"/>
      <c r="K45" s="1658"/>
      <c r="L45" s="1658"/>
      <c r="M45" s="2776"/>
      <c r="O45" s="2775"/>
      <c r="P45" s="1658"/>
      <c r="Q45" s="1658"/>
      <c r="R45" s="1658"/>
      <c r="S45" s="1658"/>
      <c r="T45" s="1658"/>
      <c r="U45" s="1658"/>
      <c r="V45" s="1658"/>
      <c r="W45" s="2776"/>
    </row>
    <row r="46" spans="2:23">
      <c r="B46" s="2775"/>
      <c r="C46" s="1658"/>
      <c r="D46" s="1658"/>
      <c r="E46" s="1658"/>
      <c r="F46" s="1658"/>
      <c r="G46" s="1658"/>
      <c r="H46" s="1658"/>
      <c r="I46" s="1658"/>
      <c r="J46" s="1658"/>
      <c r="K46" s="1658"/>
      <c r="L46" s="1658"/>
      <c r="M46" s="2776"/>
      <c r="O46" s="2775"/>
      <c r="P46" s="1658"/>
      <c r="Q46" s="1658"/>
      <c r="R46" s="1658"/>
      <c r="S46" s="1658"/>
      <c r="T46" s="1658"/>
      <c r="U46" s="1658"/>
      <c r="V46" s="1658"/>
      <c r="W46" s="2776"/>
    </row>
    <row r="47" spans="2:23">
      <c r="B47" s="2775"/>
      <c r="C47" s="1658"/>
      <c r="D47" s="1658"/>
      <c r="E47" s="1658"/>
      <c r="F47" s="1658"/>
      <c r="G47" s="1658"/>
      <c r="H47" s="1658"/>
      <c r="I47" s="1658"/>
      <c r="J47" s="1658"/>
      <c r="K47" s="1658"/>
      <c r="L47" s="1658"/>
      <c r="M47" s="2776"/>
      <c r="O47" s="2775"/>
      <c r="P47" s="1658"/>
      <c r="Q47" s="1658"/>
      <c r="R47" s="1658"/>
      <c r="S47" s="1658"/>
      <c r="T47" s="1658"/>
      <c r="U47" s="1658"/>
      <c r="V47" s="1658"/>
      <c r="W47" s="2776"/>
    </row>
    <row r="48" spans="2:23">
      <c r="B48" s="2775"/>
      <c r="C48" s="1658"/>
      <c r="D48" s="1658"/>
      <c r="E48" s="1658"/>
      <c r="F48" s="1658"/>
      <c r="G48" s="1658"/>
      <c r="H48" s="1658"/>
      <c r="I48" s="1658"/>
      <c r="J48" s="1658"/>
      <c r="K48" s="1658"/>
      <c r="L48" s="1658"/>
      <c r="M48" s="2776"/>
      <c r="O48" s="2775"/>
      <c r="P48" s="1658"/>
      <c r="Q48" s="1658"/>
      <c r="R48" s="1658"/>
      <c r="S48" s="1658"/>
      <c r="T48" s="1658"/>
      <c r="U48" s="1658"/>
      <c r="V48" s="1658"/>
      <c r="W48" s="2776"/>
    </row>
    <row r="49" spans="2:23">
      <c r="B49" s="2775"/>
      <c r="C49" s="1658"/>
      <c r="D49" s="1658"/>
      <c r="E49" s="1658"/>
      <c r="F49" s="1658"/>
      <c r="G49" s="1658"/>
      <c r="H49" s="1658"/>
      <c r="I49" s="1658"/>
      <c r="J49" s="1658"/>
      <c r="K49" s="1658"/>
      <c r="L49" s="1658"/>
      <c r="M49" s="2776"/>
      <c r="O49" s="2775"/>
      <c r="P49" s="1658"/>
      <c r="Q49" s="1658"/>
      <c r="R49" s="1658"/>
      <c r="S49" s="1658"/>
      <c r="T49" s="1658"/>
      <c r="U49" s="1658"/>
      <c r="V49" s="1658"/>
      <c r="W49" s="2776"/>
    </row>
    <row r="50" spans="2:23">
      <c r="B50" s="2775"/>
      <c r="C50" s="1658"/>
      <c r="D50" s="1658"/>
      <c r="E50" s="1658"/>
      <c r="F50" s="1658"/>
      <c r="G50" s="1658"/>
      <c r="H50" s="1658"/>
      <c r="I50" s="1658"/>
      <c r="J50" s="1658"/>
      <c r="K50" s="1658"/>
      <c r="L50" s="1658"/>
      <c r="M50" s="2776"/>
      <c r="O50" s="2775"/>
      <c r="P50" s="1658"/>
      <c r="Q50" s="1658"/>
      <c r="R50" s="1658"/>
      <c r="S50" s="1658"/>
      <c r="T50" s="1658"/>
      <c r="U50" s="1658"/>
      <c r="V50" s="1658"/>
      <c r="W50" s="2776"/>
    </row>
    <row r="51" spans="2:23">
      <c r="B51" s="2775"/>
      <c r="C51" s="1658"/>
      <c r="D51" s="1658"/>
      <c r="E51" s="1658"/>
      <c r="F51" s="1658"/>
      <c r="G51" s="1658"/>
      <c r="H51" s="1658"/>
      <c r="I51" s="1658"/>
      <c r="J51" s="1658"/>
      <c r="K51" s="1658"/>
      <c r="L51" s="1658"/>
      <c r="M51" s="2776"/>
      <c r="O51" s="2775"/>
      <c r="P51" s="1658"/>
      <c r="Q51" s="1658"/>
      <c r="R51" s="1658"/>
      <c r="S51" s="1658"/>
      <c r="T51" s="1658"/>
      <c r="U51" s="1658"/>
      <c r="V51" s="1658"/>
      <c r="W51" s="2776"/>
    </row>
    <row r="52" spans="2:23">
      <c r="B52" s="2775"/>
      <c r="C52" s="1658"/>
      <c r="D52" s="1658"/>
      <c r="E52" s="1658"/>
      <c r="F52" s="1658"/>
      <c r="G52" s="1658"/>
      <c r="H52" s="1658"/>
      <c r="I52" s="1658"/>
      <c r="J52" s="1658"/>
      <c r="K52" s="1658"/>
      <c r="L52" s="1658"/>
      <c r="M52" s="2776"/>
      <c r="O52" s="2775"/>
      <c r="P52" s="1658"/>
      <c r="Q52" s="1658"/>
      <c r="R52" s="1658"/>
      <c r="S52" s="1658"/>
      <c r="T52" s="1658"/>
      <c r="U52" s="1658"/>
      <c r="V52" s="1658"/>
      <c r="W52" s="2776"/>
    </row>
    <row r="53" spans="2:23">
      <c r="B53" s="2775"/>
      <c r="C53" s="1658"/>
      <c r="D53" s="1658"/>
      <c r="E53" s="1658"/>
      <c r="F53" s="1658"/>
      <c r="G53" s="1658"/>
      <c r="H53" s="1658"/>
      <c r="I53" s="1658"/>
      <c r="J53" s="1658"/>
      <c r="K53" s="1658"/>
      <c r="L53" s="1658"/>
      <c r="M53" s="2776"/>
      <c r="O53" s="2775"/>
      <c r="P53" s="1658"/>
      <c r="Q53" s="1658"/>
      <c r="R53" s="1658"/>
      <c r="S53" s="1658"/>
      <c r="T53" s="1658"/>
      <c r="U53" s="1658"/>
      <c r="V53" s="1658"/>
      <c r="W53" s="2776"/>
    </row>
    <row r="54" spans="2:23">
      <c r="B54" s="2775"/>
      <c r="C54" s="1658"/>
      <c r="D54" s="1658"/>
      <c r="E54" s="1658"/>
      <c r="F54" s="1658"/>
      <c r="G54" s="1658"/>
      <c r="H54" s="1658"/>
      <c r="I54" s="1658"/>
      <c r="J54" s="1658"/>
      <c r="K54" s="1658"/>
      <c r="L54" s="1658"/>
      <c r="M54" s="2776"/>
      <c r="O54" s="2775"/>
      <c r="P54" s="1658"/>
      <c r="Q54" s="1658"/>
      <c r="R54" s="1658"/>
      <c r="S54" s="1658"/>
      <c r="T54" s="1658"/>
      <c r="U54" s="1658"/>
      <c r="V54" s="1658"/>
      <c r="W54" s="2776"/>
    </row>
    <row r="55" spans="2:23">
      <c r="B55" s="2775"/>
      <c r="C55" s="1658"/>
      <c r="D55" s="1658"/>
      <c r="E55" s="1658"/>
      <c r="F55" s="1658"/>
      <c r="G55" s="1658"/>
      <c r="H55" s="1658"/>
      <c r="I55" s="1658"/>
      <c r="J55" s="1658"/>
      <c r="K55" s="1658"/>
      <c r="L55" s="1658"/>
      <c r="M55" s="2776"/>
      <c r="O55" s="2775"/>
      <c r="P55" s="1658"/>
      <c r="Q55" s="1658"/>
      <c r="R55" s="1658"/>
      <c r="S55" s="1658"/>
      <c r="T55" s="1658"/>
      <c r="U55" s="1658"/>
      <c r="V55" s="1658"/>
      <c r="W55" s="2776"/>
    </row>
    <row r="56" spans="2:23">
      <c r="B56" s="2777"/>
      <c r="C56" s="2616"/>
      <c r="D56" s="2616"/>
      <c r="E56" s="2616"/>
      <c r="F56" s="2616"/>
      <c r="G56" s="2616"/>
      <c r="H56" s="2616"/>
      <c r="I56" s="2616"/>
      <c r="J56" s="2616"/>
      <c r="K56" s="2616"/>
      <c r="L56" s="2616"/>
      <c r="M56" s="2778"/>
      <c r="O56" s="2777"/>
      <c r="P56" s="2616"/>
      <c r="Q56" s="2616"/>
      <c r="R56" s="2616"/>
      <c r="S56" s="2616"/>
      <c r="T56" s="2616"/>
      <c r="U56" s="2616"/>
      <c r="V56" s="2616"/>
      <c r="W56" s="2778"/>
    </row>
    <row r="57" spans="2:23" ht="25.5" customHeight="1">
      <c r="B57" s="689"/>
      <c r="C57" s="689"/>
      <c r="D57" s="689"/>
      <c r="E57" s="689"/>
      <c r="F57" s="689"/>
      <c r="G57" s="689"/>
      <c r="H57" s="689"/>
      <c r="I57" s="689"/>
      <c r="J57" s="689"/>
      <c r="K57" s="689"/>
      <c r="L57" s="689"/>
      <c r="M57" s="689"/>
      <c r="O57" s="2793" t="s">
        <v>1394</v>
      </c>
      <c r="P57" s="2794"/>
      <c r="Q57" s="2794"/>
      <c r="R57" s="2794"/>
      <c r="S57" s="2794"/>
      <c r="T57" s="2794"/>
      <c r="U57" s="2794"/>
    </row>
  </sheetData>
  <mergeCells count="109">
    <mergeCell ref="B6:M6"/>
    <mergeCell ref="O6:W6"/>
    <mergeCell ref="B7:M7"/>
    <mergeCell ref="O7:W7"/>
    <mergeCell ref="B8:M8"/>
    <mergeCell ref="O8:W8"/>
    <mergeCell ref="B3:M3"/>
    <mergeCell ref="O3:W3"/>
    <mergeCell ref="B4:M4"/>
    <mergeCell ref="O4:W4"/>
    <mergeCell ref="B5:M5"/>
    <mergeCell ref="O5:W5"/>
    <mergeCell ref="B12:M12"/>
    <mergeCell ref="O12:W12"/>
    <mergeCell ref="B13:M13"/>
    <mergeCell ref="O13:W13"/>
    <mergeCell ref="B14:M14"/>
    <mergeCell ref="O14:W14"/>
    <mergeCell ref="B9:M9"/>
    <mergeCell ref="O9:W9"/>
    <mergeCell ref="B10:M10"/>
    <mergeCell ref="O10:W10"/>
    <mergeCell ref="B11:M11"/>
    <mergeCell ref="O11:W11"/>
    <mergeCell ref="B18:M18"/>
    <mergeCell ref="O18:W18"/>
    <mergeCell ref="B19:M19"/>
    <mergeCell ref="O19:W19"/>
    <mergeCell ref="B20:M20"/>
    <mergeCell ref="O20:W20"/>
    <mergeCell ref="B15:M15"/>
    <mergeCell ref="O15:W15"/>
    <mergeCell ref="B16:M16"/>
    <mergeCell ref="O16:W16"/>
    <mergeCell ref="B17:M17"/>
    <mergeCell ref="O17:W17"/>
    <mergeCell ref="B24:M24"/>
    <mergeCell ref="O24:W24"/>
    <mergeCell ref="B25:M25"/>
    <mergeCell ref="O25:W25"/>
    <mergeCell ref="B26:M26"/>
    <mergeCell ref="O26:W26"/>
    <mergeCell ref="B21:M21"/>
    <mergeCell ref="O21:W21"/>
    <mergeCell ref="B22:M22"/>
    <mergeCell ref="O22:W22"/>
    <mergeCell ref="B23:M23"/>
    <mergeCell ref="O23:W23"/>
    <mergeCell ref="B30:M30"/>
    <mergeCell ref="O30:W30"/>
    <mergeCell ref="B31:M31"/>
    <mergeCell ref="O31:W31"/>
    <mergeCell ref="B32:M32"/>
    <mergeCell ref="O32:W32"/>
    <mergeCell ref="B27:M27"/>
    <mergeCell ref="O27:W27"/>
    <mergeCell ref="B28:M28"/>
    <mergeCell ref="O28:W28"/>
    <mergeCell ref="B29:M29"/>
    <mergeCell ref="O29:W29"/>
    <mergeCell ref="B36:M36"/>
    <mergeCell ref="O36:W36"/>
    <mergeCell ref="B37:M37"/>
    <mergeCell ref="O37:W37"/>
    <mergeCell ref="B38:M38"/>
    <mergeCell ref="O38:W38"/>
    <mergeCell ref="B33:M33"/>
    <mergeCell ref="O33:W33"/>
    <mergeCell ref="B34:M34"/>
    <mergeCell ref="O34:W34"/>
    <mergeCell ref="B35:M35"/>
    <mergeCell ref="O35:W35"/>
    <mergeCell ref="B42:M42"/>
    <mergeCell ref="O42:W42"/>
    <mergeCell ref="B43:M43"/>
    <mergeCell ref="O43:W43"/>
    <mergeCell ref="B44:M44"/>
    <mergeCell ref="O44:W44"/>
    <mergeCell ref="B39:M39"/>
    <mergeCell ref="O39:W39"/>
    <mergeCell ref="B40:M40"/>
    <mergeCell ref="O40:W40"/>
    <mergeCell ref="B41:M41"/>
    <mergeCell ref="O41:W41"/>
    <mergeCell ref="B48:M48"/>
    <mergeCell ref="O48:W48"/>
    <mergeCell ref="B49:M49"/>
    <mergeCell ref="O49:W49"/>
    <mergeCell ref="B50:M50"/>
    <mergeCell ref="O50:W50"/>
    <mergeCell ref="B45:M45"/>
    <mergeCell ref="O45:W45"/>
    <mergeCell ref="B46:M46"/>
    <mergeCell ref="O46:W46"/>
    <mergeCell ref="B47:M47"/>
    <mergeCell ref="O47:W47"/>
    <mergeCell ref="O57:U57"/>
    <mergeCell ref="B54:M54"/>
    <mergeCell ref="O54:W54"/>
    <mergeCell ref="B55:M55"/>
    <mergeCell ref="O55:W55"/>
    <mergeCell ref="B56:M56"/>
    <mergeCell ref="O56:W56"/>
    <mergeCell ref="B51:M51"/>
    <mergeCell ref="O51:W51"/>
    <mergeCell ref="B52:M52"/>
    <mergeCell ref="O52:W52"/>
    <mergeCell ref="B53:M53"/>
    <mergeCell ref="O53:W53"/>
  </mergeCells>
  <phoneticPr fontId="16"/>
  <pageMargins left="0.70866141732283472" right="0.70866141732283472" top="0.74803149606299213" bottom="0.74803149606299213" header="0.31496062992125984" footer="0.31496062992125984"/>
  <pageSetup paperSize="9" scale="73" orientation="landscape" r:id="rId1"/>
  <headerFooter>
    <oddFooter>&amp;C- 29 -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pageSetUpPr fitToPage="1"/>
  </sheetPr>
  <dimension ref="A1:L28"/>
  <sheetViews>
    <sheetView showGridLines="0" showZeros="0" zoomScale="85" zoomScaleNormal="85" zoomScalePageLayoutView="80" workbookViewId="0">
      <selection activeCell="A2" sqref="A2"/>
    </sheetView>
  </sheetViews>
  <sheetFormatPr defaultColWidth="9" defaultRowHeight="12"/>
  <cols>
    <col min="1" max="1" width="8.26953125" style="167" customWidth="1"/>
    <col min="2" max="2" width="15" style="167" customWidth="1"/>
    <col min="3" max="3" width="5.453125" style="167" customWidth="1"/>
    <col min="4" max="4" width="12.6328125" style="167" customWidth="1"/>
    <col min="5" max="5" width="18" style="167" customWidth="1"/>
    <col min="6" max="6" width="18.6328125" style="167" customWidth="1"/>
    <col min="7" max="7" width="8.6328125" style="167" customWidth="1"/>
    <col min="8" max="8" width="9" style="167"/>
    <col min="9" max="9" width="11.7265625" style="167" customWidth="1"/>
    <col min="10" max="10" width="9" style="167"/>
    <col min="11" max="11" width="11.453125" style="167" customWidth="1"/>
    <col min="12" max="12" width="19.90625" style="167" customWidth="1"/>
    <col min="13" max="256" width="9" style="167"/>
    <col min="257" max="257" width="8.26953125" style="167" customWidth="1"/>
    <col min="258" max="258" width="15" style="167" customWidth="1"/>
    <col min="259" max="259" width="5.453125" style="167" customWidth="1"/>
    <col min="260" max="260" width="12.6328125" style="167" customWidth="1"/>
    <col min="261" max="261" width="18" style="167" customWidth="1"/>
    <col min="262" max="262" width="18.6328125" style="167" customWidth="1"/>
    <col min="263" max="263" width="8.6328125" style="167" customWidth="1"/>
    <col min="264" max="264" width="9" style="167"/>
    <col min="265" max="265" width="11.7265625" style="167" customWidth="1"/>
    <col min="266" max="266" width="9" style="167"/>
    <col min="267" max="267" width="11.453125" style="167" customWidth="1"/>
    <col min="268" max="268" width="19.90625" style="167" customWidth="1"/>
    <col min="269" max="512" width="9" style="167"/>
    <col min="513" max="513" width="8.26953125" style="167" customWidth="1"/>
    <col min="514" max="514" width="15" style="167" customWidth="1"/>
    <col min="515" max="515" width="5.453125" style="167" customWidth="1"/>
    <col min="516" max="516" width="12.6328125" style="167" customWidth="1"/>
    <col min="517" max="517" width="18" style="167" customWidth="1"/>
    <col min="518" max="518" width="18.6328125" style="167" customWidth="1"/>
    <col min="519" max="519" width="8.6328125" style="167" customWidth="1"/>
    <col min="520" max="520" width="9" style="167"/>
    <col min="521" max="521" width="11.7265625" style="167" customWidth="1"/>
    <col min="522" max="522" width="9" style="167"/>
    <col min="523" max="523" width="11.453125" style="167" customWidth="1"/>
    <col min="524" max="524" width="19.90625" style="167" customWidth="1"/>
    <col min="525" max="768" width="9" style="167"/>
    <col min="769" max="769" width="8.26953125" style="167" customWidth="1"/>
    <col min="770" max="770" width="15" style="167" customWidth="1"/>
    <col min="771" max="771" width="5.453125" style="167" customWidth="1"/>
    <col min="772" max="772" width="12.6328125" style="167" customWidth="1"/>
    <col min="773" max="773" width="18" style="167" customWidth="1"/>
    <col min="774" max="774" width="18.6328125" style="167" customWidth="1"/>
    <col min="775" max="775" width="8.6328125" style="167" customWidth="1"/>
    <col min="776" max="776" width="9" style="167"/>
    <col min="777" max="777" width="11.7265625" style="167" customWidth="1"/>
    <col min="778" max="778" width="9" style="167"/>
    <col min="779" max="779" width="11.453125" style="167" customWidth="1"/>
    <col min="780" max="780" width="19.90625" style="167" customWidth="1"/>
    <col min="781" max="1024" width="9" style="167"/>
    <col min="1025" max="1025" width="8.26953125" style="167" customWidth="1"/>
    <col min="1026" max="1026" width="15" style="167" customWidth="1"/>
    <col min="1027" max="1027" width="5.453125" style="167" customWidth="1"/>
    <col min="1028" max="1028" width="12.6328125" style="167" customWidth="1"/>
    <col min="1029" max="1029" width="18" style="167" customWidth="1"/>
    <col min="1030" max="1030" width="18.6328125" style="167" customWidth="1"/>
    <col min="1031" max="1031" width="8.6328125" style="167" customWidth="1"/>
    <col min="1032" max="1032" width="9" style="167"/>
    <col min="1033" max="1033" width="11.7265625" style="167" customWidth="1"/>
    <col min="1034" max="1034" width="9" style="167"/>
    <col min="1035" max="1035" width="11.453125" style="167" customWidth="1"/>
    <col min="1036" max="1036" width="19.90625" style="167" customWidth="1"/>
    <col min="1037" max="1280" width="9" style="167"/>
    <col min="1281" max="1281" width="8.26953125" style="167" customWidth="1"/>
    <col min="1282" max="1282" width="15" style="167" customWidth="1"/>
    <col min="1283" max="1283" width="5.453125" style="167" customWidth="1"/>
    <col min="1284" max="1284" width="12.6328125" style="167" customWidth="1"/>
    <col min="1285" max="1285" width="18" style="167" customWidth="1"/>
    <col min="1286" max="1286" width="18.6328125" style="167" customWidth="1"/>
    <col min="1287" max="1287" width="8.6328125" style="167" customWidth="1"/>
    <col min="1288" max="1288" width="9" style="167"/>
    <col min="1289" max="1289" width="11.7265625" style="167" customWidth="1"/>
    <col min="1290" max="1290" width="9" style="167"/>
    <col min="1291" max="1291" width="11.453125" style="167" customWidth="1"/>
    <col min="1292" max="1292" width="19.90625" style="167" customWidth="1"/>
    <col min="1293" max="1536" width="9" style="167"/>
    <col min="1537" max="1537" width="8.26953125" style="167" customWidth="1"/>
    <col min="1538" max="1538" width="15" style="167" customWidth="1"/>
    <col min="1539" max="1539" width="5.453125" style="167" customWidth="1"/>
    <col min="1540" max="1540" width="12.6328125" style="167" customWidth="1"/>
    <col min="1541" max="1541" width="18" style="167" customWidth="1"/>
    <col min="1542" max="1542" width="18.6328125" style="167" customWidth="1"/>
    <col min="1543" max="1543" width="8.6328125" style="167" customWidth="1"/>
    <col min="1544" max="1544" width="9" style="167"/>
    <col min="1545" max="1545" width="11.7265625" style="167" customWidth="1"/>
    <col min="1546" max="1546" width="9" style="167"/>
    <col min="1547" max="1547" width="11.453125" style="167" customWidth="1"/>
    <col min="1548" max="1548" width="19.90625" style="167" customWidth="1"/>
    <col min="1549" max="1792" width="9" style="167"/>
    <col min="1793" max="1793" width="8.26953125" style="167" customWidth="1"/>
    <col min="1794" max="1794" width="15" style="167" customWidth="1"/>
    <col min="1795" max="1795" width="5.453125" style="167" customWidth="1"/>
    <col min="1796" max="1796" width="12.6328125" style="167" customWidth="1"/>
    <col min="1797" max="1797" width="18" style="167" customWidth="1"/>
    <col min="1798" max="1798" width="18.6328125" style="167" customWidth="1"/>
    <col min="1799" max="1799" width="8.6328125" style="167" customWidth="1"/>
    <col min="1800" max="1800" width="9" style="167"/>
    <col min="1801" max="1801" width="11.7265625" style="167" customWidth="1"/>
    <col min="1802" max="1802" width="9" style="167"/>
    <col min="1803" max="1803" width="11.453125" style="167" customWidth="1"/>
    <col min="1804" max="1804" width="19.90625" style="167" customWidth="1"/>
    <col min="1805" max="2048" width="9" style="167"/>
    <col min="2049" max="2049" width="8.26953125" style="167" customWidth="1"/>
    <col min="2050" max="2050" width="15" style="167" customWidth="1"/>
    <col min="2051" max="2051" width="5.453125" style="167" customWidth="1"/>
    <col min="2052" max="2052" width="12.6328125" style="167" customWidth="1"/>
    <col min="2053" max="2053" width="18" style="167" customWidth="1"/>
    <col min="2054" max="2054" width="18.6328125" style="167" customWidth="1"/>
    <col min="2055" max="2055" width="8.6328125" style="167" customWidth="1"/>
    <col min="2056" max="2056" width="9" style="167"/>
    <col min="2057" max="2057" width="11.7265625" style="167" customWidth="1"/>
    <col min="2058" max="2058" width="9" style="167"/>
    <col min="2059" max="2059" width="11.453125" style="167" customWidth="1"/>
    <col min="2060" max="2060" width="19.90625" style="167" customWidth="1"/>
    <col min="2061" max="2304" width="9" style="167"/>
    <col min="2305" max="2305" width="8.26953125" style="167" customWidth="1"/>
    <col min="2306" max="2306" width="15" style="167" customWidth="1"/>
    <col min="2307" max="2307" width="5.453125" style="167" customWidth="1"/>
    <col min="2308" max="2308" width="12.6328125" style="167" customWidth="1"/>
    <col min="2309" max="2309" width="18" style="167" customWidth="1"/>
    <col min="2310" max="2310" width="18.6328125" style="167" customWidth="1"/>
    <col min="2311" max="2311" width="8.6328125" style="167" customWidth="1"/>
    <col min="2312" max="2312" width="9" style="167"/>
    <col min="2313" max="2313" width="11.7265625" style="167" customWidth="1"/>
    <col min="2314" max="2314" width="9" style="167"/>
    <col min="2315" max="2315" width="11.453125" style="167" customWidth="1"/>
    <col min="2316" max="2316" width="19.90625" style="167" customWidth="1"/>
    <col min="2317" max="2560" width="9" style="167"/>
    <col min="2561" max="2561" width="8.26953125" style="167" customWidth="1"/>
    <col min="2562" max="2562" width="15" style="167" customWidth="1"/>
    <col min="2563" max="2563" width="5.453125" style="167" customWidth="1"/>
    <col min="2564" max="2564" width="12.6328125" style="167" customWidth="1"/>
    <col min="2565" max="2565" width="18" style="167" customWidth="1"/>
    <col min="2566" max="2566" width="18.6328125" style="167" customWidth="1"/>
    <col min="2567" max="2567" width="8.6328125" style="167" customWidth="1"/>
    <col min="2568" max="2568" width="9" style="167"/>
    <col min="2569" max="2569" width="11.7265625" style="167" customWidth="1"/>
    <col min="2570" max="2570" width="9" style="167"/>
    <col min="2571" max="2571" width="11.453125" style="167" customWidth="1"/>
    <col min="2572" max="2572" width="19.90625" style="167" customWidth="1"/>
    <col min="2573" max="2816" width="9" style="167"/>
    <col min="2817" max="2817" width="8.26953125" style="167" customWidth="1"/>
    <col min="2818" max="2818" width="15" style="167" customWidth="1"/>
    <col min="2819" max="2819" width="5.453125" style="167" customWidth="1"/>
    <col min="2820" max="2820" width="12.6328125" style="167" customWidth="1"/>
    <col min="2821" max="2821" width="18" style="167" customWidth="1"/>
    <col min="2822" max="2822" width="18.6328125" style="167" customWidth="1"/>
    <col min="2823" max="2823" width="8.6328125" style="167" customWidth="1"/>
    <col min="2824" max="2824" width="9" style="167"/>
    <col min="2825" max="2825" width="11.7265625" style="167" customWidth="1"/>
    <col min="2826" max="2826" width="9" style="167"/>
    <col min="2827" max="2827" width="11.453125" style="167" customWidth="1"/>
    <col min="2828" max="2828" width="19.90625" style="167" customWidth="1"/>
    <col min="2829" max="3072" width="9" style="167"/>
    <col min="3073" max="3073" width="8.26953125" style="167" customWidth="1"/>
    <col min="3074" max="3074" width="15" style="167" customWidth="1"/>
    <col min="3075" max="3075" width="5.453125" style="167" customWidth="1"/>
    <col min="3076" max="3076" width="12.6328125" style="167" customWidth="1"/>
    <col min="3077" max="3077" width="18" style="167" customWidth="1"/>
    <col min="3078" max="3078" width="18.6328125" style="167" customWidth="1"/>
    <col min="3079" max="3079" width="8.6328125" style="167" customWidth="1"/>
    <col min="3080" max="3080" width="9" style="167"/>
    <col min="3081" max="3081" width="11.7265625" style="167" customWidth="1"/>
    <col min="3082" max="3082" width="9" style="167"/>
    <col min="3083" max="3083" width="11.453125" style="167" customWidth="1"/>
    <col min="3084" max="3084" width="19.90625" style="167" customWidth="1"/>
    <col min="3085" max="3328" width="9" style="167"/>
    <col min="3329" max="3329" width="8.26953125" style="167" customWidth="1"/>
    <col min="3330" max="3330" width="15" style="167" customWidth="1"/>
    <col min="3331" max="3331" width="5.453125" style="167" customWidth="1"/>
    <col min="3332" max="3332" width="12.6328125" style="167" customWidth="1"/>
    <col min="3333" max="3333" width="18" style="167" customWidth="1"/>
    <col min="3334" max="3334" width="18.6328125" style="167" customWidth="1"/>
    <col min="3335" max="3335" width="8.6328125" style="167" customWidth="1"/>
    <col min="3336" max="3336" width="9" style="167"/>
    <col min="3337" max="3337" width="11.7265625" style="167" customWidth="1"/>
    <col min="3338" max="3338" width="9" style="167"/>
    <col min="3339" max="3339" width="11.453125" style="167" customWidth="1"/>
    <col min="3340" max="3340" width="19.90625" style="167" customWidth="1"/>
    <col min="3341" max="3584" width="9" style="167"/>
    <col min="3585" max="3585" width="8.26953125" style="167" customWidth="1"/>
    <col min="3586" max="3586" width="15" style="167" customWidth="1"/>
    <col min="3587" max="3587" width="5.453125" style="167" customWidth="1"/>
    <col min="3588" max="3588" width="12.6328125" style="167" customWidth="1"/>
    <col min="3589" max="3589" width="18" style="167" customWidth="1"/>
    <col min="3590" max="3590" width="18.6328125" style="167" customWidth="1"/>
    <col min="3591" max="3591" width="8.6328125" style="167" customWidth="1"/>
    <col min="3592" max="3592" width="9" style="167"/>
    <col min="3593" max="3593" width="11.7265625" style="167" customWidth="1"/>
    <col min="3594" max="3594" width="9" style="167"/>
    <col min="3595" max="3595" width="11.453125" style="167" customWidth="1"/>
    <col min="3596" max="3596" width="19.90625" style="167" customWidth="1"/>
    <col min="3597" max="3840" width="9" style="167"/>
    <col min="3841" max="3841" width="8.26953125" style="167" customWidth="1"/>
    <col min="3842" max="3842" width="15" style="167" customWidth="1"/>
    <col min="3843" max="3843" width="5.453125" style="167" customWidth="1"/>
    <col min="3844" max="3844" width="12.6328125" style="167" customWidth="1"/>
    <col min="3845" max="3845" width="18" style="167" customWidth="1"/>
    <col min="3846" max="3846" width="18.6328125" style="167" customWidth="1"/>
    <col min="3847" max="3847" width="8.6328125" style="167" customWidth="1"/>
    <col min="3848" max="3848" width="9" style="167"/>
    <col min="3849" max="3849" width="11.7265625" style="167" customWidth="1"/>
    <col min="3850" max="3850" width="9" style="167"/>
    <col min="3851" max="3851" width="11.453125" style="167" customWidth="1"/>
    <col min="3852" max="3852" width="19.90625" style="167" customWidth="1"/>
    <col min="3853" max="4096" width="9" style="167"/>
    <col min="4097" max="4097" width="8.26953125" style="167" customWidth="1"/>
    <col min="4098" max="4098" width="15" style="167" customWidth="1"/>
    <col min="4099" max="4099" width="5.453125" style="167" customWidth="1"/>
    <col min="4100" max="4100" width="12.6328125" style="167" customWidth="1"/>
    <col min="4101" max="4101" width="18" style="167" customWidth="1"/>
    <col min="4102" max="4102" width="18.6328125" style="167" customWidth="1"/>
    <col min="4103" max="4103" width="8.6328125" style="167" customWidth="1"/>
    <col min="4104" max="4104" width="9" style="167"/>
    <col min="4105" max="4105" width="11.7265625" style="167" customWidth="1"/>
    <col min="4106" max="4106" width="9" style="167"/>
    <col min="4107" max="4107" width="11.453125" style="167" customWidth="1"/>
    <col min="4108" max="4108" width="19.90625" style="167" customWidth="1"/>
    <col min="4109" max="4352" width="9" style="167"/>
    <col min="4353" max="4353" width="8.26953125" style="167" customWidth="1"/>
    <col min="4354" max="4354" width="15" style="167" customWidth="1"/>
    <col min="4355" max="4355" width="5.453125" style="167" customWidth="1"/>
    <col min="4356" max="4356" width="12.6328125" style="167" customWidth="1"/>
    <col min="4357" max="4357" width="18" style="167" customWidth="1"/>
    <col min="4358" max="4358" width="18.6328125" style="167" customWidth="1"/>
    <col min="4359" max="4359" width="8.6328125" style="167" customWidth="1"/>
    <col min="4360" max="4360" width="9" style="167"/>
    <col min="4361" max="4361" width="11.7265625" style="167" customWidth="1"/>
    <col min="4362" max="4362" width="9" style="167"/>
    <col min="4363" max="4363" width="11.453125" style="167" customWidth="1"/>
    <col min="4364" max="4364" width="19.90625" style="167" customWidth="1"/>
    <col min="4365" max="4608" width="9" style="167"/>
    <col min="4609" max="4609" width="8.26953125" style="167" customWidth="1"/>
    <col min="4610" max="4610" width="15" style="167" customWidth="1"/>
    <col min="4611" max="4611" width="5.453125" style="167" customWidth="1"/>
    <col min="4612" max="4612" width="12.6328125" style="167" customWidth="1"/>
    <col min="4613" max="4613" width="18" style="167" customWidth="1"/>
    <col min="4614" max="4614" width="18.6328125" style="167" customWidth="1"/>
    <col min="4615" max="4615" width="8.6328125" style="167" customWidth="1"/>
    <col min="4616" max="4616" width="9" style="167"/>
    <col min="4617" max="4617" width="11.7265625" style="167" customWidth="1"/>
    <col min="4618" max="4618" width="9" style="167"/>
    <col min="4619" max="4619" width="11.453125" style="167" customWidth="1"/>
    <col min="4620" max="4620" width="19.90625" style="167" customWidth="1"/>
    <col min="4621" max="4864" width="9" style="167"/>
    <col min="4865" max="4865" width="8.26953125" style="167" customWidth="1"/>
    <col min="4866" max="4866" width="15" style="167" customWidth="1"/>
    <col min="4867" max="4867" width="5.453125" style="167" customWidth="1"/>
    <col min="4868" max="4868" width="12.6328125" style="167" customWidth="1"/>
    <col min="4869" max="4869" width="18" style="167" customWidth="1"/>
    <col min="4870" max="4870" width="18.6328125" style="167" customWidth="1"/>
    <col min="4871" max="4871" width="8.6328125" style="167" customWidth="1"/>
    <col min="4872" max="4872" width="9" style="167"/>
    <col min="4873" max="4873" width="11.7265625" style="167" customWidth="1"/>
    <col min="4874" max="4874" width="9" style="167"/>
    <col min="4875" max="4875" width="11.453125" style="167" customWidth="1"/>
    <col min="4876" max="4876" width="19.90625" style="167" customWidth="1"/>
    <col min="4877" max="5120" width="9" style="167"/>
    <col min="5121" max="5121" width="8.26953125" style="167" customWidth="1"/>
    <col min="5122" max="5122" width="15" style="167" customWidth="1"/>
    <col min="5123" max="5123" width="5.453125" style="167" customWidth="1"/>
    <col min="5124" max="5124" width="12.6328125" style="167" customWidth="1"/>
    <col min="5125" max="5125" width="18" style="167" customWidth="1"/>
    <col min="5126" max="5126" width="18.6328125" style="167" customWidth="1"/>
    <col min="5127" max="5127" width="8.6328125" style="167" customWidth="1"/>
    <col min="5128" max="5128" width="9" style="167"/>
    <col min="5129" max="5129" width="11.7265625" style="167" customWidth="1"/>
    <col min="5130" max="5130" width="9" style="167"/>
    <col min="5131" max="5131" width="11.453125" style="167" customWidth="1"/>
    <col min="5132" max="5132" width="19.90625" style="167" customWidth="1"/>
    <col min="5133" max="5376" width="9" style="167"/>
    <col min="5377" max="5377" width="8.26953125" style="167" customWidth="1"/>
    <col min="5378" max="5378" width="15" style="167" customWidth="1"/>
    <col min="5379" max="5379" width="5.453125" style="167" customWidth="1"/>
    <col min="5380" max="5380" width="12.6328125" style="167" customWidth="1"/>
    <col min="5381" max="5381" width="18" style="167" customWidth="1"/>
    <col min="5382" max="5382" width="18.6328125" style="167" customWidth="1"/>
    <col min="5383" max="5383" width="8.6328125" style="167" customWidth="1"/>
    <col min="5384" max="5384" width="9" style="167"/>
    <col min="5385" max="5385" width="11.7265625" style="167" customWidth="1"/>
    <col min="5386" max="5386" width="9" style="167"/>
    <col min="5387" max="5387" width="11.453125" style="167" customWidth="1"/>
    <col min="5388" max="5388" width="19.90625" style="167" customWidth="1"/>
    <col min="5389" max="5632" width="9" style="167"/>
    <col min="5633" max="5633" width="8.26953125" style="167" customWidth="1"/>
    <col min="5634" max="5634" width="15" style="167" customWidth="1"/>
    <col min="5635" max="5635" width="5.453125" style="167" customWidth="1"/>
    <col min="5636" max="5636" width="12.6328125" style="167" customWidth="1"/>
    <col min="5637" max="5637" width="18" style="167" customWidth="1"/>
    <col min="5638" max="5638" width="18.6328125" style="167" customWidth="1"/>
    <col min="5639" max="5639" width="8.6328125" style="167" customWidth="1"/>
    <col min="5640" max="5640" width="9" style="167"/>
    <col min="5641" max="5641" width="11.7265625" style="167" customWidth="1"/>
    <col min="5642" max="5642" width="9" style="167"/>
    <col min="5643" max="5643" width="11.453125" style="167" customWidth="1"/>
    <col min="5644" max="5644" width="19.90625" style="167" customWidth="1"/>
    <col min="5645" max="5888" width="9" style="167"/>
    <col min="5889" max="5889" width="8.26953125" style="167" customWidth="1"/>
    <col min="5890" max="5890" width="15" style="167" customWidth="1"/>
    <col min="5891" max="5891" width="5.453125" style="167" customWidth="1"/>
    <col min="5892" max="5892" width="12.6328125" style="167" customWidth="1"/>
    <col min="5893" max="5893" width="18" style="167" customWidth="1"/>
    <col min="5894" max="5894" width="18.6328125" style="167" customWidth="1"/>
    <col min="5895" max="5895" width="8.6328125" style="167" customWidth="1"/>
    <col min="5896" max="5896" width="9" style="167"/>
    <col min="5897" max="5897" width="11.7265625" style="167" customWidth="1"/>
    <col min="5898" max="5898" width="9" style="167"/>
    <col min="5899" max="5899" width="11.453125" style="167" customWidth="1"/>
    <col min="5900" max="5900" width="19.90625" style="167" customWidth="1"/>
    <col min="5901" max="6144" width="9" style="167"/>
    <col min="6145" max="6145" width="8.26953125" style="167" customWidth="1"/>
    <col min="6146" max="6146" width="15" style="167" customWidth="1"/>
    <col min="6147" max="6147" width="5.453125" style="167" customWidth="1"/>
    <col min="6148" max="6148" width="12.6328125" style="167" customWidth="1"/>
    <col min="6149" max="6149" width="18" style="167" customWidth="1"/>
    <col min="6150" max="6150" width="18.6328125" style="167" customWidth="1"/>
    <col min="6151" max="6151" width="8.6328125" style="167" customWidth="1"/>
    <col min="6152" max="6152" width="9" style="167"/>
    <col min="6153" max="6153" width="11.7265625" style="167" customWidth="1"/>
    <col min="6154" max="6154" width="9" style="167"/>
    <col min="6155" max="6155" width="11.453125" style="167" customWidth="1"/>
    <col min="6156" max="6156" width="19.90625" style="167" customWidth="1"/>
    <col min="6157" max="6400" width="9" style="167"/>
    <col min="6401" max="6401" width="8.26953125" style="167" customWidth="1"/>
    <col min="6402" max="6402" width="15" style="167" customWidth="1"/>
    <col min="6403" max="6403" width="5.453125" style="167" customWidth="1"/>
    <col min="6404" max="6404" width="12.6328125" style="167" customWidth="1"/>
    <col min="6405" max="6405" width="18" style="167" customWidth="1"/>
    <col min="6406" max="6406" width="18.6328125" style="167" customWidth="1"/>
    <col min="6407" max="6407" width="8.6328125" style="167" customWidth="1"/>
    <col min="6408" max="6408" width="9" style="167"/>
    <col min="6409" max="6409" width="11.7265625" style="167" customWidth="1"/>
    <col min="6410" max="6410" width="9" style="167"/>
    <col min="6411" max="6411" width="11.453125" style="167" customWidth="1"/>
    <col min="6412" max="6412" width="19.90625" style="167" customWidth="1"/>
    <col min="6413" max="6656" width="9" style="167"/>
    <col min="6657" max="6657" width="8.26953125" style="167" customWidth="1"/>
    <col min="6658" max="6658" width="15" style="167" customWidth="1"/>
    <col min="6659" max="6659" width="5.453125" style="167" customWidth="1"/>
    <col min="6660" max="6660" width="12.6328125" style="167" customWidth="1"/>
    <col min="6661" max="6661" width="18" style="167" customWidth="1"/>
    <col min="6662" max="6662" width="18.6328125" style="167" customWidth="1"/>
    <col min="6663" max="6663" width="8.6328125" style="167" customWidth="1"/>
    <col min="6664" max="6664" width="9" style="167"/>
    <col min="6665" max="6665" width="11.7265625" style="167" customWidth="1"/>
    <col min="6666" max="6666" width="9" style="167"/>
    <col min="6667" max="6667" width="11.453125" style="167" customWidth="1"/>
    <col min="6668" max="6668" width="19.90625" style="167" customWidth="1"/>
    <col min="6669" max="6912" width="9" style="167"/>
    <col min="6913" max="6913" width="8.26953125" style="167" customWidth="1"/>
    <col min="6914" max="6914" width="15" style="167" customWidth="1"/>
    <col min="6915" max="6915" width="5.453125" style="167" customWidth="1"/>
    <col min="6916" max="6916" width="12.6328125" style="167" customWidth="1"/>
    <col min="6917" max="6917" width="18" style="167" customWidth="1"/>
    <col min="6918" max="6918" width="18.6328125" style="167" customWidth="1"/>
    <col min="6919" max="6919" width="8.6328125" style="167" customWidth="1"/>
    <col min="6920" max="6920" width="9" style="167"/>
    <col min="6921" max="6921" width="11.7265625" style="167" customWidth="1"/>
    <col min="6922" max="6922" width="9" style="167"/>
    <col min="6923" max="6923" width="11.453125" style="167" customWidth="1"/>
    <col min="6924" max="6924" width="19.90625" style="167" customWidth="1"/>
    <col min="6925" max="7168" width="9" style="167"/>
    <col min="7169" max="7169" width="8.26953125" style="167" customWidth="1"/>
    <col min="7170" max="7170" width="15" style="167" customWidth="1"/>
    <col min="7171" max="7171" width="5.453125" style="167" customWidth="1"/>
    <col min="7172" max="7172" width="12.6328125" style="167" customWidth="1"/>
    <col min="7173" max="7173" width="18" style="167" customWidth="1"/>
    <col min="7174" max="7174" width="18.6328125" style="167" customWidth="1"/>
    <col min="7175" max="7175" width="8.6328125" style="167" customWidth="1"/>
    <col min="7176" max="7176" width="9" style="167"/>
    <col min="7177" max="7177" width="11.7265625" style="167" customWidth="1"/>
    <col min="7178" max="7178" width="9" style="167"/>
    <col min="7179" max="7179" width="11.453125" style="167" customWidth="1"/>
    <col min="7180" max="7180" width="19.90625" style="167" customWidth="1"/>
    <col min="7181" max="7424" width="9" style="167"/>
    <col min="7425" max="7425" width="8.26953125" style="167" customWidth="1"/>
    <col min="7426" max="7426" width="15" style="167" customWidth="1"/>
    <col min="7427" max="7427" width="5.453125" style="167" customWidth="1"/>
    <col min="7428" max="7428" width="12.6328125" style="167" customWidth="1"/>
    <col min="7429" max="7429" width="18" style="167" customWidth="1"/>
    <col min="7430" max="7430" width="18.6328125" style="167" customWidth="1"/>
    <col min="7431" max="7431" width="8.6328125" style="167" customWidth="1"/>
    <col min="7432" max="7432" width="9" style="167"/>
    <col min="7433" max="7433" width="11.7265625" style="167" customWidth="1"/>
    <col min="7434" max="7434" width="9" style="167"/>
    <col min="7435" max="7435" width="11.453125" style="167" customWidth="1"/>
    <col min="7436" max="7436" width="19.90625" style="167" customWidth="1"/>
    <col min="7437" max="7680" width="9" style="167"/>
    <col min="7681" max="7681" width="8.26953125" style="167" customWidth="1"/>
    <col min="7682" max="7682" width="15" style="167" customWidth="1"/>
    <col min="7683" max="7683" width="5.453125" style="167" customWidth="1"/>
    <col min="7684" max="7684" width="12.6328125" style="167" customWidth="1"/>
    <col min="7685" max="7685" width="18" style="167" customWidth="1"/>
    <col min="7686" max="7686" width="18.6328125" style="167" customWidth="1"/>
    <col min="7687" max="7687" width="8.6328125" style="167" customWidth="1"/>
    <col min="7688" max="7688" width="9" style="167"/>
    <col min="7689" max="7689" width="11.7265625" style="167" customWidth="1"/>
    <col min="7690" max="7690" width="9" style="167"/>
    <col min="7691" max="7691" width="11.453125" style="167" customWidth="1"/>
    <col min="7692" max="7692" width="19.90625" style="167" customWidth="1"/>
    <col min="7693" max="7936" width="9" style="167"/>
    <col min="7937" max="7937" width="8.26953125" style="167" customWidth="1"/>
    <col min="7938" max="7938" width="15" style="167" customWidth="1"/>
    <col min="7939" max="7939" width="5.453125" style="167" customWidth="1"/>
    <col min="7940" max="7940" width="12.6328125" style="167" customWidth="1"/>
    <col min="7941" max="7941" width="18" style="167" customWidth="1"/>
    <col min="7942" max="7942" width="18.6328125" style="167" customWidth="1"/>
    <col min="7943" max="7943" width="8.6328125" style="167" customWidth="1"/>
    <col min="7944" max="7944" width="9" style="167"/>
    <col min="7945" max="7945" width="11.7265625" style="167" customWidth="1"/>
    <col min="7946" max="7946" width="9" style="167"/>
    <col min="7947" max="7947" width="11.453125" style="167" customWidth="1"/>
    <col min="7948" max="7948" width="19.90625" style="167" customWidth="1"/>
    <col min="7949" max="8192" width="9" style="167"/>
    <col min="8193" max="8193" width="8.26953125" style="167" customWidth="1"/>
    <col min="8194" max="8194" width="15" style="167" customWidth="1"/>
    <col min="8195" max="8195" width="5.453125" style="167" customWidth="1"/>
    <col min="8196" max="8196" width="12.6328125" style="167" customWidth="1"/>
    <col min="8197" max="8197" width="18" style="167" customWidth="1"/>
    <col min="8198" max="8198" width="18.6328125" style="167" customWidth="1"/>
    <col min="8199" max="8199" width="8.6328125" style="167" customWidth="1"/>
    <col min="8200" max="8200" width="9" style="167"/>
    <col min="8201" max="8201" width="11.7265625" style="167" customWidth="1"/>
    <col min="8202" max="8202" width="9" style="167"/>
    <col min="8203" max="8203" width="11.453125" style="167" customWidth="1"/>
    <col min="8204" max="8204" width="19.90625" style="167" customWidth="1"/>
    <col min="8205" max="8448" width="9" style="167"/>
    <col min="8449" max="8449" width="8.26953125" style="167" customWidth="1"/>
    <col min="8450" max="8450" width="15" style="167" customWidth="1"/>
    <col min="8451" max="8451" width="5.453125" style="167" customWidth="1"/>
    <col min="8452" max="8452" width="12.6328125" style="167" customWidth="1"/>
    <col min="8453" max="8453" width="18" style="167" customWidth="1"/>
    <col min="8454" max="8454" width="18.6328125" style="167" customWidth="1"/>
    <col min="8455" max="8455" width="8.6328125" style="167" customWidth="1"/>
    <col min="8456" max="8456" width="9" style="167"/>
    <col min="8457" max="8457" width="11.7265625" style="167" customWidth="1"/>
    <col min="8458" max="8458" width="9" style="167"/>
    <col min="8459" max="8459" width="11.453125" style="167" customWidth="1"/>
    <col min="8460" max="8460" width="19.90625" style="167" customWidth="1"/>
    <col min="8461" max="8704" width="9" style="167"/>
    <col min="8705" max="8705" width="8.26953125" style="167" customWidth="1"/>
    <col min="8706" max="8706" width="15" style="167" customWidth="1"/>
    <col min="8707" max="8707" width="5.453125" style="167" customWidth="1"/>
    <col min="8708" max="8708" width="12.6328125" style="167" customWidth="1"/>
    <col min="8709" max="8709" width="18" style="167" customWidth="1"/>
    <col min="8710" max="8710" width="18.6328125" style="167" customWidth="1"/>
    <col min="8711" max="8711" width="8.6328125" style="167" customWidth="1"/>
    <col min="8712" max="8712" width="9" style="167"/>
    <col min="8713" max="8713" width="11.7265625" style="167" customWidth="1"/>
    <col min="8714" max="8714" width="9" style="167"/>
    <col min="8715" max="8715" width="11.453125" style="167" customWidth="1"/>
    <col min="8716" max="8716" width="19.90625" style="167" customWidth="1"/>
    <col min="8717" max="8960" width="9" style="167"/>
    <col min="8961" max="8961" width="8.26953125" style="167" customWidth="1"/>
    <col min="8962" max="8962" width="15" style="167" customWidth="1"/>
    <col min="8963" max="8963" width="5.453125" style="167" customWidth="1"/>
    <col min="8964" max="8964" width="12.6328125" style="167" customWidth="1"/>
    <col min="8965" max="8965" width="18" style="167" customWidth="1"/>
    <col min="8966" max="8966" width="18.6328125" style="167" customWidth="1"/>
    <col min="8967" max="8967" width="8.6328125" style="167" customWidth="1"/>
    <col min="8968" max="8968" width="9" style="167"/>
    <col min="8969" max="8969" width="11.7265625" style="167" customWidth="1"/>
    <col min="8970" max="8970" width="9" style="167"/>
    <col min="8971" max="8971" width="11.453125" style="167" customWidth="1"/>
    <col min="8972" max="8972" width="19.90625" style="167" customWidth="1"/>
    <col min="8973" max="9216" width="9" style="167"/>
    <col min="9217" max="9217" width="8.26953125" style="167" customWidth="1"/>
    <col min="9218" max="9218" width="15" style="167" customWidth="1"/>
    <col min="9219" max="9219" width="5.453125" style="167" customWidth="1"/>
    <col min="9220" max="9220" width="12.6328125" style="167" customWidth="1"/>
    <col min="9221" max="9221" width="18" style="167" customWidth="1"/>
    <col min="9222" max="9222" width="18.6328125" style="167" customWidth="1"/>
    <col min="9223" max="9223" width="8.6328125" style="167" customWidth="1"/>
    <col min="9224" max="9224" width="9" style="167"/>
    <col min="9225" max="9225" width="11.7265625" style="167" customWidth="1"/>
    <col min="9226" max="9226" width="9" style="167"/>
    <col min="9227" max="9227" width="11.453125" style="167" customWidth="1"/>
    <col min="9228" max="9228" width="19.90625" style="167" customWidth="1"/>
    <col min="9229" max="9472" width="9" style="167"/>
    <col min="9473" max="9473" width="8.26953125" style="167" customWidth="1"/>
    <col min="9474" max="9474" width="15" style="167" customWidth="1"/>
    <col min="9475" max="9475" width="5.453125" style="167" customWidth="1"/>
    <col min="9476" max="9476" width="12.6328125" style="167" customWidth="1"/>
    <col min="9477" max="9477" width="18" style="167" customWidth="1"/>
    <col min="9478" max="9478" width="18.6328125" style="167" customWidth="1"/>
    <col min="9479" max="9479" width="8.6328125" style="167" customWidth="1"/>
    <col min="9480" max="9480" width="9" style="167"/>
    <col min="9481" max="9481" width="11.7265625" style="167" customWidth="1"/>
    <col min="9482" max="9482" width="9" style="167"/>
    <col min="9483" max="9483" width="11.453125" style="167" customWidth="1"/>
    <col min="9484" max="9484" width="19.90625" style="167" customWidth="1"/>
    <col min="9485" max="9728" width="9" style="167"/>
    <col min="9729" max="9729" width="8.26953125" style="167" customWidth="1"/>
    <col min="9730" max="9730" width="15" style="167" customWidth="1"/>
    <col min="9731" max="9731" width="5.453125" style="167" customWidth="1"/>
    <col min="9732" max="9732" width="12.6328125" style="167" customWidth="1"/>
    <col min="9733" max="9733" width="18" style="167" customWidth="1"/>
    <col min="9734" max="9734" width="18.6328125" style="167" customWidth="1"/>
    <col min="9735" max="9735" width="8.6328125" style="167" customWidth="1"/>
    <col min="9736" max="9736" width="9" style="167"/>
    <col min="9737" max="9737" width="11.7265625" style="167" customWidth="1"/>
    <col min="9738" max="9738" width="9" style="167"/>
    <col min="9739" max="9739" width="11.453125" style="167" customWidth="1"/>
    <col min="9740" max="9740" width="19.90625" style="167" customWidth="1"/>
    <col min="9741" max="9984" width="9" style="167"/>
    <col min="9985" max="9985" width="8.26953125" style="167" customWidth="1"/>
    <col min="9986" max="9986" width="15" style="167" customWidth="1"/>
    <col min="9987" max="9987" width="5.453125" style="167" customWidth="1"/>
    <col min="9988" max="9988" width="12.6328125" style="167" customWidth="1"/>
    <col min="9989" max="9989" width="18" style="167" customWidth="1"/>
    <col min="9990" max="9990" width="18.6328125" style="167" customWidth="1"/>
    <col min="9991" max="9991" width="8.6328125" style="167" customWidth="1"/>
    <col min="9992" max="9992" width="9" style="167"/>
    <col min="9993" max="9993" width="11.7265625" style="167" customWidth="1"/>
    <col min="9994" max="9994" width="9" style="167"/>
    <col min="9995" max="9995" width="11.453125" style="167" customWidth="1"/>
    <col min="9996" max="9996" width="19.90625" style="167" customWidth="1"/>
    <col min="9997" max="10240" width="9" style="167"/>
    <col min="10241" max="10241" width="8.26953125" style="167" customWidth="1"/>
    <col min="10242" max="10242" width="15" style="167" customWidth="1"/>
    <col min="10243" max="10243" width="5.453125" style="167" customWidth="1"/>
    <col min="10244" max="10244" width="12.6328125" style="167" customWidth="1"/>
    <col min="10245" max="10245" width="18" style="167" customWidth="1"/>
    <col min="10246" max="10246" width="18.6328125" style="167" customWidth="1"/>
    <col min="10247" max="10247" width="8.6328125" style="167" customWidth="1"/>
    <col min="10248" max="10248" width="9" style="167"/>
    <col min="10249" max="10249" width="11.7265625" style="167" customWidth="1"/>
    <col min="10250" max="10250" width="9" style="167"/>
    <col min="10251" max="10251" width="11.453125" style="167" customWidth="1"/>
    <col min="10252" max="10252" width="19.90625" style="167" customWidth="1"/>
    <col min="10253" max="10496" width="9" style="167"/>
    <col min="10497" max="10497" width="8.26953125" style="167" customWidth="1"/>
    <col min="10498" max="10498" width="15" style="167" customWidth="1"/>
    <col min="10499" max="10499" width="5.453125" style="167" customWidth="1"/>
    <col min="10500" max="10500" width="12.6328125" style="167" customWidth="1"/>
    <col min="10501" max="10501" width="18" style="167" customWidth="1"/>
    <col min="10502" max="10502" width="18.6328125" style="167" customWidth="1"/>
    <col min="10503" max="10503" width="8.6328125" style="167" customWidth="1"/>
    <col min="10504" max="10504" width="9" style="167"/>
    <col min="10505" max="10505" width="11.7265625" style="167" customWidth="1"/>
    <col min="10506" max="10506" width="9" style="167"/>
    <col min="10507" max="10507" width="11.453125" style="167" customWidth="1"/>
    <col min="10508" max="10508" width="19.90625" style="167" customWidth="1"/>
    <col min="10509" max="10752" width="9" style="167"/>
    <col min="10753" max="10753" width="8.26953125" style="167" customWidth="1"/>
    <col min="10754" max="10754" width="15" style="167" customWidth="1"/>
    <col min="10755" max="10755" width="5.453125" style="167" customWidth="1"/>
    <col min="10756" max="10756" width="12.6328125" style="167" customWidth="1"/>
    <col min="10757" max="10757" width="18" style="167" customWidth="1"/>
    <col min="10758" max="10758" width="18.6328125" style="167" customWidth="1"/>
    <col min="10759" max="10759" width="8.6328125" style="167" customWidth="1"/>
    <col min="10760" max="10760" width="9" style="167"/>
    <col min="10761" max="10761" width="11.7265625" style="167" customWidth="1"/>
    <col min="10762" max="10762" width="9" style="167"/>
    <col min="10763" max="10763" width="11.453125" style="167" customWidth="1"/>
    <col min="10764" max="10764" width="19.90625" style="167" customWidth="1"/>
    <col min="10765" max="11008" width="9" style="167"/>
    <col min="11009" max="11009" width="8.26953125" style="167" customWidth="1"/>
    <col min="11010" max="11010" width="15" style="167" customWidth="1"/>
    <col min="11011" max="11011" width="5.453125" style="167" customWidth="1"/>
    <col min="11012" max="11012" width="12.6328125" style="167" customWidth="1"/>
    <col min="11013" max="11013" width="18" style="167" customWidth="1"/>
    <col min="11014" max="11014" width="18.6328125" style="167" customWidth="1"/>
    <col min="11015" max="11015" width="8.6328125" style="167" customWidth="1"/>
    <col min="11016" max="11016" width="9" style="167"/>
    <col min="11017" max="11017" width="11.7265625" style="167" customWidth="1"/>
    <col min="11018" max="11018" width="9" style="167"/>
    <col min="11019" max="11019" width="11.453125" style="167" customWidth="1"/>
    <col min="11020" max="11020" width="19.90625" style="167" customWidth="1"/>
    <col min="11021" max="11264" width="9" style="167"/>
    <col min="11265" max="11265" width="8.26953125" style="167" customWidth="1"/>
    <col min="11266" max="11266" width="15" style="167" customWidth="1"/>
    <col min="11267" max="11267" width="5.453125" style="167" customWidth="1"/>
    <col min="11268" max="11268" width="12.6328125" style="167" customWidth="1"/>
    <col min="11269" max="11269" width="18" style="167" customWidth="1"/>
    <col min="11270" max="11270" width="18.6328125" style="167" customWidth="1"/>
    <col min="11271" max="11271" width="8.6328125" style="167" customWidth="1"/>
    <col min="11272" max="11272" width="9" style="167"/>
    <col min="11273" max="11273" width="11.7265625" style="167" customWidth="1"/>
    <col min="11274" max="11274" width="9" style="167"/>
    <col min="11275" max="11275" width="11.453125" style="167" customWidth="1"/>
    <col min="11276" max="11276" width="19.90625" style="167" customWidth="1"/>
    <col min="11277" max="11520" width="9" style="167"/>
    <col min="11521" max="11521" width="8.26953125" style="167" customWidth="1"/>
    <col min="11522" max="11522" width="15" style="167" customWidth="1"/>
    <col min="11523" max="11523" width="5.453125" style="167" customWidth="1"/>
    <col min="11524" max="11524" width="12.6328125" style="167" customWidth="1"/>
    <col min="11525" max="11525" width="18" style="167" customWidth="1"/>
    <col min="11526" max="11526" width="18.6328125" style="167" customWidth="1"/>
    <col min="11527" max="11527" width="8.6328125" style="167" customWidth="1"/>
    <col min="11528" max="11528" width="9" style="167"/>
    <col min="11529" max="11529" width="11.7265625" style="167" customWidth="1"/>
    <col min="11530" max="11530" width="9" style="167"/>
    <col min="11531" max="11531" width="11.453125" style="167" customWidth="1"/>
    <col min="11532" max="11532" width="19.90625" style="167" customWidth="1"/>
    <col min="11533" max="11776" width="9" style="167"/>
    <col min="11777" max="11777" width="8.26953125" style="167" customWidth="1"/>
    <col min="11778" max="11778" width="15" style="167" customWidth="1"/>
    <col min="11779" max="11779" width="5.453125" style="167" customWidth="1"/>
    <col min="11780" max="11780" width="12.6328125" style="167" customWidth="1"/>
    <col min="11781" max="11781" width="18" style="167" customWidth="1"/>
    <col min="11782" max="11782" width="18.6328125" style="167" customWidth="1"/>
    <col min="11783" max="11783" width="8.6328125" style="167" customWidth="1"/>
    <col min="11784" max="11784" width="9" style="167"/>
    <col min="11785" max="11785" width="11.7265625" style="167" customWidth="1"/>
    <col min="11786" max="11786" width="9" style="167"/>
    <col min="11787" max="11787" width="11.453125" style="167" customWidth="1"/>
    <col min="11788" max="11788" width="19.90625" style="167" customWidth="1"/>
    <col min="11789" max="12032" width="9" style="167"/>
    <col min="12033" max="12033" width="8.26953125" style="167" customWidth="1"/>
    <col min="12034" max="12034" width="15" style="167" customWidth="1"/>
    <col min="12035" max="12035" width="5.453125" style="167" customWidth="1"/>
    <col min="12036" max="12036" width="12.6328125" style="167" customWidth="1"/>
    <col min="12037" max="12037" width="18" style="167" customWidth="1"/>
    <col min="12038" max="12038" width="18.6328125" style="167" customWidth="1"/>
    <col min="12039" max="12039" width="8.6328125" style="167" customWidth="1"/>
    <col min="12040" max="12040" width="9" style="167"/>
    <col min="12041" max="12041" width="11.7265625" style="167" customWidth="1"/>
    <col min="12042" max="12042" width="9" style="167"/>
    <col min="12043" max="12043" width="11.453125" style="167" customWidth="1"/>
    <col min="12044" max="12044" width="19.90625" style="167" customWidth="1"/>
    <col min="12045" max="12288" width="9" style="167"/>
    <col min="12289" max="12289" width="8.26953125" style="167" customWidth="1"/>
    <col min="12290" max="12290" width="15" style="167" customWidth="1"/>
    <col min="12291" max="12291" width="5.453125" style="167" customWidth="1"/>
    <col min="12292" max="12292" width="12.6328125" style="167" customWidth="1"/>
    <col min="12293" max="12293" width="18" style="167" customWidth="1"/>
    <col min="12294" max="12294" width="18.6328125" style="167" customWidth="1"/>
    <col min="12295" max="12295" width="8.6328125" style="167" customWidth="1"/>
    <col min="12296" max="12296" width="9" style="167"/>
    <col min="12297" max="12297" width="11.7265625" style="167" customWidth="1"/>
    <col min="12298" max="12298" width="9" style="167"/>
    <col min="12299" max="12299" width="11.453125" style="167" customWidth="1"/>
    <col min="12300" max="12300" width="19.90625" style="167" customWidth="1"/>
    <col min="12301" max="12544" width="9" style="167"/>
    <col min="12545" max="12545" width="8.26953125" style="167" customWidth="1"/>
    <col min="12546" max="12546" width="15" style="167" customWidth="1"/>
    <col min="12547" max="12547" width="5.453125" style="167" customWidth="1"/>
    <col min="12548" max="12548" width="12.6328125" style="167" customWidth="1"/>
    <col min="12549" max="12549" width="18" style="167" customWidth="1"/>
    <col min="12550" max="12550" width="18.6328125" style="167" customWidth="1"/>
    <col min="12551" max="12551" width="8.6328125" style="167" customWidth="1"/>
    <col min="12552" max="12552" width="9" style="167"/>
    <col min="12553" max="12553" width="11.7265625" style="167" customWidth="1"/>
    <col min="12554" max="12554" width="9" style="167"/>
    <col min="12555" max="12555" width="11.453125" style="167" customWidth="1"/>
    <col min="12556" max="12556" width="19.90625" style="167" customWidth="1"/>
    <col min="12557" max="12800" width="9" style="167"/>
    <col min="12801" max="12801" width="8.26953125" style="167" customWidth="1"/>
    <col min="12802" max="12802" width="15" style="167" customWidth="1"/>
    <col min="12803" max="12803" width="5.453125" style="167" customWidth="1"/>
    <col min="12804" max="12804" width="12.6328125" style="167" customWidth="1"/>
    <col min="12805" max="12805" width="18" style="167" customWidth="1"/>
    <col min="12806" max="12806" width="18.6328125" style="167" customWidth="1"/>
    <col min="12807" max="12807" width="8.6328125" style="167" customWidth="1"/>
    <col min="12808" max="12808" width="9" style="167"/>
    <col min="12809" max="12809" width="11.7265625" style="167" customWidth="1"/>
    <col min="12810" max="12810" width="9" style="167"/>
    <col min="12811" max="12811" width="11.453125" style="167" customWidth="1"/>
    <col min="12812" max="12812" width="19.90625" style="167" customWidth="1"/>
    <col min="12813" max="13056" width="9" style="167"/>
    <col min="13057" max="13057" width="8.26953125" style="167" customWidth="1"/>
    <col min="13058" max="13058" width="15" style="167" customWidth="1"/>
    <col min="13059" max="13059" width="5.453125" style="167" customWidth="1"/>
    <col min="13060" max="13060" width="12.6328125" style="167" customWidth="1"/>
    <col min="13061" max="13061" width="18" style="167" customWidth="1"/>
    <col min="13062" max="13062" width="18.6328125" style="167" customWidth="1"/>
    <col min="13063" max="13063" width="8.6328125" style="167" customWidth="1"/>
    <col min="13064" max="13064" width="9" style="167"/>
    <col min="13065" max="13065" width="11.7265625" style="167" customWidth="1"/>
    <col min="13066" max="13066" width="9" style="167"/>
    <col min="13067" max="13067" width="11.453125" style="167" customWidth="1"/>
    <col min="13068" max="13068" width="19.90625" style="167" customWidth="1"/>
    <col min="13069" max="13312" width="9" style="167"/>
    <col min="13313" max="13313" width="8.26953125" style="167" customWidth="1"/>
    <col min="13314" max="13314" width="15" style="167" customWidth="1"/>
    <col min="13315" max="13315" width="5.453125" style="167" customWidth="1"/>
    <col min="13316" max="13316" width="12.6328125" style="167" customWidth="1"/>
    <col min="13317" max="13317" width="18" style="167" customWidth="1"/>
    <col min="13318" max="13318" width="18.6328125" style="167" customWidth="1"/>
    <col min="13319" max="13319" width="8.6328125" style="167" customWidth="1"/>
    <col min="13320" max="13320" width="9" style="167"/>
    <col min="13321" max="13321" width="11.7265625" style="167" customWidth="1"/>
    <col min="13322" max="13322" width="9" style="167"/>
    <col min="13323" max="13323" width="11.453125" style="167" customWidth="1"/>
    <col min="13324" max="13324" width="19.90625" style="167" customWidth="1"/>
    <col min="13325" max="13568" width="9" style="167"/>
    <col min="13569" max="13569" width="8.26953125" style="167" customWidth="1"/>
    <col min="13570" max="13570" width="15" style="167" customWidth="1"/>
    <col min="13571" max="13571" width="5.453125" style="167" customWidth="1"/>
    <col min="13572" max="13572" width="12.6328125" style="167" customWidth="1"/>
    <col min="13573" max="13573" width="18" style="167" customWidth="1"/>
    <col min="13574" max="13574" width="18.6328125" style="167" customWidth="1"/>
    <col min="13575" max="13575" width="8.6328125" style="167" customWidth="1"/>
    <col min="13576" max="13576" width="9" style="167"/>
    <col min="13577" max="13577" width="11.7265625" style="167" customWidth="1"/>
    <col min="13578" max="13578" width="9" style="167"/>
    <col min="13579" max="13579" width="11.453125" style="167" customWidth="1"/>
    <col min="13580" max="13580" width="19.90625" style="167" customWidth="1"/>
    <col min="13581" max="13824" width="9" style="167"/>
    <col min="13825" max="13825" width="8.26953125" style="167" customWidth="1"/>
    <col min="13826" max="13826" width="15" style="167" customWidth="1"/>
    <col min="13827" max="13827" width="5.453125" style="167" customWidth="1"/>
    <col min="13828" max="13828" width="12.6328125" style="167" customWidth="1"/>
    <col min="13829" max="13829" width="18" style="167" customWidth="1"/>
    <col min="13830" max="13830" width="18.6328125" style="167" customWidth="1"/>
    <col min="13831" max="13831" width="8.6328125" style="167" customWidth="1"/>
    <col min="13832" max="13832" width="9" style="167"/>
    <col min="13833" max="13833" width="11.7265625" style="167" customWidth="1"/>
    <col min="13834" max="13834" width="9" style="167"/>
    <col min="13835" max="13835" width="11.453125" style="167" customWidth="1"/>
    <col min="13836" max="13836" width="19.90625" style="167" customWidth="1"/>
    <col min="13837" max="14080" width="9" style="167"/>
    <col min="14081" max="14081" width="8.26953125" style="167" customWidth="1"/>
    <col min="14082" max="14082" width="15" style="167" customWidth="1"/>
    <col min="14083" max="14083" width="5.453125" style="167" customWidth="1"/>
    <col min="14084" max="14084" width="12.6328125" style="167" customWidth="1"/>
    <col min="14085" max="14085" width="18" style="167" customWidth="1"/>
    <col min="14086" max="14086" width="18.6328125" style="167" customWidth="1"/>
    <col min="14087" max="14087" width="8.6328125" style="167" customWidth="1"/>
    <col min="14088" max="14088" width="9" style="167"/>
    <col min="14089" max="14089" width="11.7265625" style="167" customWidth="1"/>
    <col min="14090" max="14090" width="9" style="167"/>
    <col min="14091" max="14091" width="11.453125" style="167" customWidth="1"/>
    <col min="14092" max="14092" width="19.90625" style="167" customWidth="1"/>
    <col min="14093" max="14336" width="9" style="167"/>
    <col min="14337" max="14337" width="8.26953125" style="167" customWidth="1"/>
    <col min="14338" max="14338" width="15" style="167" customWidth="1"/>
    <col min="14339" max="14339" width="5.453125" style="167" customWidth="1"/>
    <col min="14340" max="14340" width="12.6328125" style="167" customWidth="1"/>
    <col min="14341" max="14341" width="18" style="167" customWidth="1"/>
    <col min="14342" max="14342" width="18.6328125" style="167" customWidth="1"/>
    <col min="14343" max="14343" width="8.6328125" style="167" customWidth="1"/>
    <col min="14344" max="14344" width="9" style="167"/>
    <col min="14345" max="14345" width="11.7265625" style="167" customWidth="1"/>
    <col min="14346" max="14346" width="9" style="167"/>
    <col min="14347" max="14347" width="11.453125" style="167" customWidth="1"/>
    <col min="14348" max="14348" width="19.90625" style="167" customWidth="1"/>
    <col min="14349" max="14592" width="9" style="167"/>
    <col min="14593" max="14593" width="8.26953125" style="167" customWidth="1"/>
    <col min="14594" max="14594" width="15" style="167" customWidth="1"/>
    <col min="14595" max="14595" width="5.453125" style="167" customWidth="1"/>
    <col min="14596" max="14596" width="12.6328125" style="167" customWidth="1"/>
    <col min="14597" max="14597" width="18" style="167" customWidth="1"/>
    <col min="14598" max="14598" width="18.6328125" style="167" customWidth="1"/>
    <col min="14599" max="14599" width="8.6328125" style="167" customWidth="1"/>
    <col min="14600" max="14600" width="9" style="167"/>
    <col min="14601" max="14601" width="11.7265625" style="167" customWidth="1"/>
    <col min="14602" max="14602" width="9" style="167"/>
    <col min="14603" max="14603" width="11.453125" style="167" customWidth="1"/>
    <col min="14604" max="14604" width="19.90625" style="167" customWidth="1"/>
    <col min="14605" max="14848" width="9" style="167"/>
    <col min="14849" max="14849" width="8.26953125" style="167" customWidth="1"/>
    <col min="14850" max="14850" width="15" style="167" customWidth="1"/>
    <col min="14851" max="14851" width="5.453125" style="167" customWidth="1"/>
    <col min="14852" max="14852" width="12.6328125" style="167" customWidth="1"/>
    <col min="14853" max="14853" width="18" style="167" customWidth="1"/>
    <col min="14854" max="14854" width="18.6328125" style="167" customWidth="1"/>
    <col min="14855" max="14855" width="8.6328125" style="167" customWidth="1"/>
    <col min="14856" max="14856" width="9" style="167"/>
    <col min="14857" max="14857" width="11.7265625" style="167" customWidth="1"/>
    <col min="14858" max="14858" width="9" style="167"/>
    <col min="14859" max="14859" width="11.453125" style="167" customWidth="1"/>
    <col min="14860" max="14860" width="19.90625" style="167" customWidth="1"/>
    <col min="14861" max="15104" width="9" style="167"/>
    <col min="15105" max="15105" width="8.26953125" style="167" customWidth="1"/>
    <col min="15106" max="15106" width="15" style="167" customWidth="1"/>
    <col min="15107" max="15107" width="5.453125" style="167" customWidth="1"/>
    <col min="15108" max="15108" width="12.6328125" style="167" customWidth="1"/>
    <col min="15109" max="15109" width="18" style="167" customWidth="1"/>
    <col min="15110" max="15110" width="18.6328125" style="167" customWidth="1"/>
    <col min="15111" max="15111" width="8.6328125" style="167" customWidth="1"/>
    <col min="15112" max="15112" width="9" style="167"/>
    <col min="15113" max="15113" width="11.7265625" style="167" customWidth="1"/>
    <col min="15114" max="15114" width="9" style="167"/>
    <col min="15115" max="15115" width="11.453125" style="167" customWidth="1"/>
    <col min="15116" max="15116" width="19.90625" style="167" customWidth="1"/>
    <col min="15117" max="15360" width="9" style="167"/>
    <col min="15361" max="15361" width="8.26953125" style="167" customWidth="1"/>
    <col min="15362" max="15362" width="15" style="167" customWidth="1"/>
    <col min="15363" max="15363" width="5.453125" style="167" customWidth="1"/>
    <col min="15364" max="15364" width="12.6328125" style="167" customWidth="1"/>
    <col min="15365" max="15365" width="18" style="167" customWidth="1"/>
    <col min="15366" max="15366" width="18.6328125" style="167" customWidth="1"/>
    <col min="15367" max="15367" width="8.6328125" style="167" customWidth="1"/>
    <col min="15368" max="15368" width="9" style="167"/>
    <col min="15369" max="15369" width="11.7265625" style="167" customWidth="1"/>
    <col min="15370" max="15370" width="9" style="167"/>
    <col min="15371" max="15371" width="11.453125" style="167" customWidth="1"/>
    <col min="15372" max="15372" width="19.90625" style="167" customWidth="1"/>
    <col min="15373" max="15616" width="9" style="167"/>
    <col min="15617" max="15617" width="8.26953125" style="167" customWidth="1"/>
    <col min="15618" max="15618" width="15" style="167" customWidth="1"/>
    <col min="15619" max="15619" width="5.453125" style="167" customWidth="1"/>
    <col min="15620" max="15620" width="12.6328125" style="167" customWidth="1"/>
    <col min="15621" max="15621" width="18" style="167" customWidth="1"/>
    <col min="15622" max="15622" width="18.6328125" style="167" customWidth="1"/>
    <col min="15623" max="15623" width="8.6328125" style="167" customWidth="1"/>
    <col min="15624" max="15624" width="9" style="167"/>
    <col min="15625" max="15625" width="11.7265625" style="167" customWidth="1"/>
    <col min="15626" max="15626" width="9" style="167"/>
    <col min="15627" max="15627" width="11.453125" style="167" customWidth="1"/>
    <col min="15628" max="15628" width="19.90625" style="167" customWidth="1"/>
    <col min="15629" max="15872" width="9" style="167"/>
    <col min="15873" max="15873" width="8.26953125" style="167" customWidth="1"/>
    <col min="15874" max="15874" width="15" style="167" customWidth="1"/>
    <col min="15875" max="15875" width="5.453125" style="167" customWidth="1"/>
    <col min="15876" max="15876" width="12.6328125" style="167" customWidth="1"/>
    <col min="15877" max="15877" width="18" style="167" customWidth="1"/>
    <col min="15878" max="15878" width="18.6328125" style="167" customWidth="1"/>
    <col min="15879" max="15879" width="8.6328125" style="167" customWidth="1"/>
    <col min="15880" max="15880" width="9" style="167"/>
    <col min="15881" max="15881" width="11.7265625" style="167" customWidth="1"/>
    <col min="15882" max="15882" width="9" style="167"/>
    <col min="15883" max="15883" width="11.453125" style="167" customWidth="1"/>
    <col min="15884" max="15884" width="19.90625" style="167" customWidth="1"/>
    <col min="15885" max="16128" width="9" style="167"/>
    <col min="16129" max="16129" width="8.26953125" style="167" customWidth="1"/>
    <col min="16130" max="16130" width="15" style="167" customWidth="1"/>
    <col min="16131" max="16131" width="5.453125" style="167" customWidth="1"/>
    <col min="16132" max="16132" width="12.6328125" style="167" customWidth="1"/>
    <col min="16133" max="16133" width="18" style="167" customWidth="1"/>
    <col min="16134" max="16134" width="18.6328125" style="167" customWidth="1"/>
    <col min="16135" max="16135" width="8.6328125" style="167" customWidth="1"/>
    <col min="16136" max="16136" width="9" style="167"/>
    <col min="16137" max="16137" width="11.7265625" style="167" customWidth="1"/>
    <col min="16138" max="16138" width="9" style="167"/>
    <col min="16139" max="16139" width="11.453125" style="167" customWidth="1"/>
    <col min="16140" max="16140" width="19.90625" style="167" customWidth="1"/>
    <col min="16141" max="16384" width="9" style="167"/>
  </cols>
  <sheetData>
    <row r="1" spans="1:12" ht="11.25" customHeight="1">
      <c r="A1" s="520"/>
      <c r="H1" s="521"/>
      <c r="I1" s="521"/>
      <c r="J1" s="521"/>
      <c r="K1" s="521"/>
      <c r="L1" s="521"/>
    </row>
    <row r="2" spans="1:12" s="511" customFormat="1" ht="21.75" customHeight="1">
      <c r="A2" s="351" t="s">
        <v>848</v>
      </c>
      <c r="H2" s="1655" t="s">
        <v>713</v>
      </c>
      <c r="I2" s="1655"/>
      <c r="J2" s="1655"/>
      <c r="K2" s="1655"/>
      <c r="L2" s="1655"/>
    </row>
    <row r="3" spans="1:12" s="9" customFormat="1" ht="3.75" hidden="1" customHeight="1">
      <c r="A3" s="629"/>
      <c r="H3" s="139"/>
      <c r="I3" s="139"/>
      <c r="J3" s="139"/>
      <c r="K3" s="139"/>
    </row>
    <row r="4" spans="1:12" s="9" customFormat="1" ht="36.75" customHeight="1">
      <c r="A4" s="1611"/>
      <c r="B4" s="1612"/>
      <c r="C4" s="183"/>
      <c r="D4" s="183"/>
      <c r="E4" s="183"/>
      <c r="F4" s="183"/>
      <c r="G4" s="183"/>
      <c r="H4" s="183"/>
      <c r="I4" s="183"/>
      <c r="J4" s="183"/>
      <c r="K4" s="183"/>
      <c r="L4" s="29"/>
    </row>
    <row r="5" spans="1:12" s="9" customFormat="1" ht="36.75" customHeight="1">
      <c r="A5" s="184"/>
      <c r="B5" s="185"/>
      <c r="C5" s="628"/>
      <c r="D5" s="628"/>
      <c r="E5" s="628"/>
      <c r="F5" s="628"/>
      <c r="G5" s="628"/>
      <c r="H5" s="628"/>
      <c r="I5" s="628"/>
      <c r="J5" s="628"/>
      <c r="K5" s="628"/>
      <c r="L5" s="33"/>
    </row>
    <row r="6" spans="1:12" s="9" customFormat="1" ht="11.25" customHeight="1">
      <c r="A6" s="219"/>
      <c r="B6" s="522"/>
      <c r="C6" s="219"/>
      <c r="D6" s="219"/>
      <c r="E6" s="219"/>
      <c r="F6" s="219"/>
      <c r="G6" s="219"/>
      <c r="H6" s="219"/>
      <c r="I6" s="219"/>
      <c r="J6" s="219"/>
      <c r="K6" s="219"/>
      <c r="L6" s="517"/>
    </row>
    <row r="7" spans="1:12" s="511" customFormat="1" ht="21.75" customHeight="1">
      <c r="A7" s="351" t="s">
        <v>1422</v>
      </c>
      <c r="B7" s="512"/>
      <c r="C7" s="512"/>
      <c r="D7" s="512"/>
      <c r="E7" s="512"/>
      <c r="F7" s="512"/>
      <c r="G7" s="512"/>
      <c r="H7" s="1655" t="s">
        <v>714</v>
      </c>
      <c r="I7" s="1655"/>
      <c r="J7" s="1655"/>
      <c r="K7" s="1655"/>
      <c r="L7" s="1655"/>
    </row>
    <row r="8" spans="1:12" s="9" customFormat="1" ht="3.75" customHeight="1">
      <c r="A8" s="629"/>
      <c r="H8" s="139"/>
      <c r="I8" s="139"/>
      <c r="J8" s="139"/>
      <c r="K8" s="139"/>
    </row>
    <row r="9" spans="1:12" s="9" customFormat="1" ht="36.75" customHeight="1">
      <c r="A9" s="1613"/>
      <c r="B9" s="1614"/>
      <c r="C9" s="1615"/>
      <c r="D9" s="1615"/>
      <c r="E9" s="1615"/>
      <c r="F9" s="1615"/>
      <c r="G9" s="1615"/>
      <c r="H9" s="1615"/>
      <c r="I9" s="1615"/>
      <c r="J9" s="1615"/>
      <c r="K9" s="1615"/>
      <c r="L9" s="1616"/>
    </row>
    <row r="10" spans="1:12" s="9" customFormat="1" ht="36.75" customHeight="1">
      <c r="A10" s="1617"/>
      <c r="B10" s="1618"/>
      <c r="C10" s="1618"/>
      <c r="D10" s="1618"/>
      <c r="E10" s="1618"/>
      <c r="F10" s="1618"/>
      <c r="G10" s="1618"/>
      <c r="H10" s="1618"/>
      <c r="I10" s="1618"/>
      <c r="J10" s="1618"/>
      <c r="K10" s="1618"/>
      <c r="L10" s="1619"/>
    </row>
    <row r="11" spans="1:12" s="9" customFormat="1" ht="11.25" customHeight="1">
      <c r="A11" s="219"/>
      <c r="B11" s="522"/>
      <c r="C11" s="219"/>
      <c r="D11" s="219"/>
      <c r="E11" s="219"/>
      <c r="F11" s="219"/>
      <c r="G11" s="219"/>
      <c r="H11" s="219"/>
      <c r="I11" s="219"/>
      <c r="J11" s="219"/>
      <c r="K11" s="219"/>
      <c r="L11" s="517"/>
    </row>
    <row r="12" spans="1:12" s="511" customFormat="1" ht="21.75" customHeight="1">
      <c r="A12" s="351" t="s">
        <v>733</v>
      </c>
      <c r="B12" s="512"/>
      <c r="C12" s="512"/>
      <c r="D12" s="512"/>
      <c r="E12" s="512"/>
      <c r="F12" s="512"/>
      <c r="G12" s="512"/>
      <c r="H12" s="1655" t="s">
        <v>714</v>
      </c>
      <c r="I12" s="1655"/>
      <c r="J12" s="1655"/>
      <c r="K12" s="1655"/>
      <c r="L12" s="1655"/>
    </row>
    <row r="13" spans="1:12" s="9" customFormat="1" ht="3.75" customHeight="1">
      <c r="A13" s="629"/>
      <c r="H13" s="139"/>
      <c r="I13" s="139"/>
      <c r="J13" s="139"/>
      <c r="K13" s="139"/>
    </row>
    <row r="14" spans="1:12" s="9" customFormat="1" ht="28.4" customHeight="1">
      <c r="A14" s="1620" t="s">
        <v>715</v>
      </c>
      <c r="B14" s="1621"/>
      <c r="C14" s="1622"/>
      <c r="D14" s="1629" t="s">
        <v>716</v>
      </c>
      <c r="E14" s="1630"/>
      <c r="F14" s="1631" t="s">
        <v>717</v>
      </c>
      <c r="G14" s="1632"/>
      <c r="H14" s="1632"/>
      <c r="I14" s="1632"/>
      <c r="J14" s="1632"/>
      <c r="K14" s="1632"/>
      <c r="L14" s="1633"/>
    </row>
    <row r="15" spans="1:12" s="9" customFormat="1" ht="28.4" customHeight="1">
      <c r="A15" s="1623"/>
      <c r="B15" s="1624"/>
      <c r="C15" s="1625"/>
      <c r="D15" s="1629" t="s">
        <v>718</v>
      </c>
      <c r="E15" s="1630"/>
      <c r="F15" s="1631" t="s">
        <v>717</v>
      </c>
      <c r="G15" s="1632"/>
      <c r="H15" s="1632"/>
      <c r="I15" s="1632"/>
      <c r="J15" s="1632"/>
      <c r="K15" s="1632"/>
      <c r="L15" s="1633"/>
    </row>
    <row r="16" spans="1:12" s="9" customFormat="1" ht="28.4" customHeight="1">
      <c r="A16" s="1623"/>
      <c r="B16" s="1624"/>
      <c r="C16" s="1625"/>
      <c r="D16" s="1634" t="s">
        <v>719</v>
      </c>
      <c r="E16" s="1635"/>
      <c r="F16" s="1631" t="s">
        <v>717</v>
      </c>
      <c r="G16" s="1632"/>
      <c r="H16" s="1632"/>
      <c r="I16" s="1632"/>
      <c r="J16" s="1632"/>
      <c r="K16" s="1632"/>
      <c r="L16" s="1633"/>
    </row>
    <row r="17" spans="1:12" s="9" customFormat="1" ht="28.4" customHeight="1">
      <c r="A17" s="1626"/>
      <c r="B17" s="1627"/>
      <c r="C17" s="1628"/>
      <c r="D17" s="1636"/>
      <c r="E17" s="1637"/>
      <c r="F17" s="1638" t="s">
        <v>717</v>
      </c>
      <c r="G17" s="1639"/>
      <c r="H17" s="1639"/>
      <c r="I17" s="1639"/>
      <c r="J17" s="1639"/>
      <c r="K17" s="1639"/>
      <c r="L17" s="1640"/>
    </row>
    <row r="18" spans="1:12" s="9" customFormat="1" ht="28.4" customHeight="1">
      <c r="A18" s="1641" t="s">
        <v>720</v>
      </c>
      <c r="B18" s="1644" t="s">
        <v>721</v>
      </c>
      <c r="C18" s="1645"/>
      <c r="D18" s="1629" t="s">
        <v>722</v>
      </c>
      <c r="E18" s="1630"/>
      <c r="F18" s="1631" t="s">
        <v>723</v>
      </c>
      <c r="G18" s="1632"/>
      <c r="H18" s="1632"/>
      <c r="I18" s="1632"/>
      <c r="J18" s="1632"/>
      <c r="K18" s="1632"/>
      <c r="L18" s="1633"/>
    </row>
    <row r="19" spans="1:12" s="9" customFormat="1" ht="28.4" customHeight="1">
      <c r="A19" s="1642"/>
      <c r="B19" s="1646" t="s">
        <v>724</v>
      </c>
      <c r="C19" s="1647"/>
      <c r="D19" s="1629" t="s">
        <v>725</v>
      </c>
      <c r="E19" s="1630"/>
      <c r="F19" s="1250" t="s">
        <v>1214</v>
      </c>
      <c r="G19" s="1654" t="str">
        <f>+"（"&amp;表紙!D$36&amp;"の件数："</f>
        <v>（＿＿年度の件数：</v>
      </c>
      <c r="H19" s="1654"/>
      <c r="I19" s="982"/>
      <c r="J19" s="982" t="s">
        <v>1215</v>
      </c>
      <c r="K19" s="980"/>
      <c r="L19" s="981"/>
    </row>
    <row r="20" spans="1:12" s="9" customFormat="1" ht="28.4" customHeight="1">
      <c r="A20" s="1642"/>
      <c r="B20" s="1648"/>
      <c r="C20" s="1647"/>
      <c r="D20" s="1629" t="s">
        <v>726</v>
      </c>
      <c r="E20" s="1630"/>
      <c r="F20" s="1250" t="s">
        <v>1214</v>
      </c>
      <c r="G20" s="1654" t="str">
        <f>+"（"&amp;表紙!D$36&amp;"の件数："</f>
        <v>（＿＿年度の件数：</v>
      </c>
      <c r="H20" s="1654"/>
      <c r="I20" s="982"/>
      <c r="J20" s="982" t="s">
        <v>1215</v>
      </c>
      <c r="K20" s="980"/>
      <c r="L20" s="981"/>
    </row>
    <row r="21" spans="1:12" s="9" customFormat="1" ht="28.4" customHeight="1">
      <c r="A21" s="1642"/>
      <c r="B21" s="1649"/>
      <c r="C21" s="1650"/>
      <c r="D21" s="1629" t="s">
        <v>727</v>
      </c>
      <c r="E21" s="1630"/>
      <c r="F21" s="1250" t="s">
        <v>1214</v>
      </c>
      <c r="G21" s="1654" t="str">
        <f>+"（"&amp;表紙!D$36&amp;"の件数："</f>
        <v>（＿＿年度の件数：</v>
      </c>
      <c r="H21" s="1654"/>
      <c r="I21" s="982"/>
      <c r="J21" s="982" t="s">
        <v>1215</v>
      </c>
      <c r="K21" s="980"/>
      <c r="L21" s="981"/>
    </row>
    <row r="22" spans="1:12" s="9" customFormat="1" ht="28.4" customHeight="1">
      <c r="A22" s="1642"/>
      <c r="B22" s="1651" t="s">
        <v>728</v>
      </c>
      <c r="C22" s="1652"/>
      <c r="D22" s="1629" t="s">
        <v>729</v>
      </c>
      <c r="E22" s="1653"/>
      <c r="F22" s="1250" t="s">
        <v>1214</v>
      </c>
      <c r="G22" s="1654" t="str">
        <f>+"（"&amp;表紙!D$36&amp;"の件数："</f>
        <v>（＿＿年度の件数：</v>
      </c>
      <c r="H22" s="1654"/>
      <c r="I22" s="982"/>
      <c r="J22" s="982" t="s">
        <v>1215</v>
      </c>
      <c r="K22" s="980"/>
      <c r="L22" s="981"/>
    </row>
    <row r="23" spans="1:12" s="9" customFormat="1" ht="28.4" customHeight="1">
      <c r="A23" s="1642"/>
      <c r="B23" s="1652"/>
      <c r="C23" s="1652"/>
      <c r="D23" s="1629" t="s">
        <v>730</v>
      </c>
      <c r="E23" s="1630"/>
      <c r="F23" s="1250" t="s">
        <v>1214</v>
      </c>
      <c r="G23" s="1654" t="str">
        <f>+"（"&amp;表紙!D$36&amp;"の件数："</f>
        <v>（＿＿年度の件数：</v>
      </c>
      <c r="H23" s="1654"/>
      <c r="I23" s="982"/>
      <c r="J23" s="982" t="s">
        <v>1215</v>
      </c>
      <c r="K23" s="980"/>
      <c r="L23" s="981"/>
    </row>
    <row r="24" spans="1:12" s="9" customFormat="1" ht="28.4" customHeight="1">
      <c r="A24" s="1643"/>
      <c r="B24" s="1652"/>
      <c r="C24" s="1652"/>
      <c r="D24" s="1629" t="s">
        <v>731</v>
      </c>
      <c r="E24" s="1630"/>
      <c r="F24" s="1631" t="s">
        <v>732</v>
      </c>
      <c r="G24" s="1632"/>
      <c r="H24" s="1632"/>
      <c r="I24" s="1632"/>
      <c r="J24" s="1632"/>
      <c r="K24" s="1632"/>
      <c r="L24" s="1633"/>
    </row>
    <row r="25" spans="1:12" s="9" customFormat="1" ht="21" customHeight="1">
      <c r="A25" s="637" t="s">
        <v>1335</v>
      </c>
      <c r="C25" s="632"/>
      <c r="D25" s="633"/>
      <c r="E25" s="634"/>
      <c r="F25" s="635"/>
      <c r="G25" s="636"/>
      <c r="H25" s="636"/>
      <c r="I25" s="636"/>
      <c r="J25" s="636"/>
      <c r="K25" s="636"/>
      <c r="L25" s="636"/>
    </row>
    <row r="26" spans="1:12" s="9" customFormat="1" ht="21" customHeight="1">
      <c r="A26" s="1124"/>
      <c r="C26" s="632"/>
      <c r="D26" s="633"/>
      <c r="E26" s="634"/>
      <c r="F26" s="635"/>
      <c r="G26" s="636"/>
      <c r="H26" s="636"/>
      <c r="I26" s="636"/>
      <c r="J26" s="636"/>
      <c r="K26" s="636"/>
      <c r="L26" s="636"/>
    </row>
    <row r="27" spans="1:12">
      <c r="E27" s="523"/>
    </row>
    <row r="28" spans="1:12">
      <c r="F28" s="523" t="s">
        <v>734</v>
      </c>
    </row>
  </sheetData>
  <mergeCells count="31">
    <mergeCell ref="H2:L2"/>
    <mergeCell ref="H7:L7"/>
    <mergeCell ref="H12:L12"/>
    <mergeCell ref="G19:H19"/>
    <mergeCell ref="D24:E24"/>
    <mergeCell ref="F24:L24"/>
    <mergeCell ref="A18:A24"/>
    <mergeCell ref="B18:C18"/>
    <mergeCell ref="D18:E18"/>
    <mergeCell ref="F18:L18"/>
    <mergeCell ref="B19:C21"/>
    <mergeCell ref="D19:E19"/>
    <mergeCell ref="D20:E20"/>
    <mergeCell ref="D21:E21"/>
    <mergeCell ref="B22:C24"/>
    <mergeCell ref="D22:E22"/>
    <mergeCell ref="D23:E23"/>
    <mergeCell ref="G20:H20"/>
    <mergeCell ref="G21:H21"/>
    <mergeCell ref="G22:H22"/>
    <mergeCell ref="G23:H23"/>
    <mergeCell ref="A4:B4"/>
    <mergeCell ref="A9:L10"/>
    <mergeCell ref="A14:C17"/>
    <mergeCell ref="D14:E14"/>
    <mergeCell ref="F14:L14"/>
    <mergeCell ref="D15:E15"/>
    <mergeCell ref="F15:L15"/>
    <mergeCell ref="D16:E17"/>
    <mergeCell ref="F16:L16"/>
    <mergeCell ref="F17:L17"/>
  </mergeCells>
  <phoneticPr fontId="16"/>
  <dataValidations count="3">
    <dataValidation type="list" allowBlank="1" showInputMessage="1" showErrorMessage="1" sqref="H2" xr:uid="{00000000-0002-0000-0300-000000000000}">
      <formula1>"ａ．取り組んでいる　　　ｂ．取り組んでいない,ａ．取り組んでいる　　　,ｂ．取り組んでいない"</formula1>
    </dataValidation>
    <dataValidation type="list" allowBlank="1" showInputMessage="1" showErrorMessage="1" sqref="H7:L7 H12:L12" xr:uid="{00000000-0002-0000-0300-000001000000}">
      <formula1>"ａ．実施している　　　　ｂ．実施していない,ａ．実施している　　　　,ｂ．実施していない"</formula1>
    </dataValidation>
    <dataValidation type="list" allowBlank="1" showInputMessage="1" showErrorMessage="1" sqref="F19:F23" xr:uid="{00000000-0002-0000-0300-000002000000}">
      <formula1>"有　・　無,有,無"</formula1>
    </dataValidation>
  </dataValidations>
  <printOptions horizontalCentered="1" verticalCentered="1"/>
  <pageMargins left="0.59055118110236227" right="0.51181102362204722" top="0.51181102362204722" bottom="0.31496062992125984" header="0.51181102362204722" footer="0.51181102362204722"/>
  <pageSetup paperSize="9" scale="90" firstPageNumber="8" orientation="landscape" blackAndWhite="1" useFirstPageNumber="1"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tabColor theme="4" tint="-0.249977111117893"/>
    <pageSetUpPr fitToPage="1"/>
  </sheetPr>
  <dimension ref="B1:AC57"/>
  <sheetViews>
    <sheetView workbookViewId="0">
      <selection activeCell="B1" sqref="B1"/>
    </sheetView>
  </sheetViews>
  <sheetFormatPr defaultColWidth="9" defaultRowHeight="12"/>
  <cols>
    <col min="1" max="1" width="1.6328125" style="9" customWidth="1"/>
    <col min="2" max="2" width="4.08984375" style="9" customWidth="1"/>
    <col min="3" max="3" width="13.7265625" style="9" customWidth="1"/>
    <col min="4" max="4" width="20.7265625" style="9" customWidth="1"/>
    <col min="5" max="5" width="11.08984375" style="9" customWidth="1"/>
    <col min="6" max="6" width="3" style="9" bestFit="1" customWidth="1"/>
    <col min="7" max="7" width="11.08984375" style="9" customWidth="1"/>
    <col min="8" max="8" width="3" style="9" bestFit="1" customWidth="1"/>
    <col min="9" max="9" width="11.08984375" style="9" customWidth="1"/>
    <col min="10" max="10" width="3" style="9" bestFit="1" customWidth="1"/>
    <col min="11" max="11" width="11.08984375" style="9" customWidth="1"/>
    <col min="12" max="12" width="3" style="9" bestFit="1" customWidth="1"/>
    <col min="13" max="13" width="11.08984375" style="9" customWidth="1"/>
    <col min="14" max="14" width="3" style="9" bestFit="1" customWidth="1"/>
    <col min="15" max="15" width="11.08984375" style="9" customWidth="1"/>
    <col min="16" max="16" width="3" style="9" bestFit="1" customWidth="1"/>
    <col min="17" max="18" width="18.08984375" style="9" customWidth="1"/>
    <col min="19" max="29" width="7.6328125" style="9" customWidth="1"/>
    <col min="30" max="16384" width="9" style="9"/>
  </cols>
  <sheetData>
    <row r="1" spans="2:29" ht="20.25" customHeight="1">
      <c r="B1" s="10" t="s">
        <v>1332</v>
      </c>
      <c r="R1" s="690" t="str">
        <f>+表紙!$D$36</f>
        <v>＿＿年度</v>
      </c>
      <c r="S1" s="677"/>
      <c r="T1" s="677"/>
      <c r="U1" s="10"/>
    </row>
    <row r="2" spans="2:29" ht="24" customHeight="1">
      <c r="B2" s="691" t="s">
        <v>1001</v>
      </c>
      <c r="C2" s="28"/>
      <c r="D2" s="28"/>
      <c r="E2" s="28"/>
      <c r="F2" s="28"/>
      <c r="G2" s="28"/>
      <c r="H2" s="28"/>
      <c r="I2" s="28"/>
      <c r="J2" s="28"/>
      <c r="K2" s="28"/>
      <c r="L2" s="28"/>
      <c r="M2" s="28"/>
      <c r="N2" s="28"/>
      <c r="O2" s="28"/>
      <c r="P2" s="28"/>
      <c r="Q2" s="28"/>
      <c r="R2" s="29"/>
    </row>
    <row r="3" spans="2:29" ht="24" customHeight="1">
      <c r="B3" s="11"/>
      <c r="C3" s="517"/>
      <c r="D3" s="517"/>
      <c r="E3" s="517"/>
      <c r="F3" s="517"/>
      <c r="G3" s="517"/>
      <c r="H3" s="517"/>
      <c r="I3" s="517"/>
      <c r="J3" s="517"/>
      <c r="K3" s="517"/>
      <c r="L3" s="517"/>
      <c r="M3" s="517"/>
      <c r="N3" s="517"/>
      <c r="O3" s="517"/>
      <c r="P3" s="517"/>
      <c r="Q3" s="517"/>
      <c r="R3" s="31"/>
    </row>
    <row r="4" spans="2:29" ht="24" customHeight="1">
      <c r="B4" s="692"/>
      <c r="C4" s="649"/>
      <c r="D4" s="649"/>
      <c r="E4" s="649"/>
      <c r="F4" s="649"/>
      <c r="G4" s="649"/>
      <c r="H4" s="649"/>
      <c r="I4" s="649"/>
      <c r="J4" s="649"/>
      <c r="K4" s="649"/>
      <c r="L4" s="649"/>
      <c r="M4" s="649"/>
      <c r="N4" s="649"/>
      <c r="O4" s="649"/>
      <c r="P4" s="649"/>
      <c r="Q4" s="649"/>
      <c r="R4" s="693"/>
      <c r="S4" s="649"/>
      <c r="T4" s="517"/>
      <c r="U4" s="649"/>
      <c r="V4" s="649"/>
      <c r="W4" s="649"/>
      <c r="X4" s="649"/>
      <c r="Y4" s="649"/>
      <c r="Z4" s="649"/>
      <c r="AA4" s="649"/>
      <c r="AB4" s="649"/>
      <c r="AC4" s="649"/>
    </row>
    <row r="5" spans="2:29" ht="24" customHeight="1">
      <c r="B5" s="692"/>
      <c r="C5" s="649"/>
      <c r="D5" s="649"/>
      <c r="E5" s="649"/>
      <c r="F5" s="649"/>
      <c r="G5" s="649"/>
      <c r="H5" s="649"/>
      <c r="I5" s="649"/>
      <c r="J5" s="649"/>
      <c r="K5" s="649"/>
      <c r="L5" s="649"/>
      <c r="M5" s="649"/>
      <c r="N5" s="649"/>
      <c r="O5" s="649"/>
      <c r="P5" s="649"/>
      <c r="Q5" s="649"/>
      <c r="R5" s="693"/>
      <c r="S5" s="649"/>
      <c r="T5" s="517"/>
      <c r="U5" s="649"/>
      <c r="V5" s="649"/>
      <c r="W5" s="649"/>
      <c r="X5" s="649"/>
      <c r="Y5" s="649"/>
      <c r="Z5" s="649"/>
      <c r="AA5" s="649"/>
      <c r="AB5" s="649"/>
      <c r="AC5" s="649"/>
    </row>
    <row r="6" spans="2:29" ht="24" customHeight="1">
      <c r="B6" s="694"/>
      <c r="C6" s="646"/>
      <c r="D6" s="646"/>
      <c r="E6" s="646"/>
      <c r="F6" s="646"/>
      <c r="G6" s="646"/>
      <c r="H6" s="646"/>
      <c r="I6" s="646"/>
      <c r="J6" s="646"/>
      <c r="K6" s="646"/>
      <c r="L6" s="646"/>
      <c r="M6" s="646"/>
      <c r="N6" s="646"/>
      <c r="O6" s="646"/>
      <c r="P6" s="646"/>
      <c r="Q6" s="646"/>
      <c r="R6" s="695"/>
      <c r="S6" s="649"/>
      <c r="T6" s="517"/>
      <c r="U6" s="649"/>
      <c r="V6" s="649"/>
      <c r="W6" s="649"/>
      <c r="X6" s="649"/>
      <c r="Y6" s="649"/>
      <c r="Z6" s="649"/>
      <c r="AA6" s="649"/>
      <c r="AB6" s="649"/>
      <c r="AC6" s="649"/>
    </row>
    <row r="7" spans="2:29">
      <c r="B7" s="649"/>
      <c r="C7" s="649"/>
      <c r="D7" s="649"/>
      <c r="E7" s="649"/>
      <c r="F7" s="649"/>
      <c r="G7" s="649"/>
      <c r="H7" s="649"/>
      <c r="I7" s="649"/>
      <c r="J7" s="649"/>
      <c r="K7" s="649"/>
      <c r="L7" s="649"/>
      <c r="M7" s="649"/>
      <c r="N7" s="649"/>
      <c r="O7" s="649"/>
      <c r="P7" s="649"/>
      <c r="Q7" s="649"/>
      <c r="R7" s="649"/>
      <c r="S7" s="649"/>
      <c r="T7" s="517"/>
      <c r="U7" s="649"/>
      <c r="V7" s="649"/>
      <c r="W7" s="649"/>
      <c r="X7" s="649"/>
      <c r="Y7" s="649"/>
      <c r="Z7" s="649"/>
      <c r="AA7" s="649"/>
      <c r="AB7" s="649"/>
      <c r="AC7" s="649"/>
    </row>
    <row r="8" spans="2:29">
      <c r="B8" s="2818"/>
      <c r="C8" s="1877" t="s">
        <v>1002</v>
      </c>
      <c r="D8" s="1877"/>
      <c r="E8" s="1877" t="s">
        <v>908</v>
      </c>
      <c r="F8" s="1877"/>
      <c r="G8" s="2801" t="s">
        <v>1003</v>
      </c>
      <c r="H8" s="2801"/>
      <c r="I8" s="2803" t="s">
        <v>1004</v>
      </c>
      <c r="J8" s="2803"/>
      <c r="K8" s="2803"/>
      <c r="L8" s="2803"/>
      <c r="M8" s="2803"/>
      <c r="N8" s="2803"/>
      <c r="O8" s="2801" t="s">
        <v>1005</v>
      </c>
      <c r="P8" s="2801"/>
      <c r="Q8" s="1877" t="s">
        <v>1006</v>
      </c>
      <c r="R8" s="1878"/>
      <c r="S8" s="649"/>
      <c r="T8" s="517"/>
      <c r="U8" s="649"/>
      <c r="V8" s="649"/>
      <c r="W8" s="649"/>
      <c r="X8" s="649"/>
      <c r="Y8" s="649"/>
      <c r="Z8" s="649"/>
      <c r="AA8" s="649"/>
      <c r="AB8" s="649"/>
      <c r="AC8" s="649"/>
    </row>
    <row r="9" spans="2:29">
      <c r="B9" s="1737"/>
      <c r="C9" s="1879"/>
      <c r="D9" s="1879"/>
      <c r="E9" s="1879"/>
      <c r="F9" s="1879"/>
      <c r="G9" s="2802"/>
      <c r="H9" s="2802"/>
      <c r="I9" s="2811" t="s">
        <v>1007</v>
      </c>
      <c r="J9" s="2811"/>
      <c r="K9" s="2812"/>
      <c r="L9" s="2812"/>
      <c r="M9" s="2811"/>
      <c r="N9" s="2811"/>
      <c r="O9" s="2802"/>
      <c r="P9" s="2802"/>
      <c r="Q9" s="1879"/>
      <c r="R9" s="1880"/>
      <c r="S9" s="649"/>
      <c r="T9" s="517"/>
      <c r="U9" s="649"/>
      <c r="V9" s="649"/>
      <c r="W9" s="649"/>
      <c r="X9" s="649"/>
      <c r="Y9" s="649"/>
      <c r="Z9" s="649"/>
      <c r="AA9" s="649"/>
      <c r="AB9" s="649"/>
      <c r="AC9" s="649"/>
    </row>
    <row r="10" spans="2:29">
      <c r="B10" s="1737"/>
      <c r="C10" s="1879" t="s">
        <v>1008</v>
      </c>
      <c r="D10" s="1879" t="s">
        <v>1009</v>
      </c>
      <c r="E10" s="1879"/>
      <c r="F10" s="1879"/>
      <c r="G10" s="2802"/>
      <c r="H10" s="2802"/>
      <c r="I10" s="2813" t="s">
        <v>1010</v>
      </c>
      <c r="J10" s="1879"/>
      <c r="K10" s="2814" t="s">
        <v>1011</v>
      </c>
      <c r="L10" s="2815"/>
      <c r="M10" s="2813" t="s">
        <v>1012</v>
      </c>
      <c r="N10" s="1879"/>
      <c r="O10" s="2802"/>
      <c r="P10" s="2802"/>
      <c r="Q10" s="1879" t="s">
        <v>1013</v>
      </c>
      <c r="R10" s="1880" t="s">
        <v>1014</v>
      </c>
      <c r="S10" s="649"/>
      <c r="T10" s="517"/>
      <c r="U10" s="649"/>
      <c r="V10" s="649"/>
      <c r="W10" s="649"/>
      <c r="X10" s="649"/>
      <c r="Y10" s="649"/>
      <c r="Z10" s="649"/>
      <c r="AA10" s="649"/>
      <c r="AB10" s="649"/>
      <c r="AC10" s="649"/>
    </row>
    <row r="11" spans="2:29">
      <c r="B11" s="1737"/>
      <c r="C11" s="1879"/>
      <c r="D11" s="1879"/>
      <c r="E11" s="1879"/>
      <c r="F11" s="1879"/>
      <c r="G11" s="2802"/>
      <c r="H11" s="2802"/>
      <c r="I11" s="2813"/>
      <c r="J11" s="1879"/>
      <c r="K11" s="2816"/>
      <c r="L11" s="2817"/>
      <c r="M11" s="2813"/>
      <c r="N11" s="1879"/>
      <c r="O11" s="2802"/>
      <c r="P11" s="2802"/>
      <c r="Q11" s="1879"/>
      <c r="R11" s="1880"/>
      <c r="S11" s="649"/>
      <c r="T11" s="517"/>
      <c r="U11" s="649"/>
      <c r="V11" s="649"/>
      <c r="W11" s="649"/>
      <c r="X11" s="649"/>
      <c r="Y11" s="649"/>
      <c r="Z11" s="649"/>
      <c r="AA11" s="649"/>
      <c r="AB11" s="649"/>
      <c r="AC11" s="649"/>
    </row>
    <row r="12" spans="2:29" ht="24" customHeight="1">
      <c r="B12" s="2804" t="s">
        <v>1015</v>
      </c>
      <c r="C12" s="1090" t="s">
        <v>1016</v>
      </c>
      <c r="D12" s="648"/>
      <c r="E12" s="696"/>
      <c r="F12" s="697" t="s">
        <v>355</v>
      </c>
      <c r="G12" s="696"/>
      <c r="H12" s="698" t="s">
        <v>918</v>
      </c>
      <c r="I12" s="696"/>
      <c r="J12" s="697" t="s">
        <v>355</v>
      </c>
      <c r="K12" s="699"/>
      <c r="L12" s="697" t="s">
        <v>355</v>
      </c>
      <c r="M12" s="696"/>
      <c r="N12" s="697" t="s">
        <v>355</v>
      </c>
      <c r="O12" s="696"/>
      <c r="P12" s="697" t="s">
        <v>355</v>
      </c>
      <c r="Q12" s="700"/>
      <c r="R12" s="701"/>
      <c r="S12" s="649"/>
      <c r="T12" s="517"/>
      <c r="U12" s="649"/>
      <c r="V12" s="649"/>
      <c r="W12" s="649"/>
      <c r="X12" s="649"/>
      <c r="Y12" s="649"/>
      <c r="Z12" s="649"/>
      <c r="AA12" s="649"/>
      <c r="AB12" s="649"/>
      <c r="AC12" s="649"/>
    </row>
    <row r="13" spans="2:29" ht="24" customHeight="1">
      <c r="B13" s="2804"/>
      <c r="C13" s="1090" t="s">
        <v>1017</v>
      </c>
      <c r="D13" s="700"/>
      <c r="E13" s="696"/>
      <c r="F13" s="702"/>
      <c r="G13" s="696"/>
      <c r="H13" s="702"/>
      <c r="I13" s="696"/>
      <c r="J13" s="702"/>
      <c r="K13" s="696"/>
      <c r="L13" s="702"/>
      <c r="M13" s="696"/>
      <c r="N13" s="702"/>
      <c r="O13" s="696"/>
      <c r="P13" s="702"/>
      <c r="Q13" s="700"/>
      <c r="R13" s="701"/>
      <c r="S13" s="649"/>
      <c r="T13" s="517"/>
      <c r="U13" s="649"/>
      <c r="V13" s="649"/>
      <c r="W13" s="649"/>
      <c r="X13" s="649"/>
      <c r="Y13" s="649"/>
      <c r="Z13" s="649"/>
      <c r="AA13" s="649"/>
      <c r="AB13" s="649"/>
      <c r="AC13" s="649"/>
    </row>
    <row r="14" spans="2:29" ht="24" customHeight="1">
      <c r="B14" s="2804"/>
      <c r="C14" s="1090" t="s">
        <v>1018</v>
      </c>
      <c r="D14" s="700"/>
      <c r="E14" s="696"/>
      <c r="F14" s="702"/>
      <c r="G14" s="696"/>
      <c r="H14" s="702"/>
      <c r="I14" s="696"/>
      <c r="J14" s="702"/>
      <c r="K14" s="696"/>
      <c r="L14" s="702"/>
      <c r="M14" s="696"/>
      <c r="N14" s="702"/>
      <c r="O14" s="696"/>
      <c r="P14" s="702"/>
      <c r="Q14" s="700"/>
      <c r="R14" s="701"/>
      <c r="S14" s="649"/>
      <c r="T14" s="517"/>
      <c r="U14" s="649"/>
      <c r="V14" s="649"/>
      <c r="W14" s="649"/>
      <c r="X14" s="649"/>
      <c r="Y14" s="649"/>
      <c r="Z14" s="649"/>
      <c r="AA14" s="649"/>
      <c r="AB14" s="649"/>
      <c r="AC14" s="649"/>
    </row>
    <row r="15" spans="2:29" ht="24" customHeight="1">
      <c r="B15" s="2804"/>
      <c r="C15" s="1090"/>
      <c r="D15" s="700"/>
      <c r="E15" s="696"/>
      <c r="F15" s="702"/>
      <c r="G15" s="696"/>
      <c r="H15" s="702"/>
      <c r="I15" s="696"/>
      <c r="J15" s="702"/>
      <c r="K15" s="696"/>
      <c r="L15" s="702"/>
      <c r="M15" s="696"/>
      <c r="N15" s="702"/>
      <c r="O15" s="696"/>
      <c r="P15" s="702"/>
      <c r="Q15" s="700"/>
      <c r="R15" s="701"/>
      <c r="S15" s="649"/>
      <c r="T15" s="517"/>
      <c r="U15" s="649"/>
      <c r="V15" s="649"/>
      <c r="W15" s="649"/>
      <c r="X15" s="649"/>
      <c r="Y15" s="649"/>
      <c r="Z15" s="649"/>
      <c r="AA15" s="649"/>
      <c r="AB15" s="649"/>
      <c r="AC15" s="649"/>
    </row>
    <row r="16" spans="2:29" ht="24" customHeight="1">
      <c r="B16" s="2805" t="s">
        <v>922</v>
      </c>
      <c r="C16" s="2806"/>
      <c r="D16" s="258"/>
      <c r="E16" s="703"/>
      <c r="F16" s="704"/>
      <c r="G16" s="703"/>
      <c r="H16" s="704"/>
      <c r="I16" s="703"/>
      <c r="J16" s="704"/>
      <c r="K16" s="703"/>
      <c r="L16" s="704"/>
      <c r="M16" s="703"/>
      <c r="N16" s="704"/>
      <c r="O16" s="703"/>
      <c r="P16" s="704"/>
      <c r="Q16" s="258"/>
      <c r="R16" s="705"/>
      <c r="S16" s="649"/>
      <c r="T16" s="517"/>
      <c r="U16" s="649"/>
      <c r="V16" s="649"/>
      <c r="W16" s="649"/>
      <c r="X16" s="649"/>
      <c r="Y16" s="649"/>
      <c r="Z16" s="649"/>
      <c r="AA16" s="649"/>
      <c r="AB16" s="649"/>
      <c r="AC16" s="649"/>
    </row>
    <row r="17" spans="2:29" ht="24" customHeight="1">
      <c r="B17" s="2805"/>
      <c r="C17" s="2806"/>
      <c r="D17" s="706"/>
      <c r="E17" s="707"/>
      <c r="F17" s="708"/>
      <c r="G17" s="707"/>
      <c r="H17" s="708"/>
      <c r="I17" s="707"/>
      <c r="J17" s="708"/>
      <c r="K17" s="707"/>
      <c r="L17" s="708"/>
      <c r="M17" s="707"/>
      <c r="N17" s="708"/>
      <c r="O17" s="707"/>
      <c r="P17" s="708"/>
      <c r="Q17" s="706"/>
      <c r="R17" s="709"/>
      <c r="S17" s="649"/>
      <c r="T17" s="517"/>
      <c r="U17" s="649"/>
      <c r="V17" s="649"/>
      <c r="W17" s="649"/>
      <c r="X17" s="649"/>
      <c r="Y17" s="649"/>
      <c r="Z17" s="649"/>
      <c r="AA17" s="649"/>
      <c r="AB17" s="649"/>
      <c r="AC17" s="649"/>
    </row>
    <row r="18" spans="2:29" ht="24" customHeight="1">
      <c r="B18" s="2805"/>
      <c r="C18" s="2806"/>
      <c r="D18" s="710"/>
      <c r="E18" s="699"/>
      <c r="F18" s="711"/>
      <c r="G18" s="699"/>
      <c r="H18" s="711"/>
      <c r="I18" s="699"/>
      <c r="J18" s="711"/>
      <c r="K18" s="699"/>
      <c r="L18" s="711"/>
      <c r="M18" s="699"/>
      <c r="N18" s="711"/>
      <c r="O18" s="699"/>
      <c r="P18" s="711"/>
      <c r="Q18" s="710"/>
      <c r="R18" s="712"/>
      <c r="S18" s="649"/>
      <c r="T18" s="517"/>
      <c r="U18" s="649"/>
      <c r="V18" s="649"/>
      <c r="W18" s="649"/>
      <c r="X18" s="649"/>
      <c r="Y18" s="649"/>
      <c r="Z18" s="649"/>
      <c r="AA18" s="649"/>
      <c r="AB18" s="649"/>
      <c r="AC18" s="649"/>
    </row>
    <row r="19" spans="2:29" ht="24" customHeight="1">
      <c r="B19" s="713" t="s">
        <v>1019</v>
      </c>
      <c r="C19" s="641"/>
      <c r="D19" s="641"/>
      <c r="E19" s="714"/>
      <c r="F19" s="641"/>
      <c r="G19" s="714"/>
      <c r="H19" s="641"/>
      <c r="I19" s="714"/>
      <c r="J19" s="641"/>
      <c r="K19" s="714"/>
      <c r="L19" s="641"/>
      <c r="M19" s="714"/>
      <c r="N19" s="641"/>
      <c r="O19" s="714"/>
      <c r="P19" s="641"/>
      <c r="Q19" s="641"/>
      <c r="R19" s="642"/>
      <c r="S19" s="649"/>
      <c r="T19" s="517"/>
      <c r="U19" s="649"/>
      <c r="V19" s="649"/>
      <c r="W19" s="649"/>
      <c r="X19" s="649"/>
      <c r="Y19" s="649"/>
      <c r="Z19" s="649"/>
      <c r="AA19" s="649"/>
      <c r="AB19" s="649"/>
      <c r="AC19" s="649"/>
    </row>
    <row r="20" spans="2:29" ht="24" customHeight="1">
      <c r="B20" s="692"/>
      <c r="C20" s="649"/>
      <c r="D20" s="649"/>
      <c r="E20" s="219"/>
      <c r="F20" s="649"/>
      <c r="G20" s="219"/>
      <c r="H20" s="649"/>
      <c r="I20" s="219"/>
      <c r="J20" s="649"/>
      <c r="K20" s="219"/>
      <c r="L20" s="649"/>
      <c r="M20" s="219"/>
      <c r="N20" s="649"/>
      <c r="O20" s="219"/>
      <c r="P20" s="649"/>
      <c r="Q20" s="649"/>
      <c r="R20" s="693"/>
      <c r="S20" s="649"/>
      <c r="T20" s="517"/>
      <c r="U20" s="649"/>
      <c r="V20" s="649"/>
      <c r="W20" s="649"/>
      <c r="X20" s="649"/>
      <c r="Y20" s="649"/>
      <c r="Z20" s="649"/>
      <c r="AA20" s="649"/>
      <c r="AB20" s="649"/>
      <c r="AC20" s="649"/>
    </row>
    <row r="21" spans="2:29" ht="24" customHeight="1">
      <c r="B21" s="692"/>
      <c r="C21" s="649"/>
      <c r="D21" s="649"/>
      <c r="E21" s="219"/>
      <c r="F21" s="649"/>
      <c r="G21" s="219"/>
      <c r="H21" s="649"/>
      <c r="I21" s="219"/>
      <c r="J21" s="649"/>
      <c r="K21" s="219"/>
      <c r="L21" s="649"/>
      <c r="M21" s="219"/>
      <c r="N21" s="649"/>
      <c r="O21" s="219"/>
      <c r="P21" s="649"/>
      <c r="Q21" s="649"/>
      <c r="R21" s="693"/>
      <c r="S21" s="649"/>
      <c r="T21" s="517"/>
      <c r="U21" s="649"/>
      <c r="V21" s="649"/>
      <c r="W21" s="649"/>
      <c r="X21" s="649"/>
      <c r="Y21" s="649"/>
      <c r="Z21" s="649"/>
      <c r="AA21" s="649"/>
      <c r="AB21" s="649"/>
      <c r="AC21" s="649"/>
    </row>
    <row r="22" spans="2:29" ht="24" customHeight="1">
      <c r="B22" s="694"/>
      <c r="C22" s="646"/>
      <c r="D22" s="646"/>
      <c r="E22" s="644"/>
      <c r="F22" s="646"/>
      <c r="G22" s="644"/>
      <c r="H22" s="646"/>
      <c r="I22" s="644"/>
      <c r="J22" s="646"/>
      <c r="K22" s="644"/>
      <c r="L22" s="646"/>
      <c r="M22" s="644"/>
      <c r="N22" s="646"/>
      <c r="O22" s="644"/>
      <c r="P22" s="646"/>
      <c r="Q22" s="646"/>
      <c r="R22" s="695"/>
      <c r="S22" s="649"/>
      <c r="T22" s="517"/>
      <c r="U22" s="649"/>
      <c r="V22" s="649"/>
      <c r="W22" s="649"/>
      <c r="X22" s="649"/>
      <c r="Y22" s="649"/>
      <c r="Z22" s="649"/>
      <c r="AA22" s="649"/>
      <c r="AB22" s="649"/>
      <c r="AC22" s="649"/>
    </row>
    <row r="23" spans="2:29">
      <c r="B23" s="2807" t="s">
        <v>1395</v>
      </c>
      <c r="C23" s="2808"/>
      <c r="D23" s="2808"/>
      <c r="E23" s="2808"/>
      <c r="F23" s="2808"/>
      <c r="G23" s="2808"/>
      <c r="H23" s="2808"/>
      <c r="I23" s="2808"/>
      <c r="J23" s="2808"/>
      <c r="K23" s="2808"/>
      <c r="L23" s="2808"/>
      <c r="M23" s="2808"/>
      <c r="N23" s="2808"/>
      <c r="O23" s="2808"/>
      <c r="P23" s="2808"/>
      <c r="Q23" s="2808"/>
      <c r="R23" s="2808"/>
      <c r="S23" s="649"/>
      <c r="T23" s="517"/>
      <c r="U23" s="649"/>
      <c r="V23" s="649"/>
      <c r="W23" s="649"/>
      <c r="X23" s="649"/>
      <c r="Y23" s="649"/>
      <c r="Z23" s="649"/>
      <c r="AA23" s="649"/>
      <c r="AB23" s="649"/>
      <c r="AC23" s="649"/>
    </row>
    <row r="24" spans="2:29">
      <c r="B24" s="2809"/>
      <c r="C24" s="2809"/>
      <c r="D24" s="2809"/>
      <c r="E24" s="2809"/>
      <c r="F24" s="2809"/>
      <c r="G24" s="2809"/>
      <c r="H24" s="2809"/>
      <c r="I24" s="2809"/>
      <c r="J24" s="2809"/>
      <c r="K24" s="2809"/>
      <c r="L24" s="2809"/>
      <c r="M24" s="2809"/>
      <c r="N24" s="2809"/>
      <c r="O24" s="2809"/>
      <c r="P24" s="2809"/>
      <c r="Q24" s="2809"/>
      <c r="R24" s="2809"/>
      <c r="S24" s="649"/>
      <c r="T24" s="517"/>
      <c r="U24" s="649"/>
      <c r="V24" s="649"/>
      <c r="W24" s="649"/>
      <c r="X24" s="649"/>
      <c r="Y24" s="649"/>
      <c r="Z24" s="649"/>
      <c r="AA24" s="649"/>
      <c r="AB24" s="649"/>
      <c r="AC24" s="649"/>
    </row>
    <row r="25" spans="2:29">
      <c r="B25" s="2809"/>
      <c r="C25" s="2809"/>
      <c r="D25" s="2809"/>
      <c r="E25" s="2809"/>
      <c r="F25" s="2809"/>
      <c r="G25" s="2809"/>
      <c r="H25" s="2809"/>
      <c r="I25" s="2809"/>
      <c r="J25" s="2809"/>
      <c r="K25" s="2809"/>
      <c r="L25" s="2809"/>
      <c r="M25" s="2809"/>
      <c r="N25" s="2809"/>
      <c r="O25" s="2809"/>
      <c r="P25" s="2809"/>
      <c r="Q25" s="2809"/>
      <c r="R25" s="2809"/>
      <c r="S25" s="715"/>
      <c r="T25" s="517"/>
      <c r="U25" s="649"/>
      <c r="V25" s="649"/>
      <c r="W25" s="649"/>
      <c r="X25" s="649"/>
      <c r="Y25" s="649"/>
      <c r="Z25" s="649"/>
      <c r="AA25" s="649"/>
      <c r="AB25" s="649"/>
      <c r="AC25" s="649"/>
    </row>
    <row r="26" spans="2:29">
      <c r="B26" s="2809"/>
      <c r="C26" s="2809"/>
      <c r="D26" s="2809"/>
      <c r="E26" s="2809"/>
      <c r="F26" s="2809"/>
      <c r="G26" s="2809"/>
      <c r="H26" s="2809"/>
      <c r="I26" s="2809"/>
      <c r="J26" s="2809"/>
      <c r="K26" s="2809"/>
      <c r="L26" s="2809"/>
      <c r="M26" s="2809"/>
      <c r="N26" s="2809"/>
      <c r="O26" s="2809"/>
      <c r="P26" s="2809"/>
      <c r="Q26" s="2809"/>
      <c r="R26" s="2809"/>
      <c r="S26" s="649"/>
      <c r="T26" s="517"/>
      <c r="U26" s="649"/>
      <c r="V26" s="649"/>
      <c r="W26" s="649"/>
      <c r="X26" s="649"/>
      <c r="Y26" s="649"/>
      <c r="Z26" s="649"/>
      <c r="AA26" s="649"/>
      <c r="AB26" s="649"/>
      <c r="AC26" s="649"/>
    </row>
    <row r="27" spans="2:29">
      <c r="B27" s="2809"/>
      <c r="C27" s="2809"/>
      <c r="D27" s="2809"/>
      <c r="E27" s="2809"/>
      <c r="F27" s="2809"/>
      <c r="G27" s="2809"/>
      <c r="H27" s="2809"/>
      <c r="I27" s="2809"/>
      <c r="J27" s="2809"/>
      <c r="K27" s="2809"/>
      <c r="L27" s="2809"/>
      <c r="M27" s="2809"/>
      <c r="N27" s="2809"/>
      <c r="O27" s="2809"/>
      <c r="P27" s="2809"/>
      <c r="Q27" s="2809"/>
      <c r="R27" s="2809"/>
      <c r="S27" s="649"/>
      <c r="T27" s="517"/>
      <c r="U27" s="649"/>
      <c r="V27" s="649"/>
      <c r="W27" s="649"/>
      <c r="X27" s="649"/>
      <c r="Y27" s="649"/>
      <c r="Z27" s="649"/>
      <c r="AA27" s="649"/>
      <c r="AB27" s="649"/>
      <c r="AC27" s="649"/>
    </row>
    <row r="28" spans="2:29">
      <c r="B28" s="2809"/>
      <c r="C28" s="2809"/>
      <c r="D28" s="2809"/>
      <c r="E28" s="2809"/>
      <c r="F28" s="2809"/>
      <c r="G28" s="2809"/>
      <c r="H28" s="2809"/>
      <c r="I28" s="2809"/>
      <c r="J28" s="2809"/>
      <c r="K28" s="2809"/>
      <c r="L28" s="2809"/>
      <c r="M28" s="2809"/>
      <c r="N28" s="2809"/>
      <c r="O28" s="2809"/>
      <c r="P28" s="2809"/>
      <c r="Q28" s="2809"/>
      <c r="R28" s="2809"/>
      <c r="S28" s="649"/>
      <c r="T28" s="517"/>
      <c r="U28" s="649"/>
      <c r="V28" s="649"/>
      <c r="W28" s="649"/>
      <c r="X28" s="649"/>
      <c r="Y28" s="649"/>
      <c r="Z28" s="649"/>
      <c r="AA28" s="649"/>
      <c r="AB28" s="649"/>
      <c r="AC28" s="649"/>
    </row>
    <row r="29" spans="2:29">
      <c r="B29" s="2809"/>
      <c r="C29" s="2809"/>
      <c r="D29" s="2809"/>
      <c r="E29" s="2809"/>
      <c r="F29" s="2809"/>
      <c r="G29" s="2809"/>
      <c r="H29" s="2809"/>
      <c r="I29" s="2809"/>
      <c r="J29" s="2809"/>
      <c r="K29" s="2809"/>
      <c r="L29" s="2809"/>
      <c r="M29" s="2809"/>
      <c r="N29" s="2809"/>
      <c r="O29" s="2809"/>
      <c r="P29" s="2809"/>
      <c r="Q29" s="2809"/>
      <c r="R29" s="2809"/>
      <c r="S29" s="649"/>
      <c r="T29" s="517"/>
      <c r="U29" s="649"/>
      <c r="V29" s="649"/>
      <c r="W29" s="649"/>
      <c r="X29" s="649"/>
      <c r="Y29" s="649"/>
      <c r="Z29" s="649"/>
      <c r="AA29" s="649"/>
      <c r="AB29" s="649"/>
      <c r="AC29" s="649"/>
    </row>
    <row r="30" spans="2:29">
      <c r="B30" s="2809"/>
      <c r="C30" s="2809"/>
      <c r="D30" s="2809"/>
      <c r="E30" s="2809"/>
      <c r="F30" s="2809"/>
      <c r="G30" s="2809"/>
      <c r="H30" s="2809"/>
      <c r="I30" s="2809"/>
      <c r="J30" s="2809"/>
      <c r="K30" s="2809"/>
      <c r="L30" s="2809"/>
      <c r="M30" s="2809"/>
      <c r="N30" s="2809"/>
      <c r="O30" s="2809"/>
      <c r="P30" s="2809"/>
      <c r="Q30" s="2809"/>
      <c r="R30" s="2809"/>
      <c r="S30" s="649"/>
      <c r="T30" s="517"/>
      <c r="U30" s="649"/>
      <c r="V30" s="649"/>
      <c r="W30" s="649"/>
      <c r="X30" s="649"/>
      <c r="Y30" s="649"/>
      <c r="Z30" s="649"/>
      <c r="AA30" s="649"/>
      <c r="AB30" s="649"/>
      <c r="AC30" s="649"/>
    </row>
    <row r="31" spans="2:29">
      <c r="B31" s="2809"/>
      <c r="C31" s="2809"/>
      <c r="D31" s="2809"/>
      <c r="E31" s="2809"/>
      <c r="F31" s="2809"/>
      <c r="G31" s="2809"/>
      <c r="H31" s="2809"/>
      <c r="I31" s="2809"/>
      <c r="J31" s="2809"/>
      <c r="K31" s="2809"/>
      <c r="L31" s="2809"/>
      <c r="M31" s="2809"/>
      <c r="N31" s="2809"/>
      <c r="O31" s="2809"/>
      <c r="P31" s="2809"/>
      <c r="Q31" s="2809"/>
      <c r="R31" s="2809"/>
      <c r="S31" s="649"/>
      <c r="T31" s="517"/>
      <c r="U31" s="649"/>
      <c r="V31" s="649"/>
      <c r="W31" s="649"/>
      <c r="X31" s="649"/>
      <c r="Y31" s="649"/>
      <c r="Z31" s="649"/>
      <c r="AA31" s="649"/>
      <c r="AB31" s="649"/>
      <c r="AC31" s="649"/>
    </row>
    <row r="32" spans="2:29">
      <c r="B32" s="2809"/>
      <c r="C32" s="2809"/>
      <c r="D32" s="2809"/>
      <c r="E32" s="2809"/>
      <c r="F32" s="2809"/>
      <c r="G32" s="2809"/>
      <c r="H32" s="2809"/>
      <c r="I32" s="2809"/>
      <c r="J32" s="2809"/>
      <c r="K32" s="2809"/>
      <c r="L32" s="2809"/>
      <c r="M32" s="2809"/>
      <c r="N32" s="2809"/>
      <c r="O32" s="2809"/>
      <c r="P32" s="2809"/>
      <c r="Q32" s="2809"/>
      <c r="R32" s="2809"/>
      <c r="S32" s="649"/>
      <c r="T32" s="517"/>
      <c r="U32" s="649"/>
      <c r="V32" s="649"/>
      <c r="W32" s="649"/>
      <c r="X32" s="649"/>
      <c r="Y32" s="649"/>
      <c r="Z32" s="649"/>
      <c r="AA32" s="649"/>
      <c r="AB32" s="649"/>
      <c r="AC32" s="649"/>
    </row>
    <row r="33" spans="2:29">
      <c r="B33" s="2809"/>
      <c r="C33" s="2809"/>
      <c r="D33" s="2809"/>
      <c r="E33" s="2809"/>
      <c r="F33" s="2809"/>
      <c r="G33" s="2809"/>
      <c r="H33" s="2809"/>
      <c r="I33" s="2809"/>
      <c r="J33" s="2809"/>
      <c r="K33" s="2809"/>
      <c r="L33" s="2809"/>
      <c r="M33" s="2809"/>
      <c r="N33" s="2809"/>
      <c r="O33" s="2809"/>
      <c r="P33" s="2809"/>
      <c r="Q33" s="2809"/>
      <c r="R33" s="2809"/>
      <c r="S33" s="649"/>
      <c r="T33" s="517"/>
      <c r="U33" s="649"/>
      <c r="V33" s="649"/>
      <c r="W33" s="649"/>
      <c r="X33" s="649"/>
      <c r="Y33" s="649"/>
      <c r="Z33" s="649"/>
      <c r="AA33" s="649"/>
      <c r="AB33" s="649"/>
      <c r="AC33" s="649"/>
    </row>
    <row r="34" spans="2:29">
      <c r="B34" s="2810"/>
      <c r="C34" s="2810"/>
      <c r="D34" s="2810"/>
      <c r="E34" s="2810"/>
      <c r="F34" s="2810"/>
      <c r="G34" s="2810"/>
      <c r="H34" s="2810"/>
      <c r="I34" s="2810"/>
      <c r="J34" s="2810"/>
      <c r="K34" s="2810"/>
      <c r="L34" s="2810"/>
      <c r="M34" s="2810"/>
      <c r="N34" s="2810"/>
      <c r="O34" s="2810"/>
      <c r="P34" s="2810"/>
      <c r="Q34" s="2810"/>
      <c r="R34" s="2810"/>
      <c r="S34" s="649"/>
      <c r="T34" s="517"/>
      <c r="U34" s="649"/>
      <c r="V34" s="649"/>
      <c r="W34" s="649"/>
      <c r="X34" s="649"/>
      <c r="Y34" s="649"/>
      <c r="Z34" s="649"/>
      <c r="AA34" s="649"/>
      <c r="AB34" s="649"/>
      <c r="AC34" s="649"/>
    </row>
    <row r="35" spans="2:29">
      <c r="B35" s="2810"/>
      <c r="C35" s="2810"/>
      <c r="D35" s="2810"/>
      <c r="E35" s="2810"/>
      <c r="F35" s="2810"/>
      <c r="G35" s="2810"/>
      <c r="H35" s="2810"/>
      <c r="I35" s="2810"/>
      <c r="J35" s="2810"/>
      <c r="K35" s="2810"/>
      <c r="L35" s="2810"/>
      <c r="M35" s="2810"/>
      <c r="N35" s="2810"/>
      <c r="O35" s="2810"/>
      <c r="P35" s="2810"/>
      <c r="Q35" s="2810"/>
      <c r="R35" s="2810"/>
      <c r="S35" s="649"/>
      <c r="T35" s="517"/>
      <c r="U35" s="649"/>
      <c r="V35" s="649"/>
      <c r="W35" s="649"/>
      <c r="X35" s="649"/>
      <c r="Y35" s="649"/>
      <c r="Z35" s="649"/>
      <c r="AA35" s="649"/>
      <c r="AB35" s="649"/>
      <c r="AC35" s="649"/>
    </row>
    <row r="36" spans="2:29">
      <c r="B36" s="2810"/>
      <c r="C36" s="2810"/>
      <c r="D36" s="2810"/>
      <c r="E36" s="2810"/>
      <c r="F36" s="2810"/>
      <c r="G36" s="2810"/>
      <c r="H36" s="2810"/>
      <c r="I36" s="2810"/>
      <c r="J36" s="2810"/>
      <c r="K36" s="2810"/>
      <c r="L36" s="2810"/>
      <c r="M36" s="2810"/>
      <c r="N36" s="2810"/>
      <c r="O36" s="2810"/>
      <c r="P36" s="2810"/>
      <c r="Q36" s="2810"/>
      <c r="R36" s="2810"/>
      <c r="S36" s="649"/>
      <c r="T36" s="517"/>
      <c r="U36" s="649"/>
      <c r="V36" s="649"/>
      <c r="W36" s="649"/>
      <c r="X36" s="649"/>
      <c r="Y36" s="649"/>
      <c r="Z36" s="649"/>
      <c r="AA36" s="649"/>
      <c r="AB36" s="649"/>
      <c r="AC36" s="649"/>
    </row>
    <row r="37" spans="2:29">
      <c r="B37" s="2810"/>
      <c r="C37" s="2810"/>
      <c r="D37" s="2810"/>
      <c r="E37" s="2810"/>
      <c r="F37" s="2810"/>
      <c r="G37" s="2810"/>
      <c r="H37" s="2810"/>
      <c r="I37" s="2810"/>
      <c r="J37" s="2810"/>
      <c r="K37" s="2810"/>
      <c r="L37" s="2810"/>
      <c r="M37" s="2810"/>
      <c r="N37" s="2810"/>
      <c r="O37" s="2810"/>
      <c r="P37" s="2810"/>
      <c r="Q37" s="2810"/>
      <c r="R37" s="2810"/>
      <c r="S37" s="649"/>
      <c r="T37" s="517"/>
      <c r="U37" s="649"/>
      <c r="V37" s="649"/>
      <c r="W37" s="649"/>
      <c r="X37" s="649"/>
      <c r="Y37" s="649"/>
      <c r="Z37" s="649"/>
      <c r="AA37" s="649"/>
      <c r="AB37" s="649"/>
      <c r="AC37" s="649"/>
    </row>
    <row r="38" spans="2:29">
      <c r="B38" s="2810"/>
      <c r="C38" s="2810"/>
      <c r="D38" s="2810"/>
      <c r="E38" s="2810"/>
      <c r="F38" s="2810"/>
      <c r="G38" s="2810"/>
      <c r="H38" s="2810"/>
      <c r="I38" s="2810"/>
      <c r="J38" s="2810"/>
      <c r="K38" s="2810"/>
      <c r="L38" s="2810"/>
      <c r="M38" s="2810"/>
      <c r="N38" s="2810"/>
      <c r="O38" s="2810"/>
      <c r="P38" s="2810"/>
      <c r="Q38" s="2810"/>
      <c r="R38" s="2810"/>
      <c r="S38" s="649"/>
      <c r="T38" s="517"/>
      <c r="U38" s="649"/>
      <c r="V38" s="649"/>
      <c r="W38" s="649"/>
      <c r="X38" s="649"/>
      <c r="Y38" s="649"/>
      <c r="Z38" s="649"/>
      <c r="AA38" s="649"/>
      <c r="AB38" s="649"/>
      <c r="AC38" s="649"/>
    </row>
    <row r="39" spans="2:29">
      <c r="B39" s="649"/>
      <c r="C39" s="649"/>
      <c r="D39" s="649"/>
      <c r="E39" s="649"/>
      <c r="F39" s="649"/>
      <c r="G39" s="649"/>
      <c r="H39" s="649"/>
      <c r="I39" s="649"/>
      <c r="J39" s="649"/>
      <c r="K39" s="649"/>
      <c r="L39" s="649"/>
      <c r="M39" s="649"/>
      <c r="N39" s="649"/>
      <c r="O39" s="649"/>
      <c r="P39" s="649"/>
      <c r="Q39" s="649"/>
      <c r="R39" s="649"/>
      <c r="S39" s="649"/>
      <c r="T39" s="517"/>
      <c r="U39" s="649"/>
      <c r="V39" s="649"/>
      <c r="W39" s="649"/>
      <c r="X39" s="649"/>
      <c r="Y39" s="649"/>
      <c r="Z39" s="649"/>
      <c r="AA39" s="649"/>
      <c r="AB39" s="649"/>
      <c r="AC39" s="649"/>
    </row>
    <row r="40" spans="2:29">
      <c r="B40" s="649"/>
      <c r="C40" s="649"/>
      <c r="D40" s="649"/>
      <c r="E40" s="649"/>
      <c r="F40" s="649"/>
      <c r="G40" s="649"/>
      <c r="H40" s="649"/>
      <c r="I40" s="649"/>
      <c r="J40" s="649"/>
      <c r="K40" s="649"/>
      <c r="L40" s="649"/>
      <c r="M40" s="649"/>
      <c r="N40" s="649"/>
      <c r="O40" s="649"/>
      <c r="P40" s="649"/>
      <c r="Q40" s="649"/>
      <c r="R40" s="649"/>
      <c r="S40" s="649"/>
      <c r="T40" s="517"/>
      <c r="U40" s="649"/>
      <c r="V40" s="649"/>
      <c r="W40" s="649"/>
      <c r="X40" s="649"/>
      <c r="Y40" s="649"/>
      <c r="Z40" s="649"/>
      <c r="AA40" s="649"/>
      <c r="AB40" s="649"/>
      <c r="AC40" s="649"/>
    </row>
    <row r="41" spans="2:29">
      <c r="B41" s="649"/>
      <c r="C41" s="649"/>
      <c r="D41" s="649"/>
      <c r="E41" s="649"/>
      <c r="F41" s="649"/>
      <c r="G41" s="649"/>
      <c r="H41" s="649"/>
      <c r="I41" s="649"/>
      <c r="J41" s="649"/>
      <c r="K41" s="649"/>
      <c r="L41" s="649"/>
      <c r="M41" s="649"/>
      <c r="N41" s="649"/>
      <c r="O41" s="649"/>
      <c r="P41" s="649"/>
      <c r="Q41" s="649"/>
      <c r="R41" s="649"/>
      <c r="S41" s="649"/>
      <c r="T41" s="517"/>
      <c r="U41" s="649"/>
      <c r="V41" s="649"/>
      <c r="W41" s="649"/>
      <c r="X41" s="649"/>
      <c r="Y41" s="649"/>
      <c r="Z41" s="649"/>
      <c r="AA41" s="649"/>
      <c r="AB41" s="649"/>
      <c r="AC41" s="649"/>
    </row>
    <row r="42" spans="2:29">
      <c r="B42" s="649"/>
      <c r="C42" s="649"/>
      <c r="D42" s="649"/>
      <c r="E42" s="649"/>
      <c r="F42" s="649"/>
      <c r="G42" s="649"/>
      <c r="H42" s="649"/>
      <c r="I42" s="649"/>
      <c r="J42" s="649"/>
      <c r="K42" s="649"/>
      <c r="L42" s="649"/>
      <c r="M42" s="649"/>
      <c r="N42" s="649"/>
      <c r="O42" s="649"/>
      <c r="P42" s="649"/>
      <c r="Q42" s="649"/>
      <c r="R42" s="649"/>
      <c r="S42" s="649"/>
      <c r="T42" s="517"/>
      <c r="U42" s="649"/>
      <c r="V42" s="649"/>
      <c r="W42" s="649"/>
      <c r="X42" s="649"/>
      <c r="Y42" s="649"/>
      <c r="Z42" s="649"/>
      <c r="AA42" s="649"/>
      <c r="AB42" s="649"/>
      <c r="AC42" s="649"/>
    </row>
    <row r="43" spans="2:29">
      <c r="B43" s="649"/>
      <c r="C43" s="649"/>
      <c r="D43" s="649"/>
      <c r="E43" s="649"/>
      <c r="F43" s="649"/>
      <c r="G43" s="649"/>
      <c r="H43" s="649"/>
      <c r="I43" s="649"/>
      <c r="J43" s="649"/>
      <c r="K43" s="649"/>
      <c r="L43" s="649"/>
      <c r="M43" s="649"/>
      <c r="N43" s="649"/>
      <c r="O43" s="649"/>
      <c r="P43" s="649"/>
      <c r="Q43" s="649"/>
      <c r="R43" s="649"/>
      <c r="S43" s="649"/>
      <c r="T43" s="517"/>
      <c r="U43" s="649"/>
      <c r="V43" s="649"/>
      <c r="W43" s="649"/>
      <c r="X43" s="649"/>
      <c r="Y43" s="649"/>
      <c r="Z43" s="649"/>
      <c r="AA43" s="649"/>
      <c r="AB43" s="649"/>
      <c r="AC43" s="649"/>
    </row>
    <row r="44" spans="2:29">
      <c r="B44" s="649"/>
      <c r="C44" s="649"/>
      <c r="D44" s="649"/>
      <c r="E44" s="649"/>
      <c r="F44" s="649"/>
      <c r="G44" s="649"/>
      <c r="H44" s="649"/>
      <c r="I44" s="649"/>
      <c r="J44" s="649"/>
      <c r="K44" s="649"/>
      <c r="L44" s="649"/>
      <c r="M44" s="649"/>
      <c r="N44" s="649"/>
      <c r="O44" s="649"/>
      <c r="P44" s="649"/>
      <c r="Q44" s="649"/>
      <c r="R44" s="649"/>
      <c r="S44" s="649"/>
      <c r="T44" s="517"/>
      <c r="U44" s="649"/>
      <c r="V44" s="649"/>
      <c r="W44" s="649"/>
      <c r="X44" s="649"/>
      <c r="Y44" s="649"/>
      <c r="Z44" s="649"/>
      <c r="AA44" s="649"/>
      <c r="AB44" s="649"/>
      <c r="AC44" s="649"/>
    </row>
    <row r="45" spans="2:29">
      <c r="B45" s="649"/>
      <c r="C45" s="649"/>
      <c r="D45" s="649"/>
      <c r="E45" s="649"/>
      <c r="F45" s="649"/>
      <c r="G45" s="649"/>
      <c r="H45" s="649"/>
      <c r="I45" s="649"/>
      <c r="J45" s="649"/>
      <c r="K45" s="649"/>
      <c r="L45" s="649"/>
      <c r="M45" s="649"/>
      <c r="N45" s="649"/>
      <c r="O45" s="649"/>
      <c r="P45" s="649"/>
      <c r="Q45" s="649"/>
      <c r="R45" s="649"/>
      <c r="S45" s="649"/>
      <c r="T45" s="517"/>
      <c r="U45" s="649"/>
      <c r="V45" s="649"/>
      <c r="W45" s="649"/>
      <c r="X45" s="649"/>
      <c r="Y45" s="649"/>
      <c r="Z45" s="649"/>
      <c r="AA45" s="649"/>
      <c r="AB45" s="649"/>
      <c r="AC45" s="649"/>
    </row>
    <row r="46" spans="2:29">
      <c r="B46" s="649"/>
      <c r="C46" s="649"/>
      <c r="D46" s="649"/>
      <c r="E46" s="649"/>
      <c r="F46" s="649"/>
      <c r="G46" s="649"/>
      <c r="H46" s="649"/>
      <c r="I46" s="649"/>
      <c r="J46" s="649"/>
      <c r="K46" s="649"/>
      <c r="L46" s="649"/>
      <c r="M46" s="649"/>
      <c r="N46" s="649"/>
      <c r="O46" s="649"/>
      <c r="P46" s="649"/>
      <c r="Q46" s="649"/>
      <c r="R46" s="649"/>
      <c r="S46" s="649"/>
      <c r="T46" s="517"/>
      <c r="U46" s="649"/>
      <c r="V46" s="649"/>
      <c r="W46" s="649"/>
      <c r="X46" s="649"/>
      <c r="Y46" s="649"/>
      <c r="Z46" s="649"/>
      <c r="AA46" s="649"/>
      <c r="AB46" s="649"/>
      <c r="AC46" s="649"/>
    </row>
    <row r="47" spans="2:29">
      <c r="B47" s="649"/>
      <c r="C47" s="649"/>
      <c r="D47" s="649"/>
      <c r="E47" s="649"/>
      <c r="F47" s="649"/>
      <c r="G47" s="649"/>
      <c r="H47" s="649"/>
      <c r="I47" s="649"/>
      <c r="J47" s="649"/>
      <c r="K47" s="649"/>
      <c r="L47" s="649"/>
      <c r="M47" s="649"/>
      <c r="N47" s="649"/>
      <c r="O47" s="649"/>
      <c r="P47" s="649"/>
      <c r="Q47" s="649"/>
      <c r="R47" s="649"/>
      <c r="S47" s="649"/>
      <c r="T47" s="517"/>
      <c r="U47" s="649"/>
      <c r="V47" s="649"/>
      <c r="W47" s="649"/>
      <c r="X47" s="649"/>
      <c r="Y47" s="649"/>
      <c r="Z47" s="649"/>
      <c r="AA47" s="649"/>
      <c r="AB47" s="649"/>
      <c r="AC47" s="649"/>
    </row>
    <row r="48" spans="2:29">
      <c r="B48" s="649"/>
      <c r="C48" s="649"/>
      <c r="D48" s="649"/>
      <c r="E48" s="649"/>
      <c r="F48" s="649"/>
      <c r="G48" s="649"/>
      <c r="H48" s="649"/>
      <c r="I48" s="649"/>
      <c r="J48" s="649"/>
      <c r="K48" s="649"/>
      <c r="L48" s="649"/>
      <c r="M48" s="649"/>
      <c r="N48" s="649"/>
      <c r="O48" s="649"/>
      <c r="P48" s="649"/>
      <c r="Q48" s="649"/>
      <c r="R48" s="649"/>
      <c r="S48" s="649"/>
      <c r="T48" s="517"/>
      <c r="U48" s="649"/>
      <c r="V48" s="649"/>
      <c r="W48" s="649"/>
      <c r="X48" s="649"/>
      <c r="Y48" s="649"/>
      <c r="Z48" s="649"/>
      <c r="AA48" s="649"/>
      <c r="AB48" s="649"/>
      <c r="AC48" s="649"/>
    </row>
    <row r="49" spans="2:29">
      <c r="B49" s="649"/>
      <c r="C49" s="649"/>
      <c r="D49" s="649"/>
      <c r="E49" s="649"/>
      <c r="F49" s="649"/>
      <c r="G49" s="649"/>
      <c r="H49" s="649"/>
      <c r="I49" s="649"/>
      <c r="J49" s="649"/>
      <c r="K49" s="649"/>
      <c r="L49" s="649"/>
      <c r="M49" s="649"/>
      <c r="N49" s="649"/>
      <c r="O49" s="649"/>
      <c r="P49" s="649"/>
      <c r="Q49" s="649"/>
      <c r="R49" s="649"/>
      <c r="S49" s="649"/>
      <c r="T49" s="517"/>
      <c r="U49" s="649"/>
      <c r="V49" s="649"/>
      <c r="W49" s="649"/>
      <c r="X49" s="649"/>
      <c r="Y49" s="649"/>
      <c r="Z49" s="649"/>
      <c r="AA49" s="649"/>
      <c r="AB49" s="649"/>
      <c r="AC49" s="649"/>
    </row>
    <row r="50" spans="2:29">
      <c r="B50" s="649"/>
      <c r="C50" s="649"/>
      <c r="D50" s="649"/>
      <c r="E50" s="649"/>
      <c r="F50" s="649"/>
      <c r="G50" s="649"/>
      <c r="H50" s="649"/>
      <c r="I50" s="649"/>
      <c r="J50" s="649"/>
      <c r="K50" s="649"/>
      <c r="L50" s="649"/>
      <c r="M50" s="649"/>
      <c r="N50" s="649"/>
      <c r="O50" s="649"/>
      <c r="P50" s="649"/>
      <c r="Q50" s="649"/>
      <c r="R50" s="649"/>
      <c r="S50" s="649"/>
      <c r="T50" s="517"/>
      <c r="U50" s="649"/>
      <c r="V50" s="649"/>
      <c r="W50" s="649"/>
      <c r="X50" s="649"/>
      <c r="Y50" s="649"/>
      <c r="Z50" s="649"/>
      <c r="AA50" s="649"/>
      <c r="AB50" s="649"/>
      <c r="AC50" s="649"/>
    </row>
    <row r="51" spans="2:29">
      <c r="B51" s="649"/>
      <c r="C51" s="649"/>
      <c r="D51" s="649"/>
      <c r="E51" s="649"/>
      <c r="F51" s="649"/>
      <c r="G51" s="649"/>
      <c r="H51" s="649"/>
      <c r="I51" s="649"/>
      <c r="J51" s="649"/>
      <c r="K51" s="649"/>
      <c r="L51" s="649"/>
      <c r="M51" s="649"/>
      <c r="N51" s="649"/>
      <c r="O51" s="649"/>
      <c r="P51" s="649"/>
      <c r="Q51" s="649"/>
      <c r="R51" s="649"/>
      <c r="S51" s="649"/>
      <c r="T51" s="517"/>
      <c r="U51" s="649"/>
      <c r="V51" s="649"/>
      <c r="W51" s="649"/>
      <c r="X51" s="649"/>
      <c r="Y51" s="649"/>
      <c r="Z51" s="649"/>
      <c r="AA51" s="649"/>
      <c r="AB51" s="649"/>
      <c r="AC51" s="649"/>
    </row>
    <row r="52" spans="2:29">
      <c r="B52" s="649"/>
      <c r="C52" s="649"/>
      <c r="D52" s="649"/>
      <c r="E52" s="649"/>
      <c r="F52" s="649"/>
      <c r="G52" s="649"/>
      <c r="H52" s="649"/>
      <c r="I52" s="649"/>
      <c r="J52" s="649"/>
      <c r="K52" s="649"/>
      <c r="L52" s="649"/>
      <c r="M52" s="649"/>
      <c r="N52" s="649"/>
      <c r="O52" s="649"/>
      <c r="P52" s="649"/>
      <c r="Q52" s="649"/>
      <c r="R52" s="649"/>
      <c r="S52" s="649"/>
      <c r="T52" s="517"/>
      <c r="U52" s="649"/>
      <c r="V52" s="649"/>
      <c r="W52" s="649"/>
      <c r="X52" s="649"/>
      <c r="Y52" s="649"/>
      <c r="Z52" s="649"/>
      <c r="AA52" s="649"/>
      <c r="AB52" s="649"/>
      <c r="AC52" s="649"/>
    </row>
    <row r="53" spans="2:29">
      <c r="B53" s="649"/>
      <c r="C53" s="649"/>
      <c r="D53" s="649"/>
      <c r="E53" s="649"/>
      <c r="F53" s="649"/>
      <c r="G53" s="649"/>
      <c r="H53" s="649"/>
      <c r="I53" s="649"/>
      <c r="J53" s="649"/>
      <c r="K53" s="649"/>
      <c r="L53" s="649"/>
      <c r="M53" s="649"/>
      <c r="N53" s="649"/>
      <c r="O53" s="649"/>
      <c r="P53" s="649"/>
      <c r="Q53" s="649"/>
      <c r="R53" s="649"/>
      <c r="S53" s="649"/>
      <c r="T53" s="517"/>
      <c r="U53" s="649"/>
      <c r="V53" s="649"/>
      <c r="W53" s="649"/>
      <c r="X53" s="649"/>
      <c r="Y53" s="649"/>
      <c r="Z53" s="649"/>
      <c r="AA53" s="649"/>
      <c r="AB53" s="649"/>
      <c r="AC53" s="649"/>
    </row>
    <row r="54" spans="2:29">
      <c r="B54" s="649"/>
      <c r="C54" s="649"/>
      <c r="D54" s="649"/>
      <c r="E54" s="649"/>
      <c r="F54" s="649"/>
      <c r="G54" s="649"/>
      <c r="H54" s="649"/>
      <c r="I54" s="649"/>
      <c r="J54" s="649"/>
      <c r="K54" s="649"/>
      <c r="L54" s="649"/>
      <c r="M54" s="649"/>
      <c r="N54" s="649"/>
      <c r="O54" s="649"/>
      <c r="P54" s="649"/>
      <c r="Q54" s="649"/>
      <c r="R54" s="649"/>
      <c r="S54" s="649"/>
      <c r="T54" s="517"/>
      <c r="U54" s="649"/>
      <c r="V54" s="649"/>
      <c r="W54" s="649"/>
      <c r="X54" s="649"/>
      <c r="Y54" s="649"/>
      <c r="Z54" s="649"/>
      <c r="AA54" s="649"/>
      <c r="AB54" s="649"/>
      <c r="AC54" s="649"/>
    </row>
    <row r="55" spans="2:29">
      <c r="B55" s="649"/>
      <c r="C55" s="649"/>
      <c r="D55" s="649"/>
      <c r="E55" s="649"/>
      <c r="F55" s="649"/>
      <c r="G55" s="649"/>
      <c r="H55" s="649"/>
      <c r="I55" s="649"/>
      <c r="J55" s="649"/>
      <c r="K55" s="649"/>
      <c r="L55" s="649"/>
      <c r="M55" s="649"/>
      <c r="N55" s="649"/>
      <c r="O55" s="649"/>
      <c r="P55" s="649"/>
      <c r="Q55" s="649"/>
      <c r="R55" s="649"/>
      <c r="S55" s="649"/>
      <c r="T55" s="517"/>
      <c r="U55" s="649"/>
      <c r="V55" s="649"/>
      <c r="W55" s="649"/>
      <c r="X55" s="649"/>
      <c r="Y55" s="649"/>
      <c r="Z55" s="649"/>
      <c r="AA55" s="649"/>
      <c r="AB55" s="649"/>
      <c r="AC55" s="649"/>
    </row>
    <row r="56" spans="2:29">
      <c r="B56" s="649"/>
      <c r="C56" s="649"/>
      <c r="D56" s="649"/>
      <c r="E56" s="649"/>
      <c r="F56" s="649"/>
      <c r="G56" s="649"/>
      <c r="H56" s="649"/>
      <c r="I56" s="649"/>
      <c r="J56" s="649"/>
      <c r="K56" s="649"/>
      <c r="L56" s="649"/>
      <c r="M56" s="649"/>
      <c r="N56" s="649"/>
      <c r="O56" s="649"/>
      <c r="P56" s="649"/>
      <c r="Q56" s="649"/>
      <c r="R56" s="649"/>
      <c r="S56" s="649"/>
      <c r="T56" s="517"/>
      <c r="U56" s="649"/>
      <c r="V56" s="649"/>
      <c r="W56" s="649"/>
      <c r="X56" s="649"/>
      <c r="Y56" s="649"/>
      <c r="Z56" s="649"/>
      <c r="AA56" s="649"/>
      <c r="AB56" s="649"/>
      <c r="AC56" s="649"/>
    </row>
    <row r="57" spans="2:29">
      <c r="B57" s="649"/>
      <c r="C57" s="649"/>
      <c r="D57" s="649"/>
      <c r="E57" s="649"/>
      <c r="F57" s="649"/>
      <c r="G57" s="649"/>
      <c r="H57" s="649"/>
      <c r="I57" s="649"/>
      <c r="J57" s="649"/>
      <c r="K57" s="649"/>
      <c r="L57" s="649"/>
      <c r="M57" s="649"/>
      <c r="N57" s="649"/>
      <c r="O57" s="649"/>
      <c r="P57" s="649"/>
      <c r="Q57" s="649"/>
      <c r="R57" s="649"/>
      <c r="S57" s="649"/>
      <c r="T57" s="517"/>
      <c r="U57" s="649"/>
      <c r="V57" s="649"/>
      <c r="W57" s="649"/>
      <c r="X57" s="649"/>
      <c r="Y57" s="649"/>
      <c r="Z57" s="649"/>
      <c r="AA57" s="649"/>
      <c r="AB57" s="649"/>
      <c r="AC57" s="649"/>
    </row>
  </sheetData>
  <mergeCells count="18">
    <mergeCell ref="B23:R38"/>
    <mergeCell ref="Q8:R9"/>
    <mergeCell ref="I9:N9"/>
    <mergeCell ref="C10:C11"/>
    <mergeCell ref="D10:D11"/>
    <mergeCell ref="I10:J11"/>
    <mergeCell ref="K10:L11"/>
    <mergeCell ref="M10:N11"/>
    <mergeCell ref="Q10:Q11"/>
    <mergeCell ref="R10:R11"/>
    <mergeCell ref="B8:B11"/>
    <mergeCell ref="C8:D9"/>
    <mergeCell ref="E8:F11"/>
    <mergeCell ref="G8:H11"/>
    <mergeCell ref="I8:N8"/>
    <mergeCell ref="O8:P11"/>
    <mergeCell ref="B12:B15"/>
    <mergeCell ref="B16:C18"/>
  </mergeCells>
  <phoneticPr fontId="16"/>
  <pageMargins left="0.70866141732283472" right="0.70866141732283472" top="0.74803149606299213" bottom="0.74803149606299213" header="0.31496062992125984" footer="0.31496062992125984"/>
  <pageSetup paperSize="9" scale="79" orientation="landscape" r:id="rId1"/>
  <headerFooter>
    <oddFooter>&amp;C- 30 -</oddFooter>
  </headerFooter>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tabColor rgb="FF00B050"/>
    <pageSetUpPr fitToPage="1"/>
  </sheetPr>
  <dimension ref="B1:AA47"/>
  <sheetViews>
    <sheetView zoomScaleNormal="100" workbookViewId="0">
      <selection activeCell="O11" sqref="O11:W14"/>
    </sheetView>
  </sheetViews>
  <sheetFormatPr defaultColWidth="9" defaultRowHeight="12"/>
  <cols>
    <col min="1" max="1" width="6.7265625" style="9" customWidth="1"/>
    <col min="2" max="2" width="4.08984375" style="9" customWidth="1"/>
    <col min="3" max="3" width="2.6328125" style="9" customWidth="1"/>
    <col min="4" max="4" width="7.6328125" style="9" customWidth="1"/>
    <col min="5" max="5" width="9.453125" style="9" customWidth="1"/>
    <col min="6" max="6" width="1.6328125" style="9" customWidth="1"/>
    <col min="7" max="7" width="5" style="9" customWidth="1"/>
    <col min="8" max="8" width="1.6328125" style="9" customWidth="1"/>
    <col min="9" max="9" width="12.6328125" style="9" customWidth="1"/>
    <col min="10" max="10" width="23.90625" style="9" customWidth="1"/>
    <col min="11" max="11" width="2.6328125" style="9" customWidth="1"/>
    <col min="12" max="12" width="16.6328125" style="9" customWidth="1"/>
    <col min="13" max="13" width="3.6328125" style="9" customWidth="1"/>
    <col min="14" max="14" width="5.7265625" style="9" customWidth="1"/>
    <col min="15" max="15" width="9.26953125" style="9" customWidth="1"/>
    <col min="16" max="16" width="1.6328125" style="9" customWidth="1"/>
    <col min="17" max="17" width="5.453125" style="9" customWidth="1"/>
    <col min="18" max="18" width="14.453125" style="9" customWidth="1"/>
    <col min="19" max="19" width="10.26953125" style="9" customWidth="1"/>
    <col min="20" max="20" width="13.08984375" style="9" customWidth="1"/>
    <col min="21" max="21" width="14.08984375" style="9" customWidth="1"/>
    <col min="22" max="22" width="4.08984375" style="9" customWidth="1"/>
    <col min="23" max="23" width="21.90625" style="9" customWidth="1"/>
    <col min="24" max="36" width="9" style="9"/>
    <col min="37" max="37" width="2.36328125" style="9" customWidth="1"/>
    <col min="38" max="16384" width="9" style="9"/>
  </cols>
  <sheetData>
    <row r="1" spans="2:24" ht="20.25" customHeight="1">
      <c r="B1" s="2617" t="s">
        <v>1020</v>
      </c>
      <c r="C1" s="2620"/>
      <c r="D1" s="2620"/>
      <c r="E1" s="2620"/>
      <c r="F1" s="2620"/>
      <c r="G1" s="2620"/>
      <c r="H1" s="2620"/>
      <c r="I1" s="2620"/>
    </row>
    <row r="2" spans="2:24" ht="24" customHeight="1">
      <c r="B2" s="10" t="s">
        <v>1021</v>
      </c>
      <c r="L2" s="2903" t="str">
        <f>表紙!D36</f>
        <v>＿＿年度</v>
      </c>
      <c r="M2" s="2904"/>
      <c r="O2" s="2905" t="s">
        <v>1022</v>
      </c>
      <c r="P2" s="2905"/>
      <c r="Q2" s="2905"/>
      <c r="R2" s="2905"/>
      <c r="S2" s="2906"/>
      <c r="T2" s="2906"/>
      <c r="U2" s="2906"/>
      <c r="V2" s="2906"/>
      <c r="W2" s="1309" t="str">
        <f>表紙!D37</f>
        <v>＿＿年度</v>
      </c>
      <c r="X2" s="716"/>
    </row>
    <row r="3" spans="2:24" ht="36" customHeight="1">
      <c r="B3" s="2907" t="s">
        <v>1023</v>
      </c>
      <c r="C3" s="2908"/>
      <c r="D3" s="1435" t="s">
        <v>1430</v>
      </c>
      <c r="E3" s="2909" t="s">
        <v>1467</v>
      </c>
      <c r="F3" s="2422"/>
      <c r="G3" s="2422"/>
      <c r="H3" s="2422"/>
      <c r="I3" s="2421"/>
      <c r="J3" s="2855" t="s">
        <v>1468</v>
      </c>
      <c r="K3" s="2421"/>
      <c r="L3" s="2910" t="s">
        <v>1431</v>
      </c>
      <c r="M3" s="2854"/>
      <c r="N3" s="1436"/>
      <c r="O3" s="2911" t="s">
        <v>1432</v>
      </c>
      <c r="P3" s="2912"/>
      <c r="Q3" s="2913"/>
      <c r="R3" s="2914"/>
      <c r="S3" s="2914"/>
      <c r="T3" s="2915"/>
      <c r="U3" s="2916"/>
      <c r="V3" s="2898"/>
      <c r="W3" s="2899"/>
    </row>
    <row r="4" spans="2:24" ht="36" customHeight="1">
      <c r="B4" s="1431"/>
      <c r="C4" s="1500"/>
      <c r="D4" s="1501"/>
      <c r="E4" s="1479"/>
      <c r="F4" s="1500"/>
      <c r="G4" s="1500"/>
      <c r="H4" s="1480"/>
      <c r="I4" s="882"/>
      <c r="J4" s="717"/>
      <c r="K4" s="718"/>
      <c r="L4" s="2873"/>
      <c r="M4" s="2874"/>
      <c r="N4" s="1432"/>
      <c r="O4" s="2875" t="s">
        <v>1433</v>
      </c>
      <c r="P4" s="2876"/>
      <c r="Q4" s="2877"/>
      <c r="R4" s="2900"/>
      <c r="S4" s="2901"/>
      <c r="T4" s="2005"/>
      <c r="U4" s="2641"/>
      <c r="V4" s="2641"/>
      <c r="W4" s="2902"/>
    </row>
    <row r="5" spans="2:24" ht="36" customHeight="1">
      <c r="B5" s="1432"/>
      <c r="C5" s="848"/>
      <c r="D5" s="1502"/>
      <c r="E5" s="1483"/>
      <c r="F5" s="1503"/>
      <c r="G5" s="1503"/>
      <c r="H5" s="1481"/>
      <c r="I5" s="882"/>
      <c r="J5" s="114"/>
      <c r="K5" s="115"/>
      <c r="L5" s="2873"/>
      <c r="M5" s="2874"/>
      <c r="N5" s="1432"/>
      <c r="O5" s="2875" t="s">
        <v>1434</v>
      </c>
      <c r="P5" s="2876"/>
      <c r="Q5" s="2877"/>
      <c r="R5" s="2891" t="s">
        <v>1026</v>
      </c>
      <c r="S5" s="2891"/>
      <c r="T5" s="2892" t="s">
        <v>1026</v>
      </c>
      <c r="U5" s="2893"/>
      <c r="V5" s="2891" t="s">
        <v>1026</v>
      </c>
      <c r="W5" s="2894"/>
    </row>
    <row r="6" spans="2:24" ht="36" customHeight="1">
      <c r="B6" s="1432"/>
      <c r="C6" s="848"/>
      <c r="D6" s="1502"/>
      <c r="E6" s="1483"/>
      <c r="F6" s="1503"/>
      <c r="G6" s="1503"/>
      <c r="H6" s="1481"/>
      <c r="I6" s="882"/>
      <c r="J6" s="114"/>
      <c r="K6" s="115"/>
      <c r="L6" s="2873"/>
      <c r="M6" s="2874"/>
      <c r="N6" s="1432"/>
      <c r="O6" s="2875" t="s">
        <v>1435</v>
      </c>
      <c r="P6" s="2876"/>
      <c r="Q6" s="2877"/>
      <c r="R6" s="2895"/>
      <c r="S6" s="2896"/>
      <c r="T6" s="2896"/>
      <c r="U6" s="2896"/>
      <c r="V6" s="2896"/>
      <c r="W6" s="2897"/>
    </row>
    <row r="7" spans="2:24" ht="36" customHeight="1">
      <c r="B7" s="1433"/>
      <c r="C7" s="848"/>
      <c r="D7" s="1502"/>
      <c r="E7" s="119"/>
      <c r="F7" s="1504"/>
      <c r="G7" s="1504"/>
      <c r="H7" s="1481"/>
      <c r="I7" s="882"/>
      <c r="J7" s="114"/>
      <c r="K7" s="115"/>
      <c r="L7" s="2873"/>
      <c r="M7" s="2874"/>
      <c r="N7" s="1432"/>
      <c r="O7" s="2875" t="s">
        <v>1436</v>
      </c>
      <c r="P7" s="2876"/>
      <c r="Q7" s="2877"/>
      <c r="R7" s="1548" t="s">
        <v>1025</v>
      </c>
      <c r="S7" s="1548"/>
      <c r="T7" s="2889" t="s">
        <v>1025</v>
      </c>
      <c r="U7" s="2890"/>
      <c r="V7" s="1548" t="s">
        <v>1025</v>
      </c>
      <c r="W7" s="1549"/>
    </row>
    <row r="8" spans="2:24" ht="36" customHeight="1">
      <c r="B8" s="1433"/>
      <c r="C8" s="848"/>
      <c r="D8" s="1502"/>
      <c r="E8" s="119"/>
      <c r="F8" s="1504"/>
      <c r="G8" s="1504"/>
      <c r="H8" s="1481"/>
      <c r="I8" s="882"/>
      <c r="J8" s="114"/>
      <c r="K8" s="115"/>
      <c r="L8" s="2873"/>
      <c r="M8" s="2874"/>
      <c r="N8" s="1432"/>
      <c r="O8" s="2875" t="s">
        <v>1437</v>
      </c>
      <c r="P8" s="2876"/>
      <c r="Q8" s="2877"/>
      <c r="R8" s="2891" t="s">
        <v>1026</v>
      </c>
      <c r="S8" s="2891"/>
      <c r="T8" s="2892" t="s">
        <v>1026</v>
      </c>
      <c r="U8" s="2893"/>
      <c r="V8" s="2891" t="s">
        <v>1026</v>
      </c>
      <c r="W8" s="2894"/>
    </row>
    <row r="9" spans="2:24" ht="36" customHeight="1">
      <c r="B9" s="1433"/>
      <c r="C9" s="848"/>
      <c r="D9" s="1502"/>
      <c r="E9" s="119"/>
      <c r="F9" s="1504"/>
      <c r="G9" s="1504"/>
      <c r="H9" s="1481"/>
      <c r="I9" s="882"/>
      <c r="J9" s="114"/>
      <c r="K9" s="115"/>
      <c r="L9" s="2873"/>
      <c r="M9" s="2874"/>
      <c r="N9" s="1432"/>
      <c r="O9" s="2875" t="s">
        <v>1438</v>
      </c>
      <c r="P9" s="2876"/>
      <c r="Q9" s="2877"/>
      <c r="R9" s="2878"/>
      <c r="S9" s="2879"/>
      <c r="T9" s="2880"/>
      <c r="U9" s="2879"/>
      <c r="V9" s="2880"/>
      <c r="W9" s="2881"/>
    </row>
    <row r="10" spans="2:24" ht="36" customHeight="1">
      <c r="B10" s="1433"/>
      <c r="C10" s="848"/>
      <c r="D10" s="1502"/>
      <c r="E10" s="119"/>
      <c r="F10" s="1504"/>
      <c r="G10" s="1504"/>
      <c r="H10" s="1481"/>
      <c r="I10" s="882"/>
      <c r="J10" s="114"/>
      <c r="K10" s="115"/>
      <c r="L10" s="2873"/>
      <c r="M10" s="2874"/>
      <c r="N10" s="1432"/>
      <c r="O10" s="2882" t="s">
        <v>1439</v>
      </c>
      <c r="P10" s="2883"/>
      <c r="Q10" s="2884"/>
      <c r="R10" s="2885"/>
      <c r="S10" s="2886"/>
      <c r="T10" s="2887"/>
      <c r="U10" s="2886"/>
      <c r="V10" s="2887"/>
      <c r="W10" s="2888"/>
    </row>
    <row r="11" spans="2:24" ht="24" customHeight="1">
      <c r="B11" s="1434"/>
      <c r="C11" s="1505"/>
      <c r="D11" s="1506"/>
      <c r="E11" s="120"/>
      <c r="F11" s="1507"/>
      <c r="G11" s="1507"/>
      <c r="H11" s="1437"/>
      <c r="I11" s="883"/>
      <c r="J11" s="117"/>
      <c r="K11" s="118"/>
      <c r="L11" s="2844"/>
      <c r="M11" s="2845"/>
      <c r="N11" s="1432"/>
      <c r="O11" s="2846" t="s">
        <v>1532</v>
      </c>
      <c r="P11" s="2012"/>
      <c r="Q11" s="2012"/>
      <c r="R11" s="2012"/>
      <c r="S11" s="2012"/>
      <c r="T11" s="2012"/>
      <c r="U11" s="2012"/>
      <c r="V11" s="2012"/>
      <c r="W11" s="2012"/>
    </row>
    <row r="12" spans="2:24" ht="24.75" customHeight="1">
      <c r="O12" s="2013"/>
      <c r="P12" s="2013"/>
      <c r="Q12" s="2013"/>
      <c r="R12" s="2013"/>
      <c r="S12" s="2013"/>
      <c r="T12" s="2013"/>
      <c r="U12" s="2013"/>
      <c r="V12" s="2013"/>
      <c r="W12" s="2013"/>
    </row>
    <row r="13" spans="2:24" ht="24" customHeight="1">
      <c r="O13" s="2013"/>
      <c r="P13" s="2013"/>
      <c r="Q13" s="2013"/>
      <c r="R13" s="2013"/>
      <c r="S13" s="2013"/>
      <c r="T13" s="2013"/>
      <c r="U13" s="2013"/>
      <c r="V13" s="2013"/>
      <c r="W13" s="2013"/>
    </row>
    <row r="14" spans="2:24" ht="24" customHeight="1">
      <c r="B14" s="10" t="s">
        <v>1027</v>
      </c>
      <c r="I14" s="9" t="s">
        <v>1313</v>
      </c>
      <c r="O14" s="2847"/>
      <c r="P14" s="2847"/>
      <c r="Q14" s="2847"/>
      <c r="R14" s="2847"/>
      <c r="S14" s="2847"/>
      <c r="T14" s="2847"/>
      <c r="U14" s="2847"/>
      <c r="V14" s="2847"/>
      <c r="W14" s="2847"/>
    </row>
    <row r="15" spans="2:24" ht="24" customHeight="1">
      <c r="B15" s="2848"/>
      <c r="C15" s="2849"/>
      <c r="D15" s="2849"/>
      <c r="E15" s="2849"/>
      <c r="F15" s="2850"/>
      <c r="G15" s="2854" t="s">
        <v>1028</v>
      </c>
      <c r="H15" s="2855"/>
      <c r="I15" s="2855"/>
      <c r="J15" s="2855"/>
      <c r="K15" s="2855"/>
      <c r="L15" s="2855"/>
      <c r="M15" s="2855"/>
      <c r="N15" s="2855"/>
      <c r="O15" s="2855"/>
      <c r="P15" s="2856"/>
      <c r="Q15" s="2854" t="s">
        <v>1029</v>
      </c>
      <c r="R15" s="2855"/>
      <c r="S15" s="2855"/>
      <c r="T15" s="2855"/>
      <c r="U15" s="2855"/>
      <c r="V15" s="2855"/>
      <c r="W15" s="2857"/>
    </row>
    <row r="16" spans="2:24" ht="24" customHeight="1">
      <c r="B16" s="2851"/>
      <c r="C16" s="2852"/>
      <c r="D16" s="2852"/>
      <c r="E16" s="2852"/>
      <c r="F16" s="2853"/>
      <c r="G16" s="1734" t="s">
        <v>1030</v>
      </c>
      <c r="H16" s="2858"/>
      <c r="I16" s="2858"/>
      <c r="J16" s="1744"/>
      <c r="K16" s="2862" t="s">
        <v>1031</v>
      </c>
      <c r="L16" s="2863"/>
      <c r="M16" s="2863"/>
      <c r="N16" s="2863"/>
      <c r="O16" s="2863"/>
      <c r="P16" s="2864"/>
      <c r="Q16" s="1734" t="s">
        <v>1032</v>
      </c>
      <c r="R16" s="2858"/>
      <c r="S16" s="2858"/>
      <c r="T16" s="1744"/>
      <c r="U16" s="1734" t="s">
        <v>1033</v>
      </c>
      <c r="V16" s="2858"/>
      <c r="W16" s="2868"/>
    </row>
    <row r="17" spans="2:27" ht="24" customHeight="1">
      <c r="B17" s="2851"/>
      <c r="C17" s="2852"/>
      <c r="D17" s="2852"/>
      <c r="E17" s="2852"/>
      <c r="F17" s="2853"/>
      <c r="G17" s="2859"/>
      <c r="H17" s="2860"/>
      <c r="I17" s="2860"/>
      <c r="J17" s="2861"/>
      <c r="K17" s="2865"/>
      <c r="L17" s="2866"/>
      <c r="M17" s="2866"/>
      <c r="N17" s="2866"/>
      <c r="O17" s="2866"/>
      <c r="P17" s="2867"/>
      <c r="Q17" s="2859"/>
      <c r="R17" s="2860"/>
      <c r="S17" s="2860"/>
      <c r="T17" s="2861"/>
      <c r="U17" s="2859"/>
      <c r="V17" s="2860"/>
      <c r="W17" s="2869"/>
    </row>
    <row r="18" spans="2:27" ht="24" customHeight="1">
      <c r="B18" s="2851"/>
      <c r="C18" s="2852"/>
      <c r="D18" s="2852"/>
      <c r="E18" s="2852"/>
      <c r="F18" s="2853"/>
      <c r="G18" s="2870" t="s">
        <v>1034</v>
      </c>
      <c r="H18" s="2871"/>
      <c r="I18" s="2872"/>
      <c r="J18" s="1438" t="s">
        <v>1035</v>
      </c>
      <c r="K18" s="2870" t="s">
        <v>1034</v>
      </c>
      <c r="L18" s="2872"/>
      <c r="M18" s="2870" t="s">
        <v>1035</v>
      </c>
      <c r="N18" s="2871"/>
      <c r="O18" s="2871"/>
      <c r="P18" s="2872"/>
      <c r="Q18" s="2870" t="s">
        <v>1036</v>
      </c>
      <c r="R18" s="2872"/>
      <c r="S18" s="2870" t="s">
        <v>1037</v>
      </c>
      <c r="T18" s="2872"/>
      <c r="U18" s="2870" t="s">
        <v>1036</v>
      </c>
      <c r="V18" s="2872"/>
      <c r="W18" s="1439" t="s">
        <v>1037</v>
      </c>
    </row>
    <row r="19" spans="2:27" ht="30" customHeight="1">
      <c r="B19" s="2835" t="s">
        <v>1024</v>
      </c>
      <c r="C19" s="1440"/>
      <c r="D19" s="2830" t="s">
        <v>1038</v>
      </c>
      <c r="E19" s="2830"/>
      <c r="F19" s="1091"/>
      <c r="G19" s="2838"/>
      <c r="H19" s="2839"/>
      <c r="I19" s="2840"/>
      <c r="J19" s="719"/>
      <c r="K19" s="2838"/>
      <c r="L19" s="2840"/>
      <c r="M19" s="2841"/>
      <c r="N19" s="2842"/>
      <c r="O19" s="2842"/>
      <c r="P19" s="2843"/>
      <c r="Q19" s="2841"/>
      <c r="R19" s="2843"/>
      <c r="S19" s="2841"/>
      <c r="T19" s="2843"/>
      <c r="U19" s="2838"/>
      <c r="V19" s="2840"/>
      <c r="W19" s="720"/>
      <c r="X19" s="1478"/>
      <c r="Y19" s="1478"/>
      <c r="Z19" s="1430"/>
      <c r="AA19" s="1430"/>
    </row>
    <row r="20" spans="2:27" ht="30" customHeight="1">
      <c r="B20" s="2836"/>
      <c r="C20" s="1440"/>
      <c r="D20" s="2830" t="s">
        <v>1039</v>
      </c>
      <c r="E20" s="2830"/>
      <c r="F20" s="1091"/>
      <c r="G20" s="2820"/>
      <c r="H20" s="2831"/>
      <c r="I20" s="2821"/>
      <c r="J20" s="721"/>
      <c r="K20" s="2832"/>
      <c r="L20" s="2833"/>
      <c r="M20" s="2832"/>
      <c r="N20" s="2834"/>
      <c r="O20" s="2834"/>
      <c r="P20" s="2833"/>
      <c r="Q20" s="2832"/>
      <c r="R20" s="2833"/>
      <c r="S20" s="2832"/>
      <c r="T20" s="2833"/>
      <c r="U20" s="2820"/>
      <c r="V20" s="2821"/>
      <c r="W20" s="722"/>
    </row>
    <row r="21" spans="2:27" ht="30" customHeight="1">
      <c r="B21" s="2836"/>
      <c r="C21" s="1440"/>
      <c r="D21" s="2830" t="s">
        <v>1040</v>
      </c>
      <c r="E21" s="2830"/>
      <c r="F21" s="1091"/>
      <c r="G21" s="2820"/>
      <c r="H21" s="2831"/>
      <c r="I21" s="2821"/>
      <c r="J21" s="721"/>
      <c r="K21" s="2832"/>
      <c r="L21" s="2833"/>
      <c r="M21" s="2832"/>
      <c r="N21" s="2834"/>
      <c r="O21" s="2834"/>
      <c r="P21" s="2833"/>
      <c r="Q21" s="2832"/>
      <c r="R21" s="2833"/>
      <c r="S21" s="2832"/>
      <c r="T21" s="2833"/>
      <c r="U21" s="2820"/>
      <c r="V21" s="2821"/>
      <c r="W21" s="722"/>
    </row>
    <row r="22" spans="2:27" ht="30" customHeight="1">
      <c r="B22" s="2836"/>
      <c r="C22" s="1440"/>
      <c r="D22" s="2830" t="s">
        <v>1041</v>
      </c>
      <c r="E22" s="2830"/>
      <c r="F22" s="1091"/>
      <c r="G22" s="2820"/>
      <c r="H22" s="2831"/>
      <c r="I22" s="2821"/>
      <c r="J22" s="721"/>
      <c r="K22" s="2832"/>
      <c r="L22" s="2833"/>
      <c r="M22" s="2832"/>
      <c r="N22" s="2834"/>
      <c r="O22" s="2834"/>
      <c r="P22" s="2833"/>
      <c r="Q22" s="2832"/>
      <c r="R22" s="2833"/>
      <c r="S22" s="2832"/>
      <c r="T22" s="2833"/>
      <c r="U22" s="2820"/>
      <c r="V22" s="2821"/>
      <c r="W22" s="722"/>
    </row>
    <row r="23" spans="2:27" ht="30" customHeight="1">
      <c r="B23" s="2836"/>
      <c r="C23" s="1440"/>
      <c r="D23" s="2830" t="s">
        <v>1042</v>
      </c>
      <c r="E23" s="2830"/>
      <c r="F23" s="1091"/>
      <c r="G23" s="2820"/>
      <c r="H23" s="2831"/>
      <c r="I23" s="2821"/>
      <c r="J23" s="721"/>
      <c r="K23" s="2832"/>
      <c r="L23" s="2833"/>
      <c r="M23" s="2832"/>
      <c r="N23" s="2834"/>
      <c r="O23" s="2834"/>
      <c r="P23" s="2833"/>
      <c r="Q23" s="2832"/>
      <c r="R23" s="2833"/>
      <c r="S23" s="2832"/>
      <c r="T23" s="2833"/>
      <c r="U23" s="2820"/>
      <c r="V23" s="2821"/>
      <c r="W23" s="722"/>
    </row>
    <row r="24" spans="2:27" ht="30" customHeight="1">
      <c r="B24" s="2836"/>
      <c r="C24" s="1440"/>
      <c r="D24" s="2830" t="s">
        <v>1043</v>
      </c>
      <c r="E24" s="2830"/>
      <c r="F24" s="1091"/>
      <c r="G24" s="2820"/>
      <c r="H24" s="2831"/>
      <c r="I24" s="2821"/>
      <c r="J24" s="721"/>
      <c r="K24" s="2832"/>
      <c r="L24" s="2833"/>
      <c r="M24" s="2832"/>
      <c r="N24" s="2834"/>
      <c r="O24" s="2834"/>
      <c r="P24" s="2833"/>
      <c r="Q24" s="2832"/>
      <c r="R24" s="2833"/>
      <c r="S24" s="2832"/>
      <c r="T24" s="2833"/>
      <c r="U24" s="2820"/>
      <c r="V24" s="2821"/>
      <c r="W24" s="722"/>
    </row>
    <row r="25" spans="2:27" ht="30" customHeight="1">
      <c r="B25" s="2836"/>
      <c r="C25" s="1440"/>
      <c r="D25" s="2829" t="s">
        <v>1044</v>
      </c>
      <c r="E25" s="2830"/>
      <c r="F25" s="1091"/>
      <c r="G25" s="2820"/>
      <c r="H25" s="2831"/>
      <c r="I25" s="2821"/>
      <c r="J25" s="721"/>
      <c r="K25" s="2832"/>
      <c r="L25" s="2833"/>
      <c r="M25" s="2832"/>
      <c r="N25" s="2834"/>
      <c r="O25" s="2834"/>
      <c r="P25" s="2833"/>
      <c r="Q25" s="2832"/>
      <c r="R25" s="2833"/>
      <c r="S25" s="2832"/>
      <c r="T25" s="2833"/>
      <c r="U25" s="2820"/>
      <c r="V25" s="2821"/>
      <c r="W25" s="722"/>
    </row>
    <row r="26" spans="2:27" ht="30" customHeight="1">
      <c r="B26" s="2837"/>
      <c r="C26" s="1441"/>
      <c r="D26" s="2822" t="s">
        <v>311</v>
      </c>
      <c r="E26" s="2822"/>
      <c r="F26" s="1092"/>
      <c r="G26" s="2823">
        <f>SUM(G19:I25)</f>
        <v>0</v>
      </c>
      <c r="H26" s="2824"/>
      <c r="I26" s="2825"/>
      <c r="J26" s="723">
        <f>SUM(J19:J25)</f>
        <v>0</v>
      </c>
      <c r="K26" s="2823">
        <f>SUM(K19:L25)</f>
        <v>0</v>
      </c>
      <c r="L26" s="2825"/>
      <c r="M26" s="2826">
        <f>SUM(M19:P25)</f>
        <v>0</v>
      </c>
      <c r="N26" s="2827"/>
      <c r="O26" s="2827"/>
      <c r="P26" s="2828"/>
      <c r="Q26" s="2823">
        <f>SUM(Q19:R25)</f>
        <v>0</v>
      </c>
      <c r="R26" s="2825"/>
      <c r="S26" s="2826">
        <f>SUM(S19:T25)</f>
        <v>0</v>
      </c>
      <c r="T26" s="2828"/>
      <c r="U26" s="2823">
        <f>SUM(U19:V25)</f>
        <v>0</v>
      </c>
      <c r="V26" s="2825"/>
      <c r="W26" s="724">
        <f>SUM(W19:W25)</f>
        <v>0</v>
      </c>
    </row>
    <row r="27" spans="2:27" ht="14.25" customHeight="1">
      <c r="B27" s="2819"/>
      <c r="C27" s="2819"/>
      <c r="D27" s="2819"/>
      <c r="E27" s="2819"/>
      <c r="F27" s="2819"/>
      <c r="G27" s="725"/>
      <c r="H27" s="725"/>
      <c r="I27" s="725"/>
      <c r="J27" s="725"/>
      <c r="K27" s="725"/>
      <c r="L27" s="725"/>
      <c r="M27" s="725"/>
      <c r="N27" s="725"/>
      <c r="O27" s="725"/>
      <c r="P27" s="725"/>
      <c r="Q27" s="1508"/>
      <c r="R27" s="1508"/>
      <c r="S27" s="1508"/>
      <c r="T27" s="1508"/>
      <c r="U27" s="1508"/>
      <c r="V27" s="1508"/>
      <c r="W27" s="1508"/>
    </row>
    <row r="28" spans="2:27" ht="24" customHeight="1">
      <c r="B28" s="1442" t="s">
        <v>1486</v>
      </c>
      <c r="C28" s="726"/>
      <c r="D28" s="726"/>
      <c r="E28" s="726"/>
      <c r="F28" s="726"/>
      <c r="G28" s="726"/>
      <c r="H28" s="726"/>
      <c r="I28" s="726"/>
      <c r="J28" s="726"/>
      <c r="K28" s="726"/>
      <c r="L28" s="726"/>
      <c r="M28" s="726"/>
      <c r="N28" s="726"/>
      <c r="O28" s="726"/>
      <c r="P28" s="726"/>
      <c r="Q28" s="512"/>
      <c r="R28" s="512"/>
      <c r="S28" s="512"/>
      <c r="T28" s="512"/>
      <c r="U28" s="512"/>
      <c r="V28" s="512"/>
      <c r="W28" s="512"/>
    </row>
    <row r="29" spans="2:27" ht="20.25" customHeight="1"/>
    <row r="30" spans="2:27" ht="20.25" customHeight="1"/>
    <row r="31" spans="2:27" ht="20.25" customHeight="1"/>
    <row r="32" spans="2:27" ht="20.25" customHeight="1"/>
    <row r="33" ht="20.25" customHeight="1"/>
    <row r="34" ht="20.25" customHeight="1"/>
    <row r="35" ht="20.25" customHeight="1"/>
    <row r="36" ht="20.25" customHeight="1"/>
    <row r="37" ht="20.25" customHeight="1"/>
    <row r="38" ht="20.25" customHeight="1"/>
    <row r="39" ht="20.25" customHeight="1"/>
    <row r="40" ht="20.25" customHeight="1"/>
    <row r="41" ht="20.25" customHeight="1"/>
    <row r="42" ht="20.25" customHeight="1"/>
    <row r="43" ht="20.25" customHeight="1"/>
    <row r="44" ht="20.25" customHeight="1"/>
    <row r="45" ht="20.25" customHeight="1"/>
    <row r="46" ht="20.25" customHeight="1"/>
    <row r="47" ht="20.25" customHeight="1"/>
  </sheetData>
  <mergeCells count="119">
    <mergeCell ref="V3:W3"/>
    <mergeCell ref="L4:M4"/>
    <mergeCell ref="O4:Q4"/>
    <mergeCell ref="R4:S4"/>
    <mergeCell ref="T4:U4"/>
    <mergeCell ref="V4:W4"/>
    <mergeCell ref="B1:I1"/>
    <mergeCell ref="L2:M2"/>
    <mergeCell ref="O2:V2"/>
    <mergeCell ref="B3:C3"/>
    <mergeCell ref="E3:I3"/>
    <mergeCell ref="J3:K3"/>
    <mergeCell ref="L3:M3"/>
    <mergeCell ref="O3:Q3"/>
    <mergeCell ref="R3:S3"/>
    <mergeCell ref="T3:U3"/>
    <mergeCell ref="L5:M5"/>
    <mergeCell ref="O5:Q5"/>
    <mergeCell ref="R5:S5"/>
    <mergeCell ref="T5:U5"/>
    <mergeCell ref="V5:W5"/>
    <mergeCell ref="L6:M6"/>
    <mergeCell ref="O6:Q6"/>
    <mergeCell ref="R6:S6"/>
    <mergeCell ref="T6:U6"/>
    <mergeCell ref="V6:W6"/>
    <mergeCell ref="L7:M7"/>
    <mergeCell ref="O7:Q7"/>
    <mergeCell ref="R7:S7"/>
    <mergeCell ref="T7:U7"/>
    <mergeCell ref="V7:W7"/>
    <mergeCell ref="L8:M8"/>
    <mergeCell ref="O8:Q8"/>
    <mergeCell ref="R8:S8"/>
    <mergeCell ref="T8:U8"/>
    <mergeCell ref="V8:W8"/>
    <mergeCell ref="L9:M9"/>
    <mergeCell ref="O9:Q9"/>
    <mergeCell ref="R9:S9"/>
    <mergeCell ref="T9:U9"/>
    <mergeCell ref="V9:W9"/>
    <mergeCell ref="L10:M10"/>
    <mergeCell ref="O10:Q10"/>
    <mergeCell ref="R10:S10"/>
    <mergeCell ref="T10:U10"/>
    <mergeCell ref="V10:W10"/>
    <mergeCell ref="L11:M11"/>
    <mergeCell ref="O11:W14"/>
    <mergeCell ref="B15:F18"/>
    <mergeCell ref="G15:P15"/>
    <mergeCell ref="Q15:W15"/>
    <mergeCell ref="G16:J17"/>
    <mergeCell ref="K16:P17"/>
    <mergeCell ref="Q16:T17"/>
    <mergeCell ref="U16:W17"/>
    <mergeCell ref="G18:I18"/>
    <mergeCell ref="K18:L18"/>
    <mergeCell ref="M18:P18"/>
    <mergeCell ref="Q18:R18"/>
    <mergeCell ref="S18:T18"/>
    <mergeCell ref="U18:V18"/>
    <mergeCell ref="G20:I20"/>
    <mergeCell ref="K20:L20"/>
    <mergeCell ref="M20:P20"/>
    <mergeCell ref="Q20:R20"/>
    <mergeCell ref="S20:T20"/>
    <mergeCell ref="U20:V20"/>
    <mergeCell ref="U21:V21"/>
    <mergeCell ref="D22:E22"/>
    <mergeCell ref="G22:I22"/>
    <mergeCell ref="K22:L22"/>
    <mergeCell ref="M22:P22"/>
    <mergeCell ref="Q22:R22"/>
    <mergeCell ref="S22:T22"/>
    <mergeCell ref="U22:V22"/>
    <mergeCell ref="D21:E21"/>
    <mergeCell ref="G21:I21"/>
    <mergeCell ref="K21:L21"/>
    <mergeCell ref="M21:P21"/>
    <mergeCell ref="Q21:R21"/>
    <mergeCell ref="S21:T21"/>
    <mergeCell ref="U23:V23"/>
    <mergeCell ref="D24:E24"/>
    <mergeCell ref="G24:I24"/>
    <mergeCell ref="K24:L24"/>
    <mergeCell ref="M24:P24"/>
    <mergeCell ref="Q24:R24"/>
    <mergeCell ref="S24:T24"/>
    <mergeCell ref="U24:V24"/>
    <mergeCell ref="D23:E23"/>
    <mergeCell ref="G23:I23"/>
    <mergeCell ref="K23:L23"/>
    <mergeCell ref="M23:P23"/>
    <mergeCell ref="Q23:R23"/>
    <mergeCell ref="S23:T23"/>
    <mergeCell ref="B27:F27"/>
    <mergeCell ref="U25:V25"/>
    <mergeCell ref="D26:E26"/>
    <mergeCell ref="G26:I26"/>
    <mergeCell ref="K26:L26"/>
    <mergeCell ref="M26:P26"/>
    <mergeCell ref="Q26:R26"/>
    <mergeCell ref="S26:T26"/>
    <mergeCell ref="U26:V26"/>
    <mergeCell ref="D25:E25"/>
    <mergeCell ref="G25:I25"/>
    <mergeCell ref="K25:L25"/>
    <mergeCell ref="M25:P25"/>
    <mergeCell ref="Q25:R25"/>
    <mergeCell ref="S25:T25"/>
    <mergeCell ref="B19:B26"/>
    <mergeCell ref="D19:E19"/>
    <mergeCell ref="G19:I19"/>
    <mergeCell ref="K19:L19"/>
    <mergeCell ref="M19:P19"/>
    <mergeCell ref="Q19:R19"/>
    <mergeCell ref="S19:T19"/>
    <mergeCell ref="U19:V19"/>
    <mergeCell ref="D20:E20"/>
  </mergeCells>
  <phoneticPr fontId="16"/>
  <dataValidations count="1">
    <dataValidation type="list" allowBlank="1" showInputMessage="1" showErrorMessage="1" sqref="R8:W8 R5:W5" xr:uid="{00000000-0002-0000-2800-000000000000}">
      <formula1>"有　・　無,有,無"</formula1>
    </dataValidation>
  </dataValidations>
  <pageMargins left="0.70866141732283472" right="0.70866141732283472" top="0.74803149606299213" bottom="0.74803149606299213" header="0.31496062992125984" footer="0.31496062992125984"/>
  <pageSetup paperSize="9" scale="63" orientation="landscape" r:id="rId1"/>
  <headerFooter>
    <oddFooter>&amp;C- 31 -</oddFooter>
  </headerFooter>
  <drawing r:id="rId2"/>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tabColor rgb="FF00B050"/>
    <pageSetUpPr fitToPage="1"/>
  </sheetPr>
  <dimension ref="B1:L28"/>
  <sheetViews>
    <sheetView zoomScale="75" zoomScaleNormal="75" workbookViewId="0"/>
  </sheetViews>
  <sheetFormatPr defaultColWidth="9" defaultRowHeight="12"/>
  <cols>
    <col min="1" max="1" width="3" style="9" customWidth="1"/>
    <col min="2" max="2" width="8.6328125" style="9" customWidth="1"/>
    <col min="3" max="3" width="25.08984375" style="9" customWidth="1"/>
    <col min="4" max="5" width="26.08984375" style="9" customWidth="1"/>
    <col min="6" max="6" width="4.6328125" style="9" customWidth="1"/>
    <col min="7" max="7" width="18.7265625" style="9" customWidth="1"/>
    <col min="8" max="9" width="12.90625" style="9" customWidth="1"/>
    <col min="10" max="10" width="14.6328125" style="9" customWidth="1"/>
    <col min="11" max="12" width="12.90625" style="9" customWidth="1"/>
    <col min="13" max="16384" width="9" style="9"/>
  </cols>
  <sheetData>
    <row r="1" spans="2:12" ht="20.25" customHeight="1">
      <c r="B1" s="10" t="s">
        <v>1118</v>
      </c>
      <c r="G1" s="770" t="s">
        <v>1119</v>
      </c>
      <c r="H1" s="771"/>
      <c r="I1" s="771"/>
      <c r="J1" s="771"/>
      <c r="K1" s="771"/>
      <c r="L1" s="772"/>
    </row>
    <row r="2" spans="2:12" ht="17.25" customHeight="1">
      <c r="B2" s="10"/>
      <c r="E2" s="690" t="str">
        <f>+表紙!$D$36</f>
        <v>＿＿年度</v>
      </c>
      <c r="G2" s="771"/>
      <c r="H2" s="771"/>
      <c r="I2" s="771"/>
      <c r="K2" s="863"/>
      <c r="L2" s="219" t="str">
        <f>+表紙!E35&amp;"から過去１年間"</f>
        <v>検査日の前々月から過去１年間</v>
      </c>
    </row>
    <row r="3" spans="2:12" ht="31.5" customHeight="1">
      <c r="B3" s="2981" t="s">
        <v>1120</v>
      </c>
      <c r="C3" s="2982"/>
      <c r="D3" s="773"/>
      <c r="E3" s="774"/>
      <c r="G3" s="2985" t="s">
        <v>1121</v>
      </c>
      <c r="H3" s="2973" t="s">
        <v>908</v>
      </c>
      <c r="I3" s="2987" t="s">
        <v>1122</v>
      </c>
      <c r="J3" s="2989" t="s">
        <v>1121</v>
      </c>
      <c r="K3" s="2973" t="s">
        <v>908</v>
      </c>
      <c r="L3" s="2975" t="s">
        <v>1122</v>
      </c>
    </row>
    <row r="4" spans="2:12" ht="13.5" customHeight="1">
      <c r="B4" s="2983"/>
      <c r="C4" s="2984"/>
      <c r="D4" s="775" t="s">
        <v>1221</v>
      </c>
      <c r="E4" s="776" t="s">
        <v>1221</v>
      </c>
      <c r="G4" s="2986"/>
      <c r="H4" s="2974"/>
      <c r="I4" s="2988"/>
      <c r="J4" s="2990"/>
      <c r="K4" s="2974"/>
      <c r="L4" s="2976"/>
    </row>
    <row r="5" spans="2:12" ht="38.15" customHeight="1">
      <c r="B5" s="2977" t="s">
        <v>1123</v>
      </c>
      <c r="C5" s="2978"/>
      <c r="D5" s="648"/>
      <c r="E5" s="651"/>
      <c r="G5" s="1339" t="str">
        <f>IF(ISBLANK(表紙!$B$29)," 　年　　月",EOMONTH(表紙!$B$29,-11))</f>
        <v xml:space="preserve"> 　年　　月</v>
      </c>
      <c r="H5" s="1097" t="s">
        <v>355</v>
      </c>
      <c r="I5" s="1098" t="s">
        <v>355</v>
      </c>
      <c r="J5" s="1099" t="str">
        <f>IF(ISBLANK(表紙!$B$29)," 　年　　月",EOMONTH(表紙!$B$29,-5))</f>
        <v xml:space="preserve"> 　年　　月</v>
      </c>
      <c r="K5" s="1097" t="s">
        <v>355</v>
      </c>
      <c r="L5" s="1100" t="s">
        <v>355</v>
      </c>
    </row>
    <row r="6" spans="2:12" ht="38.15" customHeight="1">
      <c r="B6" s="2977" t="s">
        <v>1124</v>
      </c>
      <c r="C6" s="2978"/>
      <c r="D6" s="779"/>
      <c r="E6" s="780"/>
      <c r="G6" s="1340" t="str">
        <f>IF(ISBLANK(表紙!$B$29)," 　年　　月",EOMONTH(表紙!$B$29,-10))</f>
        <v xml:space="preserve"> 　年　　月</v>
      </c>
      <c r="H6" s="777" t="s">
        <v>355</v>
      </c>
      <c r="I6" s="979" t="s">
        <v>355</v>
      </c>
      <c r="J6" s="904" t="str">
        <f>IF(ISBLANK(表紙!$B$29)," 　年　　月",EOMONTH(表紙!$B$29,-4))</f>
        <v xml:space="preserve"> 　年　　月</v>
      </c>
      <c r="K6" s="777" t="s">
        <v>355</v>
      </c>
      <c r="L6" s="778" t="s">
        <v>355</v>
      </c>
    </row>
    <row r="7" spans="2:12" ht="36.75" customHeight="1">
      <c r="B7" s="2979" t="s">
        <v>1125</v>
      </c>
      <c r="C7" s="2980"/>
      <c r="D7" s="781"/>
      <c r="E7" s="782"/>
      <c r="G7" s="1340" t="str">
        <f>IF(ISBLANK(表紙!$B$29)," 　年　　月",EOMONTH(表紙!$B$29,-9))</f>
        <v xml:space="preserve"> 　年　　月</v>
      </c>
      <c r="H7" s="777" t="s">
        <v>355</v>
      </c>
      <c r="I7" s="783" t="s">
        <v>355</v>
      </c>
      <c r="J7" s="904" t="str">
        <f>IF(ISBLANK(表紙!$B$29)," 　年　　月",EOMONTH(表紙!$B$29,-3))</f>
        <v xml:space="preserve"> 　年　　月</v>
      </c>
      <c r="K7" s="777" t="s">
        <v>355</v>
      </c>
      <c r="L7" s="778" t="s">
        <v>355</v>
      </c>
    </row>
    <row r="8" spans="2:12" ht="36.75" customHeight="1">
      <c r="B8" s="784"/>
      <c r="C8" s="784"/>
      <c r="D8" s="785"/>
      <c r="E8" s="786"/>
      <c r="G8" s="1340" t="str">
        <f>IF(ISBLANK(表紙!$B$29)," 　年　　月",EOMONTH(表紙!$B$29,-8))</f>
        <v xml:space="preserve"> 　年　　月</v>
      </c>
      <c r="H8" s="777" t="s">
        <v>355</v>
      </c>
      <c r="I8" s="783" t="s">
        <v>355</v>
      </c>
      <c r="J8" s="904" t="str">
        <f>IF(ISBLANK(表紙!$B$29)," 　年　　月",EOMONTH(表紙!$B$29,-2))</f>
        <v xml:space="preserve"> 　年　　月</v>
      </c>
      <c r="K8" s="777" t="s">
        <v>355</v>
      </c>
      <c r="L8" s="778" t="s">
        <v>355</v>
      </c>
    </row>
    <row r="9" spans="2:12" ht="18.75" customHeight="1">
      <c r="B9" s="787" t="s">
        <v>1126</v>
      </c>
      <c r="C9" s="788"/>
      <c r="D9" s="785" t="s">
        <v>1127</v>
      </c>
      <c r="E9" s="785" t="s">
        <v>1127</v>
      </c>
      <c r="F9" s="726"/>
      <c r="G9" s="2962" t="str">
        <f>IF(ISBLANK(表紙!$B$29)," 　年　　月",EOMONTH(表紙!$B$29,-7))</f>
        <v xml:space="preserve"> 　年　　月</v>
      </c>
      <c r="H9" s="2964" t="s">
        <v>355</v>
      </c>
      <c r="I9" s="2939" t="s">
        <v>355</v>
      </c>
      <c r="J9" s="2967" t="str">
        <f>IF(ISBLANK(表紙!$B$29)," 　年　　月",EOMONTH(表紙!$B$29,-1))</f>
        <v xml:space="preserve"> 　年　　月</v>
      </c>
      <c r="K9" s="2964" t="s">
        <v>355</v>
      </c>
      <c r="L9" s="2937" t="s">
        <v>355</v>
      </c>
    </row>
    <row r="10" spans="2:12" ht="21.75" customHeight="1">
      <c r="B10" s="789" t="s">
        <v>1488</v>
      </c>
      <c r="C10" s="517"/>
      <c r="D10" s="517"/>
      <c r="G10" s="2969"/>
      <c r="H10" s="2970"/>
      <c r="I10" s="2940"/>
      <c r="J10" s="2971"/>
      <c r="K10" s="2970"/>
      <c r="L10" s="2972"/>
    </row>
    <row r="11" spans="2:12" ht="21.75" customHeight="1">
      <c r="C11" s="640"/>
      <c r="D11" s="685"/>
      <c r="E11" s="690" t="str">
        <f>+表紙!$D$36</f>
        <v>＿＿年度</v>
      </c>
      <c r="G11" s="2962" t="str">
        <f>IF(ISBLANK(表紙!$B$29)," 　年　　月",EOMONTH(表紙!$B$29,-6))</f>
        <v xml:space="preserve"> 　年　　月</v>
      </c>
      <c r="H11" s="2964" t="s">
        <v>355</v>
      </c>
      <c r="I11" s="2939" t="s">
        <v>355</v>
      </c>
      <c r="J11" s="2967" t="str">
        <f>IF(ISBLANK(表紙!$B$29)," 　年　　月",EOMONTH(表紙!$B$29,0))</f>
        <v xml:space="preserve"> 　年　　月</v>
      </c>
      <c r="K11" s="2964" t="s">
        <v>355</v>
      </c>
      <c r="L11" s="2937" t="s">
        <v>355</v>
      </c>
    </row>
    <row r="12" spans="2:12" ht="18.75" customHeight="1">
      <c r="B12" s="1777" t="s">
        <v>1128</v>
      </c>
      <c r="C12" s="2941"/>
      <c r="D12" s="2943" t="s">
        <v>1129</v>
      </c>
      <c r="E12" s="1708"/>
      <c r="G12" s="2963"/>
      <c r="H12" s="2965"/>
      <c r="I12" s="2966"/>
      <c r="J12" s="2968"/>
      <c r="K12" s="2965"/>
      <c r="L12" s="2938"/>
    </row>
    <row r="13" spans="2:12" ht="18" customHeight="1">
      <c r="B13" s="2942"/>
      <c r="C13" s="2818"/>
      <c r="D13" s="2944"/>
      <c r="E13" s="2945"/>
      <c r="G13" s="517" t="s">
        <v>1130</v>
      </c>
      <c r="H13" s="790"/>
      <c r="I13" s="790"/>
      <c r="J13" s="791"/>
      <c r="K13" s="790"/>
      <c r="L13" s="790"/>
    </row>
    <row r="14" spans="2:12" ht="15" customHeight="1">
      <c r="B14" s="792" t="s">
        <v>1131</v>
      </c>
      <c r="C14" s="793"/>
      <c r="D14" s="2946"/>
      <c r="E14" s="2947"/>
      <c r="F14" s="726"/>
      <c r="H14" s="790"/>
      <c r="I14" s="790"/>
      <c r="J14" s="794"/>
      <c r="K14" s="790"/>
      <c r="L14" s="790"/>
    </row>
    <row r="15" spans="2:12" ht="19" customHeight="1">
      <c r="B15" s="2950"/>
      <c r="C15" s="2951"/>
      <c r="D15" s="2948"/>
      <c r="E15" s="2949"/>
      <c r="G15" s="10" t="s">
        <v>1132</v>
      </c>
      <c r="H15" s="795"/>
      <c r="I15" s="795"/>
      <c r="J15" s="796"/>
      <c r="K15" s="795"/>
      <c r="L15" s="795"/>
    </row>
    <row r="16" spans="2:12" ht="18.75" customHeight="1">
      <c r="B16" s="2950"/>
      <c r="C16" s="2951"/>
      <c r="D16" s="2948"/>
      <c r="E16" s="2949"/>
      <c r="H16" s="770"/>
      <c r="I16" s="32"/>
      <c r="J16" s="850"/>
      <c r="K16" s="1391" t="str">
        <f>+L2</f>
        <v>検査日の前々月から過去１年間</v>
      </c>
      <c r="L16" s="770"/>
    </row>
    <row r="17" spans="2:12" ht="19" customHeight="1">
      <c r="B17" s="2950"/>
      <c r="C17" s="2951"/>
      <c r="D17" s="2948"/>
      <c r="E17" s="2949"/>
      <c r="G17" s="2952" t="s">
        <v>14</v>
      </c>
      <c r="H17" s="2954"/>
      <c r="I17" s="2955"/>
      <c r="J17" s="2957"/>
      <c r="K17" s="2958"/>
    </row>
    <row r="18" spans="2:12" ht="19" customHeight="1">
      <c r="B18" s="797" t="s">
        <v>1133</v>
      </c>
      <c r="C18" s="798"/>
      <c r="D18" s="2613"/>
      <c r="E18" s="2776"/>
      <c r="G18" s="2953"/>
      <c r="H18" s="1571"/>
      <c r="I18" s="2956"/>
      <c r="J18" s="1572"/>
      <c r="K18" s="1573"/>
    </row>
    <row r="19" spans="2:12" ht="15" customHeight="1">
      <c r="B19" s="2950"/>
      <c r="C19" s="2951"/>
      <c r="D19" s="2613"/>
      <c r="E19" s="2776"/>
      <c r="G19" s="2961" t="s">
        <v>1134</v>
      </c>
      <c r="H19" s="2925" t="s">
        <v>1135</v>
      </c>
      <c r="I19" s="2926"/>
      <c r="J19" s="2929" t="s">
        <v>1135</v>
      </c>
      <c r="K19" s="2930"/>
    </row>
    <row r="20" spans="2:12" ht="25.5" customHeight="1">
      <c r="B20" s="2959"/>
      <c r="C20" s="2960"/>
      <c r="D20" s="2615"/>
      <c r="E20" s="2778"/>
      <c r="G20" s="2961"/>
      <c r="H20" s="2927"/>
      <c r="I20" s="2928"/>
      <c r="J20" s="2931"/>
      <c r="K20" s="2932"/>
    </row>
    <row r="21" spans="2:12" ht="40.5" customHeight="1">
      <c r="B21" s="799" t="s">
        <v>1136</v>
      </c>
      <c r="E21" s="800" t="str">
        <f>+表紙!$D$36</f>
        <v>＿＿年度</v>
      </c>
      <c r="G21" s="1093" t="s">
        <v>1137</v>
      </c>
      <c r="H21" s="2921" t="s">
        <v>1135</v>
      </c>
      <c r="I21" s="2922"/>
      <c r="J21" s="2923" t="s">
        <v>1135</v>
      </c>
      <c r="K21" s="2924"/>
    </row>
    <row r="22" spans="2:12" ht="40.5" customHeight="1">
      <c r="B22" s="2907" t="s">
        <v>1138</v>
      </c>
      <c r="C22" s="2856"/>
      <c r="D22" s="2854" t="s">
        <v>1139</v>
      </c>
      <c r="E22" s="2857"/>
      <c r="G22" s="1094" t="s">
        <v>1140</v>
      </c>
      <c r="H22" s="2933" t="s">
        <v>1135</v>
      </c>
      <c r="I22" s="2934"/>
      <c r="J22" s="2935" t="s">
        <v>1135</v>
      </c>
      <c r="K22" s="2936"/>
    </row>
    <row r="23" spans="2:12" ht="40.5" customHeight="1">
      <c r="B23" s="801"/>
      <c r="C23" s="802"/>
      <c r="D23" s="803"/>
      <c r="E23" s="804"/>
      <c r="F23" s="517"/>
      <c r="G23" s="1095" t="s">
        <v>14</v>
      </c>
      <c r="H23" s="2919"/>
      <c r="I23" s="2920"/>
      <c r="J23" s="1546"/>
      <c r="K23" s="1547"/>
      <c r="L23" s="805"/>
    </row>
    <row r="24" spans="2:12" ht="31.5" customHeight="1">
      <c r="B24" s="806"/>
      <c r="C24" s="807"/>
      <c r="D24" s="808"/>
      <c r="E24" s="809"/>
      <c r="F24" s="810"/>
      <c r="G24" s="1096" t="s">
        <v>1134</v>
      </c>
      <c r="H24" s="2921" t="s">
        <v>1135</v>
      </c>
      <c r="I24" s="2922"/>
      <c r="J24" s="2923" t="s">
        <v>1135</v>
      </c>
      <c r="K24" s="2924"/>
      <c r="L24" s="517"/>
    </row>
    <row r="25" spans="2:12" ht="40.5" customHeight="1">
      <c r="B25" s="847" t="s">
        <v>1487</v>
      </c>
      <c r="C25" s="351"/>
      <c r="D25" s="351"/>
      <c r="E25" s="351"/>
      <c r="F25" s="811"/>
      <c r="G25" s="1093" t="s">
        <v>1137</v>
      </c>
      <c r="H25" s="2921" t="s">
        <v>1135</v>
      </c>
      <c r="I25" s="2922"/>
      <c r="J25" s="2923" t="s">
        <v>1135</v>
      </c>
      <c r="K25" s="2924"/>
      <c r="L25" s="812"/>
    </row>
    <row r="26" spans="2:12" ht="40.5" customHeight="1">
      <c r="B26" s="511" t="s">
        <v>1141</v>
      </c>
      <c r="C26" s="511"/>
      <c r="D26" s="848" t="s">
        <v>1142</v>
      </c>
      <c r="E26" s="848" t="s">
        <v>1143</v>
      </c>
      <c r="F26" s="813"/>
      <c r="G26" s="1094" t="s">
        <v>1140</v>
      </c>
      <c r="H26" s="2933" t="s">
        <v>1135</v>
      </c>
      <c r="I26" s="2934"/>
      <c r="J26" s="2935" t="s">
        <v>1135</v>
      </c>
      <c r="K26" s="2936"/>
      <c r="L26" s="517"/>
    </row>
    <row r="27" spans="2:12" ht="27" customHeight="1">
      <c r="B27" s="9" t="s">
        <v>1144</v>
      </c>
      <c r="C27" s="511"/>
      <c r="D27" s="848" t="s">
        <v>1145</v>
      </c>
      <c r="E27" s="848" t="s">
        <v>1146</v>
      </c>
      <c r="F27" s="282"/>
      <c r="G27" s="2918" t="s">
        <v>1147</v>
      </c>
      <c r="H27" s="2918"/>
      <c r="I27" s="2918"/>
      <c r="J27" s="2918"/>
      <c r="K27" s="2918"/>
      <c r="L27" s="812"/>
    </row>
    <row r="28" spans="2:12" ht="42" customHeight="1">
      <c r="B28" s="2917"/>
      <c r="C28" s="2917"/>
      <c r="D28" s="1517"/>
      <c r="E28" s="1517"/>
      <c r="F28" s="517"/>
      <c r="L28" s="517"/>
    </row>
  </sheetData>
  <mergeCells count="50">
    <mergeCell ref="K3:K4"/>
    <mergeCell ref="L3:L4"/>
    <mergeCell ref="B5:C5"/>
    <mergeCell ref="B6:C6"/>
    <mergeCell ref="B7:C7"/>
    <mergeCell ref="B3:C4"/>
    <mergeCell ref="G3:G4"/>
    <mergeCell ref="H3:H4"/>
    <mergeCell ref="I3:I4"/>
    <mergeCell ref="J3:J4"/>
    <mergeCell ref="G9:G10"/>
    <mergeCell ref="H9:H10"/>
    <mergeCell ref="J9:J10"/>
    <mergeCell ref="K9:K10"/>
    <mergeCell ref="L9:L10"/>
    <mergeCell ref="G11:G12"/>
    <mergeCell ref="H11:H12"/>
    <mergeCell ref="I11:I12"/>
    <mergeCell ref="J11:J12"/>
    <mergeCell ref="K11:K12"/>
    <mergeCell ref="L11:L12"/>
    <mergeCell ref="I9:I10"/>
    <mergeCell ref="B22:C22"/>
    <mergeCell ref="D22:E22"/>
    <mergeCell ref="H22:I22"/>
    <mergeCell ref="J22:K22"/>
    <mergeCell ref="B12:C13"/>
    <mergeCell ref="D12:E13"/>
    <mergeCell ref="D14:E17"/>
    <mergeCell ref="B15:C17"/>
    <mergeCell ref="G17:G18"/>
    <mergeCell ref="H17:I18"/>
    <mergeCell ref="J17:K18"/>
    <mergeCell ref="D18:E20"/>
    <mergeCell ref="B19:C20"/>
    <mergeCell ref="G19:G20"/>
    <mergeCell ref="H19:I20"/>
    <mergeCell ref="J19:K20"/>
    <mergeCell ref="H21:I21"/>
    <mergeCell ref="J21:K21"/>
    <mergeCell ref="H26:I26"/>
    <mergeCell ref="J26:K26"/>
    <mergeCell ref="B28:C28"/>
    <mergeCell ref="G27:K27"/>
    <mergeCell ref="H23:I23"/>
    <mergeCell ref="J23:K23"/>
    <mergeCell ref="H24:I24"/>
    <mergeCell ref="J24:K24"/>
    <mergeCell ref="H25:I25"/>
    <mergeCell ref="J25:K25"/>
  </mergeCells>
  <phoneticPr fontId="16"/>
  <dataValidations count="1">
    <dataValidation type="list" allowBlank="1" showInputMessage="1" showErrorMessage="1" sqref="D4:E4" xr:uid="{00000000-0002-0000-2900-000000000000}">
      <formula1>"(常勤・嘱託）,(常勤）,(嘱託）"</formula1>
    </dataValidation>
  </dataValidations>
  <pageMargins left="0.70866141732283472" right="0.70866141732283472" top="0.74803149606299213" bottom="0.74803149606299213" header="0.31496062992125984" footer="0.31496062992125984"/>
  <pageSetup paperSize="9" scale="68" orientation="landscape" r:id="rId1"/>
  <headerFooter>
    <oddFooter>&amp;C- 32 -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9457" r:id="rId4" name="Check Box 1">
              <controlPr defaultSize="0" autoFill="0" autoLine="0" autoPict="0">
                <anchor moveWithCells="1">
                  <from>
                    <xdr:col>3</xdr:col>
                    <xdr:colOff>304800</xdr:colOff>
                    <xdr:row>25</xdr:row>
                    <xdr:rowOff>107950</xdr:rowOff>
                  </from>
                  <to>
                    <xdr:col>3</xdr:col>
                    <xdr:colOff>565150</xdr:colOff>
                    <xdr:row>25</xdr:row>
                    <xdr:rowOff>457200</xdr:rowOff>
                  </to>
                </anchor>
              </controlPr>
            </control>
          </mc:Choice>
        </mc:AlternateContent>
        <mc:AlternateContent xmlns:mc="http://schemas.openxmlformats.org/markup-compatibility/2006">
          <mc:Choice Requires="x14">
            <control shapeId="19458" r:id="rId5" name="Check Box 2">
              <controlPr defaultSize="0" autoFill="0" autoLine="0" autoPict="0">
                <anchor moveWithCells="1">
                  <from>
                    <xdr:col>4</xdr:col>
                    <xdr:colOff>190500</xdr:colOff>
                    <xdr:row>25</xdr:row>
                    <xdr:rowOff>146050</xdr:rowOff>
                  </from>
                  <to>
                    <xdr:col>4</xdr:col>
                    <xdr:colOff>495300</xdr:colOff>
                    <xdr:row>25</xdr:row>
                    <xdr:rowOff>431800</xdr:rowOff>
                  </to>
                </anchor>
              </controlPr>
            </control>
          </mc:Choice>
        </mc:AlternateContent>
        <mc:AlternateContent xmlns:mc="http://schemas.openxmlformats.org/markup-compatibility/2006">
          <mc:Choice Requires="x14">
            <control shapeId="19459" r:id="rId6" name="Check Box 3">
              <controlPr defaultSize="0" autoFill="0" autoLine="0" autoPict="0">
                <anchor moveWithCells="1">
                  <from>
                    <xdr:col>3</xdr:col>
                    <xdr:colOff>298450</xdr:colOff>
                    <xdr:row>26</xdr:row>
                    <xdr:rowOff>12700</xdr:rowOff>
                  </from>
                  <to>
                    <xdr:col>3</xdr:col>
                    <xdr:colOff>584200</xdr:colOff>
                    <xdr:row>26</xdr:row>
                    <xdr:rowOff>279400</xdr:rowOff>
                  </to>
                </anchor>
              </controlPr>
            </control>
          </mc:Choice>
        </mc:AlternateContent>
        <mc:AlternateContent xmlns:mc="http://schemas.openxmlformats.org/markup-compatibility/2006">
          <mc:Choice Requires="x14">
            <control shapeId="19460" r:id="rId7" name="Check Box 4">
              <controlPr defaultSize="0" autoFill="0" autoLine="0" autoPict="0">
                <anchor moveWithCells="1">
                  <from>
                    <xdr:col>4</xdr:col>
                    <xdr:colOff>184150</xdr:colOff>
                    <xdr:row>26</xdr:row>
                    <xdr:rowOff>69850</xdr:rowOff>
                  </from>
                  <to>
                    <xdr:col>4</xdr:col>
                    <xdr:colOff>488950</xdr:colOff>
                    <xdr:row>26</xdr:row>
                    <xdr:rowOff>304800</xdr:rowOff>
                  </to>
                </anchor>
              </controlPr>
            </control>
          </mc:Choice>
        </mc:AlternateContent>
      </controls>
    </mc:Choice>
  </mc:AlternateContent>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tabColor rgb="FF00B050"/>
    <pageSetUpPr fitToPage="1"/>
  </sheetPr>
  <dimension ref="B1:V52"/>
  <sheetViews>
    <sheetView view="pageBreakPreview" zoomScale="85" zoomScaleNormal="100" zoomScaleSheetLayoutView="85" workbookViewId="0">
      <selection activeCell="B1" sqref="B1:E1"/>
    </sheetView>
  </sheetViews>
  <sheetFormatPr defaultColWidth="9" defaultRowHeight="21" customHeight="1"/>
  <cols>
    <col min="1" max="1" width="2.453125" style="145" customWidth="1"/>
    <col min="2" max="2" width="3.90625" style="145" customWidth="1"/>
    <col min="3" max="3" width="11.08984375" style="145" bestFit="1" customWidth="1"/>
    <col min="4" max="4" width="9" style="145"/>
    <col min="5" max="7" width="9" style="145" customWidth="1"/>
    <col min="8" max="8" width="9" style="145"/>
    <col min="9" max="9" width="9" style="145" customWidth="1"/>
    <col min="10" max="10" width="9.7265625" style="145" customWidth="1"/>
    <col min="11" max="11" width="9" style="145"/>
    <col min="12" max="12" width="10.08984375" style="145" customWidth="1"/>
    <col min="13" max="13" width="9" style="145"/>
    <col min="14" max="14" width="4.08984375" style="145" customWidth="1"/>
    <col min="15" max="15" width="13.08984375" style="145" customWidth="1"/>
    <col min="16" max="16" width="6.36328125" style="145" customWidth="1"/>
    <col min="17" max="19" width="10.90625" style="145" customWidth="1"/>
    <col min="20" max="20" width="12.08984375" style="145" customWidth="1"/>
    <col min="21" max="21" width="11.453125" style="145" customWidth="1"/>
    <col min="22" max="22" width="10.26953125" style="145" customWidth="1"/>
    <col min="23" max="16384" width="9" style="145"/>
  </cols>
  <sheetData>
    <row r="1" spans="2:22" ht="27" customHeight="1">
      <c r="B1" s="2994" t="s">
        <v>1045</v>
      </c>
      <c r="C1" s="2995"/>
      <c r="D1" s="2995"/>
      <c r="E1" s="2995"/>
      <c r="N1" s="823" t="s">
        <v>1152</v>
      </c>
      <c r="O1" s="731"/>
      <c r="V1" s="731"/>
    </row>
    <row r="2" spans="2:22" ht="21" customHeight="1">
      <c r="B2" s="728" t="s">
        <v>1046</v>
      </c>
      <c r="N2" s="732"/>
      <c r="O2" s="1103" t="s">
        <v>1054</v>
      </c>
      <c r="P2" s="1104" t="s">
        <v>1055</v>
      </c>
      <c r="Q2" s="1103" t="s">
        <v>1056</v>
      </c>
      <c r="R2" s="1105" t="s">
        <v>1057</v>
      </c>
      <c r="S2" s="1105" t="s">
        <v>1058</v>
      </c>
      <c r="T2" s="1105" t="s">
        <v>1059</v>
      </c>
      <c r="U2" s="1105" t="s">
        <v>1060</v>
      </c>
    </row>
    <row r="3" spans="2:22" ht="21" customHeight="1">
      <c r="C3" s="824" t="s">
        <v>1047</v>
      </c>
      <c r="F3" s="1278" t="s">
        <v>775</v>
      </c>
      <c r="H3" s="825"/>
      <c r="I3" s="825"/>
      <c r="J3" s="825"/>
      <c r="N3" s="732"/>
      <c r="O3" s="1106" t="str">
        <f>+表紙!F36</f>
        <v>前年度</v>
      </c>
      <c r="P3" s="1107"/>
      <c r="Q3" s="737" t="s">
        <v>1061</v>
      </c>
      <c r="R3" s="738" t="s">
        <v>1062</v>
      </c>
      <c r="S3" s="738" t="s">
        <v>1062</v>
      </c>
      <c r="T3" s="738" t="s">
        <v>1063</v>
      </c>
      <c r="U3" s="738" t="s">
        <v>1063</v>
      </c>
    </row>
    <row r="4" spans="2:22" ht="21" customHeight="1">
      <c r="F4" s="3001" t="s">
        <v>1293</v>
      </c>
      <c r="G4" s="3001"/>
      <c r="H4" s="3001"/>
      <c r="I4" s="3001"/>
      <c r="J4" s="145" t="s">
        <v>1294</v>
      </c>
      <c r="N4" s="731"/>
      <c r="O4" s="1108" t="s">
        <v>1065</v>
      </c>
      <c r="P4" s="1109"/>
      <c r="Q4" s="741"/>
      <c r="R4" s="741"/>
      <c r="S4" s="741"/>
      <c r="T4" s="741"/>
      <c r="U4" s="741"/>
      <c r="V4" s="727"/>
    </row>
    <row r="5" spans="2:22" ht="21" customHeight="1">
      <c r="C5" s="824" t="s">
        <v>1153</v>
      </c>
      <c r="D5" s="146"/>
      <c r="G5" s="729"/>
      <c r="H5" s="729"/>
      <c r="I5" s="729"/>
      <c r="J5" s="729"/>
      <c r="K5" s="729"/>
      <c r="L5" s="729"/>
      <c r="N5" s="742"/>
      <c r="O5" s="1110" t="s">
        <v>1067</v>
      </c>
      <c r="P5" s="1111"/>
      <c r="Q5" s="743"/>
      <c r="R5" s="734"/>
      <c r="S5" s="734"/>
      <c r="T5" s="743"/>
      <c r="U5" s="743"/>
      <c r="V5" s="730"/>
    </row>
    <row r="6" spans="2:22" ht="21" customHeight="1">
      <c r="C6" s="826" t="s">
        <v>1048</v>
      </c>
      <c r="E6" s="826" t="s">
        <v>1049</v>
      </c>
      <c r="F6" s="729"/>
      <c r="G6" s="729"/>
      <c r="H6" s="729"/>
      <c r="I6" s="729"/>
      <c r="J6" s="729"/>
      <c r="K6" s="729"/>
      <c r="L6" s="729"/>
      <c r="N6" s="731"/>
      <c r="O6" s="1106" t="str">
        <f>+表紙!F37</f>
        <v>当年度</v>
      </c>
      <c r="P6" s="1107"/>
      <c r="Q6" s="743"/>
      <c r="R6" s="734"/>
      <c r="S6" s="734"/>
      <c r="T6" s="743"/>
      <c r="U6" s="743"/>
      <c r="V6" s="730"/>
    </row>
    <row r="7" spans="2:22" ht="21" customHeight="1">
      <c r="C7" s="826" t="s">
        <v>1050</v>
      </c>
      <c r="E7" s="826" t="s">
        <v>1051</v>
      </c>
      <c r="N7" s="731"/>
      <c r="O7" s="1108" t="s">
        <v>1065</v>
      </c>
      <c r="P7" s="1109"/>
      <c r="Q7" s="741"/>
      <c r="R7" s="744"/>
      <c r="S7" s="745"/>
      <c r="T7" s="741"/>
      <c r="U7" s="741"/>
      <c r="V7" s="730"/>
    </row>
    <row r="8" spans="2:22" ht="21" customHeight="1">
      <c r="I8" s="731"/>
      <c r="O8" s="1112" t="s">
        <v>1154</v>
      </c>
      <c r="P8" s="1113"/>
      <c r="Q8" s="741"/>
      <c r="R8" s="733"/>
      <c r="S8" s="733"/>
      <c r="T8" s="741"/>
      <c r="U8" s="741"/>
      <c r="V8" s="730"/>
    </row>
    <row r="9" spans="2:22" ht="21" customHeight="1">
      <c r="C9" s="827" t="s">
        <v>1155</v>
      </c>
      <c r="G9" s="736"/>
      <c r="H9" s="736"/>
      <c r="J9" s="145" t="s">
        <v>1052</v>
      </c>
    </row>
    <row r="10" spans="2:22" ht="21" customHeight="1">
      <c r="C10" s="145" t="s">
        <v>1156</v>
      </c>
      <c r="N10" s="728" t="s">
        <v>1157</v>
      </c>
      <c r="O10" s="817"/>
      <c r="T10" s="2996" t="str">
        <f>+表紙!D35</f>
        <v>検査日の前々月の1日</v>
      </c>
      <c r="U10" s="2996"/>
      <c r="V10" s="2996"/>
    </row>
    <row r="11" spans="2:22" ht="21" customHeight="1">
      <c r="C11" s="828" t="s">
        <v>1150</v>
      </c>
      <c r="F11" s="828" t="s">
        <v>1053</v>
      </c>
      <c r="O11" s="1103" t="s">
        <v>498</v>
      </c>
      <c r="P11" s="2997" t="s">
        <v>1075</v>
      </c>
      <c r="Q11" s="2998"/>
      <c r="R11" s="2997" t="s">
        <v>1076</v>
      </c>
      <c r="S11" s="2998"/>
      <c r="T11" s="2999" t="s">
        <v>1148</v>
      </c>
      <c r="U11" s="3000"/>
      <c r="V11" s="1105" t="s">
        <v>1077</v>
      </c>
    </row>
    <row r="12" spans="2:22" ht="21" customHeight="1">
      <c r="O12" s="1103" t="s">
        <v>1068</v>
      </c>
      <c r="P12" s="819"/>
      <c r="Q12" s="818" t="s">
        <v>1079</v>
      </c>
      <c r="R12" s="821" t="s">
        <v>1080</v>
      </c>
      <c r="S12" s="822" t="s">
        <v>1069</v>
      </c>
      <c r="T12" s="2991"/>
      <c r="U12" s="3002"/>
      <c r="V12" s="1279" t="s">
        <v>1081</v>
      </c>
    </row>
    <row r="13" spans="2:22" ht="21" customHeight="1">
      <c r="C13" s="827" t="s">
        <v>1151</v>
      </c>
      <c r="E13" s="736"/>
      <c r="H13" s="736"/>
      <c r="K13" s="145" t="s">
        <v>1052</v>
      </c>
      <c r="N13" s="731"/>
      <c r="O13" s="1103" t="s">
        <v>1070</v>
      </c>
      <c r="P13" s="819"/>
      <c r="Q13" s="818" t="s">
        <v>1079</v>
      </c>
      <c r="R13" s="821" t="s">
        <v>1080</v>
      </c>
      <c r="S13" s="822" t="s">
        <v>1069</v>
      </c>
      <c r="T13" s="2991"/>
      <c r="U13" s="3002"/>
      <c r="V13" s="1279" t="s">
        <v>1081</v>
      </c>
    </row>
    <row r="14" spans="2:22" ht="21" customHeight="1">
      <c r="C14" s="828" t="s">
        <v>1150</v>
      </c>
      <c r="F14" s="828" t="s">
        <v>1053</v>
      </c>
      <c r="N14" s="728"/>
      <c r="O14" s="1103" t="s">
        <v>1071</v>
      </c>
      <c r="P14" s="819"/>
      <c r="Q14" s="818" t="s">
        <v>1079</v>
      </c>
      <c r="R14" s="821" t="s">
        <v>1080</v>
      </c>
      <c r="S14" s="822" t="s">
        <v>1069</v>
      </c>
      <c r="T14" s="2991"/>
      <c r="U14" s="3002"/>
      <c r="V14" s="1279" t="s">
        <v>1081</v>
      </c>
    </row>
    <row r="15" spans="2:22" ht="21" customHeight="1">
      <c r="G15" s="736"/>
      <c r="H15" s="736"/>
      <c r="N15" s="731"/>
      <c r="O15" s="750" t="s">
        <v>1085</v>
      </c>
      <c r="P15" s="751"/>
      <c r="Q15" s="731"/>
      <c r="R15" s="731"/>
      <c r="S15" s="731"/>
      <c r="T15" s="731"/>
      <c r="U15" s="731"/>
      <c r="V15" s="731"/>
    </row>
    <row r="16" spans="2:22" ht="21" customHeight="1">
      <c r="C16" s="829" t="s">
        <v>1292</v>
      </c>
      <c r="D16" s="727"/>
      <c r="E16" s="1278" t="s">
        <v>775</v>
      </c>
      <c r="F16" s="1247" t="s">
        <v>1291</v>
      </c>
      <c r="G16" s="736"/>
    </row>
    <row r="17" spans="2:22" ht="21" customHeight="1">
      <c r="C17" s="828" t="s">
        <v>1149</v>
      </c>
      <c r="D17" s="727"/>
      <c r="E17" s="727"/>
      <c r="F17" s="727"/>
    </row>
    <row r="18" spans="2:22" ht="21" customHeight="1">
      <c r="C18" s="828" t="s">
        <v>1053</v>
      </c>
      <c r="N18" s="728" t="s">
        <v>1158</v>
      </c>
      <c r="O18" s="731"/>
    </row>
    <row r="19" spans="2:22" ht="21" customHeight="1">
      <c r="N19" s="731"/>
      <c r="O19" s="1114" t="s">
        <v>1159</v>
      </c>
      <c r="P19" s="1115"/>
      <c r="Q19" s="830" t="s">
        <v>1160</v>
      </c>
      <c r="R19" s="832"/>
      <c r="S19" s="832"/>
      <c r="T19" s="832"/>
      <c r="U19" s="832"/>
      <c r="V19" s="831"/>
    </row>
    <row r="20" spans="2:22" ht="21" customHeight="1">
      <c r="B20" s="739" t="s">
        <v>1064</v>
      </c>
      <c r="N20" s="731"/>
      <c r="O20" s="1116"/>
      <c r="P20" s="1117"/>
      <c r="Q20" s="834"/>
      <c r="R20" s="835"/>
      <c r="S20" s="835"/>
      <c r="T20" s="836"/>
      <c r="U20" s="835"/>
      <c r="V20" s="837"/>
    </row>
    <row r="21" spans="2:22" ht="21" customHeight="1">
      <c r="C21" s="814" t="s">
        <v>1066</v>
      </c>
      <c r="D21" s="815"/>
      <c r="E21" s="816"/>
      <c r="F21" s="3015" t="s">
        <v>1492</v>
      </c>
      <c r="G21" s="3016"/>
      <c r="H21" s="3016"/>
      <c r="I21" s="3016"/>
      <c r="J21" s="3017"/>
      <c r="K21" s="727"/>
      <c r="N21" s="731"/>
      <c r="O21" s="1118"/>
      <c r="P21" s="1119"/>
      <c r="Q21" s="838"/>
      <c r="R21" s="839"/>
      <c r="S21" s="839"/>
      <c r="T21" s="839"/>
      <c r="U21" s="839"/>
      <c r="V21" s="840"/>
    </row>
    <row r="22" spans="2:22" ht="21" customHeight="1">
      <c r="K22" s="766"/>
      <c r="N22" s="731"/>
      <c r="O22" s="1114" t="s">
        <v>1161</v>
      </c>
      <c r="P22" s="1120"/>
      <c r="Q22" s="830" t="s">
        <v>1160</v>
      </c>
      <c r="R22" s="841"/>
      <c r="S22" s="841"/>
      <c r="T22" s="841"/>
      <c r="U22" s="841"/>
      <c r="V22" s="831"/>
    </row>
    <row r="23" spans="2:22" ht="21" customHeight="1">
      <c r="C23" s="145" t="s">
        <v>1072</v>
      </c>
      <c r="E23" s="727"/>
      <c r="F23" s="727"/>
      <c r="G23" s="727"/>
      <c r="H23" s="727"/>
      <c r="J23" s="747" t="str">
        <f>+表紙!D36</f>
        <v>＿＿年度</v>
      </c>
      <c r="K23" s="746"/>
      <c r="L23" s="730"/>
      <c r="N23" s="731"/>
      <c r="O23" s="1116"/>
      <c r="P23" s="1121"/>
      <c r="Q23" s="833"/>
      <c r="R23" s="730"/>
      <c r="S23" s="730"/>
      <c r="T23" s="730"/>
      <c r="U23" s="730"/>
      <c r="V23" s="837"/>
    </row>
    <row r="24" spans="2:22" ht="21" customHeight="1">
      <c r="C24" s="2999" t="s">
        <v>1073</v>
      </c>
      <c r="D24" s="3018"/>
      <c r="E24" s="3018"/>
      <c r="F24" s="3000"/>
      <c r="G24" s="2999" t="s">
        <v>1074</v>
      </c>
      <c r="H24" s="3018"/>
      <c r="I24" s="3018"/>
      <c r="J24" s="3000"/>
      <c r="K24" s="820"/>
      <c r="L24" s="727"/>
      <c r="N24" s="731"/>
      <c r="O24" s="1118"/>
      <c r="P24" s="1122"/>
      <c r="Q24" s="733"/>
      <c r="R24" s="842"/>
      <c r="S24" s="842"/>
      <c r="T24" s="842"/>
      <c r="U24" s="842"/>
      <c r="V24" s="840"/>
    </row>
    <row r="25" spans="2:22" ht="21" customHeight="1">
      <c r="C25" s="1101" t="s">
        <v>1078</v>
      </c>
      <c r="D25" s="2991" t="s">
        <v>496</v>
      </c>
      <c r="E25" s="2992"/>
      <c r="F25" s="2993"/>
      <c r="G25" s="1101" t="s">
        <v>1078</v>
      </c>
      <c r="H25" s="2991" t="s">
        <v>496</v>
      </c>
      <c r="I25" s="2992"/>
      <c r="J25" s="2993"/>
      <c r="K25" s="727"/>
      <c r="L25" s="727"/>
      <c r="N25" s="731"/>
      <c r="O25" s="3009" t="s">
        <v>1162</v>
      </c>
      <c r="P25" s="3010"/>
      <c r="Q25" s="832"/>
      <c r="R25" s="832"/>
      <c r="S25" s="832"/>
      <c r="T25" s="832"/>
      <c r="U25" s="832"/>
      <c r="V25" s="831"/>
    </row>
    <row r="26" spans="2:22" ht="21" customHeight="1">
      <c r="C26" s="1102" t="s">
        <v>1082</v>
      </c>
      <c r="D26" s="2991" t="s">
        <v>496</v>
      </c>
      <c r="E26" s="2992"/>
      <c r="F26" s="2993"/>
      <c r="G26" s="1102" t="s">
        <v>1082</v>
      </c>
      <c r="H26" s="2991" t="s">
        <v>496</v>
      </c>
      <c r="I26" s="2992"/>
      <c r="J26" s="2993"/>
      <c r="K26" s="748"/>
      <c r="L26" s="820"/>
      <c r="N26" s="731"/>
      <c r="O26" s="3011"/>
      <c r="P26" s="3012"/>
      <c r="Q26" s="835"/>
      <c r="R26" s="835"/>
      <c r="S26" s="730"/>
      <c r="T26" s="730"/>
      <c r="U26" s="730"/>
      <c r="V26" s="837"/>
    </row>
    <row r="27" spans="2:22" ht="21" customHeight="1">
      <c r="C27" s="1102" t="s">
        <v>1083</v>
      </c>
      <c r="D27" s="2991" t="s">
        <v>496</v>
      </c>
      <c r="E27" s="2992"/>
      <c r="F27" s="2993"/>
      <c r="G27" s="1102" t="s">
        <v>1083</v>
      </c>
      <c r="H27" s="2991" t="s">
        <v>496</v>
      </c>
      <c r="I27" s="2992"/>
      <c r="J27" s="2993"/>
      <c r="K27" s="749"/>
      <c r="L27" s="749"/>
      <c r="N27" s="731"/>
      <c r="O27" s="3011"/>
      <c r="P27" s="3012"/>
      <c r="Q27" s="749"/>
      <c r="R27" s="749"/>
      <c r="S27" s="730"/>
      <c r="T27" s="730"/>
      <c r="U27" s="730"/>
      <c r="V27" s="837"/>
    </row>
    <row r="28" spans="2:22" ht="21" customHeight="1">
      <c r="C28" s="1102" t="s">
        <v>1084</v>
      </c>
      <c r="D28" s="2991" t="s">
        <v>496</v>
      </c>
      <c r="E28" s="2992"/>
      <c r="F28" s="2993"/>
      <c r="G28" s="1102" t="s">
        <v>1084</v>
      </c>
      <c r="H28" s="2991" t="s">
        <v>496</v>
      </c>
      <c r="I28" s="2992"/>
      <c r="J28" s="2993"/>
      <c r="K28" s="727"/>
      <c r="L28" s="727"/>
      <c r="N28" s="731"/>
      <c r="O28" s="3011"/>
      <c r="P28" s="3012"/>
      <c r="Q28" s="843"/>
      <c r="R28" s="843"/>
      <c r="S28" s="727"/>
      <c r="T28" s="730"/>
      <c r="U28" s="730"/>
      <c r="V28" s="837"/>
    </row>
    <row r="29" spans="2:22" ht="21" customHeight="1">
      <c r="C29" s="1102" t="s">
        <v>497</v>
      </c>
      <c r="D29" s="2991" t="s">
        <v>496</v>
      </c>
      <c r="E29" s="2992"/>
      <c r="F29" s="2993"/>
      <c r="G29" s="1102" t="s">
        <v>497</v>
      </c>
      <c r="H29" s="2991" t="s">
        <v>496</v>
      </c>
      <c r="I29" s="2992"/>
      <c r="J29" s="2993"/>
      <c r="K29" s="727"/>
      <c r="L29" s="727"/>
      <c r="N29" s="731"/>
      <c r="O29" s="3011"/>
      <c r="P29" s="3012"/>
      <c r="Q29" s="727"/>
      <c r="R29" s="727"/>
      <c r="S29" s="727"/>
      <c r="T29" s="727"/>
      <c r="U29" s="727"/>
      <c r="V29" s="740"/>
    </row>
    <row r="30" spans="2:22" ht="21" customHeight="1">
      <c r="K30" s="727"/>
      <c r="L30" s="727"/>
      <c r="N30" s="731"/>
      <c r="O30" s="3013"/>
      <c r="P30" s="3014"/>
      <c r="Q30" s="842"/>
      <c r="R30" s="842"/>
      <c r="S30" s="842"/>
      <c r="T30" s="842"/>
      <c r="U30" s="842"/>
      <c r="V30" s="840"/>
    </row>
    <row r="31" spans="2:22" ht="21" customHeight="1">
      <c r="L31" s="727"/>
      <c r="N31" s="752"/>
      <c r="O31" s="753"/>
      <c r="P31" s="754"/>
      <c r="Q31" s="754"/>
      <c r="R31" s="754"/>
      <c r="S31" s="727"/>
      <c r="T31" s="730"/>
      <c r="U31" s="730"/>
      <c r="V31" s="730"/>
    </row>
    <row r="32" spans="2:22" ht="21" customHeight="1">
      <c r="B32" s="728" t="s">
        <v>1086</v>
      </c>
      <c r="L32" s="727"/>
      <c r="N32" s="753"/>
      <c r="O32" s="755"/>
      <c r="P32" s="756"/>
      <c r="Q32" s="735"/>
      <c r="R32" s="757"/>
      <c r="S32" s="727"/>
      <c r="T32" s="727"/>
      <c r="U32" s="727"/>
      <c r="V32" s="727"/>
    </row>
    <row r="33" spans="3:22" ht="21" customHeight="1">
      <c r="C33" s="844" t="s">
        <v>1087</v>
      </c>
      <c r="E33" s="3008" t="s">
        <v>1081</v>
      </c>
      <c r="F33" s="3008"/>
      <c r="G33" s="845" t="s">
        <v>1088</v>
      </c>
      <c r="H33" s="846"/>
      <c r="I33" s="844" t="s">
        <v>1089</v>
      </c>
      <c r="J33" s="844"/>
      <c r="L33" s="727"/>
      <c r="N33" s="756"/>
      <c r="O33" s="757"/>
      <c r="P33" s="735"/>
      <c r="Q33" s="735"/>
      <c r="R33" s="735"/>
      <c r="S33" s="730"/>
      <c r="T33" s="730"/>
      <c r="U33" s="730"/>
      <c r="V33" s="730"/>
    </row>
    <row r="34" spans="3:22" ht="21" customHeight="1">
      <c r="L34" s="727"/>
    </row>
    <row r="35" spans="3:22" ht="21" customHeight="1">
      <c r="C35" s="844" t="s">
        <v>1090</v>
      </c>
      <c r="F35" s="844"/>
      <c r="G35" s="3008" t="s">
        <v>1081</v>
      </c>
      <c r="H35" s="3008"/>
      <c r="I35" s="844" t="s">
        <v>1091</v>
      </c>
      <c r="J35" s="846"/>
      <c r="K35" s="844" t="s">
        <v>1092</v>
      </c>
      <c r="N35" s="752"/>
      <c r="O35" s="735"/>
      <c r="P35" s="735"/>
      <c r="Q35" s="735"/>
      <c r="R35" s="735"/>
      <c r="S35" s="735"/>
      <c r="T35" s="735"/>
      <c r="U35" s="735"/>
      <c r="V35" s="735"/>
    </row>
    <row r="36" spans="3:22" ht="21" customHeight="1">
      <c r="N36" s="735"/>
      <c r="O36" s="755"/>
      <c r="P36" s="735"/>
      <c r="Q36" s="735"/>
      <c r="R36" s="735"/>
      <c r="S36" s="735"/>
      <c r="T36" s="735"/>
      <c r="U36" s="735"/>
      <c r="V36" s="735"/>
    </row>
    <row r="37" spans="3:22" ht="21" customHeight="1">
      <c r="O37" s="757"/>
      <c r="P37" s="3003"/>
      <c r="Q37" s="3003"/>
      <c r="R37" s="3003"/>
      <c r="S37" s="3003"/>
      <c r="T37" s="3003"/>
      <c r="U37" s="3003"/>
      <c r="V37" s="758"/>
    </row>
    <row r="38" spans="3:22" ht="21" customHeight="1">
      <c r="P38" s="3003"/>
      <c r="Q38" s="3003"/>
      <c r="R38" s="3003"/>
      <c r="S38" s="3003"/>
      <c r="T38" s="3003"/>
      <c r="U38" s="3003"/>
      <c r="V38" s="758"/>
    </row>
    <row r="39" spans="3:22" ht="21" customHeight="1">
      <c r="C39" s="759"/>
      <c r="D39" s="760"/>
      <c r="E39" s="759"/>
      <c r="F39" s="759"/>
      <c r="G39" s="759"/>
      <c r="H39" s="759"/>
      <c r="I39" s="759"/>
      <c r="J39" s="760"/>
      <c r="K39" s="759"/>
      <c r="L39" s="760"/>
      <c r="M39" s="761"/>
      <c r="N39" s="762"/>
    </row>
    <row r="40" spans="3:22" ht="21" customHeight="1">
      <c r="C40" s="760"/>
      <c r="D40" s="760"/>
      <c r="E40" s="760"/>
      <c r="F40" s="763"/>
      <c r="G40" s="760"/>
      <c r="H40" s="760"/>
      <c r="I40" s="760"/>
      <c r="J40" s="760"/>
      <c r="K40" s="760"/>
      <c r="L40" s="760"/>
      <c r="M40" s="761"/>
      <c r="N40" s="762"/>
    </row>
    <row r="41" spans="3:22" ht="21" customHeight="1">
      <c r="C41" s="759"/>
      <c r="D41" s="760"/>
      <c r="E41" s="760"/>
      <c r="F41" s="760"/>
      <c r="G41" s="759"/>
      <c r="H41" s="759"/>
      <c r="I41" s="760"/>
      <c r="J41" s="759"/>
      <c r="K41" s="759"/>
      <c r="L41" s="759"/>
      <c r="M41" s="759"/>
      <c r="N41" s="764"/>
    </row>
    <row r="42" spans="3:22" ht="21" customHeight="1">
      <c r="C42" s="760"/>
      <c r="D42" s="760"/>
      <c r="E42" s="760"/>
      <c r="F42" s="760"/>
      <c r="G42" s="760"/>
      <c r="H42" s="760"/>
      <c r="I42" s="760"/>
      <c r="J42" s="760"/>
      <c r="K42" s="760"/>
      <c r="L42" s="760"/>
      <c r="M42" s="760"/>
      <c r="N42" s="765"/>
    </row>
    <row r="46" spans="3:22" ht="21" customHeight="1">
      <c r="C46" s="727"/>
      <c r="D46" s="727"/>
      <c r="E46" s="727"/>
      <c r="F46" s="727"/>
      <c r="G46" s="727"/>
      <c r="H46" s="727"/>
      <c r="I46" s="727"/>
      <c r="J46" s="3004"/>
      <c r="K46" s="3005"/>
      <c r="L46" s="3005"/>
    </row>
    <row r="47" spans="3:22" ht="21" customHeight="1">
      <c r="C47" s="730"/>
      <c r="D47" s="730"/>
      <c r="E47" s="766"/>
      <c r="F47" s="730"/>
      <c r="G47" s="766"/>
      <c r="H47" s="730"/>
      <c r="I47" s="766"/>
      <c r="J47" s="730"/>
      <c r="K47" s="767"/>
      <c r="L47" s="730"/>
    </row>
    <row r="48" spans="3:22" ht="21" customHeight="1">
      <c r="C48" s="730"/>
      <c r="D48" s="730"/>
      <c r="E48" s="730"/>
      <c r="F48" s="730"/>
      <c r="G48" s="730"/>
      <c r="H48" s="730"/>
      <c r="I48" s="730"/>
      <c r="J48" s="730"/>
      <c r="K48" s="730"/>
      <c r="L48" s="730"/>
    </row>
    <row r="49" spans="3:12" ht="21" customHeight="1">
      <c r="C49" s="730"/>
      <c r="D49" s="730"/>
      <c r="E49" s="730"/>
      <c r="F49" s="766"/>
      <c r="G49" s="730"/>
      <c r="H49" s="766"/>
      <c r="I49" s="730"/>
      <c r="J49" s="766"/>
      <c r="K49" s="730"/>
      <c r="L49" s="766"/>
    </row>
    <row r="50" spans="3:12" ht="21" customHeight="1">
      <c r="C50" s="730"/>
      <c r="D50" s="730"/>
      <c r="E50" s="3006"/>
      <c r="F50" s="3007"/>
      <c r="G50" s="3007"/>
      <c r="H50" s="3007"/>
      <c r="I50" s="3007"/>
      <c r="J50" s="3007"/>
      <c r="K50" s="3007"/>
      <c r="L50" s="3007"/>
    </row>
    <row r="51" spans="3:12" ht="21" customHeight="1">
      <c r="C51" s="768"/>
      <c r="D51" s="727"/>
      <c r="E51" s="727"/>
      <c r="F51" s="727"/>
      <c r="G51" s="727"/>
      <c r="H51" s="727"/>
      <c r="I51" s="727"/>
      <c r="J51" s="727"/>
      <c r="K51" s="727"/>
      <c r="L51" s="727"/>
    </row>
    <row r="52" spans="3:12" ht="21" customHeight="1">
      <c r="C52" s="768"/>
      <c r="D52" s="727"/>
      <c r="E52" s="727"/>
      <c r="F52" s="727"/>
      <c r="G52" s="727"/>
      <c r="H52" s="727"/>
      <c r="I52" s="727"/>
      <c r="J52" s="727"/>
      <c r="K52" s="727"/>
      <c r="L52" s="727"/>
    </row>
  </sheetData>
  <mergeCells count="29">
    <mergeCell ref="T12:U12"/>
    <mergeCell ref="P37:U38"/>
    <mergeCell ref="J46:L46"/>
    <mergeCell ref="E50:L50"/>
    <mergeCell ref="E33:F33"/>
    <mergeCell ref="G35:H35"/>
    <mergeCell ref="O25:P30"/>
    <mergeCell ref="D26:F26"/>
    <mergeCell ref="H26:J26"/>
    <mergeCell ref="T13:U13"/>
    <mergeCell ref="T14:U14"/>
    <mergeCell ref="F21:J21"/>
    <mergeCell ref="C24:F24"/>
    <mergeCell ref="G24:J24"/>
    <mergeCell ref="D27:F27"/>
    <mergeCell ref="H27:J27"/>
    <mergeCell ref="B1:E1"/>
    <mergeCell ref="T10:V10"/>
    <mergeCell ref="P11:Q11"/>
    <mergeCell ref="R11:S11"/>
    <mergeCell ref="T11:U11"/>
    <mergeCell ref="F4:G4"/>
    <mergeCell ref="H4:I4"/>
    <mergeCell ref="D28:F28"/>
    <mergeCell ref="H28:J28"/>
    <mergeCell ref="D29:F29"/>
    <mergeCell ref="H29:J29"/>
    <mergeCell ref="D25:F25"/>
    <mergeCell ref="H25:J25"/>
  </mergeCells>
  <phoneticPr fontId="16"/>
  <dataValidations count="1">
    <dataValidation type="list" allowBlank="1" showInputMessage="1" showErrorMessage="1" sqref="E33:F33 G35:H35 V12:V14 F3 E16" xr:uid="{00000000-0002-0000-2A00-000000000000}">
      <formula1>"有　・　無,有,無"</formula1>
    </dataValidation>
  </dataValidations>
  <printOptions horizontalCentered="1"/>
  <pageMargins left="0.51181102362204722" right="0.51181102362204722" top="0.74803149606299213" bottom="0.74803149606299213" header="0.31496062992125984" footer="0.31496062992125984"/>
  <pageSetup paperSize="9" scale="65" orientation="landscape" r:id="rId1"/>
  <headerFooter>
    <oddFooter>&amp;C- 33 -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1505" r:id="rId4" name="Check Box 1">
              <controlPr defaultSize="0" autoFill="0" autoLine="0" autoPict="0">
                <anchor moveWithCells="1">
                  <from>
                    <xdr:col>2</xdr:col>
                    <xdr:colOff>0</xdr:colOff>
                    <xdr:row>5</xdr:row>
                    <xdr:rowOff>31750</xdr:rowOff>
                  </from>
                  <to>
                    <xdr:col>2</xdr:col>
                    <xdr:colOff>228600</xdr:colOff>
                    <xdr:row>5</xdr:row>
                    <xdr:rowOff>247650</xdr:rowOff>
                  </to>
                </anchor>
              </controlPr>
            </control>
          </mc:Choice>
        </mc:AlternateContent>
        <mc:AlternateContent xmlns:mc="http://schemas.openxmlformats.org/markup-compatibility/2006">
          <mc:Choice Requires="x14">
            <control shapeId="21506" r:id="rId5" name="Check Box 2">
              <controlPr defaultSize="0" autoFill="0" autoLine="0" autoPict="0">
                <anchor moveWithCells="1">
                  <from>
                    <xdr:col>4</xdr:col>
                    <xdr:colOff>0</xdr:colOff>
                    <xdr:row>5</xdr:row>
                    <xdr:rowOff>0</xdr:rowOff>
                  </from>
                  <to>
                    <xdr:col>4</xdr:col>
                    <xdr:colOff>209550</xdr:colOff>
                    <xdr:row>6</xdr:row>
                    <xdr:rowOff>0</xdr:rowOff>
                  </to>
                </anchor>
              </controlPr>
            </control>
          </mc:Choice>
        </mc:AlternateContent>
        <mc:AlternateContent xmlns:mc="http://schemas.openxmlformats.org/markup-compatibility/2006">
          <mc:Choice Requires="x14">
            <control shapeId="21507" r:id="rId6" name="Check Box 3">
              <controlPr defaultSize="0" autoFill="0" autoLine="0" autoPict="0">
                <anchor moveWithCells="1">
                  <from>
                    <xdr:col>2</xdr:col>
                    <xdr:colOff>0</xdr:colOff>
                    <xdr:row>6</xdr:row>
                    <xdr:rowOff>19050</xdr:rowOff>
                  </from>
                  <to>
                    <xdr:col>2</xdr:col>
                    <xdr:colOff>209550</xdr:colOff>
                    <xdr:row>6</xdr:row>
                    <xdr:rowOff>247650</xdr:rowOff>
                  </to>
                </anchor>
              </controlPr>
            </control>
          </mc:Choice>
        </mc:AlternateContent>
        <mc:AlternateContent xmlns:mc="http://schemas.openxmlformats.org/markup-compatibility/2006">
          <mc:Choice Requires="x14">
            <control shapeId="21508" r:id="rId7" name="Check Box 4">
              <controlPr defaultSize="0" autoFill="0" autoLine="0" autoPict="0">
                <anchor moveWithCells="1">
                  <from>
                    <xdr:col>4</xdr:col>
                    <xdr:colOff>0</xdr:colOff>
                    <xdr:row>6</xdr:row>
                    <xdr:rowOff>31750</xdr:rowOff>
                  </from>
                  <to>
                    <xdr:col>4</xdr:col>
                    <xdr:colOff>209550</xdr:colOff>
                    <xdr:row>6</xdr:row>
                    <xdr:rowOff>260350</xdr:rowOff>
                  </to>
                </anchor>
              </controlPr>
            </control>
          </mc:Choice>
        </mc:AlternateContent>
        <mc:AlternateContent xmlns:mc="http://schemas.openxmlformats.org/markup-compatibility/2006">
          <mc:Choice Requires="x14">
            <control shapeId="21509" r:id="rId8" name="Check Box 5">
              <controlPr defaultSize="0" autoFill="0" autoLine="0" autoPict="0">
                <anchor moveWithCells="1">
                  <from>
                    <xdr:col>2</xdr:col>
                    <xdr:colOff>0</xdr:colOff>
                    <xdr:row>10</xdr:row>
                    <xdr:rowOff>0</xdr:rowOff>
                  </from>
                  <to>
                    <xdr:col>2</xdr:col>
                    <xdr:colOff>209550</xdr:colOff>
                    <xdr:row>10</xdr:row>
                    <xdr:rowOff>228600</xdr:rowOff>
                  </to>
                </anchor>
              </controlPr>
            </control>
          </mc:Choice>
        </mc:AlternateContent>
        <mc:AlternateContent xmlns:mc="http://schemas.openxmlformats.org/markup-compatibility/2006">
          <mc:Choice Requires="x14">
            <control shapeId="21510" r:id="rId9" name="Check Box 6">
              <controlPr defaultSize="0" autoFill="0" autoLine="0" autoPict="0">
                <anchor moveWithCells="1">
                  <from>
                    <xdr:col>5</xdr:col>
                    <xdr:colOff>0</xdr:colOff>
                    <xdr:row>10</xdr:row>
                    <xdr:rowOff>0</xdr:rowOff>
                  </from>
                  <to>
                    <xdr:col>5</xdr:col>
                    <xdr:colOff>209550</xdr:colOff>
                    <xdr:row>10</xdr:row>
                    <xdr:rowOff>228600</xdr:rowOff>
                  </to>
                </anchor>
              </controlPr>
            </control>
          </mc:Choice>
        </mc:AlternateContent>
        <mc:AlternateContent xmlns:mc="http://schemas.openxmlformats.org/markup-compatibility/2006">
          <mc:Choice Requires="x14">
            <control shapeId="21511" r:id="rId10" name="Check Box 7">
              <controlPr defaultSize="0" autoFill="0" autoLine="0" autoPict="0">
                <anchor moveWithCells="1">
                  <from>
                    <xdr:col>2</xdr:col>
                    <xdr:colOff>69850</xdr:colOff>
                    <xdr:row>13</xdr:row>
                    <xdr:rowOff>57150</xdr:rowOff>
                  </from>
                  <to>
                    <xdr:col>2</xdr:col>
                    <xdr:colOff>285750</xdr:colOff>
                    <xdr:row>14</xdr:row>
                    <xdr:rowOff>0</xdr:rowOff>
                  </to>
                </anchor>
              </controlPr>
            </control>
          </mc:Choice>
        </mc:AlternateContent>
        <mc:AlternateContent xmlns:mc="http://schemas.openxmlformats.org/markup-compatibility/2006">
          <mc:Choice Requires="x14">
            <control shapeId="21512" r:id="rId11" name="Check Box 8">
              <controlPr defaultSize="0" autoFill="0" autoLine="0" autoPict="0">
                <anchor moveWithCells="1">
                  <from>
                    <xdr:col>5</xdr:col>
                    <xdr:colOff>19050</xdr:colOff>
                    <xdr:row>13</xdr:row>
                    <xdr:rowOff>50800</xdr:rowOff>
                  </from>
                  <to>
                    <xdr:col>5</xdr:col>
                    <xdr:colOff>228600</xdr:colOff>
                    <xdr:row>14</xdr:row>
                    <xdr:rowOff>12700</xdr:rowOff>
                  </to>
                </anchor>
              </controlPr>
            </control>
          </mc:Choice>
        </mc:AlternateContent>
        <mc:AlternateContent xmlns:mc="http://schemas.openxmlformats.org/markup-compatibility/2006">
          <mc:Choice Requires="x14">
            <control shapeId="21513" r:id="rId12" name="Check Box 9">
              <controlPr defaultSize="0" autoFill="0" autoLine="0" autoPict="0">
                <anchor moveWithCells="1">
                  <from>
                    <xdr:col>2</xdr:col>
                    <xdr:colOff>12700</xdr:colOff>
                    <xdr:row>16</xdr:row>
                    <xdr:rowOff>31750</xdr:rowOff>
                  </from>
                  <to>
                    <xdr:col>2</xdr:col>
                    <xdr:colOff>222250</xdr:colOff>
                    <xdr:row>16</xdr:row>
                    <xdr:rowOff>209550</xdr:rowOff>
                  </to>
                </anchor>
              </controlPr>
            </control>
          </mc:Choice>
        </mc:AlternateContent>
        <mc:AlternateContent xmlns:mc="http://schemas.openxmlformats.org/markup-compatibility/2006">
          <mc:Choice Requires="x14">
            <control shapeId="21514" r:id="rId13" name="Check Box 10">
              <controlPr defaultSize="0" autoFill="0" autoLine="0" autoPict="0">
                <anchor moveWithCells="1">
                  <from>
                    <xdr:col>2</xdr:col>
                    <xdr:colOff>0</xdr:colOff>
                    <xdr:row>17</xdr:row>
                    <xdr:rowOff>0</xdr:rowOff>
                  </from>
                  <to>
                    <xdr:col>2</xdr:col>
                    <xdr:colOff>209550</xdr:colOff>
                    <xdr:row>17</xdr:row>
                    <xdr:rowOff>228600</xdr:rowOff>
                  </to>
                </anchor>
              </controlPr>
            </control>
          </mc:Choice>
        </mc:AlternateContent>
      </controls>
    </mc:Choice>
  </mc:AlternateContent>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tabColor rgb="FFFF99FF"/>
    <pageSetUpPr fitToPage="1"/>
  </sheetPr>
  <dimension ref="B1:U53"/>
  <sheetViews>
    <sheetView zoomScale="85" zoomScaleNormal="85" workbookViewId="0">
      <selection activeCell="Y17" sqref="Y17"/>
    </sheetView>
  </sheetViews>
  <sheetFormatPr defaultColWidth="9" defaultRowHeight="12"/>
  <cols>
    <col min="1" max="1" width="3.453125" style="9" customWidth="1"/>
    <col min="2" max="2" width="22.453125" style="9" customWidth="1"/>
    <col min="3" max="3" width="1.453125" style="9" customWidth="1"/>
    <col min="4" max="4" width="10.26953125" style="9" customWidth="1"/>
    <col min="5" max="5" width="5.90625" style="9" customWidth="1"/>
    <col min="6" max="6" width="16.36328125" style="9" customWidth="1"/>
    <col min="7" max="7" width="1.36328125" style="9" customWidth="1"/>
    <col min="8" max="9" width="9.36328125" style="9" customWidth="1"/>
    <col min="10" max="10" width="1.6328125" style="9" customWidth="1"/>
    <col min="11" max="11" width="11.08984375" style="9" customWidth="1"/>
    <col min="12" max="13" width="5.90625" style="9" customWidth="1"/>
    <col min="14" max="14" width="11.08984375" style="9" customWidth="1"/>
    <col min="15" max="15" width="2.36328125" style="9" customWidth="1"/>
    <col min="16" max="17" width="9.36328125" style="9" customWidth="1"/>
    <col min="18" max="18" width="5.7265625" style="9" customWidth="1"/>
    <col min="19" max="19" width="13.7265625" style="9" customWidth="1"/>
    <col min="20" max="20" width="16.6328125" style="9" customWidth="1"/>
    <col min="21" max="16384" width="9" style="9"/>
  </cols>
  <sheetData>
    <row r="1" spans="2:21" ht="20.25" customHeight="1">
      <c r="B1" s="3040" t="s">
        <v>1093</v>
      </c>
      <c r="C1" s="3040"/>
      <c r="D1" s="3040"/>
      <c r="E1" s="3040"/>
      <c r="F1" s="3040"/>
      <c r="G1" s="3040"/>
      <c r="H1" s="3040"/>
      <c r="I1" s="3040"/>
      <c r="J1" s="3040"/>
      <c r="K1" s="3040"/>
      <c r="L1" s="3040"/>
      <c r="M1" s="3040"/>
      <c r="N1" s="3040"/>
      <c r="O1" s="3040"/>
      <c r="P1" s="3040"/>
      <c r="Q1" s="3040"/>
      <c r="R1" s="3040"/>
      <c r="S1" s="3040"/>
      <c r="T1" s="3040"/>
      <c r="U1" s="8"/>
    </row>
    <row r="2" spans="2:21" ht="15.75" customHeight="1">
      <c r="S2" s="32"/>
      <c r="T2" s="851" t="str">
        <f>+表紙!D36</f>
        <v>＿＿年度</v>
      </c>
    </row>
    <row r="3" spans="2:21" ht="23.25" customHeight="1">
      <c r="B3" s="3041" t="s">
        <v>1094</v>
      </c>
      <c r="C3" s="1720"/>
      <c r="D3" s="1720" t="s">
        <v>1095</v>
      </c>
      <c r="E3" s="1720" t="s">
        <v>1096</v>
      </c>
      <c r="F3" s="1720"/>
      <c r="G3" s="3043" t="str">
        <f>T2</f>
        <v>＿＿年度</v>
      </c>
      <c r="H3" s="3044"/>
      <c r="I3" s="1720" t="s">
        <v>1097</v>
      </c>
      <c r="J3" s="1720"/>
      <c r="K3" s="3024" t="s">
        <v>1098</v>
      </c>
      <c r="L3" s="1720" t="s">
        <v>1099</v>
      </c>
      <c r="M3" s="1720"/>
      <c r="N3" s="1720"/>
      <c r="O3" s="1720"/>
      <c r="P3" s="1720"/>
      <c r="Q3" s="1720" t="s">
        <v>1396</v>
      </c>
      <c r="R3" s="1720"/>
      <c r="S3" s="1720"/>
      <c r="T3" s="1728"/>
    </row>
    <row r="4" spans="2:21" ht="20.25" customHeight="1">
      <c r="B4" s="3042"/>
      <c r="C4" s="1732"/>
      <c r="D4" s="1732"/>
      <c r="E4" s="1732"/>
      <c r="F4" s="1732"/>
      <c r="G4" s="2859" t="s">
        <v>1100</v>
      </c>
      <c r="H4" s="3039"/>
      <c r="I4" s="1732"/>
      <c r="J4" s="1732"/>
      <c r="K4" s="1732"/>
      <c r="L4" s="1732" t="s">
        <v>1101</v>
      </c>
      <c r="M4" s="1732"/>
      <c r="N4" s="1089" t="s">
        <v>1102</v>
      </c>
      <c r="O4" s="1732" t="s">
        <v>342</v>
      </c>
      <c r="P4" s="1732"/>
      <c r="Q4" s="1732"/>
      <c r="R4" s="1732"/>
      <c r="S4" s="1732"/>
      <c r="T4" s="1735"/>
    </row>
    <row r="5" spans="2:21" ht="10.5" customHeight="1">
      <c r="B5" s="2673"/>
      <c r="C5" s="2612"/>
      <c r="D5" s="769" t="s">
        <v>1103</v>
      </c>
      <c r="E5" s="2612"/>
      <c r="F5" s="2612"/>
      <c r="G5" s="3020" t="s">
        <v>300</v>
      </c>
      <c r="H5" s="3020"/>
      <c r="I5" s="3020" t="s">
        <v>300</v>
      </c>
      <c r="J5" s="3020"/>
      <c r="K5" s="769" t="s">
        <v>300</v>
      </c>
      <c r="L5" s="3020" t="s">
        <v>300</v>
      </c>
      <c r="M5" s="3020"/>
      <c r="N5" s="769" t="s">
        <v>300</v>
      </c>
      <c r="O5" s="3020" t="s">
        <v>300</v>
      </c>
      <c r="P5" s="3020"/>
      <c r="Q5" s="1879" t="s">
        <v>1104</v>
      </c>
      <c r="R5" s="1879"/>
      <c r="S5" s="1879"/>
      <c r="T5" s="3037" t="s">
        <v>267</v>
      </c>
    </row>
    <row r="6" spans="2:21" ht="18" customHeight="1">
      <c r="B6" s="2673"/>
      <c r="C6" s="2612"/>
      <c r="D6" s="46"/>
      <c r="E6" s="2612"/>
      <c r="F6" s="2612"/>
      <c r="G6" s="2612"/>
      <c r="H6" s="2612"/>
      <c r="I6" s="2612"/>
      <c r="J6" s="2612"/>
      <c r="K6" s="46"/>
      <c r="L6" s="2612"/>
      <c r="M6" s="2612"/>
      <c r="N6" s="46"/>
      <c r="O6" s="2612"/>
      <c r="P6" s="2612"/>
      <c r="Q6" s="1879"/>
      <c r="R6" s="1879"/>
      <c r="S6" s="1879"/>
      <c r="T6" s="3038"/>
    </row>
    <row r="7" spans="2:21" ht="28.5" customHeight="1">
      <c r="B7" s="2673"/>
      <c r="C7" s="2612"/>
      <c r="D7" s="46"/>
      <c r="E7" s="2612"/>
      <c r="F7" s="2612"/>
      <c r="G7" s="2612"/>
      <c r="H7" s="2612"/>
      <c r="I7" s="2612"/>
      <c r="J7" s="2612"/>
      <c r="K7" s="46"/>
      <c r="L7" s="2612"/>
      <c r="M7" s="2612"/>
      <c r="N7" s="46"/>
      <c r="O7" s="2612"/>
      <c r="P7" s="2612"/>
      <c r="Q7" s="1879" t="s">
        <v>1105</v>
      </c>
      <c r="R7" s="1879"/>
      <c r="S7" s="1879"/>
      <c r="T7" s="1280" t="s">
        <v>267</v>
      </c>
    </row>
    <row r="8" spans="2:21" ht="14.15" customHeight="1">
      <c r="B8" s="3028"/>
      <c r="C8" s="2956"/>
      <c r="D8" s="2612"/>
      <c r="E8" s="1571"/>
      <c r="F8" s="2956"/>
      <c r="G8" s="1571"/>
      <c r="H8" s="2956"/>
      <c r="I8" s="1571"/>
      <c r="J8" s="2956"/>
      <c r="K8" s="2612"/>
      <c r="L8" s="1571"/>
      <c r="M8" s="2956"/>
      <c r="N8" s="2612"/>
      <c r="O8" s="1571"/>
      <c r="P8" s="2956"/>
      <c r="Q8" s="3029" t="s">
        <v>1106</v>
      </c>
      <c r="R8" s="3030"/>
      <c r="S8" s="1584" t="s">
        <v>1107</v>
      </c>
      <c r="T8" s="1586"/>
    </row>
    <row r="9" spans="2:21" ht="14.15" customHeight="1">
      <c r="B9" s="3028"/>
      <c r="C9" s="2956"/>
      <c r="D9" s="2612"/>
      <c r="E9" s="1571"/>
      <c r="F9" s="2956"/>
      <c r="G9" s="1571"/>
      <c r="H9" s="2956"/>
      <c r="I9" s="1571"/>
      <c r="J9" s="2956"/>
      <c r="K9" s="2612"/>
      <c r="L9" s="1571"/>
      <c r="M9" s="2956"/>
      <c r="N9" s="2612"/>
      <c r="O9" s="1571"/>
      <c r="P9" s="2956"/>
      <c r="Q9" s="3031"/>
      <c r="R9" s="3032"/>
      <c r="S9" s="3033" t="s">
        <v>1397</v>
      </c>
      <c r="T9" s="3034"/>
    </row>
    <row r="10" spans="2:21" ht="28" customHeight="1">
      <c r="B10" s="2673"/>
      <c r="C10" s="2612"/>
      <c r="D10" s="46"/>
      <c r="E10" s="2612"/>
      <c r="F10" s="2612"/>
      <c r="G10" s="2612"/>
      <c r="H10" s="2612"/>
      <c r="I10" s="2612"/>
      <c r="J10" s="2612"/>
      <c r="K10" s="46"/>
      <c r="L10" s="2612"/>
      <c r="M10" s="2612"/>
      <c r="N10" s="46"/>
      <c r="O10" s="2612"/>
      <c r="P10" s="2612"/>
      <c r="Q10" s="1881" t="s">
        <v>1108</v>
      </c>
      <c r="R10" s="1881"/>
      <c r="S10" s="3035" t="s">
        <v>1109</v>
      </c>
      <c r="T10" s="3036"/>
    </row>
    <row r="11" spans="2:21" ht="28" customHeight="1">
      <c r="B11" s="2673"/>
      <c r="C11" s="2612"/>
      <c r="D11" s="46"/>
      <c r="E11" s="2612"/>
      <c r="F11" s="2612"/>
      <c r="G11" s="2612"/>
      <c r="H11" s="2612"/>
      <c r="I11" s="2612"/>
      <c r="J11" s="2612"/>
      <c r="K11" s="46"/>
      <c r="L11" s="2612"/>
      <c r="M11" s="2612"/>
      <c r="N11" s="46"/>
      <c r="O11" s="2612"/>
      <c r="P11" s="2612"/>
      <c r="Q11" s="1584" t="s">
        <v>1110</v>
      </c>
      <c r="R11" s="1585"/>
      <c r="S11" s="1585"/>
      <c r="T11" s="1586"/>
    </row>
    <row r="12" spans="2:21" ht="28" customHeight="1">
      <c r="B12" s="3028"/>
      <c r="C12" s="2956"/>
      <c r="D12" s="46"/>
      <c r="E12" s="1571"/>
      <c r="F12" s="2956"/>
      <c r="G12" s="1571"/>
      <c r="H12" s="2956"/>
      <c r="I12" s="1571"/>
      <c r="J12" s="2956"/>
      <c r="K12" s="46"/>
      <c r="L12" s="1571"/>
      <c r="M12" s="2956"/>
      <c r="N12" s="46"/>
      <c r="O12" s="1571"/>
      <c r="P12" s="2956"/>
      <c r="Q12" s="1571"/>
      <c r="R12" s="1572"/>
      <c r="S12" s="1572"/>
      <c r="T12" s="1573"/>
    </row>
    <row r="13" spans="2:21" ht="28" customHeight="1">
      <c r="B13" s="3028"/>
      <c r="C13" s="2956"/>
      <c r="D13" s="46"/>
      <c r="E13" s="1571"/>
      <c r="F13" s="2956"/>
      <c r="G13" s="1571"/>
      <c r="H13" s="2956"/>
      <c r="I13" s="1571"/>
      <c r="J13" s="2956"/>
      <c r="K13" s="46"/>
      <c r="L13" s="1571"/>
      <c r="M13" s="2956"/>
      <c r="N13" s="46"/>
      <c r="O13" s="1571"/>
      <c r="P13" s="2956"/>
      <c r="Q13" s="1571"/>
      <c r="R13" s="1572"/>
      <c r="S13" s="1572"/>
      <c r="T13" s="1573"/>
    </row>
    <row r="14" spans="2:21" ht="28" customHeight="1">
      <c r="B14" s="2673"/>
      <c r="C14" s="2612"/>
      <c r="D14" s="46"/>
      <c r="E14" s="2612"/>
      <c r="F14" s="2612"/>
      <c r="G14" s="2612"/>
      <c r="H14" s="2612"/>
      <c r="I14" s="2612"/>
      <c r="J14" s="2612"/>
      <c r="K14" s="46"/>
      <c r="L14" s="2612"/>
      <c r="M14" s="2612"/>
      <c r="N14" s="46"/>
      <c r="O14" s="2612"/>
      <c r="P14" s="2612"/>
      <c r="Q14" s="1571"/>
      <c r="R14" s="1572"/>
      <c r="S14" s="1572"/>
      <c r="T14" s="1573"/>
    </row>
    <row r="15" spans="2:21" ht="28" customHeight="1">
      <c r="B15" s="2673"/>
      <c r="C15" s="2612"/>
      <c r="D15" s="46"/>
      <c r="E15" s="2612"/>
      <c r="F15" s="2612"/>
      <c r="G15" s="2612"/>
      <c r="H15" s="2612"/>
      <c r="I15" s="2612"/>
      <c r="J15" s="2612"/>
      <c r="K15" s="46"/>
      <c r="L15" s="2612"/>
      <c r="M15" s="2612"/>
      <c r="N15" s="46"/>
      <c r="O15" s="2612"/>
      <c r="P15" s="2612"/>
      <c r="Q15" s="1571"/>
      <c r="R15" s="1572"/>
      <c r="S15" s="1572"/>
      <c r="T15" s="1573"/>
    </row>
    <row r="16" spans="2:21" ht="28" customHeight="1">
      <c r="B16" s="2673"/>
      <c r="C16" s="2612"/>
      <c r="D16" s="46"/>
      <c r="E16" s="2612"/>
      <c r="F16" s="2612"/>
      <c r="G16" s="2612"/>
      <c r="H16" s="2612"/>
      <c r="I16" s="2612"/>
      <c r="J16" s="2612"/>
      <c r="K16" s="46"/>
      <c r="L16" s="2612"/>
      <c r="M16" s="2612"/>
      <c r="N16" s="46"/>
      <c r="O16" s="2612"/>
      <c r="P16" s="2612"/>
      <c r="Q16" s="1571"/>
      <c r="R16" s="1572"/>
      <c r="S16" s="1572"/>
      <c r="T16" s="1573"/>
    </row>
    <row r="17" spans="2:20" ht="28" customHeight="1">
      <c r="B17" s="2685" t="s">
        <v>164</v>
      </c>
      <c r="C17" s="2051"/>
      <c r="D17" s="66"/>
      <c r="E17" s="2051"/>
      <c r="F17" s="2051"/>
      <c r="G17" s="2051"/>
      <c r="H17" s="2051"/>
      <c r="I17" s="2051"/>
      <c r="J17" s="2051"/>
      <c r="K17" s="66"/>
      <c r="L17" s="2051"/>
      <c r="M17" s="2051"/>
      <c r="N17" s="66"/>
      <c r="O17" s="2051"/>
      <c r="P17" s="2051"/>
      <c r="Q17" s="3027"/>
      <c r="R17" s="2020"/>
      <c r="S17" s="2020"/>
      <c r="T17" s="3019"/>
    </row>
    <row r="18" spans="2:20" ht="23.25" customHeight="1">
      <c r="B18" s="2605" t="s">
        <v>1398</v>
      </c>
      <c r="C18" s="1666"/>
      <c r="D18" s="1666"/>
      <c r="E18" s="1666"/>
      <c r="F18" s="1666"/>
      <c r="G18" s="1666"/>
      <c r="H18" s="1666"/>
      <c r="I18" s="1666"/>
      <c r="J18" s="1666"/>
      <c r="K18" s="1666"/>
      <c r="L18" s="1666"/>
      <c r="M18" s="1666"/>
      <c r="N18" s="1666"/>
      <c r="O18" s="1666"/>
      <c r="P18" s="1666"/>
      <c r="Q18" s="1666"/>
      <c r="R18" s="1666"/>
      <c r="S18" s="1666"/>
    </row>
    <row r="19" spans="2:20" ht="23.25" customHeight="1">
      <c r="B19" s="3023"/>
      <c r="C19" s="3023"/>
      <c r="D19" s="3023"/>
      <c r="E19" s="3023"/>
      <c r="F19" s="3023"/>
      <c r="G19" s="3023"/>
      <c r="H19" s="3023"/>
      <c r="I19" s="3023"/>
      <c r="J19" s="3023"/>
      <c r="K19" s="3023"/>
      <c r="L19" s="3023"/>
      <c r="M19" s="3023"/>
      <c r="N19" s="3023"/>
      <c r="O19" s="3023"/>
      <c r="P19" s="3023"/>
      <c r="Q19" s="3023"/>
      <c r="R19" s="3023"/>
      <c r="S19" s="3023"/>
    </row>
    <row r="20" spans="2:20" ht="23.25" customHeight="1">
      <c r="B20" s="9" t="s">
        <v>1111</v>
      </c>
    </row>
    <row r="21" spans="2:20" ht="30" customHeight="1">
      <c r="B21" s="1123" t="s">
        <v>1094</v>
      </c>
      <c r="C21" s="1720" t="s">
        <v>1112</v>
      </c>
      <c r="D21" s="1720"/>
      <c r="E21" s="1720"/>
      <c r="F21" s="1720" t="s">
        <v>1113</v>
      </c>
      <c r="G21" s="1720"/>
      <c r="H21" s="1720" t="s">
        <v>1114</v>
      </c>
      <c r="I21" s="1720"/>
      <c r="J21" s="1720" t="s">
        <v>1115</v>
      </c>
      <c r="K21" s="1720"/>
      <c r="L21" s="1720"/>
      <c r="M21" s="3024" t="s">
        <v>1116</v>
      </c>
      <c r="N21" s="1720"/>
      <c r="O21" s="1720"/>
      <c r="P21" s="1720" t="s">
        <v>164</v>
      </c>
      <c r="Q21" s="1720"/>
      <c r="R21" s="3025" t="s">
        <v>1117</v>
      </c>
      <c r="S21" s="3025"/>
      <c r="T21" s="3026"/>
    </row>
    <row r="22" spans="2:20" ht="11.25" customHeight="1">
      <c r="B22" s="249"/>
      <c r="C22" s="3020" t="s">
        <v>300</v>
      </c>
      <c r="D22" s="3020"/>
      <c r="E22" s="3020"/>
      <c r="F22" s="3020" t="s">
        <v>300</v>
      </c>
      <c r="G22" s="3020"/>
      <c r="H22" s="3020" t="s">
        <v>300</v>
      </c>
      <c r="I22" s="3020"/>
      <c r="J22" s="3020" t="s">
        <v>300</v>
      </c>
      <c r="K22" s="3020"/>
      <c r="L22" s="3020"/>
      <c r="M22" s="3020" t="s">
        <v>300</v>
      </c>
      <c r="N22" s="3020"/>
      <c r="O22" s="3020"/>
      <c r="P22" s="3021" t="s">
        <v>300</v>
      </c>
      <c r="Q22" s="3022"/>
      <c r="R22" s="1572"/>
      <c r="S22" s="1572"/>
      <c r="T22" s="1573"/>
    </row>
    <row r="23" spans="2:20" ht="18.75" customHeight="1">
      <c r="B23" s="249"/>
      <c r="C23" s="2612"/>
      <c r="D23" s="2612"/>
      <c r="E23" s="2612"/>
      <c r="F23" s="2612"/>
      <c r="G23" s="2612"/>
      <c r="H23" s="2612"/>
      <c r="I23" s="2612"/>
      <c r="J23" s="2612"/>
      <c r="K23" s="2612"/>
      <c r="L23" s="2612"/>
      <c r="M23" s="2612"/>
      <c r="N23" s="2612"/>
      <c r="O23" s="2612"/>
      <c r="P23" s="2612"/>
      <c r="Q23" s="2612"/>
      <c r="R23" s="1572"/>
      <c r="S23" s="1572"/>
      <c r="T23" s="1573"/>
    </row>
    <row r="24" spans="2:20" ht="30" customHeight="1">
      <c r="B24" s="249"/>
      <c r="C24" s="2612"/>
      <c r="D24" s="2612"/>
      <c r="E24" s="2612"/>
      <c r="F24" s="2612"/>
      <c r="G24" s="2612"/>
      <c r="H24" s="2612"/>
      <c r="I24" s="2612"/>
      <c r="J24" s="2612"/>
      <c r="K24" s="2612"/>
      <c r="L24" s="2612"/>
      <c r="M24" s="2612"/>
      <c r="N24" s="2612"/>
      <c r="O24" s="2612"/>
      <c r="P24" s="2612"/>
      <c r="Q24" s="2612"/>
      <c r="R24" s="1572"/>
      <c r="S24" s="1572"/>
      <c r="T24" s="1573"/>
    </row>
    <row r="25" spans="2:20" ht="30" customHeight="1">
      <c r="B25" s="249"/>
      <c r="C25" s="1571"/>
      <c r="D25" s="1572"/>
      <c r="E25" s="2956"/>
      <c r="F25" s="1571"/>
      <c r="G25" s="2956"/>
      <c r="H25" s="1571"/>
      <c r="I25" s="2956"/>
      <c r="J25" s="1571"/>
      <c r="K25" s="1572"/>
      <c r="L25" s="2956"/>
      <c r="M25" s="1571"/>
      <c r="N25" s="1572"/>
      <c r="O25" s="2956"/>
      <c r="P25" s="1571"/>
      <c r="Q25" s="2956"/>
      <c r="R25" s="1571"/>
      <c r="S25" s="1572"/>
      <c r="T25" s="1573"/>
    </row>
    <row r="26" spans="2:20" ht="30" customHeight="1">
      <c r="B26" s="249"/>
      <c r="C26" s="2612"/>
      <c r="D26" s="2612"/>
      <c r="E26" s="2612"/>
      <c r="F26" s="2612"/>
      <c r="G26" s="2612"/>
      <c r="H26" s="2612"/>
      <c r="I26" s="2612"/>
      <c r="J26" s="2612"/>
      <c r="K26" s="2612"/>
      <c r="L26" s="2612"/>
      <c r="M26" s="2612"/>
      <c r="N26" s="2612"/>
      <c r="O26" s="2612"/>
      <c r="P26" s="2612"/>
      <c r="Q26" s="2612"/>
      <c r="R26" s="1572"/>
      <c r="S26" s="1572"/>
      <c r="T26" s="1573"/>
    </row>
    <row r="27" spans="2:20" ht="30" customHeight="1">
      <c r="B27" s="249"/>
      <c r="C27" s="2612"/>
      <c r="D27" s="2612"/>
      <c r="E27" s="2612"/>
      <c r="F27" s="2612"/>
      <c r="G27" s="2612"/>
      <c r="H27" s="2612"/>
      <c r="I27" s="2612"/>
      <c r="J27" s="2612"/>
      <c r="K27" s="2612"/>
      <c r="L27" s="2612"/>
      <c r="M27" s="2612"/>
      <c r="N27" s="2612"/>
      <c r="O27" s="2612"/>
      <c r="P27" s="2612"/>
      <c r="Q27" s="2612"/>
      <c r="R27" s="1572"/>
      <c r="S27" s="1572"/>
      <c r="T27" s="1573"/>
    </row>
    <row r="28" spans="2:20" ht="30" customHeight="1">
      <c r="B28" s="645" t="s">
        <v>164</v>
      </c>
      <c r="C28" s="2051"/>
      <c r="D28" s="2051"/>
      <c r="E28" s="2051"/>
      <c r="F28" s="2051"/>
      <c r="G28" s="2051"/>
      <c r="H28" s="2051"/>
      <c r="I28" s="2051"/>
      <c r="J28" s="2051"/>
      <c r="K28" s="2051"/>
      <c r="L28" s="2051"/>
      <c r="M28" s="2051"/>
      <c r="N28" s="2051"/>
      <c r="O28" s="2051"/>
      <c r="P28" s="2051"/>
      <c r="Q28" s="2051"/>
      <c r="R28" s="2020"/>
      <c r="S28" s="2020"/>
      <c r="T28" s="3019"/>
    </row>
    <row r="29" spans="2:20" ht="24" customHeight="1"/>
    <row r="30" spans="2:20" ht="20.25" customHeight="1"/>
    <row r="31" spans="2:20" ht="20.25" customHeight="1"/>
    <row r="32" spans="2:20" ht="20.25" customHeight="1"/>
    <row r="33" ht="20.25" customHeight="1"/>
    <row r="34" ht="20.25" customHeight="1"/>
    <row r="35" ht="20.25" customHeight="1"/>
    <row r="36" ht="20.25" customHeight="1"/>
    <row r="37" ht="20.25" customHeight="1"/>
    <row r="38" ht="20.25" customHeight="1"/>
    <row r="39" ht="20.25" customHeight="1"/>
    <row r="40" ht="20.25" customHeight="1"/>
    <row r="41" ht="20.25" customHeight="1"/>
    <row r="42" ht="20.25" customHeight="1"/>
    <row r="43" ht="20.25" customHeight="1"/>
    <row r="44" ht="20.25" customHeight="1"/>
    <row r="45" ht="20.25" customHeight="1"/>
    <row r="46" ht="20.25" customHeight="1"/>
    <row r="47" ht="20.25" customHeight="1"/>
    <row r="48" ht="20.25" customHeight="1"/>
    <row r="49" ht="20.25" customHeight="1"/>
    <row r="50" ht="20.25" customHeight="1"/>
    <row r="51" ht="20.25" customHeight="1"/>
    <row r="52" ht="20.25" customHeight="1"/>
    <row r="53" ht="20.25" customHeight="1"/>
  </sheetData>
  <mergeCells count="157">
    <mergeCell ref="G4:H4"/>
    <mergeCell ref="L4:M4"/>
    <mergeCell ref="B1:T1"/>
    <mergeCell ref="B3:C4"/>
    <mergeCell ref="D3:D4"/>
    <mergeCell ref="E3:F4"/>
    <mergeCell ref="G3:H3"/>
    <mergeCell ref="I3:J4"/>
    <mergeCell ref="K3:K4"/>
    <mergeCell ref="L3:P3"/>
    <mergeCell ref="Q3:T4"/>
    <mergeCell ref="O4:P4"/>
    <mergeCell ref="B7:C7"/>
    <mergeCell ref="E7:F7"/>
    <mergeCell ref="G7:H7"/>
    <mergeCell ref="I7:J7"/>
    <mergeCell ref="L7:M7"/>
    <mergeCell ref="O7:P7"/>
    <mergeCell ref="T5:T6"/>
    <mergeCell ref="G6:H6"/>
    <mergeCell ref="I6:J6"/>
    <mergeCell ref="L6:M6"/>
    <mergeCell ref="O6:P6"/>
    <mergeCell ref="B5:C6"/>
    <mergeCell ref="E5:F6"/>
    <mergeCell ref="G5:H5"/>
    <mergeCell ref="I5:J5"/>
    <mergeCell ref="L5:M5"/>
    <mergeCell ref="O5:P5"/>
    <mergeCell ref="Q5:S6"/>
    <mergeCell ref="Q7:S7"/>
    <mergeCell ref="Q8:R9"/>
    <mergeCell ref="S8:T8"/>
    <mergeCell ref="S9:T9"/>
    <mergeCell ref="B10:C10"/>
    <mergeCell ref="E10:F10"/>
    <mergeCell ref="G10:H10"/>
    <mergeCell ref="I10:J10"/>
    <mergeCell ref="L10:M10"/>
    <mergeCell ref="O10:P10"/>
    <mergeCell ref="Q10:R10"/>
    <mergeCell ref="I8:J9"/>
    <mergeCell ref="K8:K9"/>
    <mergeCell ref="L8:M9"/>
    <mergeCell ref="N8:N9"/>
    <mergeCell ref="O8:P9"/>
    <mergeCell ref="B8:C9"/>
    <mergeCell ref="D8:D9"/>
    <mergeCell ref="E8:F9"/>
    <mergeCell ref="G8:H9"/>
    <mergeCell ref="S10:T10"/>
    <mergeCell ref="Q13:T13"/>
    <mergeCell ref="B12:C12"/>
    <mergeCell ref="E12:F12"/>
    <mergeCell ref="G12:H12"/>
    <mergeCell ref="I12:J12"/>
    <mergeCell ref="L12:M12"/>
    <mergeCell ref="O12:P12"/>
    <mergeCell ref="L11:M11"/>
    <mergeCell ref="O11:P11"/>
    <mergeCell ref="Q11:T11"/>
    <mergeCell ref="B11:C11"/>
    <mergeCell ref="E11:F11"/>
    <mergeCell ref="G11:H11"/>
    <mergeCell ref="I11:J11"/>
    <mergeCell ref="Q12:T12"/>
    <mergeCell ref="B13:C13"/>
    <mergeCell ref="E13:F13"/>
    <mergeCell ref="G13:H13"/>
    <mergeCell ref="I13:J13"/>
    <mergeCell ref="L13:M13"/>
    <mergeCell ref="O13:P13"/>
    <mergeCell ref="Q14:T14"/>
    <mergeCell ref="B15:C15"/>
    <mergeCell ref="E15:F15"/>
    <mergeCell ref="G15:H15"/>
    <mergeCell ref="I15:J15"/>
    <mergeCell ref="L15:M15"/>
    <mergeCell ref="O15:P15"/>
    <mergeCell ref="Q15:T15"/>
    <mergeCell ref="B14:C14"/>
    <mergeCell ref="E14:F14"/>
    <mergeCell ref="G14:H14"/>
    <mergeCell ref="I14:J14"/>
    <mergeCell ref="L14:M14"/>
    <mergeCell ref="O14:P14"/>
    <mergeCell ref="B18:S19"/>
    <mergeCell ref="C21:E21"/>
    <mergeCell ref="F21:G21"/>
    <mergeCell ref="H21:I21"/>
    <mergeCell ref="J21:L21"/>
    <mergeCell ref="M21:O21"/>
    <mergeCell ref="P21:Q21"/>
    <mergeCell ref="R21:T21"/>
    <mergeCell ref="Q16:T16"/>
    <mergeCell ref="B17:C17"/>
    <mergeCell ref="E17:F17"/>
    <mergeCell ref="G17:H17"/>
    <mergeCell ref="I17:J17"/>
    <mergeCell ref="L17:M17"/>
    <mergeCell ref="O17:P17"/>
    <mergeCell ref="Q17:T17"/>
    <mergeCell ref="B16:C16"/>
    <mergeCell ref="E16:F16"/>
    <mergeCell ref="G16:H16"/>
    <mergeCell ref="I16:J16"/>
    <mergeCell ref="L16:M16"/>
    <mergeCell ref="O16:P16"/>
    <mergeCell ref="R22:T22"/>
    <mergeCell ref="C23:E23"/>
    <mergeCell ref="F23:G23"/>
    <mergeCell ref="H23:I23"/>
    <mergeCell ref="J23:L23"/>
    <mergeCell ref="M23:O23"/>
    <mergeCell ref="P23:Q23"/>
    <mergeCell ref="R23:T23"/>
    <mergeCell ref="C22:E22"/>
    <mergeCell ref="F22:G22"/>
    <mergeCell ref="H22:I22"/>
    <mergeCell ref="J22:L22"/>
    <mergeCell ref="M22:O22"/>
    <mergeCell ref="P22:Q22"/>
    <mergeCell ref="R24:T24"/>
    <mergeCell ref="C25:E25"/>
    <mergeCell ref="F25:G25"/>
    <mergeCell ref="H25:I25"/>
    <mergeCell ref="J25:L25"/>
    <mergeCell ref="M25:O25"/>
    <mergeCell ref="P25:Q25"/>
    <mergeCell ref="R25:T25"/>
    <mergeCell ref="C24:E24"/>
    <mergeCell ref="F24:G24"/>
    <mergeCell ref="H24:I24"/>
    <mergeCell ref="J24:L24"/>
    <mergeCell ref="M24:O24"/>
    <mergeCell ref="P24:Q24"/>
    <mergeCell ref="R28:T28"/>
    <mergeCell ref="C28:E28"/>
    <mergeCell ref="F28:G28"/>
    <mergeCell ref="H28:I28"/>
    <mergeCell ref="J28:L28"/>
    <mergeCell ref="M28:O28"/>
    <mergeCell ref="P28:Q28"/>
    <mergeCell ref="R26:T26"/>
    <mergeCell ref="C27:E27"/>
    <mergeCell ref="F27:G27"/>
    <mergeCell ref="H27:I27"/>
    <mergeCell ref="J27:L27"/>
    <mergeCell ref="M27:O27"/>
    <mergeCell ref="P27:Q27"/>
    <mergeCell ref="R27:T27"/>
    <mergeCell ref="C26:E26"/>
    <mergeCell ref="F26:G26"/>
    <mergeCell ref="H26:I26"/>
    <mergeCell ref="J26:L26"/>
    <mergeCell ref="M26:O26"/>
    <mergeCell ref="P26:Q26"/>
  </mergeCells>
  <phoneticPr fontId="16"/>
  <dataValidations count="2">
    <dataValidation type="list" allowBlank="1" showInputMessage="1" showErrorMessage="1" sqref="T5:T6 T7" xr:uid="{00000000-0002-0000-2B00-000000000000}">
      <formula1>"有・無,有,無"</formula1>
    </dataValidation>
    <dataValidation type="list" allowBlank="1" showInputMessage="1" showErrorMessage="1" sqref="S10:T10" xr:uid="{00000000-0002-0000-2B00-000001000000}">
      <formula1>"現金支給・口座振込,現金支給,口座振込"</formula1>
    </dataValidation>
  </dataValidations>
  <pageMargins left="0.70866141732283472" right="0.70866141732283472" top="0.74803149606299213" bottom="0.74803149606299213" header="0.31496062992125984" footer="0.31496062992125984"/>
  <pageSetup paperSize="9" scale="76" orientation="landscape" r:id="rId1"/>
  <headerFooter>
    <oddFooter>&amp;C- 34 -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
    <tabColor rgb="FFFFFF00"/>
    <pageSetUpPr fitToPage="1"/>
  </sheetPr>
  <dimension ref="A1:Q41"/>
  <sheetViews>
    <sheetView showGridLines="0" showZeros="0" showWhiteSpace="0" zoomScale="90" zoomScaleNormal="90" zoomScaleSheetLayoutView="80" workbookViewId="0">
      <selection activeCell="G22" sqref="G22"/>
    </sheetView>
  </sheetViews>
  <sheetFormatPr defaultColWidth="9" defaultRowHeight="12"/>
  <cols>
    <col min="1" max="1" width="1.6328125" style="9" customWidth="1"/>
    <col min="2" max="2" width="26.7265625" style="9" customWidth="1"/>
    <col min="3" max="3" width="11.90625" style="9" customWidth="1"/>
    <col min="4" max="4" width="7.7265625" style="9" customWidth="1"/>
    <col min="5" max="5" width="1.6328125" style="9" customWidth="1"/>
    <col min="6" max="6" width="27.36328125" style="9" customWidth="1"/>
    <col min="7" max="7" width="11.08984375" style="9" customWidth="1"/>
    <col min="8" max="8" width="8.453125" style="9" customWidth="1"/>
    <col min="9" max="9" width="5.6328125" style="9" customWidth="1"/>
    <col min="10" max="10" width="14.6328125" style="9" customWidth="1"/>
    <col min="11" max="11" width="14.08984375" style="9" customWidth="1"/>
    <col min="12" max="12" width="7.6328125" style="9" customWidth="1"/>
    <col min="13" max="13" width="14" style="9" customWidth="1"/>
    <col min="14" max="14" width="12.6328125" style="9" customWidth="1"/>
    <col min="15" max="15" width="14" style="9" customWidth="1"/>
    <col min="16" max="16" width="2.6328125" style="9" customWidth="1"/>
    <col min="17" max="16384" width="9" style="9"/>
  </cols>
  <sheetData>
    <row r="1" spans="1:17" ht="16.5" customHeight="1">
      <c r="A1" s="1675" t="s">
        <v>216</v>
      </c>
      <c r="B1" s="1676"/>
      <c r="C1" s="1676"/>
    </row>
    <row r="2" spans="1:17" ht="17.25" customHeight="1"/>
    <row r="3" spans="1:17" ht="17.25" customHeight="1">
      <c r="A3" s="10" t="s">
        <v>381</v>
      </c>
      <c r="B3" s="10"/>
      <c r="H3" s="1519" t="str">
        <f>+表紙!D35&amp;"現在"</f>
        <v>検査日の前々月の1日現在</v>
      </c>
      <c r="J3" s="10" t="s">
        <v>260</v>
      </c>
      <c r="N3" s="1677"/>
      <c r="O3" s="1677"/>
    </row>
    <row r="4" spans="1:17" ht="24.75" customHeight="1">
      <c r="A4" s="1126"/>
      <c r="B4" s="1526" t="s">
        <v>383</v>
      </c>
      <c r="C4" s="1524" t="s">
        <v>382</v>
      </c>
      <c r="D4" s="1525" t="s">
        <v>384</v>
      </c>
      <c r="E4" s="1125"/>
      <c r="F4" s="1527" t="s">
        <v>383</v>
      </c>
      <c r="G4" s="1524" t="s">
        <v>382</v>
      </c>
      <c r="H4" s="1529" t="s">
        <v>384</v>
      </c>
      <c r="J4" s="1127" t="s">
        <v>261</v>
      </c>
      <c r="K4" s="1524" t="s">
        <v>262</v>
      </c>
      <c r="L4" s="1523" t="s">
        <v>263</v>
      </c>
      <c r="M4" s="1524" t="s">
        <v>264</v>
      </c>
      <c r="N4" s="1524" t="s">
        <v>265</v>
      </c>
      <c r="O4" s="1529" t="s">
        <v>266</v>
      </c>
    </row>
    <row r="5" spans="1:17" ht="20" customHeight="1">
      <c r="A5" s="11"/>
      <c r="B5" s="1380" t="s">
        <v>1524</v>
      </c>
      <c r="C5" s="1251" t="s">
        <v>257</v>
      </c>
      <c r="D5" s="1315"/>
      <c r="E5" s="14"/>
      <c r="F5" s="15" t="s">
        <v>268</v>
      </c>
      <c r="G5" s="1251" t="s">
        <v>257</v>
      </c>
      <c r="H5" s="16"/>
      <c r="J5" s="1565" t="s">
        <v>269</v>
      </c>
      <c r="K5" s="155" t="s">
        <v>1</v>
      </c>
      <c r="L5" s="155" t="s">
        <v>355</v>
      </c>
      <c r="M5" s="156" t="s">
        <v>2</v>
      </c>
      <c r="N5" s="156" t="s">
        <v>2</v>
      </c>
      <c r="O5" s="1678"/>
      <c r="Q5" s="1670"/>
    </row>
    <row r="6" spans="1:17" ht="21" customHeight="1">
      <c r="A6" s="11"/>
      <c r="B6" s="1380" t="s">
        <v>270</v>
      </c>
      <c r="C6" s="1251" t="s">
        <v>257</v>
      </c>
      <c r="D6" s="1315"/>
      <c r="E6" s="14"/>
      <c r="F6" s="15" t="s">
        <v>271</v>
      </c>
      <c r="G6" s="1251" t="s">
        <v>257</v>
      </c>
      <c r="H6" s="16"/>
      <c r="J6" s="1661"/>
      <c r="K6" s="1520"/>
      <c r="L6" s="1520"/>
      <c r="M6" s="1520"/>
      <c r="N6" s="1520"/>
      <c r="O6" s="1679"/>
      <c r="Q6" s="1670"/>
    </row>
    <row r="7" spans="1:17" ht="21" customHeight="1">
      <c r="A7" s="11"/>
      <c r="B7" s="1380" t="s">
        <v>272</v>
      </c>
      <c r="C7" s="1251" t="s">
        <v>257</v>
      </c>
      <c r="D7" s="1315"/>
      <c r="E7" s="14"/>
      <c r="F7" s="15" t="s">
        <v>1525</v>
      </c>
      <c r="G7" s="1251" t="s">
        <v>257</v>
      </c>
      <c r="H7" s="16"/>
      <c r="J7" s="1565" t="s">
        <v>273</v>
      </c>
      <c r="K7" s="1662"/>
      <c r="L7" s="1662"/>
      <c r="M7" s="1662"/>
      <c r="N7" s="1662"/>
      <c r="O7" s="1668"/>
      <c r="Q7" s="1670"/>
    </row>
    <row r="8" spans="1:17" ht="21" customHeight="1">
      <c r="A8" s="11"/>
      <c r="B8" s="1380" t="s">
        <v>38</v>
      </c>
      <c r="C8" s="1251" t="s">
        <v>257</v>
      </c>
      <c r="D8" s="1315"/>
      <c r="E8" s="14"/>
      <c r="F8" s="15" t="s">
        <v>1526</v>
      </c>
      <c r="G8" s="1251" t="s">
        <v>257</v>
      </c>
      <c r="H8" s="16"/>
      <c r="J8" s="1661"/>
      <c r="K8" s="1663"/>
      <c r="L8" s="1663"/>
      <c r="M8" s="1663"/>
      <c r="N8" s="1663"/>
      <c r="O8" s="1669"/>
      <c r="Q8" s="1670"/>
    </row>
    <row r="9" spans="1:17" ht="21" customHeight="1">
      <c r="A9" s="11"/>
      <c r="B9" s="1380" t="s">
        <v>39</v>
      </c>
      <c r="C9" s="1251" t="s">
        <v>257</v>
      </c>
      <c r="D9" s="1315"/>
      <c r="E9" s="14"/>
      <c r="F9" s="15" t="s">
        <v>1527</v>
      </c>
      <c r="G9" s="1251" t="s">
        <v>257</v>
      </c>
      <c r="H9" s="16"/>
      <c r="J9" s="1565" t="s">
        <v>40</v>
      </c>
      <c r="K9" s="1662"/>
      <c r="L9" s="1662"/>
      <c r="M9" s="1662"/>
      <c r="N9" s="1662"/>
      <c r="O9" s="1668"/>
      <c r="Q9" s="1670"/>
    </row>
    <row r="10" spans="1:17" ht="21" customHeight="1">
      <c r="A10" s="11"/>
      <c r="B10" s="1380" t="s">
        <v>41</v>
      </c>
      <c r="C10" s="1251" t="s">
        <v>257</v>
      </c>
      <c r="D10" s="1315"/>
      <c r="E10" s="14"/>
      <c r="F10" s="15" t="s">
        <v>1523</v>
      </c>
      <c r="G10" s="1251" t="s">
        <v>257</v>
      </c>
      <c r="H10" s="16"/>
      <c r="J10" s="1661"/>
      <c r="K10" s="1663"/>
      <c r="L10" s="1663"/>
      <c r="M10" s="1663"/>
      <c r="N10" s="1663"/>
      <c r="O10" s="1669"/>
      <c r="Q10" s="1670"/>
    </row>
    <row r="11" spans="1:17" ht="21" customHeight="1">
      <c r="A11" s="11"/>
      <c r="B11" s="1380" t="s">
        <v>1528</v>
      </c>
      <c r="C11" s="1251" t="s">
        <v>257</v>
      </c>
      <c r="D11" s="1315"/>
      <c r="E11" s="14"/>
      <c r="F11" s="15" t="s">
        <v>1529</v>
      </c>
      <c r="G11" s="1251" t="s">
        <v>257</v>
      </c>
      <c r="H11" s="16"/>
      <c r="J11" s="1565" t="s">
        <v>42</v>
      </c>
      <c r="K11" s="1662"/>
      <c r="L11" s="1662"/>
      <c r="M11" s="1662"/>
      <c r="N11" s="1662"/>
      <c r="O11" s="1668"/>
      <c r="Q11" s="1670"/>
    </row>
    <row r="12" spans="1:17" ht="21" customHeight="1">
      <c r="A12" s="11"/>
      <c r="B12" s="1380" t="s">
        <v>43</v>
      </c>
      <c r="C12" s="1251" t="s">
        <v>257</v>
      </c>
      <c r="D12" s="1315"/>
      <c r="E12" s="14"/>
      <c r="F12" s="15" t="s">
        <v>47</v>
      </c>
      <c r="G12" s="1251" t="s">
        <v>257</v>
      </c>
      <c r="H12" s="16"/>
      <c r="J12" s="1661"/>
      <c r="K12" s="1663"/>
      <c r="L12" s="1663"/>
      <c r="M12" s="1663"/>
      <c r="N12" s="1663"/>
      <c r="O12" s="1669"/>
      <c r="Q12" s="1670"/>
    </row>
    <row r="13" spans="1:17" ht="21" customHeight="1">
      <c r="A13" s="11"/>
      <c r="B13" s="1380" t="s">
        <v>44</v>
      </c>
      <c r="C13" s="1251" t="s">
        <v>257</v>
      </c>
      <c r="D13" s="1315"/>
      <c r="E13" s="14"/>
      <c r="F13" s="15" t="s">
        <v>49</v>
      </c>
      <c r="G13" s="1251" t="s">
        <v>257</v>
      </c>
      <c r="H13" s="16"/>
      <c r="J13" s="1565" t="s">
        <v>45</v>
      </c>
      <c r="K13" s="1662"/>
      <c r="L13" s="1662"/>
      <c r="M13" s="1662"/>
      <c r="N13" s="1662"/>
      <c r="O13" s="1668"/>
      <c r="Q13" s="1670"/>
    </row>
    <row r="14" spans="1:17" ht="21" customHeight="1">
      <c r="A14" s="11"/>
      <c r="B14" s="1380" t="s">
        <v>46</v>
      </c>
      <c r="C14" s="1251" t="s">
        <v>257</v>
      </c>
      <c r="D14" s="1315"/>
      <c r="E14" s="14"/>
      <c r="F14" s="15" t="s">
        <v>1530</v>
      </c>
      <c r="G14" s="1251" t="s">
        <v>257</v>
      </c>
      <c r="H14" s="16"/>
      <c r="J14" s="1661"/>
      <c r="K14" s="1663"/>
      <c r="L14" s="1663"/>
      <c r="M14" s="1663"/>
      <c r="N14" s="1663"/>
      <c r="O14" s="1669"/>
      <c r="Q14" s="1670"/>
    </row>
    <row r="15" spans="1:17" ht="21" customHeight="1">
      <c r="A15" s="11"/>
      <c r="B15" s="1380" t="s">
        <v>48</v>
      </c>
      <c r="C15" s="1251" t="s">
        <v>257</v>
      </c>
      <c r="D15" s="1315"/>
      <c r="E15" s="14"/>
      <c r="F15" s="15" t="s">
        <v>1503</v>
      </c>
      <c r="G15" s="1251" t="s">
        <v>257</v>
      </c>
      <c r="H15" s="16"/>
      <c r="J15" s="1565" t="s">
        <v>50</v>
      </c>
      <c r="K15" s="1662">
        <f>SUM(K5:K14)</f>
        <v>0</v>
      </c>
      <c r="L15" s="1662">
        <f>SUM(L5:L14)</f>
        <v>0</v>
      </c>
      <c r="M15" s="1672">
        <f>SUM(M5:M14)</f>
        <v>0</v>
      </c>
      <c r="N15" s="1672">
        <v>0</v>
      </c>
      <c r="O15" s="1668"/>
      <c r="Q15" s="1670"/>
    </row>
    <row r="16" spans="1:17" ht="21" customHeight="1">
      <c r="A16" s="11"/>
      <c r="B16" s="1380" t="s">
        <v>51</v>
      </c>
      <c r="C16" s="1251" t="s">
        <v>257</v>
      </c>
      <c r="D16" s="1315"/>
      <c r="E16" s="14"/>
      <c r="F16" s="15" t="s">
        <v>1504</v>
      </c>
      <c r="G16" s="1251" t="s">
        <v>257</v>
      </c>
      <c r="H16" s="16"/>
      <c r="J16" s="1664"/>
      <c r="K16" s="1665"/>
      <c r="L16" s="1665"/>
      <c r="M16" s="1673"/>
      <c r="N16" s="1673"/>
      <c r="O16" s="1671"/>
      <c r="Q16" s="1674"/>
    </row>
    <row r="17" spans="1:15" ht="21" customHeight="1">
      <c r="A17" s="11"/>
      <c r="B17" s="1380" t="s">
        <v>251</v>
      </c>
      <c r="C17" s="1251" t="s">
        <v>257</v>
      </c>
      <c r="D17" s="1315"/>
      <c r="E17" s="14"/>
      <c r="F17" s="15"/>
      <c r="G17" s="1531"/>
      <c r="H17" s="18"/>
      <c r="J17" s="1666" t="s">
        <v>501</v>
      </c>
      <c r="K17" s="1666"/>
      <c r="L17" s="1666"/>
      <c r="M17" s="1666"/>
      <c r="N17" s="1666"/>
      <c r="O17" s="1666"/>
    </row>
    <row r="18" spans="1:15" ht="21" customHeight="1">
      <c r="A18" s="11"/>
      <c r="B18" s="1380" t="s">
        <v>174</v>
      </c>
      <c r="C18" s="1251" t="s">
        <v>257</v>
      </c>
      <c r="D18" s="1315"/>
      <c r="E18" s="14"/>
      <c r="F18" s="15"/>
      <c r="G18" s="1531"/>
      <c r="H18" s="18"/>
    </row>
    <row r="19" spans="1:15" ht="21" customHeight="1">
      <c r="A19" s="22"/>
      <c r="B19" s="1373"/>
      <c r="C19" s="24"/>
      <c r="D19" s="25"/>
      <c r="E19" s="26"/>
      <c r="F19" s="27"/>
      <c r="G19" s="1532"/>
      <c r="H19" s="19"/>
      <c r="J19" s="10" t="s">
        <v>1411</v>
      </c>
      <c r="O19" s="849" t="str">
        <f>+表紙!D36</f>
        <v>＿＿年度</v>
      </c>
    </row>
    <row r="20" spans="1:15" ht="21" customHeight="1">
      <c r="A20" s="1521" t="s">
        <v>1310</v>
      </c>
      <c r="C20" s="1521"/>
      <c r="D20" s="1521"/>
      <c r="E20" s="1521"/>
      <c r="F20" s="1521"/>
      <c r="G20" s="1521"/>
      <c r="H20" s="1521"/>
      <c r="J20" s="1667" t="s">
        <v>175</v>
      </c>
      <c r="K20" s="1667"/>
      <c r="L20" s="1667"/>
      <c r="M20" s="1667"/>
      <c r="N20" s="1667" t="s">
        <v>176</v>
      </c>
      <c r="O20" s="1667"/>
    </row>
    <row r="21" spans="1:15">
      <c r="J21" s="20"/>
      <c r="K21" s="1380"/>
      <c r="L21" s="1380"/>
      <c r="M21" s="1380"/>
      <c r="N21" s="1253"/>
      <c r="O21" s="1128" t="s">
        <v>300</v>
      </c>
    </row>
    <row r="22" spans="1:15" ht="21" customHeight="1">
      <c r="A22" s="10" t="s">
        <v>402</v>
      </c>
      <c r="J22" s="20"/>
      <c r="K22" s="1380"/>
      <c r="L22" s="1380"/>
      <c r="M22" s="1380"/>
      <c r="N22" s="989" t="s">
        <v>177</v>
      </c>
      <c r="O22" s="1528"/>
    </row>
    <row r="23" spans="1:15" ht="21" customHeight="1">
      <c r="A23" s="517"/>
      <c r="B23" s="219" t="s">
        <v>1424</v>
      </c>
      <c r="C23" s="1252" t="s">
        <v>775</v>
      </c>
      <c r="D23" s="9" t="s">
        <v>1304</v>
      </c>
      <c r="F23" s="517"/>
      <c r="G23" s="517"/>
      <c r="H23" s="517"/>
      <c r="J23" s="20"/>
      <c r="K23" s="1380"/>
      <c r="L23" s="1380"/>
      <c r="M23" s="1380"/>
      <c r="N23" s="1254" t="s">
        <v>318</v>
      </c>
      <c r="O23" s="63"/>
    </row>
    <row r="24" spans="1:15" ht="21" customHeight="1">
      <c r="A24" s="517"/>
      <c r="B24" s="1656" t="s">
        <v>1509</v>
      </c>
      <c r="C24" s="1657"/>
      <c r="D24" s="1657"/>
      <c r="E24" s="1658" t="s">
        <v>1518</v>
      </c>
      <c r="F24" s="1657"/>
      <c r="G24" s="517"/>
      <c r="H24" s="517"/>
      <c r="J24" s="20"/>
      <c r="K24" s="1380"/>
      <c r="L24" s="1380"/>
      <c r="M24" s="1380"/>
      <c r="N24" s="1254" t="s">
        <v>500</v>
      </c>
      <c r="O24" s="1255"/>
    </row>
    <row r="25" spans="1:15" ht="21" customHeight="1">
      <c r="A25" s="517"/>
      <c r="B25" s="1572" t="s">
        <v>1510</v>
      </c>
      <c r="C25" s="1660"/>
      <c r="F25" s="9" t="s">
        <v>1515</v>
      </c>
      <c r="G25" s="517"/>
      <c r="H25" s="517"/>
      <c r="J25" s="20"/>
      <c r="K25" s="1380"/>
      <c r="L25" s="1380"/>
      <c r="M25" s="1380"/>
      <c r="N25" s="1254" t="s">
        <v>298</v>
      </c>
      <c r="O25" s="63"/>
    </row>
    <row r="26" spans="1:15" ht="21" customHeight="1">
      <c r="A26" s="517"/>
      <c r="B26" s="1656" t="s">
        <v>1511</v>
      </c>
      <c r="C26" s="1657"/>
      <c r="D26" s="219"/>
      <c r="E26" s="1659" t="s">
        <v>1514</v>
      </c>
      <c r="F26" s="1657"/>
      <c r="G26" s="517"/>
      <c r="H26" s="517"/>
      <c r="J26" s="20"/>
      <c r="K26" s="1380"/>
      <c r="L26" s="1380"/>
      <c r="M26" s="1380"/>
      <c r="N26" s="1254" t="s">
        <v>299</v>
      </c>
      <c r="O26" s="1255"/>
    </row>
    <row r="27" spans="1:15" ht="21" customHeight="1">
      <c r="A27" s="517"/>
      <c r="B27" s="1656" t="s">
        <v>1512</v>
      </c>
      <c r="C27" s="1657"/>
      <c r="E27" s="1659" t="s">
        <v>1516</v>
      </c>
      <c r="F27" s="1657"/>
      <c r="H27" s="517"/>
      <c r="J27" s="20"/>
      <c r="K27" s="1380"/>
      <c r="L27" s="1380"/>
      <c r="M27" s="1380"/>
      <c r="N27" s="1254"/>
      <c r="O27" s="63"/>
    </row>
    <row r="28" spans="1:15" ht="21" customHeight="1">
      <c r="A28" s="517"/>
      <c r="B28" s="1656" t="s">
        <v>1513</v>
      </c>
      <c r="C28" s="1657"/>
      <c r="D28" s="517"/>
      <c r="F28" s="9" t="s">
        <v>1515</v>
      </c>
      <c r="H28" s="517"/>
      <c r="J28" s="34"/>
      <c r="K28" s="1373" t="s">
        <v>146</v>
      </c>
      <c r="L28" s="1373"/>
      <c r="M28" s="35" t="s">
        <v>147</v>
      </c>
      <c r="N28" s="989" t="s">
        <v>50</v>
      </c>
      <c r="O28" s="36"/>
    </row>
    <row r="29" spans="1:15" ht="21" customHeight="1">
      <c r="A29" s="517"/>
      <c r="B29" s="1656"/>
      <c r="C29" s="1657"/>
      <c r="E29" s="1659" t="s">
        <v>1517</v>
      </c>
      <c r="F29" s="1657"/>
      <c r="H29" s="517"/>
      <c r="J29" s="1666" t="s">
        <v>301</v>
      </c>
      <c r="K29" s="1666"/>
      <c r="L29" s="1666"/>
      <c r="M29" s="1666"/>
      <c r="N29" s="1666"/>
      <c r="O29" s="1666"/>
    </row>
    <row r="30" spans="1:15" ht="21" customHeight="1">
      <c r="B30" s="517"/>
      <c r="C30" s="517"/>
      <c r="D30" s="517"/>
      <c r="E30" s="517"/>
      <c r="F30" s="517"/>
      <c r="G30" s="517"/>
      <c r="H30" s="517"/>
    </row>
    <row r="31" spans="1:15" ht="21" customHeight="1"/>
    <row r="32" spans="1:15" ht="21" customHeight="1"/>
    <row r="33" s="9" customFormat="1" ht="21" customHeight="1"/>
    <row r="34" s="9" customFormat="1" ht="21" customHeight="1"/>
    <row r="35" s="9" customFormat="1" ht="17.25" customHeight="1"/>
    <row r="36" s="9" customFormat="1" ht="17.25" customHeight="1"/>
    <row r="37" s="9" customFormat="1" ht="17.25" customHeight="1"/>
    <row r="38" s="9" customFormat="1" ht="17.25" customHeight="1"/>
    <row r="39" s="9" customFormat="1" ht="17.25" customHeight="1"/>
    <row r="40" s="9" customFormat="1" ht="17.25" customHeight="1"/>
    <row r="41" s="9" customFormat="1" ht="16.5" customHeight="1"/>
  </sheetData>
  <mergeCells count="54">
    <mergeCell ref="A1:C1"/>
    <mergeCell ref="N3:O3"/>
    <mergeCell ref="Q5:Q6"/>
    <mergeCell ref="Q7:Q8"/>
    <mergeCell ref="O5:O6"/>
    <mergeCell ref="J5:J6"/>
    <mergeCell ref="J7:J8"/>
    <mergeCell ref="K7:K8"/>
    <mergeCell ref="N7:N8"/>
    <mergeCell ref="M7:M8"/>
    <mergeCell ref="O7:O8"/>
    <mergeCell ref="L7:L8"/>
    <mergeCell ref="Q9:Q10"/>
    <mergeCell ref="Q11:Q12"/>
    <mergeCell ref="O15:O16"/>
    <mergeCell ref="M15:M16"/>
    <mergeCell ref="N15:N16"/>
    <mergeCell ref="O9:O10"/>
    <mergeCell ref="O11:O12"/>
    <mergeCell ref="N11:N12"/>
    <mergeCell ref="Q13:Q14"/>
    <mergeCell ref="Q15:Q16"/>
    <mergeCell ref="M9:M10"/>
    <mergeCell ref="N9:N10"/>
    <mergeCell ref="M11:M12"/>
    <mergeCell ref="J29:O29"/>
    <mergeCell ref="J20:M20"/>
    <mergeCell ref="N20:O20"/>
    <mergeCell ref="J17:O17"/>
    <mergeCell ref="O13:O14"/>
    <mergeCell ref="J13:J14"/>
    <mergeCell ref="M13:M14"/>
    <mergeCell ref="N13:N14"/>
    <mergeCell ref="L15:L16"/>
    <mergeCell ref="J9:J10"/>
    <mergeCell ref="J11:J12"/>
    <mergeCell ref="L9:L10"/>
    <mergeCell ref="K9:K10"/>
    <mergeCell ref="J15:J16"/>
    <mergeCell ref="L11:L12"/>
    <mergeCell ref="K11:K12"/>
    <mergeCell ref="K13:K14"/>
    <mergeCell ref="K15:K16"/>
    <mergeCell ref="L13:L14"/>
    <mergeCell ref="B29:C29"/>
    <mergeCell ref="E24:F24"/>
    <mergeCell ref="E27:F27"/>
    <mergeCell ref="E29:F29"/>
    <mergeCell ref="E26:F26"/>
    <mergeCell ref="B24:D24"/>
    <mergeCell ref="B25:C25"/>
    <mergeCell ref="B26:C26"/>
    <mergeCell ref="B27:C27"/>
    <mergeCell ref="B28:C28"/>
  </mergeCells>
  <phoneticPr fontId="5"/>
  <dataValidations count="2">
    <dataValidation type="list" allowBlank="1" showInputMessage="1" showErrorMessage="1" sqref="C5:C18 G5:G16" xr:uid="{00000000-0002-0000-0400-000000000000}">
      <formula1>"有・無,有,無"</formula1>
    </dataValidation>
    <dataValidation type="list" allowBlank="1" showInputMessage="1" showErrorMessage="1" sqref="C23" xr:uid="{00000000-0002-0000-0400-000001000000}">
      <formula1>"有　・　無,有,無"</formula1>
    </dataValidation>
  </dataValidations>
  <pageMargins left="0.78740157480314965" right="0.43307086614173229" top="0.74803149606299213" bottom="0.47244094488188981" header="0.51181102362204722" footer="0.27559055118110237"/>
  <pageSetup paperSize="9" scale="75" orientation="landscape" r:id="rId1"/>
  <headerFooter alignWithMargins="0">
    <oddFooter>&amp;C&amp;10- 3 -</oddFooter>
  </headerFooter>
  <colBreaks count="1" manualBreakCount="1">
    <brk id="15" max="42"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pageSetUpPr fitToPage="1"/>
  </sheetPr>
  <dimension ref="B1:M22"/>
  <sheetViews>
    <sheetView zoomScaleNormal="100" zoomScaleSheetLayoutView="93" workbookViewId="0">
      <selection activeCell="B1" sqref="B1"/>
    </sheetView>
  </sheetViews>
  <sheetFormatPr defaultRowHeight="13"/>
  <cols>
    <col min="1" max="1" width="3.26953125" customWidth="1"/>
    <col min="2" max="2" width="5" style="9" customWidth="1"/>
    <col min="3" max="3" width="3.90625" style="9" customWidth="1"/>
    <col min="4" max="4" width="4.453125" style="9" customWidth="1"/>
    <col min="5" max="5" width="1.6328125" style="9" customWidth="1"/>
    <col min="6" max="6" width="19.7265625" style="9" customWidth="1"/>
    <col min="7" max="7" width="1.6328125" style="9" customWidth="1"/>
    <col min="8" max="8" width="25.08984375" style="9" customWidth="1"/>
    <col min="9" max="9" width="3.6328125" style="9" customWidth="1"/>
    <col min="10" max="10" width="6.26953125" style="9" customWidth="1"/>
    <col min="11" max="11" width="3" style="9" customWidth="1"/>
    <col min="12" max="12" width="1.6328125" style="9" customWidth="1"/>
    <col min="13" max="13" width="35.6328125" style="9" customWidth="1"/>
  </cols>
  <sheetData>
    <row r="1" spans="2:13" ht="14">
      <c r="B1" s="215" t="s">
        <v>390</v>
      </c>
      <c r="C1" s="8"/>
    </row>
    <row r="2" spans="2:13">
      <c r="M2" s="188" t="str">
        <f>+表紙!D36</f>
        <v>＿＿年度</v>
      </c>
    </row>
    <row r="3" spans="2:13" ht="27.75" customHeight="1">
      <c r="B3" s="1705" t="s">
        <v>1241</v>
      </c>
      <c r="C3" s="1706"/>
      <c r="D3" s="1706"/>
      <c r="E3" s="1706"/>
      <c r="F3" s="1707"/>
      <c r="G3" s="1708" t="s">
        <v>137</v>
      </c>
      <c r="H3" s="1709"/>
      <c r="I3" s="1710"/>
      <c r="J3" s="1710"/>
      <c r="K3" s="1710"/>
      <c r="L3" s="1696" t="s">
        <v>401</v>
      </c>
      <c r="M3" s="1697"/>
    </row>
    <row r="4" spans="2:13" ht="18" customHeight="1">
      <c r="B4" s="1685" t="s">
        <v>139</v>
      </c>
      <c r="C4" s="1690" t="s">
        <v>1229</v>
      </c>
      <c r="D4" s="1691"/>
      <c r="E4" s="1691"/>
      <c r="F4" s="1692"/>
      <c r="G4" s="1142"/>
      <c r="H4" s="1698" t="s">
        <v>849</v>
      </c>
      <c r="I4" s="235"/>
      <c r="J4" s="524"/>
      <c r="K4" s="1143"/>
      <c r="L4" s="1144"/>
      <c r="M4" s="1137"/>
    </row>
    <row r="5" spans="2:13" ht="18" customHeight="1">
      <c r="B5" s="1685"/>
      <c r="C5" s="969"/>
      <c r="D5" s="1680" t="s">
        <v>1224</v>
      </c>
      <c r="E5" s="1680"/>
      <c r="F5" s="1681"/>
      <c r="G5" s="974"/>
      <c r="H5" s="1699"/>
      <c r="I5" s="953"/>
      <c r="J5" s="1138"/>
      <c r="K5" s="1130"/>
      <c r="L5" s="20"/>
      <c r="M5" s="121"/>
    </row>
    <row r="6" spans="2:13" ht="18" customHeight="1">
      <c r="B6" s="1685"/>
      <c r="C6" s="969"/>
      <c r="D6" s="1680" t="s">
        <v>1225</v>
      </c>
      <c r="E6" s="1680"/>
      <c r="F6" s="1681"/>
      <c r="G6" s="924"/>
      <c r="H6" s="1688"/>
      <c r="I6" s="953"/>
      <c r="J6" s="525"/>
      <c r="K6" s="1131"/>
      <c r="L6" s="924"/>
      <c r="M6" s="122"/>
    </row>
    <row r="7" spans="2:13" ht="18" customHeight="1">
      <c r="B7" s="1685"/>
      <c r="C7" s="969"/>
      <c r="D7" s="1680" t="s">
        <v>1226</v>
      </c>
      <c r="E7" s="1680"/>
      <c r="F7" s="1681"/>
      <c r="G7" s="1132"/>
      <c r="H7" s="1700"/>
      <c r="I7" s="952"/>
      <c r="J7" s="526"/>
      <c r="K7" s="1133"/>
      <c r="L7" s="924"/>
      <c r="M7" s="163"/>
    </row>
    <row r="8" spans="2:13" ht="18" customHeight="1">
      <c r="B8" s="1685"/>
      <c r="C8" s="1693" t="s">
        <v>1230</v>
      </c>
      <c r="D8" s="1680"/>
      <c r="E8" s="1680"/>
      <c r="F8" s="1681"/>
      <c r="G8" s="924"/>
      <c r="H8" s="953"/>
      <c r="I8" s="953"/>
      <c r="J8" s="1139"/>
      <c r="K8" s="1140"/>
      <c r="L8" s="924"/>
      <c r="M8" s="163"/>
    </row>
    <row r="9" spans="2:13" ht="18" customHeight="1">
      <c r="B9" s="1685"/>
      <c r="C9" s="969"/>
      <c r="D9" s="1680" t="s">
        <v>1227</v>
      </c>
      <c r="E9" s="1680"/>
      <c r="F9" s="1681"/>
      <c r="G9" s="973"/>
      <c r="H9" s="1701"/>
      <c r="I9" s="951"/>
      <c r="J9" s="951"/>
      <c r="K9" s="963"/>
      <c r="L9" s="972"/>
      <c r="M9" s="123"/>
    </row>
    <row r="10" spans="2:13" ht="18" customHeight="1">
      <c r="B10" s="1685"/>
      <c r="C10" s="969"/>
      <c r="D10" s="1680" t="s">
        <v>1228</v>
      </c>
      <c r="E10" s="1680"/>
      <c r="F10" s="1681"/>
      <c r="G10" s="1134"/>
      <c r="H10" s="1702"/>
      <c r="I10" s="964"/>
      <c r="J10" s="964"/>
      <c r="K10" s="965"/>
      <c r="L10" s="1134"/>
      <c r="M10" s="124"/>
    </row>
    <row r="11" spans="2:13" ht="18" customHeight="1">
      <c r="B11" s="1685"/>
      <c r="C11" s="1693" t="s">
        <v>1231</v>
      </c>
      <c r="D11" s="1680"/>
      <c r="E11" s="1680"/>
      <c r="F11" s="1681"/>
      <c r="G11" s="974"/>
      <c r="H11" s="964"/>
      <c r="I11" s="964"/>
      <c r="J11" s="964"/>
      <c r="K11" s="965"/>
      <c r="L11" s="974"/>
      <c r="M11" s="122"/>
    </row>
    <row r="12" spans="2:13" ht="18" customHeight="1">
      <c r="B12" s="1685"/>
      <c r="C12" s="969"/>
      <c r="D12" s="1680" t="s">
        <v>1239</v>
      </c>
      <c r="E12" s="1680"/>
      <c r="F12" s="1681"/>
      <c r="G12" s="973"/>
      <c r="H12" s="1703" t="s">
        <v>735</v>
      </c>
      <c r="I12" s="950"/>
      <c r="J12" s="950"/>
      <c r="K12" s="959"/>
      <c r="L12" s="978"/>
      <c r="M12" s="122"/>
    </row>
    <row r="13" spans="2:13" ht="18" customHeight="1">
      <c r="B13" s="1685"/>
      <c r="C13" s="1153"/>
      <c r="D13" s="1694" t="s">
        <v>1240</v>
      </c>
      <c r="E13" s="1694"/>
      <c r="F13" s="1695"/>
      <c r="G13" s="975"/>
      <c r="H13" s="1704"/>
      <c r="I13" s="1145"/>
      <c r="J13" s="1145"/>
      <c r="K13" s="966"/>
      <c r="L13" s="224"/>
      <c r="M13" s="976"/>
    </row>
    <row r="14" spans="2:13" ht="18" customHeight="1">
      <c r="B14" s="1684" t="s">
        <v>237</v>
      </c>
      <c r="C14" s="1690" t="s">
        <v>1237</v>
      </c>
      <c r="D14" s="1691"/>
      <c r="E14" s="1691"/>
      <c r="F14" s="1692"/>
      <c r="G14" s="1142"/>
      <c r="H14" s="1687" t="s">
        <v>125</v>
      </c>
      <c r="I14" s="235"/>
      <c r="J14" s="524"/>
      <c r="K14" s="1146"/>
      <c r="L14" s="234"/>
      <c r="M14" s="1146"/>
    </row>
    <row r="15" spans="2:13" ht="18" customHeight="1">
      <c r="B15" s="1684"/>
      <c r="C15" s="969"/>
      <c r="D15" s="1680" t="s">
        <v>1232</v>
      </c>
      <c r="E15" s="1680"/>
      <c r="F15" s="1681"/>
      <c r="G15" s="974"/>
      <c r="H15" s="1688"/>
      <c r="I15" s="953"/>
      <c r="J15" s="1138"/>
      <c r="K15" s="957"/>
      <c r="L15" s="978"/>
      <c r="M15" s="957"/>
    </row>
    <row r="16" spans="2:13" ht="18" customHeight="1">
      <c r="B16" s="1684"/>
      <c r="C16" s="969"/>
      <c r="D16" s="1680" t="s">
        <v>1233</v>
      </c>
      <c r="E16" s="1680"/>
      <c r="F16" s="1681"/>
      <c r="G16" s="974"/>
      <c r="H16" s="1689"/>
      <c r="I16" s="953"/>
      <c r="J16" s="525"/>
      <c r="K16" s="957"/>
      <c r="L16" s="978"/>
      <c r="M16" s="957"/>
    </row>
    <row r="17" spans="2:13" ht="18" customHeight="1">
      <c r="B17" s="1685"/>
      <c r="C17" s="969"/>
      <c r="D17" s="1680" t="s">
        <v>1234</v>
      </c>
      <c r="E17" s="1680"/>
      <c r="F17" s="1681"/>
      <c r="G17" s="1132"/>
      <c r="H17" s="125"/>
      <c r="I17" s="125"/>
      <c r="J17" s="526"/>
      <c r="K17" s="958"/>
      <c r="L17" s="1132"/>
      <c r="M17" s="164"/>
    </row>
    <row r="18" spans="2:13" ht="18" customHeight="1">
      <c r="B18" s="1685"/>
      <c r="C18" s="1693" t="s">
        <v>1242</v>
      </c>
      <c r="D18" s="1680"/>
      <c r="E18" s="1680"/>
      <c r="F18" s="1681"/>
      <c r="G18" s="924"/>
      <c r="H18" s="1129"/>
      <c r="I18" s="1129"/>
      <c r="J18" s="1139"/>
      <c r="K18" s="957"/>
      <c r="L18" s="924"/>
      <c r="M18" s="1141"/>
    </row>
    <row r="19" spans="2:13" ht="18" customHeight="1">
      <c r="B19" s="1686"/>
      <c r="C19" s="969"/>
      <c r="D19" s="1680" t="s">
        <v>1235</v>
      </c>
      <c r="E19" s="1680"/>
      <c r="F19" s="1681"/>
      <c r="G19" s="972"/>
      <c r="H19" s="950"/>
      <c r="I19" s="950"/>
      <c r="J19" s="950"/>
      <c r="K19" s="128"/>
      <c r="L19" s="1136"/>
      <c r="M19" s="171"/>
    </row>
    <row r="20" spans="2:13" ht="18" customHeight="1">
      <c r="B20" s="1686"/>
      <c r="C20" s="1153"/>
      <c r="D20" s="1694" t="s">
        <v>1236</v>
      </c>
      <c r="E20" s="1694"/>
      <c r="F20" s="1695"/>
      <c r="G20" s="34"/>
      <c r="H20" s="1147"/>
      <c r="I20" s="1147"/>
      <c r="J20" s="1147"/>
      <c r="K20" s="976"/>
      <c r="L20" s="34"/>
      <c r="M20" s="195"/>
    </row>
    <row r="21" spans="2:13" ht="24.75" customHeight="1">
      <c r="B21" s="1682" t="s">
        <v>1238</v>
      </c>
      <c r="C21" s="1154"/>
      <c r="D21" s="1155" t="s">
        <v>1223</v>
      </c>
      <c r="E21" s="970"/>
      <c r="F21" s="1156" t="s">
        <v>499</v>
      </c>
      <c r="G21" s="1148"/>
      <c r="H21" s="970"/>
      <c r="I21" s="970"/>
      <c r="J21" s="970"/>
      <c r="K21" s="1149"/>
      <c r="L21" s="261"/>
      <c r="M21" s="1150"/>
    </row>
    <row r="22" spans="2:13" ht="18" customHeight="1">
      <c r="B22" s="1683"/>
      <c r="C22" s="1153"/>
      <c r="D22" s="64" t="s">
        <v>1222</v>
      </c>
      <c r="E22" s="64"/>
      <c r="F22" s="65"/>
      <c r="G22" s="266"/>
      <c r="H22" s="127"/>
      <c r="I22" s="127"/>
      <c r="J22" s="127"/>
      <c r="K22" s="1135"/>
      <c r="L22" s="266"/>
      <c r="M22" s="195"/>
    </row>
  </sheetData>
  <mergeCells count="27">
    <mergeCell ref="L3:M3"/>
    <mergeCell ref="H4:H7"/>
    <mergeCell ref="H9:H10"/>
    <mergeCell ref="H12:H13"/>
    <mergeCell ref="B3:F3"/>
    <mergeCell ref="B4:B13"/>
    <mergeCell ref="G3:K3"/>
    <mergeCell ref="D12:F12"/>
    <mergeCell ref="D13:F13"/>
    <mergeCell ref="C4:F4"/>
    <mergeCell ref="C8:F8"/>
    <mergeCell ref="C11:F11"/>
    <mergeCell ref="D6:F6"/>
    <mergeCell ref="D7:F7"/>
    <mergeCell ref="D9:F9"/>
    <mergeCell ref="D10:F10"/>
    <mergeCell ref="D5:F5"/>
    <mergeCell ref="B21:B22"/>
    <mergeCell ref="B14:B20"/>
    <mergeCell ref="H14:H16"/>
    <mergeCell ref="C14:F14"/>
    <mergeCell ref="C18:F18"/>
    <mergeCell ref="D16:F16"/>
    <mergeCell ref="D17:F17"/>
    <mergeCell ref="D19:F19"/>
    <mergeCell ref="D20:F20"/>
    <mergeCell ref="D15:F15"/>
  </mergeCells>
  <phoneticPr fontId="16"/>
  <dataValidations count="1">
    <dataValidation type="list" allowBlank="1" showInputMessage="1" showErrorMessage="1" sqref="C5:C7 C9:C10 C12:C13 C15:C17 C19:C22" xr:uid="{00000000-0002-0000-0500-000000000000}">
      <formula1>"○,　"</formula1>
    </dataValidation>
  </dataValidations>
  <pageMargins left="0.70866141732283472" right="0.70866141732283472" top="0.74803149606299213" bottom="0.74803149606299213" header="0.31496062992125984" footer="0.31496062992125984"/>
  <pageSetup paperSize="9" orientation="landscape" r:id="rId1"/>
  <headerFooter>
    <oddFooter>&amp;C&amp;10- 4 -</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
    <tabColor rgb="FF92D050"/>
    <pageSetUpPr fitToPage="1"/>
  </sheetPr>
  <dimension ref="A1:P46"/>
  <sheetViews>
    <sheetView showGridLines="0" showZeros="0" zoomScale="90" zoomScaleNormal="90" zoomScaleSheetLayoutView="84" workbookViewId="0">
      <selection sqref="A1:D1"/>
    </sheetView>
  </sheetViews>
  <sheetFormatPr defaultColWidth="9" defaultRowHeight="12"/>
  <cols>
    <col min="1" max="1" width="7.6328125" style="9" customWidth="1"/>
    <col min="2" max="2" width="8.90625" style="9" customWidth="1"/>
    <col min="3" max="16" width="8.7265625" style="9" customWidth="1"/>
    <col min="17" max="16384" width="9" style="9"/>
  </cols>
  <sheetData>
    <row r="1" spans="1:16" ht="16.5" customHeight="1">
      <c r="A1" s="1675" t="s">
        <v>841</v>
      </c>
      <c r="B1" s="1676"/>
      <c r="C1" s="1676"/>
      <c r="D1" s="1657"/>
      <c r="E1" s="9" t="s">
        <v>1508</v>
      </c>
    </row>
    <row r="2" spans="1:16" ht="16.5" customHeight="1"/>
    <row r="3" spans="1:16" ht="16.5" customHeight="1">
      <c r="A3" s="351" t="s">
        <v>591</v>
      </c>
      <c r="O3" s="1711" t="str">
        <f>+表紙!D36</f>
        <v>＿＿年度</v>
      </c>
      <c r="P3" s="1712"/>
    </row>
    <row r="4" spans="1:16" ht="22.5" customHeight="1">
      <c r="A4" s="1751" t="s">
        <v>1243</v>
      </c>
      <c r="B4" s="1742" t="s">
        <v>302</v>
      </c>
      <c r="C4" s="1720" t="s">
        <v>303</v>
      </c>
      <c r="D4" s="1720"/>
      <c r="E4" s="1731"/>
      <c r="F4" s="1719" t="s">
        <v>304</v>
      </c>
      <c r="G4" s="1720"/>
      <c r="H4" s="1721"/>
      <c r="I4" s="1719" t="s">
        <v>305</v>
      </c>
      <c r="J4" s="1720"/>
      <c r="K4" s="1720"/>
      <c r="L4" s="1720"/>
      <c r="M4" s="1720"/>
      <c r="N4" s="1720"/>
      <c r="O4" s="1720"/>
      <c r="P4" s="1728"/>
    </row>
    <row r="5" spans="1:16" ht="22.5" customHeight="1">
      <c r="A5" s="1752"/>
      <c r="B5" s="1743"/>
      <c r="C5" s="1732" t="s">
        <v>307</v>
      </c>
      <c r="D5" s="1732" t="s">
        <v>308</v>
      </c>
      <c r="E5" s="1733" t="s">
        <v>309</v>
      </c>
      <c r="F5" s="1738" t="s">
        <v>310</v>
      </c>
      <c r="G5" s="1722" t="s">
        <v>320</v>
      </c>
      <c r="H5" s="1724" t="s">
        <v>311</v>
      </c>
      <c r="I5" s="1738" t="s">
        <v>344</v>
      </c>
      <c r="J5" s="1732"/>
      <c r="K5" s="1732" t="s">
        <v>312</v>
      </c>
      <c r="L5" s="1722" t="s">
        <v>313</v>
      </c>
      <c r="M5" s="1722" t="s">
        <v>314</v>
      </c>
      <c r="N5" s="1732" t="s">
        <v>315</v>
      </c>
      <c r="O5" s="1732" t="s">
        <v>309</v>
      </c>
      <c r="P5" s="1735" t="s">
        <v>311</v>
      </c>
    </row>
    <row r="6" spans="1:16" ht="22.5" customHeight="1">
      <c r="A6" s="1752"/>
      <c r="B6" s="1744"/>
      <c r="C6" s="1723"/>
      <c r="D6" s="1723"/>
      <c r="E6" s="1734"/>
      <c r="F6" s="1739"/>
      <c r="G6" s="1723"/>
      <c r="H6" s="1725"/>
      <c r="I6" s="1157" t="s">
        <v>316</v>
      </c>
      <c r="J6" s="1158" t="s">
        <v>317</v>
      </c>
      <c r="K6" s="1723"/>
      <c r="L6" s="1723"/>
      <c r="M6" s="1723"/>
      <c r="N6" s="1723"/>
      <c r="O6" s="1723"/>
      <c r="P6" s="1736"/>
    </row>
    <row r="7" spans="1:16" ht="18" customHeight="1">
      <c r="A7" s="1159"/>
      <c r="B7" s="216" t="s">
        <v>355</v>
      </c>
      <c r="C7" s="216" t="s">
        <v>355</v>
      </c>
      <c r="D7" s="216" t="s">
        <v>355</v>
      </c>
      <c r="E7" s="216" t="s">
        <v>355</v>
      </c>
      <c r="F7" s="217" t="s">
        <v>355</v>
      </c>
      <c r="G7" s="216" t="s">
        <v>355</v>
      </c>
      <c r="H7" s="216" t="s">
        <v>355</v>
      </c>
      <c r="I7" s="217" t="s">
        <v>355</v>
      </c>
      <c r="J7" s="216" t="s">
        <v>355</v>
      </c>
      <c r="K7" s="216" t="s">
        <v>355</v>
      </c>
      <c r="L7" s="216" t="s">
        <v>355</v>
      </c>
      <c r="M7" s="216" t="s">
        <v>355</v>
      </c>
      <c r="N7" s="216" t="s">
        <v>355</v>
      </c>
      <c r="O7" s="216" t="s">
        <v>355</v>
      </c>
      <c r="P7" s="218" t="s">
        <v>355</v>
      </c>
    </row>
    <row r="8" spans="1:16" ht="27" customHeight="1">
      <c r="A8" s="1160">
        <v>4</v>
      </c>
      <c r="B8" s="137"/>
      <c r="C8" s="137"/>
      <c r="D8" s="137"/>
      <c r="E8" s="137"/>
      <c r="F8" s="135"/>
      <c r="G8" s="136"/>
      <c r="H8" s="134">
        <f>F8+G8</f>
        <v>0</v>
      </c>
      <c r="I8" s="135"/>
      <c r="J8" s="136"/>
      <c r="K8" s="136"/>
      <c r="L8" s="136"/>
      <c r="M8" s="136"/>
      <c r="N8" s="136"/>
      <c r="O8" s="136"/>
      <c r="P8" s="196">
        <f>SUM(I8:O8)</f>
        <v>0</v>
      </c>
    </row>
    <row r="9" spans="1:16" ht="22.5" customHeight="1">
      <c r="A9" s="1737">
        <v>5</v>
      </c>
      <c r="B9" s="1713"/>
      <c r="C9" s="1713"/>
      <c r="D9" s="1713"/>
      <c r="E9" s="1715"/>
      <c r="F9" s="1740"/>
      <c r="G9" s="1729"/>
      <c r="H9" s="1717">
        <f>SUM(F9:G10)</f>
        <v>0</v>
      </c>
      <c r="I9" s="1740"/>
      <c r="J9" s="1729"/>
      <c r="K9" s="1729"/>
      <c r="L9" s="1729"/>
      <c r="M9" s="1729"/>
      <c r="N9" s="1729"/>
      <c r="O9" s="1729"/>
      <c r="P9" s="1747">
        <f>SUM(I9:O10)</f>
        <v>0</v>
      </c>
    </row>
    <row r="10" spans="1:16" ht="22.5" customHeight="1">
      <c r="A10" s="1737"/>
      <c r="B10" s="1713"/>
      <c r="C10" s="1713"/>
      <c r="D10" s="1713"/>
      <c r="E10" s="1715"/>
      <c r="F10" s="1741"/>
      <c r="G10" s="1730"/>
      <c r="H10" s="1718"/>
      <c r="I10" s="1741"/>
      <c r="J10" s="1730"/>
      <c r="K10" s="1730"/>
      <c r="L10" s="1730"/>
      <c r="M10" s="1730"/>
      <c r="N10" s="1730"/>
      <c r="O10" s="1730"/>
      <c r="P10" s="1748"/>
    </row>
    <row r="11" spans="1:16" ht="22.5" customHeight="1">
      <c r="A11" s="1737">
        <v>6</v>
      </c>
      <c r="B11" s="1713"/>
      <c r="C11" s="1713"/>
      <c r="D11" s="1713"/>
      <c r="E11" s="1715"/>
      <c r="F11" s="1740"/>
      <c r="G11" s="1729"/>
      <c r="H11" s="1717">
        <f>SUM(F11:G12)</f>
        <v>0</v>
      </c>
      <c r="I11" s="1740"/>
      <c r="J11" s="1729"/>
      <c r="K11" s="1729"/>
      <c r="L11" s="1729"/>
      <c r="M11" s="1729"/>
      <c r="N11" s="1729"/>
      <c r="O11" s="1729"/>
      <c r="P11" s="1747">
        <f>SUM(I11:O12)</f>
        <v>0</v>
      </c>
    </row>
    <row r="12" spans="1:16" ht="22.5" customHeight="1">
      <c r="A12" s="1737"/>
      <c r="B12" s="1713"/>
      <c r="C12" s="1713"/>
      <c r="D12" s="1713"/>
      <c r="E12" s="1715"/>
      <c r="F12" s="1741"/>
      <c r="G12" s="1730"/>
      <c r="H12" s="1718"/>
      <c r="I12" s="1741"/>
      <c r="J12" s="1730"/>
      <c r="K12" s="1730"/>
      <c r="L12" s="1730"/>
      <c r="M12" s="1730"/>
      <c r="N12" s="1730"/>
      <c r="O12" s="1730"/>
      <c r="P12" s="1748"/>
    </row>
    <row r="13" spans="1:16" ht="22.5" customHeight="1">
      <c r="A13" s="1737">
        <v>7</v>
      </c>
      <c r="B13" s="1713"/>
      <c r="C13" s="1713"/>
      <c r="D13" s="1713"/>
      <c r="E13" s="1715"/>
      <c r="F13" s="1740"/>
      <c r="G13" s="1729"/>
      <c r="H13" s="1717">
        <f>SUM(F13:G14)</f>
        <v>0</v>
      </c>
      <c r="I13" s="1740"/>
      <c r="J13" s="1729"/>
      <c r="K13" s="1729"/>
      <c r="L13" s="1729"/>
      <c r="M13" s="1729"/>
      <c r="N13" s="1729"/>
      <c r="O13" s="1729"/>
      <c r="P13" s="1747">
        <f>SUM(I13:O14)</f>
        <v>0</v>
      </c>
    </row>
    <row r="14" spans="1:16" ht="22.5" customHeight="1">
      <c r="A14" s="1737"/>
      <c r="B14" s="1713"/>
      <c r="C14" s="1713"/>
      <c r="D14" s="1713"/>
      <c r="E14" s="1715"/>
      <c r="F14" s="1741"/>
      <c r="G14" s="1730"/>
      <c r="H14" s="1718"/>
      <c r="I14" s="1741"/>
      <c r="J14" s="1730"/>
      <c r="K14" s="1730"/>
      <c r="L14" s="1730"/>
      <c r="M14" s="1730"/>
      <c r="N14" s="1730"/>
      <c r="O14" s="1730"/>
      <c r="P14" s="1748"/>
    </row>
    <row r="15" spans="1:16" ht="22.5" customHeight="1">
      <c r="A15" s="1737">
        <v>8</v>
      </c>
      <c r="B15" s="1713"/>
      <c r="C15" s="1713"/>
      <c r="D15" s="1713"/>
      <c r="E15" s="1715"/>
      <c r="F15" s="1746"/>
      <c r="G15" s="1729"/>
      <c r="H15" s="1717">
        <f>SUM(F15:G16)</f>
        <v>0</v>
      </c>
      <c r="I15" s="1740"/>
      <c r="J15" s="1729"/>
      <c r="K15" s="1729"/>
      <c r="L15" s="1729"/>
      <c r="M15" s="1729"/>
      <c r="N15" s="1729"/>
      <c r="O15" s="1729"/>
      <c r="P15" s="1747">
        <f>SUM(I15:O16)</f>
        <v>0</v>
      </c>
    </row>
    <row r="16" spans="1:16" ht="22.5" customHeight="1">
      <c r="A16" s="1737"/>
      <c r="B16" s="1713"/>
      <c r="C16" s="1713"/>
      <c r="D16" s="1713"/>
      <c r="E16" s="1715"/>
      <c r="F16" s="1730"/>
      <c r="G16" s="1730"/>
      <c r="H16" s="1718"/>
      <c r="I16" s="1741"/>
      <c r="J16" s="1730"/>
      <c r="K16" s="1730"/>
      <c r="L16" s="1730"/>
      <c r="M16" s="1730"/>
      <c r="N16" s="1730"/>
      <c r="O16" s="1730"/>
      <c r="P16" s="1748"/>
    </row>
    <row r="17" spans="1:16" ht="22.5" customHeight="1">
      <c r="A17" s="1737">
        <v>9</v>
      </c>
      <c r="B17" s="1713"/>
      <c r="C17" s="1713"/>
      <c r="D17" s="1713"/>
      <c r="E17" s="1715"/>
      <c r="F17" s="1740"/>
      <c r="G17" s="1729"/>
      <c r="H17" s="1717">
        <f>SUM(F17:G18)</f>
        <v>0</v>
      </c>
      <c r="I17" s="1740"/>
      <c r="J17" s="1729"/>
      <c r="K17" s="1729"/>
      <c r="L17" s="1729"/>
      <c r="M17" s="1729"/>
      <c r="N17" s="1729"/>
      <c r="O17" s="1729"/>
      <c r="P17" s="1747">
        <f>SUM(I17:O18)</f>
        <v>0</v>
      </c>
    </row>
    <row r="18" spans="1:16" ht="22.5" customHeight="1">
      <c r="A18" s="1737"/>
      <c r="B18" s="1713"/>
      <c r="C18" s="1713"/>
      <c r="D18" s="1713"/>
      <c r="E18" s="1715"/>
      <c r="F18" s="1741"/>
      <c r="G18" s="1730"/>
      <c r="H18" s="1718"/>
      <c r="I18" s="1741"/>
      <c r="J18" s="1730"/>
      <c r="K18" s="1730"/>
      <c r="L18" s="1730"/>
      <c r="M18" s="1730"/>
      <c r="N18" s="1730"/>
      <c r="O18" s="1730"/>
      <c r="P18" s="1748"/>
    </row>
    <row r="19" spans="1:16" ht="22.5" customHeight="1">
      <c r="A19" s="1737">
        <v>10</v>
      </c>
      <c r="B19" s="1713"/>
      <c r="C19" s="1713"/>
      <c r="D19" s="1713"/>
      <c r="E19" s="1715"/>
      <c r="F19" s="1740"/>
      <c r="G19" s="1729"/>
      <c r="H19" s="1717">
        <f>SUM(F19:G20)</f>
        <v>0</v>
      </c>
      <c r="I19" s="1740"/>
      <c r="J19" s="1729"/>
      <c r="K19" s="1729"/>
      <c r="L19" s="1729"/>
      <c r="M19" s="1729"/>
      <c r="N19" s="1729"/>
      <c r="O19" s="1729"/>
      <c r="P19" s="1747">
        <f>SUM(I19:O20)</f>
        <v>0</v>
      </c>
    </row>
    <row r="20" spans="1:16" ht="22.5" customHeight="1">
      <c r="A20" s="1737"/>
      <c r="B20" s="1713"/>
      <c r="C20" s="1713"/>
      <c r="D20" s="1713"/>
      <c r="E20" s="1715"/>
      <c r="F20" s="1741"/>
      <c r="G20" s="1730"/>
      <c r="H20" s="1718"/>
      <c r="I20" s="1741"/>
      <c r="J20" s="1730"/>
      <c r="K20" s="1730"/>
      <c r="L20" s="1730"/>
      <c r="M20" s="1730"/>
      <c r="N20" s="1730"/>
      <c r="O20" s="1730"/>
      <c r="P20" s="1748"/>
    </row>
    <row r="21" spans="1:16" ht="22.5" customHeight="1">
      <c r="A21" s="1737">
        <v>11</v>
      </c>
      <c r="B21" s="1713"/>
      <c r="C21" s="1713"/>
      <c r="D21" s="1713"/>
      <c r="E21" s="1715"/>
      <c r="F21" s="1740"/>
      <c r="G21" s="1729"/>
      <c r="H21" s="1717">
        <f>SUM(F21:G22)</f>
        <v>0</v>
      </c>
      <c r="I21" s="1740"/>
      <c r="J21" s="1729"/>
      <c r="K21" s="1729"/>
      <c r="L21" s="1729"/>
      <c r="M21" s="1729"/>
      <c r="N21" s="1729"/>
      <c r="O21" s="1729"/>
      <c r="P21" s="1747">
        <f>SUM(I21:O22)</f>
        <v>0</v>
      </c>
    </row>
    <row r="22" spans="1:16" ht="22.5" customHeight="1">
      <c r="A22" s="1737"/>
      <c r="B22" s="1713"/>
      <c r="C22" s="1713"/>
      <c r="D22" s="1713"/>
      <c r="E22" s="1715"/>
      <c r="F22" s="1741"/>
      <c r="G22" s="1730"/>
      <c r="H22" s="1718"/>
      <c r="I22" s="1741"/>
      <c r="J22" s="1730"/>
      <c r="K22" s="1730"/>
      <c r="L22" s="1730"/>
      <c r="M22" s="1730"/>
      <c r="N22" s="1730"/>
      <c r="O22" s="1730"/>
      <c r="P22" s="1748"/>
    </row>
    <row r="23" spans="1:16" ht="22.5" customHeight="1">
      <c r="A23" s="1737">
        <v>12</v>
      </c>
      <c r="B23" s="1713"/>
      <c r="C23" s="1713"/>
      <c r="D23" s="1713"/>
      <c r="E23" s="1715"/>
      <c r="F23" s="1746"/>
      <c r="G23" s="1729"/>
      <c r="H23" s="1717">
        <f>SUM(F23:G24)</f>
        <v>0</v>
      </c>
      <c r="I23" s="1740"/>
      <c r="J23" s="1729"/>
      <c r="K23" s="1729"/>
      <c r="L23" s="1729"/>
      <c r="M23" s="1729"/>
      <c r="N23" s="1729"/>
      <c r="O23" s="1729"/>
      <c r="P23" s="1747">
        <f>SUM(I23:O24)</f>
        <v>0</v>
      </c>
    </row>
    <row r="24" spans="1:16" ht="22.5" customHeight="1">
      <c r="A24" s="1737"/>
      <c r="B24" s="1713"/>
      <c r="C24" s="1713"/>
      <c r="D24" s="1713"/>
      <c r="E24" s="1715"/>
      <c r="F24" s="1730"/>
      <c r="G24" s="1730"/>
      <c r="H24" s="1718"/>
      <c r="I24" s="1741"/>
      <c r="J24" s="1730"/>
      <c r="K24" s="1730"/>
      <c r="L24" s="1730"/>
      <c r="M24" s="1730"/>
      <c r="N24" s="1730"/>
      <c r="O24" s="1730"/>
      <c r="P24" s="1748"/>
    </row>
    <row r="25" spans="1:16" ht="22.5" customHeight="1">
      <c r="A25" s="1737">
        <v>1</v>
      </c>
      <c r="B25" s="1713"/>
      <c r="C25" s="1713"/>
      <c r="D25" s="1713"/>
      <c r="E25" s="1715"/>
      <c r="F25" s="1746"/>
      <c r="G25" s="1729"/>
      <c r="H25" s="1717">
        <f>SUM(F25:G26)</f>
        <v>0</v>
      </c>
      <c r="I25" s="1740"/>
      <c r="J25" s="1729"/>
      <c r="K25" s="1729"/>
      <c r="L25" s="1729"/>
      <c r="M25" s="1729"/>
      <c r="N25" s="1729"/>
      <c r="O25" s="1729"/>
      <c r="P25" s="1747">
        <f>SUM(I25:O26)</f>
        <v>0</v>
      </c>
    </row>
    <row r="26" spans="1:16" ht="22.5" customHeight="1">
      <c r="A26" s="1737"/>
      <c r="B26" s="1713"/>
      <c r="C26" s="1713"/>
      <c r="D26" s="1713"/>
      <c r="E26" s="1715"/>
      <c r="F26" s="1730"/>
      <c r="G26" s="1730"/>
      <c r="H26" s="1718"/>
      <c r="I26" s="1741"/>
      <c r="J26" s="1730"/>
      <c r="K26" s="1730"/>
      <c r="L26" s="1730"/>
      <c r="M26" s="1730"/>
      <c r="N26" s="1730"/>
      <c r="O26" s="1730"/>
      <c r="P26" s="1748"/>
    </row>
    <row r="27" spans="1:16" ht="22.5" customHeight="1">
      <c r="A27" s="1737">
        <v>2</v>
      </c>
      <c r="B27" s="1713"/>
      <c r="C27" s="1713"/>
      <c r="D27" s="1713"/>
      <c r="E27" s="1715"/>
      <c r="F27" s="1746"/>
      <c r="G27" s="1729"/>
      <c r="H27" s="1717">
        <f>SUM(F27:G28)</f>
        <v>0</v>
      </c>
      <c r="I27" s="1740"/>
      <c r="J27" s="1729"/>
      <c r="K27" s="1729"/>
      <c r="L27" s="1729"/>
      <c r="M27" s="1729"/>
      <c r="N27" s="1729"/>
      <c r="O27" s="1729"/>
      <c r="P27" s="1747">
        <f>SUM(I27:O28)</f>
        <v>0</v>
      </c>
    </row>
    <row r="28" spans="1:16" ht="22.5" customHeight="1">
      <c r="A28" s="1737"/>
      <c r="B28" s="1713"/>
      <c r="C28" s="1713"/>
      <c r="D28" s="1713"/>
      <c r="E28" s="1715"/>
      <c r="F28" s="1730"/>
      <c r="G28" s="1730"/>
      <c r="H28" s="1718"/>
      <c r="I28" s="1741"/>
      <c r="J28" s="1730"/>
      <c r="K28" s="1730"/>
      <c r="L28" s="1730"/>
      <c r="M28" s="1730"/>
      <c r="N28" s="1730"/>
      <c r="O28" s="1730"/>
      <c r="P28" s="1748"/>
    </row>
    <row r="29" spans="1:16" ht="22.5" customHeight="1">
      <c r="A29" s="1737">
        <v>3</v>
      </c>
      <c r="B29" s="1713"/>
      <c r="C29" s="1713"/>
      <c r="D29" s="1713"/>
      <c r="E29" s="1715"/>
      <c r="F29" s="1740"/>
      <c r="G29" s="1729"/>
      <c r="H29" s="1717">
        <f>SUM(F29:G30)</f>
        <v>0</v>
      </c>
      <c r="I29" s="1740"/>
      <c r="J29" s="1729"/>
      <c r="K29" s="1729"/>
      <c r="L29" s="1729"/>
      <c r="M29" s="1729"/>
      <c r="N29" s="1729"/>
      <c r="O29" s="1729"/>
      <c r="P29" s="1747">
        <f>SUM(I29:O30)</f>
        <v>0</v>
      </c>
    </row>
    <row r="30" spans="1:16" ht="22.5" customHeight="1">
      <c r="A30" s="1737"/>
      <c r="B30" s="1713"/>
      <c r="C30" s="1713"/>
      <c r="D30" s="1713"/>
      <c r="E30" s="1715"/>
      <c r="F30" s="1741"/>
      <c r="G30" s="1730"/>
      <c r="H30" s="1718"/>
      <c r="I30" s="1741"/>
      <c r="J30" s="1730"/>
      <c r="K30" s="1730"/>
      <c r="L30" s="1730"/>
      <c r="M30" s="1730"/>
      <c r="N30" s="1730"/>
      <c r="O30" s="1730"/>
      <c r="P30" s="1748"/>
    </row>
    <row r="31" spans="1:16" ht="22.5" customHeight="1">
      <c r="A31" s="1737" t="s">
        <v>311</v>
      </c>
      <c r="B31" s="1713">
        <f>SUM(B7:B30)</f>
        <v>0</v>
      </c>
      <c r="C31" s="1713">
        <f>SUM(C7:C30)</f>
        <v>0</v>
      </c>
      <c r="D31" s="1713"/>
      <c r="E31" s="1713"/>
      <c r="F31" s="1726">
        <f t="shared" ref="F31:P31" si="0">SUM(F7:F30)</f>
        <v>0</v>
      </c>
      <c r="G31" s="1713">
        <f t="shared" si="0"/>
        <v>0</v>
      </c>
      <c r="H31" s="1715">
        <f t="shared" si="0"/>
        <v>0</v>
      </c>
      <c r="I31" s="1726">
        <f t="shared" si="0"/>
        <v>0</v>
      </c>
      <c r="J31" s="1713">
        <f t="shared" si="0"/>
        <v>0</v>
      </c>
      <c r="K31" s="1713">
        <f t="shared" si="0"/>
        <v>0</v>
      </c>
      <c r="L31" s="1713">
        <f t="shared" si="0"/>
        <v>0</v>
      </c>
      <c r="M31" s="1713">
        <f t="shared" si="0"/>
        <v>0</v>
      </c>
      <c r="N31" s="1713">
        <f t="shared" si="0"/>
        <v>0</v>
      </c>
      <c r="O31" s="1713">
        <f t="shared" si="0"/>
        <v>0</v>
      </c>
      <c r="P31" s="1749">
        <f t="shared" si="0"/>
        <v>0</v>
      </c>
    </row>
    <row r="32" spans="1:16" ht="22.5" customHeight="1">
      <c r="A32" s="1745"/>
      <c r="B32" s="1714"/>
      <c r="C32" s="1714"/>
      <c r="D32" s="1714"/>
      <c r="E32" s="1714"/>
      <c r="F32" s="1727"/>
      <c r="G32" s="1714"/>
      <c r="H32" s="1716"/>
      <c r="I32" s="1727"/>
      <c r="J32" s="1714"/>
      <c r="K32" s="1714"/>
      <c r="L32" s="1714"/>
      <c r="M32" s="1714"/>
      <c r="N32" s="1714"/>
      <c r="O32" s="1714"/>
      <c r="P32" s="1750"/>
    </row>
    <row r="33" ht="16.5" customHeight="1"/>
    <row r="34" ht="16.5" customHeight="1"/>
    <row r="35" ht="16.5" customHeight="1"/>
    <row r="36" ht="16.5" customHeight="1"/>
    <row r="37" ht="16.5" customHeight="1"/>
    <row r="38" ht="16.5" customHeight="1"/>
    <row r="39" ht="16.5" customHeight="1"/>
    <row r="40" ht="16.5" customHeight="1"/>
    <row r="41" ht="16.5" customHeight="1"/>
    <row r="42" ht="16.5" customHeight="1"/>
    <row r="43" ht="16.5" customHeight="1"/>
    <row r="44" ht="16.5" customHeight="1"/>
    <row r="45" ht="16.5" customHeight="1"/>
    <row r="46" ht="16.5" customHeight="1"/>
  </sheetData>
  <mergeCells count="212">
    <mergeCell ref="A4:A6"/>
    <mergeCell ref="N5:N6"/>
    <mergeCell ref="O5:O6"/>
    <mergeCell ref="I31:I32"/>
    <mergeCell ref="J31:J32"/>
    <mergeCell ref="K31:K32"/>
    <mergeCell ref="L31:L32"/>
    <mergeCell ref="M31:M32"/>
    <mergeCell ref="G21:G22"/>
    <mergeCell ref="N31:N32"/>
    <mergeCell ref="O31:O32"/>
    <mergeCell ref="I29:I30"/>
    <mergeCell ref="I27:I28"/>
    <mergeCell ref="O13:O14"/>
    <mergeCell ref="O9:O10"/>
    <mergeCell ref="H19:H20"/>
    <mergeCell ref="F21:F22"/>
    <mergeCell ref="G25:G26"/>
    <mergeCell ref="H25:H26"/>
    <mergeCell ref="F27:F28"/>
    <mergeCell ref="G27:G28"/>
    <mergeCell ref="H27:H28"/>
    <mergeCell ref="F19:F20"/>
    <mergeCell ref="G19:G20"/>
    <mergeCell ref="J25:J26"/>
    <mergeCell ref="N27:N28"/>
    <mergeCell ref="O27:O28"/>
    <mergeCell ref="O25:O26"/>
    <mergeCell ref="K25:K26"/>
    <mergeCell ref="L25:L26"/>
    <mergeCell ref="M25:M26"/>
    <mergeCell ref="N25:N26"/>
    <mergeCell ref="J29:J30"/>
    <mergeCell ref="K29:K30"/>
    <mergeCell ref="M27:M28"/>
    <mergeCell ref="M29:M30"/>
    <mergeCell ref="J27:J28"/>
    <mergeCell ref="K27:K28"/>
    <mergeCell ref="L27:L28"/>
    <mergeCell ref="P25:P26"/>
    <mergeCell ref="M21:M22"/>
    <mergeCell ref="N21:N22"/>
    <mergeCell ref="O21:O22"/>
    <mergeCell ref="M23:M24"/>
    <mergeCell ref="N23:N24"/>
    <mergeCell ref="P31:P32"/>
    <mergeCell ref="L29:L30"/>
    <mergeCell ref="N29:N30"/>
    <mergeCell ref="O29:O30"/>
    <mergeCell ref="P29:P30"/>
    <mergeCell ref="P27:P28"/>
    <mergeCell ref="P19:P20"/>
    <mergeCell ref="L17:L18"/>
    <mergeCell ref="I23:I24"/>
    <mergeCell ref="J23:J24"/>
    <mergeCell ref="K23:K24"/>
    <mergeCell ref="L23:L24"/>
    <mergeCell ref="I21:I22"/>
    <mergeCell ref="J21:J22"/>
    <mergeCell ref="K21:K22"/>
    <mergeCell ref="L21:L22"/>
    <mergeCell ref="J19:J20"/>
    <mergeCell ref="K19:K20"/>
    <mergeCell ref="L19:L20"/>
    <mergeCell ref="M19:M20"/>
    <mergeCell ref="N19:N20"/>
    <mergeCell ref="O19:O20"/>
    <mergeCell ref="O17:O18"/>
    <mergeCell ref="P21:P22"/>
    <mergeCell ref="O23:O24"/>
    <mergeCell ref="P23:P24"/>
    <mergeCell ref="P13:P14"/>
    <mergeCell ref="I15:I16"/>
    <mergeCell ref="J15:J16"/>
    <mergeCell ref="K15:K16"/>
    <mergeCell ref="L15:L16"/>
    <mergeCell ref="M15:M16"/>
    <mergeCell ref="P17:P18"/>
    <mergeCell ref="O15:O16"/>
    <mergeCell ref="P15:P16"/>
    <mergeCell ref="M17:M18"/>
    <mergeCell ref="N17:N18"/>
    <mergeCell ref="I17:I18"/>
    <mergeCell ref="J17:J18"/>
    <mergeCell ref="K17:K18"/>
    <mergeCell ref="P9:P10"/>
    <mergeCell ref="I11:I12"/>
    <mergeCell ref="J11:J12"/>
    <mergeCell ref="K11:K12"/>
    <mergeCell ref="L11:L12"/>
    <mergeCell ref="M11:M12"/>
    <mergeCell ref="O11:O12"/>
    <mergeCell ref="P11:P12"/>
    <mergeCell ref="I25:I26"/>
    <mergeCell ref="L9:L10"/>
    <mergeCell ref="M9:M10"/>
    <mergeCell ref="N9:N10"/>
    <mergeCell ref="I13:I14"/>
    <mergeCell ref="J13:J14"/>
    <mergeCell ref="K13:K14"/>
    <mergeCell ref="N15:N16"/>
    <mergeCell ref="L13:L14"/>
    <mergeCell ref="I19:I20"/>
    <mergeCell ref="M13:M14"/>
    <mergeCell ref="N13:N14"/>
    <mergeCell ref="I9:I10"/>
    <mergeCell ref="J9:J10"/>
    <mergeCell ref="K9:K10"/>
    <mergeCell ref="N11:N12"/>
    <mergeCell ref="H17:H18"/>
    <mergeCell ref="F15:F16"/>
    <mergeCell ref="G15:G16"/>
    <mergeCell ref="G13:G14"/>
    <mergeCell ref="G29:G30"/>
    <mergeCell ref="H29:H30"/>
    <mergeCell ref="F23:F24"/>
    <mergeCell ref="G23:G24"/>
    <mergeCell ref="H23:H24"/>
    <mergeCell ref="F25:F26"/>
    <mergeCell ref="F11:F12"/>
    <mergeCell ref="F29:F30"/>
    <mergeCell ref="B27:B28"/>
    <mergeCell ref="C27:C28"/>
    <mergeCell ref="D27:D28"/>
    <mergeCell ref="B25:B26"/>
    <mergeCell ref="C29:C30"/>
    <mergeCell ref="D29:D30"/>
    <mergeCell ref="E29:E30"/>
    <mergeCell ref="B23:B24"/>
    <mergeCell ref="C23:C24"/>
    <mergeCell ref="D23:D24"/>
    <mergeCell ref="E23:E24"/>
    <mergeCell ref="C17:C18"/>
    <mergeCell ref="D17:D18"/>
    <mergeCell ref="B21:B22"/>
    <mergeCell ref="C25:C26"/>
    <mergeCell ref="D25:D26"/>
    <mergeCell ref="E25:E26"/>
    <mergeCell ref="D19:D20"/>
    <mergeCell ref="E19:E20"/>
    <mergeCell ref="E13:E14"/>
    <mergeCell ref="B15:B16"/>
    <mergeCell ref="C15:C16"/>
    <mergeCell ref="D15:D16"/>
    <mergeCell ref="E15:E16"/>
    <mergeCell ref="B13:B14"/>
    <mergeCell ref="A31:A32"/>
    <mergeCell ref="A21:A22"/>
    <mergeCell ref="A23:A24"/>
    <mergeCell ref="A25:A26"/>
    <mergeCell ref="A27:A28"/>
    <mergeCell ref="D31:D32"/>
    <mergeCell ref="E31:E32"/>
    <mergeCell ref="C11:C12"/>
    <mergeCell ref="B9:B10"/>
    <mergeCell ref="B11:B12"/>
    <mergeCell ref="A9:A10"/>
    <mergeCell ref="B19:B20"/>
    <mergeCell ref="C19:C20"/>
    <mergeCell ref="B31:B32"/>
    <mergeCell ref="B29:B30"/>
    <mergeCell ref="C31:C32"/>
    <mergeCell ref="C21:C22"/>
    <mergeCell ref="A15:A16"/>
    <mergeCell ref="K5:K6"/>
    <mergeCell ref="L5:L6"/>
    <mergeCell ref="M5:M6"/>
    <mergeCell ref="P5:P6"/>
    <mergeCell ref="A29:A30"/>
    <mergeCell ref="A11:A12"/>
    <mergeCell ref="A17:A18"/>
    <mergeCell ref="A19:A20"/>
    <mergeCell ref="C13:C14"/>
    <mergeCell ref="A13:A14"/>
    <mergeCell ref="F5:F6"/>
    <mergeCell ref="D13:D14"/>
    <mergeCell ref="E17:E18"/>
    <mergeCell ref="F13:F14"/>
    <mergeCell ref="F9:F10"/>
    <mergeCell ref="I5:J5"/>
    <mergeCell ref="G11:G12"/>
    <mergeCell ref="H15:H16"/>
    <mergeCell ref="F17:F18"/>
    <mergeCell ref="G17:G18"/>
    <mergeCell ref="D21:D22"/>
    <mergeCell ref="B4:B6"/>
    <mergeCell ref="B17:B18"/>
    <mergeCell ref="C9:C10"/>
    <mergeCell ref="A1:D1"/>
    <mergeCell ref="O3:P3"/>
    <mergeCell ref="G31:G32"/>
    <mergeCell ref="H31:H32"/>
    <mergeCell ref="H9:H10"/>
    <mergeCell ref="H11:H12"/>
    <mergeCell ref="H13:H14"/>
    <mergeCell ref="F4:H4"/>
    <mergeCell ref="G5:G6"/>
    <mergeCell ref="H5:H6"/>
    <mergeCell ref="F31:F32"/>
    <mergeCell ref="D9:D10"/>
    <mergeCell ref="E9:E10"/>
    <mergeCell ref="D11:D12"/>
    <mergeCell ref="E11:E12"/>
    <mergeCell ref="E21:E22"/>
    <mergeCell ref="E27:E28"/>
    <mergeCell ref="I4:P4"/>
    <mergeCell ref="G9:G10"/>
    <mergeCell ref="H21:H22"/>
    <mergeCell ref="C4:E4"/>
    <mergeCell ref="C5:C6"/>
    <mergeCell ref="D5:D6"/>
    <mergeCell ref="E5:E6"/>
  </mergeCells>
  <phoneticPr fontId="5"/>
  <pageMargins left="0.78740157480314965" right="0.43307086614173229" top="0.74803149606299213" bottom="0.51181102362204722" header="0.51181102362204722" footer="0.27559055118110237"/>
  <pageSetup paperSize="9" scale="72" orientation="landscape" r:id="rId1"/>
  <headerFooter alignWithMargins="0">
    <oddFooter>&amp;C&amp;12- 5 -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pageSetUpPr fitToPage="1"/>
  </sheetPr>
  <dimension ref="A1:O26"/>
  <sheetViews>
    <sheetView zoomScaleNormal="100" zoomScaleSheetLayoutView="86" workbookViewId="0">
      <selection sqref="A1:XFD1"/>
    </sheetView>
  </sheetViews>
  <sheetFormatPr defaultColWidth="9" defaultRowHeight="13"/>
  <cols>
    <col min="1" max="1" width="6.7265625" style="294" customWidth="1"/>
    <col min="2" max="2" width="23.26953125" style="294" customWidth="1"/>
    <col min="3" max="3" width="9" style="453"/>
    <col min="4" max="16384" width="9" style="294"/>
  </cols>
  <sheetData>
    <row r="1" spans="1:15" ht="18.649999999999999" customHeight="1">
      <c r="A1" s="1675" t="s">
        <v>841</v>
      </c>
      <c r="B1" s="1676"/>
      <c r="C1" s="1676"/>
      <c r="D1" s="1657"/>
      <c r="E1" s="9" t="s">
        <v>1508</v>
      </c>
    </row>
    <row r="2" spans="1:15" ht="14.5" customHeight="1">
      <c r="C2" s="454"/>
      <c r="D2" s="299"/>
    </row>
    <row r="3" spans="1:15" ht="17.149999999999999" customHeight="1">
      <c r="A3" s="452" t="s">
        <v>592</v>
      </c>
      <c r="B3" s="452"/>
      <c r="I3" s="295"/>
    </row>
    <row r="4" spans="1:15" ht="17.149999999999999" customHeight="1">
      <c r="A4" s="450"/>
      <c r="B4" s="450" t="s">
        <v>699</v>
      </c>
      <c r="C4" s="450"/>
      <c r="D4" s="450"/>
      <c r="E4" s="340"/>
      <c r="F4" s="314" t="s">
        <v>564</v>
      </c>
      <c r="G4" s="314"/>
      <c r="H4" s="314"/>
      <c r="I4" s="341"/>
      <c r="J4" s="314"/>
      <c r="K4" s="314"/>
      <c r="L4" s="347" t="s">
        <v>687</v>
      </c>
      <c r="M4" s="314"/>
      <c r="N4" s="314"/>
      <c r="O4" s="314"/>
    </row>
    <row r="5" spans="1:15" ht="27" customHeight="1">
      <c r="A5" s="1755" t="s">
        <v>519</v>
      </c>
      <c r="B5" s="1756"/>
      <c r="C5" s="1759" t="str">
        <f>+表紙!$E$36</f>
        <v>＿＿年</v>
      </c>
      <c r="D5" s="1760"/>
      <c r="E5" s="1760"/>
      <c r="F5" s="1760"/>
      <c r="G5" s="1760"/>
      <c r="H5" s="1760"/>
      <c r="I5" s="1760"/>
      <c r="J5" s="1760"/>
      <c r="K5" s="1761"/>
      <c r="L5" s="1759" t="str">
        <f>+表紙!$E$37</f>
        <v>＿＿年</v>
      </c>
      <c r="M5" s="1760"/>
      <c r="N5" s="1761"/>
      <c r="O5" s="1753" t="s">
        <v>520</v>
      </c>
    </row>
    <row r="6" spans="1:15" ht="27.75" customHeight="1">
      <c r="A6" s="1757"/>
      <c r="B6" s="1758"/>
      <c r="C6" s="1161" t="s">
        <v>521</v>
      </c>
      <c r="D6" s="1161" t="s">
        <v>522</v>
      </c>
      <c r="E6" s="1161" t="s">
        <v>523</v>
      </c>
      <c r="F6" s="1161" t="s">
        <v>524</v>
      </c>
      <c r="G6" s="1161" t="s">
        <v>525</v>
      </c>
      <c r="H6" s="1161" t="s">
        <v>526</v>
      </c>
      <c r="I6" s="1161" t="s">
        <v>527</v>
      </c>
      <c r="J6" s="1161" t="s">
        <v>528</v>
      </c>
      <c r="K6" s="1161" t="s">
        <v>529</v>
      </c>
      <c r="L6" s="1161" t="s">
        <v>530</v>
      </c>
      <c r="M6" s="1161" t="s">
        <v>531</v>
      </c>
      <c r="N6" s="1161" t="s">
        <v>532</v>
      </c>
      <c r="O6" s="1754"/>
    </row>
    <row r="7" spans="1:15" ht="26.25" customHeight="1">
      <c r="A7" s="1163" t="s">
        <v>533</v>
      </c>
      <c r="B7" s="1164" t="s">
        <v>565</v>
      </c>
      <c r="C7" s="459" t="s">
        <v>566</v>
      </c>
      <c r="D7" s="459" t="s">
        <v>566</v>
      </c>
      <c r="E7" s="459" t="s">
        <v>566</v>
      </c>
      <c r="F7" s="459" t="s">
        <v>566</v>
      </c>
      <c r="G7" s="459" t="s">
        <v>566</v>
      </c>
      <c r="H7" s="459" t="s">
        <v>566</v>
      </c>
      <c r="I7" s="459" t="s">
        <v>566</v>
      </c>
      <c r="J7" s="459" t="s">
        <v>566</v>
      </c>
      <c r="K7" s="459" t="s">
        <v>566</v>
      </c>
      <c r="L7" s="459" t="s">
        <v>566</v>
      </c>
      <c r="M7" s="459" t="s">
        <v>566</v>
      </c>
      <c r="N7" s="459" t="s">
        <v>566</v>
      </c>
      <c r="O7" s="460"/>
    </row>
    <row r="8" spans="1:15" ht="27" customHeight="1">
      <c r="A8" s="1162"/>
      <c r="B8" s="1165" t="s">
        <v>688</v>
      </c>
      <c r="C8" s="461"/>
      <c r="D8" s="461"/>
      <c r="E8" s="461"/>
      <c r="F8" s="461"/>
      <c r="G8" s="461"/>
      <c r="H8" s="461"/>
      <c r="I8" s="461"/>
      <c r="J8" s="461"/>
      <c r="K8" s="461"/>
      <c r="L8" s="461"/>
      <c r="M8" s="461"/>
      <c r="N8" s="461"/>
      <c r="O8" s="460"/>
    </row>
    <row r="9" spans="1:15" ht="27" customHeight="1">
      <c r="A9" s="1163" t="s">
        <v>534</v>
      </c>
      <c r="B9" s="1166" t="s">
        <v>567</v>
      </c>
      <c r="C9" s="342" t="s">
        <v>566</v>
      </c>
      <c r="D9" s="342" t="s">
        <v>566</v>
      </c>
      <c r="E9" s="342" t="s">
        <v>566</v>
      </c>
      <c r="F9" s="342" t="s">
        <v>566</v>
      </c>
      <c r="G9" s="342" t="s">
        <v>566</v>
      </c>
      <c r="H9" s="342" t="s">
        <v>566</v>
      </c>
      <c r="I9" s="342" t="s">
        <v>566</v>
      </c>
      <c r="J9" s="342" t="s">
        <v>566</v>
      </c>
      <c r="K9" s="342" t="s">
        <v>566</v>
      </c>
      <c r="L9" s="342" t="s">
        <v>566</v>
      </c>
      <c r="M9" s="342" t="s">
        <v>566</v>
      </c>
      <c r="N9" s="342" t="s">
        <v>566</v>
      </c>
      <c r="O9" s="314"/>
    </row>
    <row r="10" spans="1:15" ht="27" customHeight="1">
      <c r="A10" s="1162"/>
      <c r="B10" s="1167" t="s">
        <v>689</v>
      </c>
      <c r="C10" s="462" t="s">
        <v>517</v>
      </c>
      <c r="D10" s="344"/>
      <c r="E10" s="344"/>
      <c r="F10" s="344"/>
      <c r="G10" s="344"/>
      <c r="H10" s="344"/>
      <c r="I10" s="344"/>
      <c r="J10" s="344"/>
      <c r="K10" s="344"/>
      <c r="L10" s="344"/>
      <c r="M10" s="344"/>
      <c r="N10" s="344"/>
      <c r="O10" s="314"/>
    </row>
    <row r="11" spans="1:15" ht="16.5" customHeight="1">
      <c r="A11" s="327"/>
      <c r="B11" s="323"/>
      <c r="C11" s="456"/>
      <c r="D11" s="315"/>
      <c r="E11" s="315"/>
      <c r="F11" s="314"/>
      <c r="G11" s="314"/>
      <c r="H11" s="314"/>
      <c r="I11" s="341"/>
      <c r="J11" s="314"/>
      <c r="K11" s="314"/>
      <c r="L11" s="314"/>
      <c r="M11" s="314"/>
      <c r="N11" s="314"/>
      <c r="O11" s="314"/>
    </row>
    <row r="12" spans="1:15" ht="16.5" customHeight="1">
      <c r="A12" s="450"/>
      <c r="B12" s="450" t="s">
        <v>700</v>
      </c>
      <c r="C12" s="450"/>
      <c r="D12" s="450"/>
      <c r="E12" s="340"/>
      <c r="F12" s="314"/>
      <c r="G12" s="314"/>
      <c r="H12" s="314"/>
      <c r="I12" s="341"/>
      <c r="J12" s="314"/>
      <c r="K12" s="314"/>
      <c r="L12" s="347" t="s">
        <v>687</v>
      </c>
      <c r="M12" s="314"/>
      <c r="N12" s="314"/>
      <c r="O12" s="314"/>
    </row>
    <row r="13" spans="1:15" ht="27.75" customHeight="1">
      <c r="A13" s="1755" t="s">
        <v>519</v>
      </c>
      <c r="B13" s="1756"/>
      <c r="C13" s="1759" t="str">
        <f>+表紙!$E$36</f>
        <v>＿＿年</v>
      </c>
      <c r="D13" s="1760"/>
      <c r="E13" s="1760"/>
      <c r="F13" s="1760"/>
      <c r="G13" s="1760"/>
      <c r="H13" s="1760"/>
      <c r="I13" s="1760"/>
      <c r="J13" s="1760"/>
      <c r="K13" s="1761"/>
      <c r="L13" s="1759" t="str">
        <f>+表紙!$E$37</f>
        <v>＿＿年</v>
      </c>
      <c r="M13" s="1760"/>
      <c r="N13" s="1761"/>
      <c r="O13" s="1753" t="s">
        <v>520</v>
      </c>
    </row>
    <row r="14" spans="1:15" ht="27" customHeight="1">
      <c r="A14" s="1757"/>
      <c r="B14" s="1758"/>
      <c r="C14" s="1162" t="s">
        <v>521</v>
      </c>
      <c r="D14" s="1162" t="s">
        <v>522</v>
      </c>
      <c r="E14" s="1162" t="s">
        <v>523</v>
      </c>
      <c r="F14" s="1162" t="s">
        <v>524</v>
      </c>
      <c r="G14" s="1162" t="s">
        <v>525</v>
      </c>
      <c r="H14" s="1162" t="s">
        <v>526</v>
      </c>
      <c r="I14" s="1162" t="s">
        <v>527</v>
      </c>
      <c r="J14" s="1162" t="s">
        <v>528</v>
      </c>
      <c r="K14" s="1162" t="s">
        <v>529</v>
      </c>
      <c r="L14" s="1162" t="s">
        <v>530</v>
      </c>
      <c r="M14" s="1162" t="s">
        <v>531</v>
      </c>
      <c r="N14" s="1162" t="s">
        <v>532</v>
      </c>
      <c r="O14" s="1754"/>
    </row>
    <row r="15" spans="1:15" ht="27" customHeight="1">
      <c r="A15" s="1163" t="s">
        <v>533</v>
      </c>
      <c r="B15" s="1164" t="s">
        <v>565</v>
      </c>
      <c r="C15" s="342" t="s">
        <v>568</v>
      </c>
      <c r="D15" s="342" t="s">
        <v>568</v>
      </c>
      <c r="E15" s="342" t="s">
        <v>568</v>
      </c>
      <c r="F15" s="342" t="s">
        <v>568</v>
      </c>
      <c r="G15" s="342" t="s">
        <v>568</v>
      </c>
      <c r="H15" s="342" t="s">
        <v>568</v>
      </c>
      <c r="I15" s="342" t="s">
        <v>568</v>
      </c>
      <c r="J15" s="342" t="s">
        <v>568</v>
      </c>
      <c r="K15" s="342" t="s">
        <v>568</v>
      </c>
      <c r="L15" s="342" t="s">
        <v>568</v>
      </c>
      <c r="M15" s="342" t="s">
        <v>568</v>
      </c>
      <c r="N15" s="342" t="s">
        <v>568</v>
      </c>
      <c r="O15" s="343"/>
    </row>
    <row r="16" spans="1:15" ht="27" customHeight="1">
      <c r="A16" s="1162"/>
      <c r="B16" s="1168" t="s">
        <v>688</v>
      </c>
      <c r="C16" s="455"/>
      <c r="D16" s="344"/>
      <c r="E16" s="344"/>
      <c r="F16" s="344"/>
      <c r="G16" s="344"/>
      <c r="H16" s="344"/>
      <c r="I16" s="344"/>
      <c r="J16" s="344"/>
      <c r="K16" s="344"/>
      <c r="L16" s="344"/>
      <c r="M16" s="344"/>
      <c r="N16" s="344"/>
      <c r="O16" s="343"/>
    </row>
    <row r="17" spans="1:15" ht="27" customHeight="1">
      <c r="A17" s="1163" t="s">
        <v>534</v>
      </c>
      <c r="B17" s="1166" t="s">
        <v>567</v>
      </c>
      <c r="C17" s="342" t="s">
        <v>568</v>
      </c>
      <c r="D17" s="342" t="s">
        <v>568</v>
      </c>
      <c r="E17" s="342" t="s">
        <v>568</v>
      </c>
      <c r="F17" s="342" t="s">
        <v>568</v>
      </c>
      <c r="G17" s="342" t="s">
        <v>568</v>
      </c>
      <c r="H17" s="342" t="s">
        <v>568</v>
      </c>
      <c r="I17" s="342" t="s">
        <v>568</v>
      </c>
      <c r="J17" s="342" t="s">
        <v>568</v>
      </c>
      <c r="K17" s="342" t="s">
        <v>568</v>
      </c>
      <c r="L17" s="342" t="s">
        <v>568</v>
      </c>
      <c r="M17" s="342" t="s">
        <v>568</v>
      </c>
      <c r="N17" s="342" t="s">
        <v>568</v>
      </c>
      <c r="O17" s="314"/>
    </row>
    <row r="18" spans="1:15" ht="27" customHeight="1">
      <c r="A18" s="1162"/>
      <c r="B18" s="1167" t="s">
        <v>689</v>
      </c>
      <c r="C18" s="462" t="s">
        <v>517</v>
      </c>
      <c r="D18" s="344"/>
      <c r="E18" s="344"/>
      <c r="F18" s="344"/>
      <c r="G18" s="344"/>
      <c r="H18" s="344"/>
      <c r="I18" s="344"/>
      <c r="J18" s="344"/>
      <c r="K18" s="344"/>
      <c r="L18" s="344"/>
      <c r="M18" s="344"/>
      <c r="N18" s="344"/>
      <c r="O18" s="314"/>
    </row>
    <row r="19" spans="1:15" ht="27" customHeight="1">
      <c r="A19" s="327"/>
      <c r="B19" s="323"/>
      <c r="C19" s="456"/>
      <c r="D19" s="315"/>
      <c r="E19" s="315"/>
      <c r="F19" s="315"/>
      <c r="G19" s="315"/>
      <c r="H19" s="315"/>
      <c r="I19" s="315"/>
      <c r="J19" s="315"/>
      <c r="K19" s="315"/>
      <c r="L19" s="315"/>
      <c r="M19" s="315"/>
      <c r="N19" s="315"/>
      <c r="O19" s="314"/>
    </row>
    <row r="20" spans="1:15">
      <c r="A20" s="314"/>
      <c r="B20" s="315"/>
      <c r="C20" s="457"/>
      <c r="D20" s="314"/>
      <c r="E20" s="314"/>
      <c r="F20" s="314"/>
      <c r="G20" s="314"/>
      <c r="H20" s="314"/>
      <c r="I20" s="314"/>
      <c r="J20" s="314"/>
      <c r="K20" s="314"/>
      <c r="L20" s="314"/>
      <c r="M20" s="314"/>
      <c r="N20" s="314"/>
      <c r="O20" s="314"/>
    </row>
    <row r="21" spans="1:15">
      <c r="A21" s="353" t="s">
        <v>831</v>
      </c>
      <c r="B21" s="348"/>
      <c r="C21" s="458"/>
      <c r="D21" s="346"/>
      <c r="E21" s="346"/>
      <c r="F21" s="346"/>
      <c r="G21" s="346"/>
      <c r="H21" s="346"/>
      <c r="I21" s="346"/>
      <c r="J21" s="346"/>
      <c r="K21" s="346"/>
      <c r="L21" s="346"/>
      <c r="M21" s="346"/>
      <c r="N21" s="346"/>
      <c r="O21" s="314"/>
    </row>
    <row r="22" spans="1:15">
      <c r="A22" s="451" t="s">
        <v>832</v>
      </c>
      <c r="B22" s="451"/>
      <c r="C22" s="451"/>
      <c r="D22" s="451"/>
      <c r="E22" s="451"/>
      <c r="F22" s="451"/>
      <c r="G22" s="451"/>
      <c r="H22" s="451"/>
      <c r="I22" s="451"/>
      <c r="J22" s="451"/>
      <c r="K22" s="451"/>
      <c r="L22" s="451"/>
      <c r="M22" s="451"/>
      <c r="N22" s="451"/>
      <c r="O22" s="314"/>
    </row>
    <row r="23" spans="1:15">
      <c r="A23" s="449" t="s">
        <v>569</v>
      </c>
      <c r="B23" s="449"/>
      <c r="C23" s="449"/>
      <c r="D23" s="449"/>
      <c r="E23" s="449"/>
      <c r="F23" s="449"/>
      <c r="G23" s="449"/>
      <c r="H23" s="449"/>
      <c r="I23" s="449"/>
      <c r="J23" s="449"/>
      <c r="K23" s="449"/>
      <c r="L23" s="449"/>
      <c r="M23" s="449"/>
      <c r="N23" s="449"/>
      <c r="O23" s="314"/>
    </row>
    <row r="24" spans="1:15">
      <c r="A24" s="353" t="s">
        <v>535</v>
      </c>
      <c r="B24" s="346"/>
      <c r="C24" s="458"/>
      <c r="D24" s="346"/>
      <c r="E24" s="346"/>
      <c r="F24" s="346"/>
      <c r="G24" s="346"/>
      <c r="H24" s="346"/>
      <c r="I24" s="346"/>
      <c r="J24" s="346"/>
      <c r="K24" s="346"/>
      <c r="L24" s="346"/>
      <c r="M24" s="346"/>
      <c r="N24" s="346"/>
      <c r="O24" s="314"/>
    </row>
    <row r="25" spans="1:15">
      <c r="A25" s="302" t="s">
        <v>1417</v>
      </c>
      <c r="B25" s="314"/>
      <c r="C25" s="457"/>
      <c r="D25" s="314"/>
      <c r="E25" s="314"/>
      <c r="F25" s="314"/>
      <c r="G25" s="314"/>
      <c r="H25" s="314"/>
      <c r="I25" s="314"/>
      <c r="J25" s="314"/>
      <c r="K25" s="314"/>
      <c r="L25" s="314"/>
      <c r="M25" s="314"/>
      <c r="N25" s="314"/>
      <c r="O25" s="314"/>
    </row>
    <row r="26" spans="1:15">
      <c r="A26" s="314"/>
      <c r="B26" s="314"/>
      <c r="C26" s="457"/>
      <c r="D26" s="314"/>
      <c r="E26" s="314"/>
      <c r="F26" s="314"/>
      <c r="G26" s="314"/>
      <c r="H26" s="314"/>
      <c r="I26" s="314"/>
      <c r="J26" s="314"/>
      <c r="K26" s="314"/>
      <c r="L26" s="314"/>
      <c r="M26" s="314"/>
      <c r="N26" s="314"/>
      <c r="O26" s="314"/>
    </row>
  </sheetData>
  <mergeCells count="9">
    <mergeCell ref="A1:D1"/>
    <mergeCell ref="O13:O14"/>
    <mergeCell ref="O5:O6"/>
    <mergeCell ref="A5:B6"/>
    <mergeCell ref="A13:B14"/>
    <mergeCell ref="C5:K5"/>
    <mergeCell ref="L5:N5"/>
    <mergeCell ref="C13:K13"/>
    <mergeCell ref="L13:N13"/>
  </mergeCells>
  <phoneticPr fontId="16"/>
  <pageMargins left="0.74803149606299213" right="0.74803149606299213" top="0.98425196850393704" bottom="0.98425196850393704" header="0.51181102362204722" footer="0.51181102362204722"/>
  <pageSetup paperSize="9" scale="89" orientation="landscape" r:id="rId1"/>
  <headerFooter alignWithMargins="0">
    <oddFooter>&amp;C- 5 -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pageSetUpPr fitToPage="1"/>
  </sheetPr>
  <dimension ref="A1:O37"/>
  <sheetViews>
    <sheetView showGridLines="0" view="pageBreakPreview" zoomScale="93" zoomScaleNormal="90" zoomScaleSheetLayoutView="93" workbookViewId="0">
      <selection sqref="A1:XFD1"/>
    </sheetView>
  </sheetViews>
  <sheetFormatPr defaultColWidth="9" defaultRowHeight="13"/>
  <cols>
    <col min="1" max="1" width="12.08984375" style="296" customWidth="1"/>
    <col min="2" max="3" width="9" style="296"/>
    <col min="4" max="4" width="10.08984375" style="296" customWidth="1"/>
    <col min="5" max="13" width="9" style="296"/>
    <col min="14" max="14" width="8.26953125" style="296" bestFit="1" customWidth="1"/>
    <col min="15" max="15" width="15.26953125" style="296" customWidth="1"/>
    <col min="16" max="16384" width="9" style="296"/>
  </cols>
  <sheetData>
    <row r="1" spans="1:15" s="1534" customFormat="1" ht="25.5" customHeight="1">
      <c r="A1" s="1675" t="s">
        <v>841</v>
      </c>
      <c r="B1" s="1676"/>
      <c r="C1" s="1676"/>
      <c r="D1" s="1657"/>
      <c r="E1" s="9" t="s">
        <v>1508</v>
      </c>
      <c r="F1" s="1533"/>
      <c r="G1" s="1533"/>
      <c r="H1" s="1533"/>
      <c r="I1" s="1533"/>
      <c r="J1" s="1533"/>
      <c r="K1" s="1533"/>
      <c r="L1" s="1533"/>
      <c r="M1" s="1533"/>
      <c r="N1" s="1533"/>
      <c r="O1" s="1533"/>
    </row>
    <row r="2" spans="1:15" ht="21" customHeight="1">
      <c r="A2" s="1765" t="s">
        <v>593</v>
      </c>
      <c r="B2" s="1765"/>
      <c r="C2" s="1765"/>
      <c r="D2" s="1765"/>
      <c r="E2" s="297"/>
      <c r="F2" s="297"/>
      <c r="G2" s="297"/>
      <c r="H2" s="297"/>
      <c r="I2" s="297"/>
      <c r="J2" s="297"/>
      <c r="K2" s="297"/>
      <c r="L2" s="297"/>
      <c r="M2" s="297"/>
      <c r="N2" s="297"/>
      <c r="O2" s="297"/>
    </row>
    <row r="3" spans="1:15" ht="7.5" customHeight="1">
      <c r="A3" s="350"/>
      <c r="B3" s="349"/>
      <c r="C3" s="349"/>
      <c r="D3" s="349"/>
      <c r="E3" s="297"/>
      <c r="F3" s="297"/>
      <c r="G3" s="297"/>
      <c r="H3" s="297"/>
      <c r="I3" s="297"/>
      <c r="J3" s="297"/>
      <c r="K3" s="297"/>
      <c r="L3" s="297"/>
      <c r="M3" s="297"/>
      <c r="N3" s="297"/>
      <c r="O3" s="297"/>
    </row>
    <row r="4" spans="1:15" ht="17.149999999999999" customHeight="1">
      <c r="A4" s="316" t="str">
        <f>+"　①　"&amp;表紙!D36&amp;"の各月・障害程度区分別利用者数等"</f>
        <v>　①　＿＿年度の各月・障害程度区分別利用者数等</v>
      </c>
      <c r="B4" s="316"/>
      <c r="C4" s="316"/>
      <c r="D4" s="316"/>
      <c r="E4" s="316"/>
      <c r="F4" s="316"/>
      <c r="G4" s="316"/>
      <c r="H4" s="316"/>
      <c r="I4" s="316"/>
      <c r="J4" s="316"/>
      <c r="K4" s="316"/>
      <c r="L4" s="316"/>
      <c r="M4" s="316"/>
      <c r="N4" s="316"/>
      <c r="O4" s="316"/>
    </row>
    <row r="5" spans="1:15" ht="22.5" customHeight="1">
      <c r="A5" s="1169"/>
      <c r="B5" s="1169" t="s">
        <v>521</v>
      </c>
      <c r="C5" s="1169" t="s">
        <v>522</v>
      </c>
      <c r="D5" s="1169" t="s">
        <v>555</v>
      </c>
      <c r="E5" s="1169" t="s">
        <v>554</v>
      </c>
      <c r="F5" s="1169" t="s">
        <v>553</v>
      </c>
      <c r="G5" s="1169" t="s">
        <v>552</v>
      </c>
      <c r="H5" s="1169" t="s">
        <v>551</v>
      </c>
      <c r="I5" s="1169" t="s">
        <v>550</v>
      </c>
      <c r="J5" s="1169" t="s">
        <v>549</v>
      </c>
      <c r="K5" s="1169" t="s">
        <v>548</v>
      </c>
      <c r="L5" s="1169" t="s">
        <v>547</v>
      </c>
      <c r="M5" s="1169" t="s">
        <v>546</v>
      </c>
      <c r="N5" s="1163" t="s">
        <v>545</v>
      </c>
      <c r="O5" s="1170" t="s">
        <v>544</v>
      </c>
    </row>
    <row r="6" spans="1:15" ht="22.5" customHeight="1">
      <c r="A6" s="1171" t="s">
        <v>543</v>
      </c>
      <c r="B6" s="317"/>
      <c r="C6" s="317"/>
      <c r="D6" s="317"/>
      <c r="E6" s="317"/>
      <c r="F6" s="317"/>
      <c r="G6" s="317"/>
      <c r="H6" s="317"/>
      <c r="I6" s="317"/>
      <c r="J6" s="317"/>
      <c r="K6" s="317"/>
      <c r="L6" s="317"/>
      <c r="M6" s="317"/>
      <c r="N6" s="318"/>
      <c r="O6" s="319"/>
    </row>
    <row r="7" spans="1:15" ht="22.5" customHeight="1">
      <c r="A7" s="1171" t="s">
        <v>542</v>
      </c>
      <c r="B7" s="320"/>
      <c r="C7" s="320"/>
      <c r="D7" s="320"/>
      <c r="E7" s="320"/>
      <c r="F7" s="320"/>
      <c r="G7" s="320"/>
      <c r="H7" s="320"/>
      <c r="I7" s="320"/>
      <c r="J7" s="320"/>
      <c r="K7" s="320"/>
      <c r="L7" s="320"/>
      <c r="M7" s="320"/>
      <c r="N7" s="321">
        <f>SUM(B7:M7)</f>
        <v>0</v>
      </c>
      <c r="O7" s="320">
        <f>6*N7</f>
        <v>0</v>
      </c>
    </row>
    <row r="8" spans="1:15" ht="22.5" customHeight="1">
      <c r="A8" s="1171" t="s">
        <v>541</v>
      </c>
      <c r="B8" s="320"/>
      <c r="C8" s="320"/>
      <c r="D8" s="320"/>
      <c r="E8" s="320"/>
      <c r="F8" s="320"/>
      <c r="G8" s="320"/>
      <c r="H8" s="320"/>
      <c r="I8" s="320"/>
      <c r="J8" s="320"/>
      <c r="K8" s="320"/>
      <c r="L8" s="320"/>
      <c r="M8" s="320"/>
      <c r="N8" s="321">
        <f>SUM(B8:M8)</f>
        <v>0</v>
      </c>
      <c r="O8" s="320">
        <f>5*N8</f>
        <v>0</v>
      </c>
    </row>
    <row r="9" spans="1:15" ht="22.5" customHeight="1">
      <c r="A9" s="1171" t="s">
        <v>540</v>
      </c>
      <c r="B9" s="320"/>
      <c r="C9" s="320"/>
      <c r="D9" s="320"/>
      <c r="E9" s="320"/>
      <c r="F9" s="320"/>
      <c r="G9" s="320"/>
      <c r="H9" s="320"/>
      <c r="I9" s="320"/>
      <c r="J9" s="320"/>
      <c r="K9" s="320"/>
      <c r="L9" s="320"/>
      <c r="M9" s="320"/>
      <c r="N9" s="321">
        <f>SUM(B9:M9)</f>
        <v>0</v>
      </c>
      <c r="O9" s="320">
        <f>4*N9</f>
        <v>0</v>
      </c>
    </row>
    <row r="10" spans="1:15" ht="22.5" customHeight="1">
      <c r="A10" s="1171" t="s">
        <v>539</v>
      </c>
      <c r="B10" s="320"/>
      <c r="C10" s="320"/>
      <c r="D10" s="320"/>
      <c r="E10" s="320"/>
      <c r="F10" s="320"/>
      <c r="G10" s="320"/>
      <c r="H10" s="320"/>
      <c r="I10" s="320"/>
      <c r="J10" s="320"/>
      <c r="K10" s="320"/>
      <c r="L10" s="320"/>
      <c r="M10" s="320"/>
      <c r="N10" s="321">
        <f>SUM(B10:M10)</f>
        <v>0</v>
      </c>
      <c r="O10" s="320">
        <f>3*N10</f>
        <v>0</v>
      </c>
    </row>
    <row r="11" spans="1:15" ht="22.5" customHeight="1">
      <c r="A11" s="1171" t="s">
        <v>497</v>
      </c>
      <c r="B11" s="320"/>
      <c r="C11" s="320"/>
      <c r="D11" s="320"/>
      <c r="E11" s="320"/>
      <c r="F11" s="320"/>
      <c r="G11" s="320"/>
      <c r="H11" s="320"/>
      <c r="I11" s="320"/>
      <c r="J11" s="320"/>
      <c r="K11" s="320"/>
      <c r="L11" s="320"/>
      <c r="M11" s="320"/>
      <c r="N11" s="320">
        <f>SUM(N7:N10)</f>
        <v>0</v>
      </c>
      <c r="O11" s="320">
        <f>SUM(O7:O10)</f>
        <v>0</v>
      </c>
    </row>
    <row r="12" spans="1:15" ht="12" customHeight="1">
      <c r="A12" s="322"/>
      <c r="B12" s="323"/>
      <c r="C12" s="323"/>
      <c r="D12" s="323"/>
      <c r="E12" s="323"/>
      <c r="F12" s="323"/>
      <c r="G12" s="323"/>
      <c r="H12" s="323"/>
      <c r="I12" s="323"/>
      <c r="J12" s="323"/>
      <c r="K12" s="323"/>
      <c r="L12" s="323"/>
      <c r="M12" s="323"/>
      <c r="N12" s="324" t="s">
        <v>558</v>
      </c>
      <c r="O12" s="325" t="s">
        <v>557</v>
      </c>
    </row>
    <row r="13" spans="1:15" ht="7.5" customHeight="1">
      <c r="A13" s="322"/>
      <c r="B13" s="323"/>
      <c r="C13" s="323"/>
      <c r="D13" s="323"/>
      <c r="E13" s="323"/>
      <c r="F13" s="323"/>
      <c r="G13" s="323"/>
      <c r="H13" s="323"/>
      <c r="I13" s="323"/>
      <c r="J13" s="323"/>
      <c r="K13" s="323"/>
      <c r="L13" s="323"/>
      <c r="M13" s="323"/>
      <c r="N13" s="324"/>
      <c r="O13" s="325"/>
    </row>
    <row r="14" spans="1:15" ht="21" customHeight="1">
      <c r="A14" s="1172" t="s">
        <v>538</v>
      </c>
      <c r="B14" s="320"/>
      <c r="C14" s="320"/>
      <c r="D14" s="320"/>
      <c r="E14" s="320"/>
      <c r="F14" s="320"/>
      <c r="G14" s="320"/>
      <c r="H14" s="320"/>
      <c r="I14" s="320"/>
      <c r="J14" s="320"/>
      <c r="K14" s="320"/>
      <c r="L14" s="320"/>
      <c r="M14" s="320"/>
      <c r="N14" s="320"/>
      <c r="O14" s="326" t="s">
        <v>556</v>
      </c>
    </row>
    <row r="15" spans="1:15" ht="9" customHeight="1" thickBot="1">
      <c r="A15" s="322"/>
      <c r="B15" s="323"/>
      <c r="C15" s="323"/>
      <c r="D15" s="323"/>
      <c r="E15" s="323"/>
      <c r="F15" s="323"/>
      <c r="G15" s="323"/>
      <c r="H15" s="323"/>
      <c r="I15" s="323"/>
      <c r="J15" s="323"/>
      <c r="K15" s="323"/>
      <c r="L15" s="323"/>
      <c r="M15" s="323"/>
      <c r="N15" s="327"/>
      <c r="O15" s="328"/>
    </row>
    <row r="16" spans="1:15" ht="17.25" customHeight="1" thickBot="1">
      <c r="A16" s="314" t="s">
        <v>698</v>
      </c>
      <c r="B16" s="329"/>
      <c r="C16" s="330"/>
      <c r="E16" s="331" t="str">
        <f>IF(N11=0,"",$O$11/$N$11)</f>
        <v/>
      </c>
      <c r="F16" s="332" t="s">
        <v>1494</v>
      </c>
      <c r="G16" s="316"/>
      <c r="H16" s="316"/>
      <c r="I16" s="316"/>
      <c r="J16" s="316"/>
      <c r="K16" s="316"/>
      <c r="L16" s="316"/>
      <c r="M16" s="316"/>
      <c r="N16" s="316"/>
      <c r="O16" s="316"/>
    </row>
    <row r="17" spans="1:15" ht="12" customHeight="1">
      <c r="A17" s="316"/>
      <c r="B17" s="316"/>
      <c r="C17" s="316"/>
      <c r="D17" s="316"/>
      <c r="E17" s="316"/>
      <c r="F17" s="316"/>
      <c r="G17" s="316"/>
      <c r="H17" s="316"/>
      <c r="I17" s="316"/>
      <c r="J17" s="316"/>
      <c r="K17" s="316"/>
      <c r="L17" s="316"/>
      <c r="M17" s="316"/>
      <c r="N17" s="316"/>
      <c r="O17" s="316"/>
    </row>
    <row r="18" spans="1:15" ht="12" customHeight="1">
      <c r="A18" s="316"/>
      <c r="B18" s="316"/>
      <c r="C18" s="316"/>
      <c r="D18" s="316"/>
      <c r="E18" s="316"/>
      <c r="F18" s="316"/>
      <c r="G18" s="316"/>
      <c r="H18" s="316"/>
      <c r="I18" s="316"/>
      <c r="J18" s="316"/>
      <c r="K18" s="316"/>
      <c r="L18" s="316"/>
      <c r="M18" s="316"/>
      <c r="N18" s="316"/>
      <c r="O18" s="316"/>
    </row>
    <row r="19" spans="1:15" ht="17.149999999999999" customHeight="1">
      <c r="A19" s="316" t="str">
        <f>+"　②　"&amp;表紙!D37&amp;"の利用者数（検査月の前々月まで）"</f>
        <v>　②　＿＿年度の利用者数（検査月の前々月まで）</v>
      </c>
      <c r="B19" s="316"/>
      <c r="C19" s="316"/>
      <c r="D19" s="316"/>
      <c r="E19" s="316"/>
      <c r="F19" s="316"/>
      <c r="G19" s="316"/>
      <c r="H19" s="316"/>
      <c r="I19" s="316"/>
      <c r="J19" s="316"/>
      <c r="K19" s="316"/>
      <c r="L19" s="316"/>
      <c r="M19" s="316"/>
      <c r="N19" s="316"/>
      <c r="O19" s="316"/>
    </row>
    <row r="20" spans="1:15" ht="22.5" customHeight="1">
      <c r="A20" s="1169"/>
      <c r="B20" s="1169" t="s">
        <v>521</v>
      </c>
      <c r="C20" s="1169" t="s">
        <v>522</v>
      </c>
      <c r="D20" s="1169" t="s">
        <v>555</v>
      </c>
      <c r="E20" s="1169" t="s">
        <v>554</v>
      </c>
      <c r="F20" s="1169" t="s">
        <v>553</v>
      </c>
      <c r="G20" s="1169" t="s">
        <v>552</v>
      </c>
      <c r="H20" s="1169" t="s">
        <v>551</v>
      </c>
      <c r="I20" s="1169" t="s">
        <v>550</v>
      </c>
      <c r="J20" s="1169" t="s">
        <v>549</v>
      </c>
      <c r="K20" s="1169" t="s">
        <v>548</v>
      </c>
      <c r="L20" s="1169" t="s">
        <v>547</v>
      </c>
      <c r="M20" s="1169" t="s">
        <v>546</v>
      </c>
      <c r="N20" s="1163" t="s">
        <v>545</v>
      </c>
      <c r="O20" s="1170" t="s">
        <v>544</v>
      </c>
    </row>
    <row r="21" spans="1:15" ht="22.5" customHeight="1">
      <c r="A21" s="1171" t="s">
        <v>543</v>
      </c>
      <c r="B21" s="317"/>
      <c r="C21" s="317"/>
      <c r="D21" s="317"/>
      <c r="E21" s="317"/>
      <c r="F21" s="317"/>
      <c r="G21" s="317"/>
      <c r="H21" s="317"/>
      <c r="I21" s="317"/>
      <c r="J21" s="317"/>
      <c r="K21" s="317"/>
      <c r="L21" s="317"/>
      <c r="M21" s="317"/>
      <c r="N21" s="318"/>
      <c r="O21" s="319"/>
    </row>
    <row r="22" spans="1:15" ht="22.5" customHeight="1">
      <c r="A22" s="1171" t="s">
        <v>542</v>
      </c>
      <c r="B22" s="333"/>
      <c r="C22" s="333"/>
      <c r="D22" s="333"/>
      <c r="E22" s="333"/>
      <c r="F22" s="333"/>
      <c r="G22" s="333"/>
      <c r="H22" s="333"/>
      <c r="I22" s="333"/>
      <c r="J22" s="333"/>
      <c r="K22" s="333"/>
      <c r="L22" s="333"/>
      <c r="M22" s="333"/>
      <c r="N22" s="334">
        <f>SUM(B22:M22)</f>
        <v>0</v>
      </c>
      <c r="O22" s="320">
        <f>6*N22</f>
        <v>0</v>
      </c>
    </row>
    <row r="23" spans="1:15" ht="22.5" customHeight="1">
      <c r="A23" s="1171" t="s">
        <v>541</v>
      </c>
      <c r="B23" s="333"/>
      <c r="C23" s="333"/>
      <c r="D23" s="333"/>
      <c r="E23" s="333"/>
      <c r="F23" s="333"/>
      <c r="G23" s="333"/>
      <c r="H23" s="333"/>
      <c r="I23" s="333"/>
      <c r="J23" s="333"/>
      <c r="K23" s="333"/>
      <c r="L23" s="333"/>
      <c r="M23" s="333"/>
      <c r="N23" s="334">
        <f>SUM(B23:M23)</f>
        <v>0</v>
      </c>
      <c r="O23" s="320">
        <f>5*N23</f>
        <v>0</v>
      </c>
    </row>
    <row r="24" spans="1:15" ht="22.5" customHeight="1">
      <c r="A24" s="1171" t="s">
        <v>540</v>
      </c>
      <c r="B24" s="333"/>
      <c r="C24" s="333"/>
      <c r="D24" s="333"/>
      <c r="E24" s="333"/>
      <c r="F24" s="333"/>
      <c r="G24" s="333"/>
      <c r="H24" s="333"/>
      <c r="I24" s="333"/>
      <c r="J24" s="333"/>
      <c r="K24" s="333"/>
      <c r="L24" s="333"/>
      <c r="M24" s="333"/>
      <c r="N24" s="334">
        <f>SUM(B24:M24)</f>
        <v>0</v>
      </c>
      <c r="O24" s="320">
        <f>4*N24</f>
        <v>0</v>
      </c>
    </row>
    <row r="25" spans="1:15" ht="22.5" customHeight="1">
      <c r="A25" s="1171" t="s">
        <v>539</v>
      </c>
      <c r="B25" s="333"/>
      <c r="C25" s="333"/>
      <c r="D25" s="333"/>
      <c r="E25" s="333"/>
      <c r="F25" s="333"/>
      <c r="G25" s="333"/>
      <c r="H25" s="333"/>
      <c r="I25" s="333"/>
      <c r="J25" s="333"/>
      <c r="K25" s="333"/>
      <c r="L25" s="333"/>
      <c r="M25" s="333"/>
      <c r="N25" s="334">
        <f>SUM(B25:M25)</f>
        <v>0</v>
      </c>
      <c r="O25" s="320">
        <f>3*N25</f>
        <v>0</v>
      </c>
    </row>
    <row r="26" spans="1:15" ht="22.5" customHeight="1">
      <c r="A26" s="1171" t="s">
        <v>497</v>
      </c>
      <c r="B26" s="320"/>
      <c r="C26" s="320"/>
      <c r="D26" s="320"/>
      <c r="E26" s="320"/>
      <c r="F26" s="320"/>
      <c r="G26" s="320"/>
      <c r="H26" s="320"/>
      <c r="I26" s="320"/>
      <c r="J26" s="320"/>
      <c r="K26" s="320"/>
      <c r="L26" s="320"/>
      <c r="M26" s="320"/>
      <c r="N26" s="320">
        <f>SUM(N22:N25)</f>
        <v>0</v>
      </c>
      <c r="O26" s="320">
        <f>SUM(O22:O25)</f>
        <v>0</v>
      </c>
    </row>
    <row r="27" spans="1:15" ht="9.75" customHeight="1">
      <c r="A27" s="327"/>
      <c r="B27" s="335"/>
      <c r="C27" s="335"/>
      <c r="D27" s="335"/>
      <c r="E27" s="335"/>
      <c r="F27" s="335"/>
      <c r="G27" s="335"/>
      <c r="H27" s="335"/>
      <c r="I27" s="335"/>
      <c r="J27" s="335"/>
      <c r="K27" s="335"/>
      <c r="L27" s="335"/>
      <c r="M27" s="335"/>
      <c r="N27" s="335"/>
      <c r="O27" s="323"/>
    </row>
    <row r="28" spans="1:15" ht="22.5" customHeight="1">
      <c r="A28" s="1172" t="s">
        <v>538</v>
      </c>
      <c r="B28" s="320"/>
      <c r="C28" s="320"/>
      <c r="D28" s="320"/>
      <c r="E28" s="320"/>
      <c r="F28" s="320"/>
      <c r="G28" s="320"/>
      <c r="H28" s="320"/>
      <c r="I28" s="320"/>
      <c r="J28" s="320"/>
      <c r="K28" s="320"/>
      <c r="L28" s="320"/>
      <c r="M28" s="320"/>
      <c r="N28" s="320">
        <f>SUM(B28:M28)</f>
        <v>0</v>
      </c>
      <c r="O28" s="336" t="s">
        <v>537</v>
      </c>
    </row>
    <row r="29" spans="1:15" ht="18.75" customHeight="1">
      <c r="A29" s="322"/>
      <c r="B29" s="323"/>
      <c r="C29" s="323"/>
      <c r="D29" s="323"/>
      <c r="E29" s="323"/>
      <c r="F29" s="323"/>
      <c r="G29" s="323"/>
      <c r="H29" s="323"/>
      <c r="I29" s="323"/>
      <c r="J29" s="323"/>
      <c r="K29" s="323"/>
      <c r="L29" s="323"/>
      <c r="M29" s="323"/>
      <c r="N29" s="327"/>
      <c r="O29" s="328"/>
    </row>
    <row r="30" spans="1:15" ht="15" customHeight="1">
      <c r="A30" s="332" t="s">
        <v>685</v>
      </c>
      <c r="B30" s="316"/>
      <c r="C30" s="316"/>
      <c r="D30" s="316"/>
      <c r="E30" s="316"/>
      <c r="F30" s="316"/>
      <c r="G30" s="316"/>
      <c r="H30" s="316"/>
      <c r="I30" s="316"/>
      <c r="J30" s="316"/>
      <c r="K30" s="316"/>
      <c r="L30" s="316"/>
      <c r="M30" s="316"/>
      <c r="N30" s="316"/>
      <c r="O30" s="316"/>
    </row>
    <row r="31" spans="1:15" ht="15" customHeight="1">
      <c r="A31" s="332" t="s">
        <v>536</v>
      </c>
      <c r="B31" s="316"/>
      <c r="C31" s="316"/>
      <c r="D31" s="316"/>
      <c r="E31" s="316"/>
      <c r="F31" s="316"/>
      <c r="G31" s="316"/>
      <c r="H31" s="316"/>
      <c r="I31" s="316"/>
      <c r="J31" s="316"/>
      <c r="K31" s="316"/>
      <c r="L31" s="316"/>
      <c r="M31" s="316"/>
      <c r="N31" s="316"/>
      <c r="O31" s="316"/>
    </row>
    <row r="32" spans="1:15" ht="15" customHeight="1">
      <c r="A32" s="332" t="s">
        <v>1418</v>
      </c>
      <c r="B32" s="316"/>
      <c r="C32" s="316"/>
      <c r="D32" s="316"/>
      <c r="E32" s="316"/>
      <c r="F32" s="316"/>
      <c r="G32" s="316"/>
      <c r="H32" s="316"/>
      <c r="I32" s="316"/>
      <c r="J32" s="316"/>
      <c r="K32" s="316"/>
      <c r="L32" s="316"/>
      <c r="M32" s="316"/>
      <c r="N32" s="316"/>
      <c r="O32" s="316"/>
    </row>
    <row r="33" spans="1:15" ht="15.75" customHeight="1">
      <c r="A33" s="1762" t="s">
        <v>1419</v>
      </c>
      <c r="B33" s="1763"/>
      <c r="C33" s="1763"/>
      <c r="D33" s="1763"/>
      <c r="E33" s="1763"/>
      <c r="F33" s="1763"/>
      <c r="G33" s="1763"/>
      <c r="H33" s="1763"/>
      <c r="I33" s="1763"/>
      <c r="J33" s="1763"/>
      <c r="K33" s="1763"/>
      <c r="L33" s="1763"/>
      <c r="M33" s="1763"/>
      <c r="N33" s="1763"/>
      <c r="O33" s="1763"/>
    </row>
    <row r="34" spans="1:15">
      <c r="A34" s="1764" t="s">
        <v>829</v>
      </c>
      <c r="B34" s="1764"/>
      <c r="C34" s="1764"/>
      <c r="D34" s="1764"/>
      <c r="E34" s="1764"/>
      <c r="F34" s="1764"/>
      <c r="G34" s="1764"/>
      <c r="H34" s="1764"/>
      <c r="I34" s="1764"/>
      <c r="J34" s="1764"/>
      <c r="K34" s="1764"/>
      <c r="L34" s="1764"/>
      <c r="M34" s="1764"/>
      <c r="N34" s="1764"/>
      <c r="O34" s="1764"/>
    </row>
    <row r="36" spans="1:15">
      <c r="A36" s="1766" t="s">
        <v>846</v>
      </c>
      <c r="B36" s="1766"/>
      <c r="C36" s="1766"/>
      <c r="D36" s="1766"/>
      <c r="E36" s="1766"/>
      <c r="F36" s="1766"/>
      <c r="G36" s="1766"/>
      <c r="H36" s="1766"/>
      <c r="I36" s="1766"/>
      <c r="J36" s="1766"/>
      <c r="K36" s="1766"/>
      <c r="L36" s="1766"/>
      <c r="M36" s="1766"/>
      <c r="N36" s="1766"/>
    </row>
    <row r="37" spans="1:15">
      <c r="H37" s="354"/>
      <c r="I37" s="354"/>
    </row>
  </sheetData>
  <mergeCells count="5">
    <mergeCell ref="A33:O33"/>
    <mergeCell ref="A34:O34"/>
    <mergeCell ref="A2:D2"/>
    <mergeCell ref="A36:N36"/>
    <mergeCell ref="A1:D1"/>
  </mergeCells>
  <phoneticPr fontId="16"/>
  <pageMargins left="1.1811023622047245" right="0.78740157480314965" top="0.78740157480314965" bottom="0.19685039370078741" header="0.51181102362204722" footer="0.51181102362204722"/>
  <pageSetup paperSize="9" scale="86"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44</vt:i4>
      </vt:variant>
      <vt:variant>
        <vt:lpstr>名前付き一覧</vt:lpstr>
      </vt:variant>
      <vt:variant>
        <vt:i4>15</vt:i4>
      </vt:variant>
    </vt:vector>
  </HeadingPairs>
  <TitlesOfParts>
    <vt:vector size="59" baseType="lpstr">
      <vt:lpstr>表紙</vt:lpstr>
      <vt:lpstr>目次</vt:lpstr>
      <vt:lpstr>(P1)１運営方針①～⑤</vt:lpstr>
      <vt:lpstr>(P2)１運営方針⑥～⑧</vt:lpstr>
      <vt:lpstr>(P3)２(1)～(4) 建物設備</vt:lpstr>
      <vt:lpstr>(P4)２(5)上下水道</vt:lpstr>
      <vt:lpstr>(P５)３（１）入所者状況（措置施設用）</vt:lpstr>
      <vt:lpstr>(P５)３（２）入所者状況（特養用）</vt:lpstr>
      <vt:lpstr>(P５)３（３）入所者状況(障支用）</vt:lpstr>
      <vt:lpstr>(P５)３（４)入所者状況（特養・障支以外用）</vt:lpstr>
      <vt:lpstr>(P６)３（５)入所者個人別表</vt:lpstr>
      <vt:lpstr>(P7)記入要領</vt:lpstr>
      <vt:lpstr>(P８)４(1)－①職員（特養等）</vt:lpstr>
      <vt:lpstr>(P８)４(1)－②職員（児童養護等）</vt:lpstr>
      <vt:lpstr>(P8)４(1)－③職員（母子支援等）</vt:lpstr>
      <vt:lpstr>(P8)４(1)－④職員（障害児等）</vt:lpstr>
      <vt:lpstr>(P８)４(1)－⑤職員(障害者支援施設）</vt:lpstr>
      <vt:lpstr>(P8)４(1)－⑥職員（救護等）</vt:lpstr>
      <vt:lpstr>(P９)４ (2)職員個別表</vt:lpstr>
      <vt:lpstr>(P10)４ (3)正職員以外</vt:lpstr>
      <vt:lpstr>(P11)４ (4) ①勤務割</vt:lpstr>
      <vt:lpstr>(P1２)４ (4) ② 勤務割</vt:lpstr>
      <vt:lpstr>(P13)４ (5) 施設長</vt:lpstr>
      <vt:lpstr>(P14)５ 健康診断</vt:lpstr>
      <vt:lpstr>(P15) ６労務管理</vt:lpstr>
      <vt:lpstr>(P16)７ (1)職員研修、８ 管理宿直</vt:lpstr>
      <vt:lpstr>(P17)９災害対策</vt:lpstr>
      <vt:lpstr>(P18)１０官公署立入検査</vt:lpstr>
      <vt:lpstr>(P19)１１会計</vt:lpstr>
      <vt:lpstr>(P20)１２契約</vt:lpstr>
      <vt:lpstr>(P21)１３寄附金 </vt:lpstr>
      <vt:lpstr>(P22)１４預り金</vt:lpstr>
      <vt:lpstr>(P23)１５遺留品</vt:lpstr>
      <vt:lpstr>(P24)１６ 処遇 （1）委員会</vt:lpstr>
      <vt:lpstr>(P25)（2）個別処遇方針</vt:lpstr>
      <vt:lpstr>(P26)(3)おむつ</vt:lpstr>
      <vt:lpstr>(P27)(4)入浴</vt:lpstr>
      <vt:lpstr>(P28)(5)離床対策</vt:lpstr>
      <vt:lpstr>(P29)(7)おむつ外し</vt:lpstr>
      <vt:lpstr>(P30)(9)リハビリ</vt:lpstr>
      <vt:lpstr>(P31)１７健康管理</vt:lpstr>
      <vt:lpstr>(P32)１８衛生管理</vt:lpstr>
      <vt:lpstr>(P33)１９給食</vt:lpstr>
      <vt:lpstr>(P34)２０就労支援</vt:lpstr>
      <vt:lpstr>'(P1)１運営方針①～⑤'!Print_Area</vt:lpstr>
      <vt:lpstr>'(P13)４ (5) 施設長'!Print_Area</vt:lpstr>
      <vt:lpstr>'(P16)７ (1)職員研修、８ 管理宿直'!Print_Area</vt:lpstr>
      <vt:lpstr>'(P17)９災害対策'!Print_Area</vt:lpstr>
      <vt:lpstr>'(P18)１０官公署立入検査'!Print_Area</vt:lpstr>
      <vt:lpstr>'(P2)１運営方針⑥～⑧'!Print_Area</vt:lpstr>
      <vt:lpstr>'(P3)２(1)～(4) 建物設備'!Print_Area</vt:lpstr>
      <vt:lpstr>'(P33)１９給食'!Print_Area</vt:lpstr>
      <vt:lpstr>'(P５)３（１）入所者状況（措置施設用）'!Print_Area</vt:lpstr>
      <vt:lpstr>'(P５)３（３）入所者状況(障支用）'!Print_Area</vt:lpstr>
      <vt:lpstr>'(P６)３（５)入所者個人別表'!Print_Area</vt:lpstr>
      <vt:lpstr>表紙!Print_Area</vt:lpstr>
      <vt:lpstr>'(P10)４ (3)正職員以外'!Print_Titles</vt:lpstr>
      <vt:lpstr>'(P６)３（５)入所者個人別表'!Print_Titles</vt:lpstr>
      <vt:lpstr>'(P９)４ (2)職員個別表'!Print_Titles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H23030251</dc:creator>
  <cp:lastModifiedBy>石井　智子</cp:lastModifiedBy>
  <cp:lastPrinted>2026-05-14T01:39:24Z</cp:lastPrinted>
  <dcterms:created xsi:type="dcterms:W3CDTF">1997-01-08T22:48:59Z</dcterms:created>
  <dcterms:modified xsi:type="dcterms:W3CDTF">2026-05-18T01:50:41Z</dcterms:modified>
</cp:coreProperties>
</file>