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6.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7.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8.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9.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10.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11.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Y:\R5～児童障害者施設\25★保育所＆幼保連携自主点検調書見直し\R8\080630幼保連携一部修正\"/>
    </mc:Choice>
  </mc:AlternateContent>
  <xr:revisionPtr revIDLastSave="0" documentId="13_ncr:1_{4F87B3B7-4A50-467A-862D-9D45AB96769E}" xr6:coauthVersionLast="47" xr6:coauthVersionMax="47" xr10:uidLastSave="{00000000-0000-0000-0000-000000000000}"/>
  <bookViews>
    <workbookView xWindow="28680" yWindow="-120" windowWidth="29040" windowHeight="15720" tabRatio="836" xr2:uid="{00000000-000D-0000-FFFF-FFFF00000000}"/>
  </bookViews>
  <sheets>
    <sheet name="表紙" sheetId="23" r:id="rId1"/>
    <sheet name="目次" sheetId="24" r:id="rId2"/>
    <sheet name="１Ｐ" sheetId="37" r:id="rId3"/>
    <sheet name="２Ｐ" sheetId="78" r:id="rId4"/>
    <sheet name="３Ｐ" sheetId="93" r:id="rId5"/>
    <sheet name="４Ｐ" sheetId="77" r:id="rId6"/>
    <sheet name="５Ｐ" sheetId="72" r:id="rId7"/>
    <sheet name="６Ｐ" sheetId="42" r:id="rId8"/>
    <sheet name="７Ｐ" sheetId="44" r:id="rId9"/>
    <sheet name="７Ｐ記載例" sheetId="45" r:id="rId10"/>
    <sheet name="８Ｐ" sheetId="46" r:id="rId11"/>
    <sheet name="９Ｐ" sheetId="48" r:id="rId12"/>
    <sheet name="10Ｐ" sheetId="89" r:id="rId13"/>
    <sheet name="11Ｐ" sheetId="67" r:id="rId14"/>
    <sheet name="12P " sheetId="88" r:id="rId15"/>
    <sheet name="13P" sheetId="83" r:id="rId16"/>
    <sheet name="14P" sheetId="90" r:id="rId17"/>
    <sheet name="15P" sheetId="85" r:id="rId18"/>
    <sheet name="16P" sheetId="91" r:id="rId19"/>
    <sheet name="別表１" sheetId="81" r:id="rId20"/>
    <sheet name="別表２" sheetId="58" r:id="rId21"/>
    <sheet name="施設平面図（記載例）" sheetId="68" r:id="rId22"/>
  </sheets>
  <externalReferences>
    <externalReference r:id="rId23"/>
  </externalReferences>
  <definedNames>
    <definedName name="_xlnm.Print_Area" localSheetId="12">'10Ｐ'!$A$1:$AD$61</definedName>
    <definedName name="_xlnm.Print_Area" localSheetId="13">'11Ｐ'!$A$1:$AD$45</definedName>
    <definedName name="_xlnm.Print_Area" localSheetId="14">'12P '!$A$1:$AO$39</definedName>
    <definedName name="_xlnm.Print_Area" localSheetId="15">'13P'!$A$1:$AK$34</definedName>
    <definedName name="_xlnm.Print_Area" localSheetId="16">'14P'!$A$1:$AV$59</definedName>
    <definedName name="_xlnm.Print_Area" localSheetId="17">'15P'!$A$1:$AN$53</definedName>
    <definedName name="_xlnm.Print_Area" localSheetId="18">'16P'!$A$1:$AN$47</definedName>
    <definedName name="_xlnm.Print_Area" localSheetId="2">'１Ｐ'!$A$1:$AC$37</definedName>
    <definedName name="_xlnm.Print_Area" localSheetId="3">'２Ｐ'!$A$1:$AW$39</definedName>
    <definedName name="_xlnm.Print_Area" localSheetId="4">'３Ｐ'!$A$1:$BC$46</definedName>
    <definedName name="_xlnm.Print_Area" localSheetId="5">'４Ｐ'!$A$1:$T$30</definedName>
    <definedName name="_xlnm.Print_Area" localSheetId="6">'５Ｐ'!$A$1:$AD$51</definedName>
    <definedName name="_xlnm.Print_Area" localSheetId="7">'６Ｐ'!$A$1:$Z$40</definedName>
    <definedName name="_xlnm.Print_Area" localSheetId="8">'７Ｐ'!$A$1:$AQ$53</definedName>
    <definedName name="_xlnm.Print_Area" localSheetId="9">'７Ｐ記載例'!$A$1:$AR$58</definedName>
    <definedName name="_xlnm.Print_Area" localSheetId="10">'８Ｐ'!$A$1:$AI$40</definedName>
    <definedName name="_xlnm.Print_Area" localSheetId="11">'９Ｐ'!$A$1:$AN$66</definedName>
    <definedName name="_xlnm.Print_Area" localSheetId="0">表紙!$A$1:$U$37</definedName>
    <definedName name="_xlnm.Print_Area" localSheetId="19">別表１!$A$1:$AM$37</definedName>
    <definedName name="_xlnm.Print_Area" localSheetId="20">別表２!$B$1:$S$194</definedName>
    <definedName name="_xlnm.Print_Area" localSheetId="1">目次!$A$1:$R$42</definedName>
    <definedName name="_xlnm.Print_Titles" localSheetId="20">別表２!$5:$5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93" l="1"/>
  <c r="T27" i="37"/>
  <c r="Q27" i="37"/>
  <c r="AI43" i="93"/>
  <c r="D41" i="93"/>
  <c r="AK40" i="93"/>
  <c r="AK37" i="93"/>
  <c r="AK35" i="93"/>
  <c r="AI32" i="93"/>
  <c r="AC32" i="93"/>
  <c r="AP32" i="93" s="1"/>
  <c r="AI27" i="93"/>
  <c r="S29" i="93" s="1"/>
  <c r="AH19" i="93" s="1"/>
  <c r="AF23" i="93"/>
  <c r="AB19" i="93" s="1"/>
  <c r="AC13" i="93"/>
  <c r="AG9" i="93"/>
  <c r="AE9" i="93"/>
  <c r="AO7" i="93"/>
  <c r="AO5" i="93"/>
  <c r="AO9" i="93" s="1"/>
  <c r="U2" i="93"/>
  <c r="R30" i="37"/>
  <c r="B304" i="58"/>
  <c r="B303" i="58"/>
  <c r="B302" i="58"/>
  <c r="B301" i="58"/>
  <c r="B300" i="58"/>
  <c r="B299" i="58"/>
  <c r="B298" i="58"/>
  <c r="B297" i="58"/>
  <c r="B296" i="58"/>
  <c r="B295" i="58"/>
  <c r="B294" i="58"/>
  <c r="B293" i="58"/>
  <c r="B292" i="58"/>
  <c r="B291" i="58"/>
  <c r="B290" i="58"/>
  <c r="B289" i="58"/>
  <c r="B288" i="58"/>
  <c r="B287" i="58"/>
  <c r="B286" i="58"/>
  <c r="B285" i="58"/>
  <c r="B284" i="58"/>
  <c r="B283" i="58"/>
  <c r="B282" i="58"/>
  <c r="B281" i="58"/>
  <c r="B280" i="58"/>
  <c r="B279" i="58"/>
  <c r="B278" i="58"/>
  <c r="B277" i="58"/>
  <c r="B276" i="58"/>
  <c r="B275" i="58"/>
  <c r="B274" i="58"/>
  <c r="B273" i="58"/>
  <c r="B272" i="58"/>
  <c r="B271" i="58"/>
  <c r="B270" i="58"/>
  <c r="B269" i="58"/>
  <c r="B268" i="58"/>
  <c r="B267" i="58"/>
  <c r="B266" i="58"/>
  <c r="B265" i="58"/>
  <c r="B264" i="58"/>
  <c r="B263" i="58"/>
  <c r="B262" i="58"/>
  <c r="B261" i="58"/>
  <c r="B260" i="58"/>
  <c r="B259" i="58"/>
  <c r="B258" i="58"/>
  <c r="B257" i="58"/>
  <c r="B256" i="58"/>
  <c r="B255" i="58"/>
  <c r="B254" i="58"/>
  <c r="B253" i="58"/>
  <c r="B252" i="58"/>
  <c r="B251" i="58"/>
  <c r="B250" i="58"/>
  <c r="B249" i="58"/>
  <c r="B248" i="58"/>
  <c r="B247" i="58"/>
  <c r="B246" i="58"/>
  <c r="B245" i="58"/>
  <c r="B244" i="58"/>
  <c r="B243" i="58"/>
  <c r="B242" i="58"/>
  <c r="B241" i="58"/>
  <c r="B240" i="58"/>
  <c r="B239" i="58"/>
  <c r="B238" i="58"/>
  <c r="B237" i="58"/>
  <c r="B236" i="58"/>
  <c r="B235" i="58"/>
  <c r="B234" i="58"/>
  <c r="B233" i="58"/>
  <c r="B232" i="58"/>
  <c r="B231" i="58"/>
  <c r="B230" i="58"/>
  <c r="B229" i="58"/>
  <c r="B228" i="58"/>
  <c r="B227" i="58"/>
  <c r="B226" i="58"/>
  <c r="B225" i="58"/>
  <c r="B224" i="58"/>
  <c r="B223" i="58"/>
  <c r="B222" i="58"/>
  <c r="B221" i="58"/>
  <c r="B220" i="58"/>
  <c r="B219" i="58"/>
  <c r="B218" i="58"/>
  <c r="B217" i="58"/>
  <c r="B216" i="58"/>
  <c r="B215" i="58"/>
  <c r="B214" i="58"/>
  <c r="B213" i="58"/>
  <c r="B212" i="58"/>
  <c r="B211" i="58"/>
  <c r="B210" i="58"/>
  <c r="B209" i="58"/>
  <c r="B208" i="58"/>
  <c r="B207" i="58"/>
  <c r="B206" i="58"/>
  <c r="B205" i="58"/>
  <c r="B204" i="58"/>
  <c r="B203" i="58"/>
  <c r="B202" i="58"/>
  <c r="B201" i="58"/>
  <c r="B200" i="58"/>
  <c r="B199" i="58"/>
  <c r="B198" i="58"/>
  <c r="B197" i="58"/>
  <c r="B196" i="58"/>
  <c r="B195" i="58"/>
  <c r="B194" i="58"/>
  <c r="B193" i="58"/>
  <c r="B192" i="58"/>
  <c r="B191" i="58"/>
  <c r="B190" i="58"/>
  <c r="B189" i="58"/>
  <c r="B188" i="58"/>
  <c r="B187" i="58"/>
  <c r="B186" i="58"/>
  <c r="B185" i="58"/>
  <c r="B184" i="58"/>
  <c r="B183" i="58"/>
  <c r="B182" i="58"/>
  <c r="B181" i="58"/>
  <c r="B180" i="58"/>
  <c r="B179" i="58"/>
  <c r="B178" i="58"/>
  <c r="B177" i="58"/>
  <c r="B176" i="58"/>
  <c r="B175" i="58"/>
  <c r="N14" i="23"/>
  <c r="X14" i="23" s="1"/>
  <c r="O49" i="72"/>
  <c r="H43" i="72" s="1"/>
  <c r="H47" i="72" s="1"/>
  <c r="AW16" i="78"/>
  <c r="B6" i="58"/>
  <c r="B7" i="58"/>
  <c r="B8" i="58"/>
  <c r="B9" i="58"/>
  <c r="B10" i="58"/>
  <c r="B11" i="58"/>
  <c r="B12" i="58"/>
  <c r="B13" i="58"/>
  <c r="B14" i="58"/>
  <c r="B15" i="58"/>
  <c r="B16" i="58"/>
  <c r="B17" i="58"/>
  <c r="B18" i="58"/>
  <c r="B19" i="58"/>
  <c r="B20" i="58"/>
  <c r="B21" i="58"/>
  <c r="B22" i="58"/>
  <c r="B23" i="58"/>
  <c r="B24" i="58"/>
  <c r="B25" i="58"/>
  <c r="B26" i="58"/>
  <c r="B27" i="58"/>
  <c r="B28" i="58"/>
  <c r="B29" i="58"/>
  <c r="B30" i="58"/>
  <c r="B31" i="58"/>
  <c r="B32" i="58"/>
  <c r="B33" i="58"/>
  <c r="B34" i="58"/>
  <c r="B35" i="58"/>
  <c r="B36" i="58"/>
  <c r="B37" i="58"/>
  <c r="B38" i="58"/>
  <c r="B39" i="58"/>
  <c r="B40" i="58"/>
  <c r="B41" i="58"/>
  <c r="B42" i="58"/>
  <c r="B43" i="58"/>
  <c r="B44" i="58"/>
  <c r="B45" i="58"/>
  <c r="B46" i="58"/>
  <c r="B47" i="58"/>
  <c r="B48" i="58"/>
  <c r="B49" i="58"/>
  <c r="B50" i="58"/>
  <c r="B51" i="58"/>
  <c r="B52" i="58"/>
  <c r="B53" i="58"/>
  <c r="B54" i="58"/>
  <c r="B55" i="58"/>
  <c r="B56" i="58"/>
  <c r="B57" i="58"/>
  <c r="B58" i="58"/>
  <c r="B59" i="58"/>
  <c r="B60" i="58"/>
  <c r="B61" i="58"/>
  <c r="B62" i="58"/>
  <c r="B63" i="58"/>
  <c r="B64" i="58"/>
  <c r="B65" i="58"/>
  <c r="B66" i="58"/>
  <c r="B67" i="58"/>
  <c r="B68" i="58"/>
  <c r="B69" i="58"/>
  <c r="B70" i="58"/>
  <c r="B71" i="58"/>
  <c r="B72" i="58"/>
  <c r="B73" i="58"/>
  <c r="B74" i="58"/>
  <c r="B75" i="58"/>
  <c r="B76" i="58"/>
  <c r="B77" i="58"/>
  <c r="B78" i="58"/>
  <c r="B79" i="58"/>
  <c r="B80" i="58"/>
  <c r="B81" i="58"/>
  <c r="B82" i="58"/>
  <c r="B83" i="58"/>
  <c r="B84" i="58"/>
  <c r="B85" i="58"/>
  <c r="B86" i="58"/>
  <c r="B87" i="58"/>
  <c r="B88" i="58"/>
  <c r="B89" i="58"/>
  <c r="B90" i="58"/>
  <c r="B91" i="58"/>
  <c r="B92" i="58"/>
  <c r="B93" i="58"/>
  <c r="B94" i="58"/>
  <c r="B95" i="58"/>
  <c r="B96" i="58"/>
  <c r="B97" i="58"/>
  <c r="B98" i="58"/>
  <c r="B99" i="58"/>
  <c r="B100" i="58"/>
  <c r="B101" i="58"/>
  <c r="B102" i="58"/>
  <c r="B103" i="58"/>
  <c r="B104" i="58"/>
  <c r="B105" i="58"/>
  <c r="B106" i="58"/>
  <c r="B107" i="58"/>
  <c r="B108" i="58"/>
  <c r="B109" i="58"/>
  <c r="B110" i="58"/>
  <c r="B111" i="58"/>
  <c r="B112" i="58"/>
  <c r="B113" i="58"/>
  <c r="B114" i="58"/>
  <c r="B115" i="58"/>
  <c r="B116" i="58"/>
  <c r="B117" i="58"/>
  <c r="B118" i="58"/>
  <c r="B119" i="58"/>
  <c r="B120" i="58"/>
  <c r="B121" i="58"/>
  <c r="B122" i="58"/>
  <c r="B123" i="58"/>
  <c r="B124" i="58"/>
  <c r="B125" i="58"/>
  <c r="B126" i="58"/>
  <c r="B127" i="58"/>
  <c r="B128" i="58"/>
  <c r="B129" i="58"/>
  <c r="B130" i="58"/>
  <c r="B131" i="58"/>
  <c r="B132" i="58"/>
  <c r="B133" i="58"/>
  <c r="B134" i="58"/>
  <c r="B135" i="58"/>
  <c r="B136" i="58"/>
  <c r="B137" i="58"/>
  <c r="B138" i="58"/>
  <c r="B139" i="58"/>
  <c r="B140" i="58"/>
  <c r="B141" i="58"/>
  <c r="B142" i="58"/>
  <c r="B143" i="58"/>
  <c r="B144" i="58"/>
  <c r="B145" i="58"/>
  <c r="B146" i="58"/>
  <c r="B147" i="58"/>
  <c r="B148" i="58"/>
  <c r="B149" i="58"/>
  <c r="B150" i="58"/>
  <c r="B151" i="58"/>
  <c r="B152" i="58"/>
  <c r="B153" i="58"/>
  <c r="B154" i="58"/>
  <c r="B155" i="58"/>
  <c r="B156" i="58"/>
  <c r="B157" i="58"/>
  <c r="B158" i="58"/>
  <c r="B159" i="58"/>
  <c r="B160" i="58"/>
  <c r="B161" i="58"/>
  <c r="B162" i="58"/>
  <c r="B163" i="58"/>
  <c r="B164" i="58"/>
  <c r="B165" i="58"/>
  <c r="B166" i="58"/>
  <c r="B167" i="58"/>
  <c r="B168" i="58"/>
  <c r="B169" i="58"/>
  <c r="B170" i="58"/>
  <c r="B171" i="58"/>
  <c r="B172" i="58"/>
  <c r="B173" i="58"/>
  <c r="B174" i="58"/>
  <c r="B305" i="58"/>
  <c r="B306" i="58"/>
  <c r="P306" i="58"/>
  <c r="T306" i="58"/>
  <c r="R7" i="81"/>
  <c r="AL7" i="81"/>
  <c r="R9" i="81"/>
  <c r="AL9" i="81"/>
  <c r="R11" i="81"/>
  <c r="AL11" i="81"/>
  <c r="R13" i="81"/>
  <c r="AL13" i="81"/>
  <c r="R15" i="81"/>
  <c r="AL15" i="81"/>
  <c r="R17" i="81"/>
  <c r="AL17" i="81"/>
  <c r="R19" i="81"/>
  <c r="AL19" i="81"/>
  <c r="R21" i="81"/>
  <c r="AL21" i="81"/>
  <c r="R23" i="81"/>
  <c r="AL23" i="81"/>
  <c r="R25" i="81"/>
  <c r="AL25" i="81"/>
  <c r="R27" i="81"/>
  <c r="AL27" i="81"/>
  <c r="R29" i="81"/>
  <c r="AL29" i="81"/>
  <c r="C31" i="81"/>
  <c r="F31" i="81"/>
  <c r="I31" i="81"/>
  <c r="L31" i="81"/>
  <c r="O31" i="81"/>
  <c r="W31" i="81"/>
  <c r="Z31" i="81"/>
  <c r="AC31" i="81"/>
  <c r="AF31" i="81"/>
  <c r="AL31" i="81" s="1"/>
  <c r="AI31" i="81"/>
  <c r="C32" i="81"/>
  <c r="R31" i="81" s="1"/>
  <c r="W32" i="81"/>
  <c r="AG14" i="90"/>
  <c r="AI14" i="90"/>
  <c r="AJ14" i="90"/>
  <c r="AK14" i="90"/>
  <c r="AL14" i="90"/>
  <c r="AO14" i="90"/>
  <c r="AR14" i="90"/>
  <c r="AU14" i="90"/>
  <c r="AO6" i="45"/>
  <c r="AQ6" i="45"/>
  <c r="AO9" i="45"/>
  <c r="AQ9" i="45"/>
  <c r="AO11" i="45"/>
  <c r="AQ11" i="45"/>
  <c r="AO13" i="45"/>
  <c r="AQ13" i="45"/>
  <c r="AO15" i="45"/>
  <c r="AQ15" i="45"/>
  <c r="AO16" i="45"/>
  <c r="AQ16" i="45"/>
  <c r="AO17" i="45"/>
  <c r="AQ17" i="45"/>
  <c r="AO19" i="45"/>
  <c r="AQ19" i="45"/>
  <c r="AO21" i="45"/>
  <c r="AQ21" i="45"/>
  <c r="AO22" i="45"/>
  <c r="AQ22" i="45"/>
  <c r="AO23" i="45"/>
  <c r="AQ23" i="45"/>
  <c r="AO24" i="45"/>
  <c r="AQ24" i="45"/>
  <c r="AO25" i="45"/>
  <c r="AQ25" i="45"/>
  <c r="AO26" i="45"/>
  <c r="AQ26" i="45"/>
  <c r="AO27" i="45"/>
  <c r="AQ27" i="45"/>
  <c r="AL31" i="45"/>
  <c r="AL32" i="45"/>
  <c r="AQ32" i="45" s="1"/>
  <c r="AP32" i="45"/>
  <c r="AL33" i="45"/>
  <c r="AQ33" i="45"/>
  <c r="AL34" i="45"/>
  <c r="AQ34" i="45" s="1"/>
  <c r="AP34" i="45"/>
  <c r="AL35" i="45"/>
  <c r="AP35" i="45"/>
  <c r="AQ35" i="45"/>
  <c r="AL36" i="45"/>
  <c r="AP36" i="45" s="1"/>
  <c r="AQ36" i="45"/>
  <c r="AL37" i="45"/>
  <c r="AQ37" i="45"/>
  <c r="AL38" i="45"/>
  <c r="AP38" i="45" s="1"/>
  <c r="AQ38" i="45"/>
  <c r="AL39" i="45"/>
  <c r="AP39" i="45"/>
  <c r="AQ39" i="45"/>
  <c r="AL40" i="45"/>
  <c r="AP40" i="45" s="1"/>
  <c r="AL41" i="45"/>
  <c r="AQ41" i="45"/>
  <c r="AP48" i="45"/>
  <c r="AI52" i="45" s="1"/>
  <c r="AQ48" i="45"/>
  <c r="AP49" i="45"/>
  <c r="AQ49" i="45"/>
  <c r="AP50" i="45"/>
  <c r="AI54" i="45"/>
  <c r="AN55" i="45" s="1"/>
  <c r="AQ50" i="45"/>
  <c r="AK53" i="45"/>
  <c r="AK55" i="45"/>
  <c r="AP28" i="44"/>
  <c r="AQ28" i="44"/>
  <c r="AP29" i="44"/>
  <c r="AQ29" i="44"/>
  <c r="AP30" i="44"/>
  <c r="AQ30" i="44"/>
  <c r="AP31" i="44"/>
  <c r="AQ31" i="44"/>
  <c r="AP32" i="44"/>
  <c r="AQ32" i="44"/>
  <c r="AP33" i="44"/>
  <c r="AQ33" i="44"/>
  <c r="AP34" i="44"/>
  <c r="AQ34" i="44"/>
  <c r="AP35" i="44"/>
  <c r="AQ35" i="44"/>
  <c r="AQ36" i="44" s="1"/>
  <c r="AP44" i="44"/>
  <c r="AQ44" i="44"/>
  <c r="AP45" i="44"/>
  <c r="AQ45" i="44"/>
  <c r="AQ46" i="44" s="1"/>
  <c r="AP46" i="44"/>
  <c r="U7" i="42"/>
  <c r="U9" i="42"/>
  <c r="U11" i="42"/>
  <c r="U13" i="42"/>
  <c r="U15" i="42"/>
  <c r="U17" i="42"/>
  <c r="U19" i="42"/>
  <c r="U21" i="42"/>
  <c r="U23" i="42"/>
  <c r="U25" i="42"/>
  <c r="U27" i="42"/>
  <c r="U29" i="42"/>
  <c r="S16" i="72"/>
  <c r="N7" i="78"/>
  <c r="AL7" i="78"/>
  <c r="N8" i="78"/>
  <c r="P7" i="78" s="1"/>
  <c r="AL8" i="78"/>
  <c r="N9" i="78"/>
  <c r="AL9" i="78"/>
  <c r="N10" i="78"/>
  <c r="P9" i="78" s="1"/>
  <c r="AL10" i="78"/>
  <c r="N11" i="78"/>
  <c r="AL11" i="78"/>
  <c r="N12" i="78"/>
  <c r="AL12" i="78"/>
  <c r="N13" i="78"/>
  <c r="AL13" i="78"/>
  <c r="N14" i="78"/>
  <c r="P13" i="78" s="1"/>
  <c r="AL14" i="78"/>
  <c r="N15" i="78"/>
  <c r="P15" i="78" s="1"/>
  <c r="AL15" i="78"/>
  <c r="N16" i="78"/>
  <c r="AG16" i="78"/>
  <c r="AI16" i="78"/>
  <c r="AJ16" i="78"/>
  <c r="AQ16" i="78"/>
  <c r="AT16" i="78"/>
  <c r="G23" i="37"/>
  <c r="Q28" i="37"/>
  <c r="T28" i="37" s="1"/>
  <c r="Q29" i="37"/>
  <c r="T29" i="37" s="1"/>
  <c r="Q34" i="37"/>
  <c r="W8" i="23"/>
  <c r="G42" i="85" s="1"/>
  <c r="X8" i="23"/>
  <c r="M6" i="42" s="1"/>
  <c r="W11" i="23"/>
  <c r="X11" i="23"/>
  <c r="U3" i="81" s="1"/>
  <c r="AP41" i="45"/>
  <c r="AP37" i="45"/>
  <c r="AP33" i="45"/>
  <c r="AO19" i="93" l="1"/>
  <c r="W14" i="23"/>
  <c r="T2" i="58" s="1"/>
  <c r="T186" i="58" s="1"/>
  <c r="P11" i="78"/>
  <c r="AP36" i="44"/>
  <c r="AQ51" i="45"/>
  <c r="AK44" i="45"/>
  <c r="R3" i="81"/>
  <c r="AN13" i="78"/>
  <c r="AN10" i="78"/>
  <c r="AN7" i="78"/>
  <c r="AN53" i="45"/>
  <c r="AL3" i="81"/>
  <c r="AN16" i="78"/>
  <c r="AI45" i="45"/>
  <c r="AP31" i="45"/>
  <c r="AP51" i="45"/>
  <c r="AK46" i="45"/>
  <c r="AQ40" i="45"/>
  <c r="AQ42" i="45" s="1"/>
  <c r="AL16" i="78"/>
  <c r="AQ31" i="45"/>
  <c r="J2" i="58"/>
  <c r="C32" i="37"/>
  <c r="T116" i="58"/>
  <c r="L6" i="42"/>
  <c r="T181" i="58"/>
  <c r="T210" i="58"/>
  <c r="T20" i="58"/>
  <c r="T304" i="58"/>
  <c r="T300" i="58"/>
  <c r="T296" i="58"/>
  <c r="T292" i="58"/>
  <c r="T288" i="58"/>
  <c r="T284" i="58"/>
  <c r="T280" i="58"/>
  <c r="T276" i="58"/>
  <c r="T272" i="58"/>
  <c r="T268" i="58"/>
  <c r="T264" i="58"/>
  <c r="T260" i="58"/>
  <c r="T256" i="58"/>
  <c r="T252" i="58"/>
  <c r="T248" i="58"/>
  <c r="T244" i="58"/>
  <c r="T240" i="58"/>
  <c r="T236" i="58"/>
  <c r="T232" i="58"/>
  <c r="T228" i="58"/>
  <c r="T224" i="58"/>
  <c r="T220" i="58"/>
  <c r="T216" i="58"/>
  <c r="T212" i="58"/>
  <c r="T208" i="58"/>
  <c r="T204" i="58"/>
  <c r="T200" i="58"/>
  <c r="T196" i="58"/>
  <c r="T192" i="58"/>
  <c r="T188" i="58"/>
  <c r="T184" i="58"/>
  <c r="T180" i="58"/>
  <c r="T176" i="58"/>
  <c r="T24" i="58"/>
  <c r="T72" i="58"/>
  <c r="T120" i="58"/>
  <c r="T43" i="58"/>
  <c r="T91" i="58"/>
  <c r="T14" i="58"/>
  <c r="T62" i="58"/>
  <c r="T110" i="58"/>
  <c r="T37" i="58"/>
  <c r="T85" i="58"/>
  <c r="T133" i="58"/>
  <c r="T13" i="58"/>
  <c r="T28" i="58"/>
  <c r="T76" i="58"/>
  <c r="T124" i="58"/>
  <c r="T47" i="58"/>
  <c r="T95" i="58"/>
  <c r="T18" i="58"/>
  <c r="T66" i="58"/>
  <c r="T114" i="58"/>
  <c r="T41" i="58"/>
  <c r="T89" i="58"/>
  <c r="T137" i="58"/>
  <c r="T40" i="58"/>
  <c r="T88" i="58"/>
  <c r="T136" i="58"/>
  <c r="T59" i="58"/>
  <c r="T139" i="58"/>
  <c r="T143" i="58"/>
  <c r="T147" i="58"/>
  <c r="T151" i="58"/>
  <c r="T155" i="58"/>
  <c r="T159" i="58"/>
  <c r="T163" i="58"/>
  <c r="T167" i="58"/>
  <c r="T171" i="58"/>
  <c r="T305" i="58"/>
  <c r="T32" i="58"/>
  <c r="T80" i="58"/>
  <c r="T128" i="58"/>
  <c r="T51" i="58"/>
  <c r="T99" i="58"/>
  <c r="T22" i="58"/>
  <c r="T70" i="58"/>
  <c r="T118" i="58"/>
  <c r="T45" i="58"/>
  <c r="T93" i="58"/>
  <c r="T303" i="58"/>
  <c r="T299" i="58"/>
  <c r="T295" i="58"/>
  <c r="T291" i="58"/>
  <c r="T287" i="58"/>
  <c r="T283" i="58"/>
  <c r="T279" i="58"/>
  <c r="T275" i="58"/>
  <c r="T271" i="58"/>
  <c r="T267" i="58"/>
  <c r="T263" i="58"/>
  <c r="T259" i="58"/>
  <c r="T255" i="58"/>
  <c r="T251" i="58"/>
  <c r="T247" i="58"/>
  <c r="T243" i="58"/>
  <c r="T239" i="58"/>
  <c r="T235" i="58"/>
  <c r="T231" i="58"/>
  <c r="T227" i="58"/>
  <c r="T223" i="58"/>
  <c r="T219" i="58"/>
  <c r="T215" i="58"/>
  <c r="T211" i="58"/>
  <c r="T207" i="58"/>
  <c r="T203" i="58"/>
  <c r="T199" i="58"/>
  <c r="T195" i="58"/>
  <c r="T191" i="58"/>
  <c r="T187" i="58"/>
  <c r="T183" i="58"/>
  <c r="T179" i="58"/>
  <c r="T175" i="58"/>
  <c r="T36" i="58"/>
  <c r="T84" i="58"/>
  <c r="T132" i="58"/>
  <c r="T55" i="58"/>
  <c r="T103" i="58"/>
  <c r="T26" i="58"/>
  <c r="T74" i="58"/>
  <c r="T122" i="58"/>
  <c r="T49" i="58"/>
  <c r="T97" i="58"/>
  <c r="T140" i="58"/>
  <c r="T144" i="58"/>
  <c r="T148" i="58"/>
  <c r="T152" i="58"/>
  <c r="T156" i="58"/>
  <c r="T160" i="58"/>
  <c r="T164" i="58"/>
  <c r="T168" i="58"/>
  <c r="T172" i="58"/>
  <c r="T44" i="58"/>
  <c r="T92" i="58"/>
  <c r="T15" i="58"/>
  <c r="T63" i="58"/>
  <c r="T111" i="58"/>
  <c r="T34" i="58"/>
  <c r="T82" i="58"/>
  <c r="T130" i="58"/>
  <c r="T57" i="58"/>
  <c r="T105" i="58"/>
  <c r="T302" i="58"/>
  <c r="T298" i="58"/>
  <c r="T294" i="58"/>
  <c r="T290" i="58"/>
  <c r="T286" i="58"/>
  <c r="T282" i="58"/>
  <c r="T278" i="58"/>
  <c r="T274" i="58"/>
  <c r="T270" i="58"/>
  <c r="T266" i="58"/>
  <c r="T262" i="58"/>
  <c r="T258" i="58"/>
  <c r="T254" i="58"/>
  <c r="T250" i="58"/>
  <c r="T246" i="58"/>
  <c r="T242" i="58"/>
  <c r="T238" i="58"/>
  <c r="T234" i="58"/>
  <c r="T230" i="58"/>
  <c r="T269" i="58"/>
  <c r="T149" i="58"/>
  <c r="T161" i="58"/>
  <c r="T173" i="58"/>
  <c r="T52" i="58"/>
  <c r="T23" i="58"/>
  <c r="T115" i="58"/>
  <c r="T58" i="58"/>
  <c r="T25" i="58"/>
  <c r="T113" i="58"/>
  <c r="T60" i="58"/>
  <c r="T86" i="58"/>
  <c r="T121" i="58"/>
  <c r="T7" i="58"/>
  <c r="T281" i="58"/>
  <c r="T226" i="58"/>
  <c r="T190" i="58"/>
  <c r="T138" i="58"/>
  <c r="T150" i="58"/>
  <c r="T64" i="58"/>
  <c r="T127" i="58"/>
  <c r="T53" i="58"/>
  <c r="T157" i="58"/>
  <c r="T39" i="58"/>
  <c r="T94" i="58"/>
  <c r="T129" i="58"/>
  <c r="T104" i="58"/>
  <c r="T75" i="58"/>
  <c r="T106" i="58"/>
  <c r="T73" i="58"/>
  <c r="T237" i="58"/>
  <c r="T153" i="58"/>
  <c r="T79" i="58"/>
  <c r="T126" i="58"/>
  <c r="T10" i="58"/>
  <c r="T83" i="58"/>
  <c r="T81" i="58"/>
  <c r="T277" i="58"/>
  <c r="T289" i="58"/>
  <c r="T241" i="58"/>
  <c r="T56" i="58"/>
  <c r="T27" i="58"/>
  <c r="T119" i="58"/>
  <c r="T78" i="58"/>
  <c r="T29" i="58"/>
  <c r="T117" i="58"/>
  <c r="T31" i="58"/>
  <c r="T33" i="58"/>
  <c r="T202" i="58"/>
  <c r="T178" i="58"/>
  <c r="T162" i="58"/>
  <c r="T174" i="58"/>
  <c r="T35" i="58"/>
  <c r="T90" i="58"/>
  <c r="T125" i="58"/>
  <c r="T301" i="58"/>
  <c r="T253" i="58"/>
  <c r="T145" i="58"/>
  <c r="T169" i="58"/>
  <c r="T68" i="58"/>
  <c r="T131" i="58"/>
  <c r="T61" i="58"/>
  <c r="T38" i="58"/>
  <c r="T11" i="58"/>
  <c r="T165" i="58"/>
  <c r="T108" i="58"/>
  <c r="T42" i="58"/>
  <c r="T77" i="58"/>
  <c r="T257" i="58"/>
  <c r="T16" i="58"/>
  <c r="T112" i="58"/>
  <c r="T46" i="58"/>
  <c r="T134" i="58"/>
  <c r="T9" i="58"/>
  <c r="T261" i="58"/>
  <c r="T221" i="58"/>
  <c r="T209" i="58"/>
  <c r="T197" i="58"/>
  <c r="T185" i="58"/>
  <c r="T123" i="58"/>
  <c r="T233" i="58"/>
  <c r="T214" i="58"/>
  <c r="T273" i="58"/>
  <c r="T96" i="58"/>
  <c r="T67" i="58"/>
  <c r="T135" i="58"/>
  <c r="T98" i="58"/>
  <c r="T65" i="58"/>
  <c r="T8" i="58"/>
  <c r="T293" i="58"/>
  <c r="T245" i="58"/>
  <c r="T225" i="58"/>
  <c r="T213" i="58"/>
  <c r="T201" i="58"/>
  <c r="T189" i="58"/>
  <c r="T177" i="58"/>
  <c r="T100" i="58"/>
  <c r="T71" i="58"/>
  <c r="T30" i="58"/>
  <c r="T102" i="58"/>
  <c r="T69" i="58"/>
  <c r="T12" i="58"/>
  <c r="T265" i="58"/>
  <c r="T218" i="58"/>
  <c r="T206" i="58"/>
  <c r="T194" i="58"/>
  <c r="T182" i="58"/>
  <c r="T146" i="58"/>
  <c r="T158" i="58"/>
  <c r="T170" i="58"/>
  <c r="T285" i="58"/>
  <c r="T141" i="58"/>
  <c r="P96" i="58"/>
  <c r="P193" i="58"/>
  <c r="T101" i="58"/>
  <c r="T193" i="58"/>
  <c r="T297" i="58"/>
  <c r="P129" i="58"/>
  <c r="P277" i="58"/>
  <c r="T54" i="58"/>
  <c r="P173" i="58"/>
  <c r="P257" i="58"/>
  <c r="P290" i="58"/>
  <c r="T109" i="58"/>
  <c r="T166" i="58"/>
  <c r="P242" i="58"/>
  <c r="P92" i="58"/>
  <c r="T222" i="58"/>
  <c r="T21" i="58"/>
  <c r="T154" i="58"/>
  <c r="T205" i="58"/>
  <c r="P41" i="58"/>
  <c r="P98" i="58"/>
  <c r="T107" i="58"/>
  <c r="T142" i="58"/>
  <c r="D52" i="44"/>
  <c r="H1" i="44"/>
  <c r="T229" i="58"/>
  <c r="P51" i="58"/>
  <c r="P99" i="58"/>
  <c r="P22" i="58"/>
  <c r="P70" i="58"/>
  <c r="P118" i="58"/>
  <c r="P45" i="58"/>
  <c r="P93" i="58"/>
  <c r="P16" i="58"/>
  <c r="P64" i="58"/>
  <c r="P112" i="58"/>
  <c r="P55" i="58"/>
  <c r="P103" i="58"/>
  <c r="P26" i="58"/>
  <c r="P74" i="58"/>
  <c r="P122" i="58"/>
  <c r="P49" i="58"/>
  <c r="P97" i="58"/>
  <c r="P20" i="58"/>
  <c r="P68" i="58"/>
  <c r="P116" i="58"/>
  <c r="P7" i="58"/>
  <c r="P304" i="58"/>
  <c r="P300" i="58"/>
  <c r="P296" i="58"/>
  <c r="P292" i="58"/>
  <c r="P288" i="58"/>
  <c r="P284" i="58"/>
  <c r="P280" i="58"/>
  <c r="P276" i="58"/>
  <c r="P272" i="58"/>
  <c r="P268" i="58"/>
  <c r="P264" i="58"/>
  <c r="P260" i="58"/>
  <c r="P256" i="58"/>
  <c r="P252" i="58"/>
  <c r="P248" i="58"/>
  <c r="P244" i="58"/>
  <c r="P240" i="58"/>
  <c r="P236" i="58"/>
  <c r="P232" i="58"/>
  <c r="P228" i="58"/>
  <c r="P224" i="58"/>
  <c r="P220" i="58"/>
  <c r="P216" i="58"/>
  <c r="P212" i="58"/>
  <c r="P208" i="58"/>
  <c r="P204" i="58"/>
  <c r="P200" i="58"/>
  <c r="P196" i="58"/>
  <c r="P192" i="58"/>
  <c r="P188" i="58"/>
  <c r="P184" i="58"/>
  <c r="P180" i="58"/>
  <c r="P176" i="58"/>
  <c r="P139" i="58"/>
  <c r="P143" i="58"/>
  <c r="P147" i="58"/>
  <c r="P151" i="58"/>
  <c r="P155" i="58"/>
  <c r="P159" i="58"/>
  <c r="P163" i="58"/>
  <c r="P167" i="58"/>
  <c r="P171" i="58"/>
  <c r="P305" i="58"/>
  <c r="P6" i="58"/>
  <c r="P59" i="58"/>
  <c r="P107" i="58"/>
  <c r="P30" i="58"/>
  <c r="P78" i="58"/>
  <c r="P126" i="58"/>
  <c r="P53" i="58"/>
  <c r="P101" i="58"/>
  <c r="P24" i="58"/>
  <c r="P72" i="58"/>
  <c r="P120" i="58"/>
  <c r="P11" i="58"/>
  <c r="P299" i="58"/>
  <c r="P287" i="58"/>
  <c r="P279" i="58"/>
  <c r="P267" i="58"/>
  <c r="P259" i="58"/>
  <c r="P251" i="58"/>
  <c r="P243" i="58"/>
  <c r="P227" i="58"/>
  <c r="P215" i="58"/>
  <c r="P203" i="58"/>
  <c r="P191" i="58"/>
  <c r="P183" i="58"/>
  <c r="P175" i="58"/>
  <c r="P144" i="58"/>
  <c r="P156" i="58"/>
  <c r="P164" i="58"/>
  <c r="P172" i="58"/>
  <c r="P15" i="58"/>
  <c r="P63" i="58"/>
  <c r="P111" i="58"/>
  <c r="P34" i="58"/>
  <c r="P82" i="58"/>
  <c r="P130" i="58"/>
  <c r="P57" i="58"/>
  <c r="P105" i="58"/>
  <c r="P28" i="58"/>
  <c r="P76" i="58"/>
  <c r="P124" i="58"/>
  <c r="P10" i="58"/>
  <c r="P303" i="58"/>
  <c r="P295" i="58"/>
  <c r="P291" i="58"/>
  <c r="P283" i="58"/>
  <c r="P275" i="58"/>
  <c r="P271" i="58"/>
  <c r="P263" i="58"/>
  <c r="P255" i="58"/>
  <c r="P247" i="58"/>
  <c r="P239" i="58"/>
  <c r="P235" i="58"/>
  <c r="P231" i="58"/>
  <c r="P223" i="58"/>
  <c r="P219" i="58"/>
  <c r="P211" i="58"/>
  <c r="P207" i="58"/>
  <c r="P199" i="58"/>
  <c r="P195" i="58"/>
  <c r="P187" i="58"/>
  <c r="P179" i="58"/>
  <c r="P140" i="58"/>
  <c r="P148" i="58"/>
  <c r="P152" i="58"/>
  <c r="P160" i="58"/>
  <c r="P168" i="58"/>
  <c r="P23" i="58"/>
  <c r="P71" i="58"/>
  <c r="P119" i="58"/>
  <c r="P42" i="58"/>
  <c r="P90" i="58"/>
  <c r="P17" i="58"/>
  <c r="P65" i="58"/>
  <c r="P113" i="58"/>
  <c r="P36" i="58"/>
  <c r="P84" i="58"/>
  <c r="P132" i="58"/>
  <c r="P13" i="58"/>
  <c r="P297" i="58"/>
  <c r="P262" i="58"/>
  <c r="P249" i="58"/>
  <c r="P222" i="58"/>
  <c r="P210" i="58"/>
  <c r="P198" i="58"/>
  <c r="P186" i="58"/>
  <c r="P67" i="58"/>
  <c r="P14" i="58"/>
  <c r="P102" i="58"/>
  <c r="P69" i="58"/>
  <c r="P137" i="58"/>
  <c r="P100" i="58"/>
  <c r="P12" i="58"/>
  <c r="P138" i="58"/>
  <c r="P162" i="58"/>
  <c r="P110" i="58"/>
  <c r="P40" i="58"/>
  <c r="P261" i="58"/>
  <c r="P209" i="58"/>
  <c r="P157" i="58"/>
  <c r="P169" i="58"/>
  <c r="P83" i="58"/>
  <c r="P114" i="58"/>
  <c r="P44" i="58"/>
  <c r="P294" i="58"/>
  <c r="P50" i="58"/>
  <c r="P85" i="58"/>
  <c r="P136" i="58"/>
  <c r="P115" i="58"/>
  <c r="P29" i="58"/>
  <c r="P60" i="58"/>
  <c r="P278" i="58"/>
  <c r="P206" i="58"/>
  <c r="P182" i="58"/>
  <c r="P35" i="58"/>
  <c r="P66" i="58"/>
  <c r="P121" i="58"/>
  <c r="P285" i="58"/>
  <c r="P250" i="58"/>
  <c r="P237" i="58"/>
  <c r="P127" i="58"/>
  <c r="P37" i="58"/>
  <c r="P88" i="58"/>
  <c r="P282" i="58"/>
  <c r="P269" i="58"/>
  <c r="P234" i="58"/>
  <c r="P75" i="58"/>
  <c r="P18" i="58"/>
  <c r="P106" i="58"/>
  <c r="P73" i="58"/>
  <c r="P32" i="58"/>
  <c r="P104" i="58"/>
  <c r="P150" i="58"/>
  <c r="P174" i="58"/>
  <c r="P79" i="58"/>
  <c r="P38" i="58"/>
  <c r="P77" i="58"/>
  <c r="P108" i="58"/>
  <c r="P274" i="58"/>
  <c r="P221" i="58"/>
  <c r="P145" i="58"/>
  <c r="P46" i="58"/>
  <c r="P81" i="58"/>
  <c r="P128" i="58"/>
  <c r="P281" i="58"/>
  <c r="P246" i="58"/>
  <c r="P233" i="58"/>
  <c r="P226" i="58"/>
  <c r="P214" i="58"/>
  <c r="P202" i="58"/>
  <c r="P190" i="58"/>
  <c r="P178" i="58"/>
  <c r="P87" i="58"/>
  <c r="P134" i="58"/>
  <c r="P48" i="58"/>
  <c r="P62" i="58"/>
  <c r="P117" i="58"/>
  <c r="P265" i="58"/>
  <c r="P230" i="58"/>
  <c r="P123" i="58"/>
  <c r="P33" i="58"/>
  <c r="P80" i="58"/>
  <c r="P298" i="58"/>
  <c r="P39" i="58"/>
  <c r="P86" i="58"/>
  <c r="P125" i="58"/>
  <c r="P302" i="58"/>
  <c r="P289" i="58"/>
  <c r="P254" i="58"/>
  <c r="P241" i="58"/>
  <c r="P197" i="58"/>
  <c r="P185" i="58"/>
  <c r="P301" i="58"/>
  <c r="P266" i="58"/>
  <c r="P253" i="58"/>
  <c r="P19" i="58"/>
  <c r="P91" i="58"/>
  <c r="P54" i="58"/>
  <c r="P21" i="58"/>
  <c r="P89" i="58"/>
  <c r="P52" i="58"/>
  <c r="P286" i="58"/>
  <c r="P273" i="58"/>
  <c r="P238" i="58"/>
  <c r="P146" i="58"/>
  <c r="P158" i="58"/>
  <c r="P170" i="58"/>
  <c r="P27" i="58"/>
  <c r="P95" i="58"/>
  <c r="P58" i="58"/>
  <c r="P25" i="58"/>
  <c r="P109" i="58"/>
  <c r="P56" i="58"/>
  <c r="P293" i="58"/>
  <c r="P258" i="58"/>
  <c r="P245" i="58"/>
  <c r="P225" i="58"/>
  <c r="P213" i="58"/>
  <c r="P201" i="58"/>
  <c r="P189" i="58"/>
  <c r="P177" i="58"/>
  <c r="P141" i="58"/>
  <c r="P153" i="58"/>
  <c r="P165" i="58"/>
  <c r="P31" i="58"/>
  <c r="P218" i="58"/>
  <c r="P194" i="58"/>
  <c r="P166" i="58"/>
  <c r="P133" i="58"/>
  <c r="T17" i="58"/>
  <c r="P205" i="58"/>
  <c r="P61" i="58"/>
  <c r="P154" i="58"/>
  <c r="T50" i="58"/>
  <c r="P94" i="58"/>
  <c r="T87" i="58"/>
  <c r="P161" i="58"/>
  <c r="P142" i="58"/>
  <c r="T198" i="58"/>
  <c r="T217" i="58"/>
  <c r="P270" i="58"/>
  <c r="T48" i="58"/>
  <c r="T19" i="58"/>
  <c r="C19" i="48"/>
  <c r="B36" i="46"/>
  <c r="R42" i="89"/>
  <c r="T2" i="77"/>
  <c r="V9" i="91"/>
  <c r="A3" i="81"/>
  <c r="T249" i="58"/>
  <c r="G25" i="37"/>
  <c r="R1" i="42"/>
  <c r="B3" i="72"/>
  <c r="B1" i="58"/>
  <c r="B307" i="58"/>
  <c r="C30" i="37"/>
  <c r="A2" i="23"/>
  <c r="T6" i="58" l="1"/>
  <c r="I30" i="37" s="1"/>
  <c r="B35" i="72"/>
  <c r="AP42" i="45"/>
  <c r="AI43" i="45"/>
  <c r="AN44" i="45" s="1"/>
  <c r="AN46" i="45"/>
  <c r="P217" i="58"/>
  <c r="P8" i="58"/>
  <c r="P149" i="58"/>
  <c r="P181" i="58"/>
  <c r="P43" i="58"/>
  <c r="P47" i="58"/>
  <c r="P131" i="58"/>
  <c r="P229" i="58"/>
  <c r="P135" i="58"/>
  <c r="P9" i="58"/>
  <c r="O30" i="37" l="1"/>
  <c r="K30" i="37"/>
  <c r="H12" i="72" s="1"/>
  <c r="L11" i="72" s="1"/>
  <c r="H30" i="37"/>
  <c r="H22" i="72" s="1"/>
  <c r="L21" i="72" s="1"/>
  <c r="M30" i="37"/>
  <c r="H8" i="72" s="1"/>
  <c r="L7" i="72" s="1"/>
  <c r="G30" i="37"/>
  <c r="H32" i="37"/>
  <c r="I32" i="37"/>
  <c r="K32" i="37"/>
  <c r="G32" i="37"/>
  <c r="O32" i="37"/>
  <c r="M32" i="37"/>
  <c r="Q30" i="37" l="1"/>
  <c r="H26" i="72"/>
  <c r="L25" i="72" s="1"/>
  <c r="Q32" i="37"/>
  <c r="V27" i="37"/>
  <c r="T30" i="37"/>
  <c r="H15" i="72"/>
  <c r="L29" i="72"/>
  <c r="Z21" i="72" s="1"/>
  <c r="L15" i="72"/>
  <c r="H29" i="72"/>
  <c r="V15" i="72" l="1"/>
  <c r="W21" i="72" s="1"/>
  <c r="AB21"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B7" authorId="0" shapeId="0" xr:uid="{00000000-0006-0000-0900-000001000000}">
      <text>
        <r>
          <rPr>
            <b/>
            <sz val="9"/>
            <color indexed="81"/>
            <rFont val="ＭＳ Ｐゴシック"/>
            <family val="3"/>
            <charset val="128"/>
          </rPr>
          <t>必要に応じて行を追加し使用してください。</t>
        </r>
      </text>
    </comment>
    <comment ref="AH43" authorId="0" shapeId="0" xr:uid="{00000000-0006-0000-0900-000002000000}">
      <text>
        <r>
          <rPr>
            <sz val="9"/>
            <color indexed="81"/>
            <rFont val="ＭＳ Ｐゴシック"/>
            <family val="3"/>
            <charset val="128"/>
          </rPr>
          <t xml:space="preserve">常勤と非常勤とに分けること
</t>
        </r>
      </text>
    </comment>
    <comment ref="AH52" authorId="0" shapeId="0" xr:uid="{00000000-0006-0000-0900-000003000000}">
      <text>
        <r>
          <rPr>
            <sz val="9"/>
            <color indexed="81"/>
            <rFont val="ＭＳ Ｐゴシック"/>
            <family val="3"/>
            <charset val="128"/>
          </rPr>
          <t xml:space="preserve">常勤と非常勤とに分けること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R3" authorId="0" shapeId="0" xr:uid="{00000000-0006-0000-1300-000001000000}">
      <text>
        <r>
          <rPr>
            <b/>
            <sz val="9"/>
            <color indexed="81"/>
            <rFont val="ＭＳ Ｐゴシック"/>
            <family val="3"/>
            <charset val="128"/>
          </rPr>
          <t>入力しないこと（自動計算されます）</t>
        </r>
      </text>
    </comment>
    <comment ref="AL3" authorId="0" shapeId="0" xr:uid="{00000000-0006-0000-1300-000002000000}">
      <text>
        <r>
          <rPr>
            <b/>
            <sz val="9"/>
            <color indexed="81"/>
            <rFont val="ＭＳ Ｐゴシック"/>
            <family val="3"/>
            <charset val="128"/>
          </rPr>
          <t>入力しないこと（自動計算されます）</t>
        </r>
      </text>
    </comment>
  </commentList>
</comments>
</file>

<file path=xl/sharedStrings.xml><?xml version="1.0" encoding="utf-8"?>
<sst xmlns="http://schemas.openxmlformats.org/spreadsheetml/2006/main" count="2506" uniqueCount="1060">
  <si>
    <t>掃除・後かたづけ</t>
    <rPh sb="0" eb="2">
      <t>ソウジ</t>
    </rPh>
    <rPh sb="3" eb="4">
      <t>アト</t>
    </rPh>
    <phoneticPr fontId="2"/>
  </si>
  <si>
    <t>その他</t>
    <rPh sb="2" eb="3">
      <t>タ</t>
    </rPh>
    <phoneticPr fontId="2"/>
  </si>
  <si>
    <t>・</t>
    <phoneticPr fontId="2"/>
  </si>
  <si>
    <t>記載例</t>
    <rPh sb="0" eb="2">
      <t>キサイ</t>
    </rPh>
    <rPh sb="2" eb="3">
      <t>レイ</t>
    </rPh>
    <phoneticPr fontId="2"/>
  </si>
  <si>
    <t>倉庫</t>
    <rPh sb="0" eb="2">
      <t>ソウコ</t>
    </rPh>
    <phoneticPr fontId="2"/>
  </si>
  <si>
    <t>更衣室</t>
    <rPh sb="0" eb="3">
      <t>コウイシツ</t>
    </rPh>
    <phoneticPr fontId="2"/>
  </si>
  <si>
    <t>調理室</t>
    <rPh sb="0" eb="3">
      <t>チョウリシツ</t>
    </rPh>
    <phoneticPr fontId="2"/>
  </si>
  <si>
    <t>ほふく室</t>
    <rPh sb="3" eb="4">
      <t>シツ</t>
    </rPh>
    <phoneticPr fontId="2"/>
  </si>
  <si>
    <t>乳児室</t>
    <rPh sb="0" eb="2">
      <t>ニュウジ</t>
    </rPh>
    <rPh sb="2" eb="3">
      <t>シツ</t>
    </rPh>
    <phoneticPr fontId="2"/>
  </si>
  <si>
    <t>保育室</t>
    <rPh sb="0" eb="3">
      <t>ホイクシツ</t>
    </rPh>
    <phoneticPr fontId="2"/>
  </si>
  <si>
    <t>玄関</t>
    <rPh sb="0" eb="2">
      <t>ゲンカン</t>
    </rPh>
    <phoneticPr fontId="2"/>
  </si>
  <si>
    <t>遊戯室</t>
    <rPh sb="0" eb="2">
      <t>ユウギ</t>
    </rPh>
    <rPh sb="2" eb="3">
      <t>シツ</t>
    </rPh>
    <phoneticPr fontId="2"/>
  </si>
  <si>
    <t>（注）１</t>
    <rPh sb="1" eb="2">
      <t>チュウ</t>
    </rPh>
    <phoneticPr fontId="2"/>
  </si>
  <si>
    <t>２階以上の建物にあっては，避難用スロープ・階段・転落防止施設を記入のこと。</t>
    <rPh sb="1" eb="2">
      <t>カイ</t>
    </rPh>
    <rPh sb="2" eb="4">
      <t>イジョウ</t>
    </rPh>
    <rPh sb="5" eb="7">
      <t>タテモノ</t>
    </rPh>
    <rPh sb="13" eb="16">
      <t>ヒナンヨウ</t>
    </rPh>
    <rPh sb="21" eb="23">
      <t>カイダン</t>
    </rPh>
    <rPh sb="24" eb="26">
      <t>テンラク</t>
    </rPh>
    <rPh sb="26" eb="28">
      <t>ボウシ</t>
    </rPh>
    <rPh sb="28" eb="30">
      <t>シセツ</t>
    </rPh>
    <rPh sb="31" eb="33">
      <t>キニュウ</t>
    </rPh>
    <phoneticPr fontId="2"/>
  </si>
  <si>
    <t>（記入例）</t>
    <rPh sb="1" eb="3">
      <t>キニュウ</t>
    </rPh>
    <rPh sb="3" eb="4">
      <t>レイ</t>
    </rPh>
    <phoneticPr fontId="2"/>
  </si>
  <si>
    <t>消火器</t>
    <rPh sb="0" eb="3">
      <t>ショウカキ</t>
    </rPh>
    <phoneticPr fontId="2"/>
  </si>
  <si>
    <t>○</t>
    <phoneticPr fontId="2"/>
  </si>
  <si>
    <t>□</t>
    <phoneticPr fontId="2"/>
  </si>
  <si>
    <t>人数</t>
    <rPh sb="0" eb="2">
      <t>ニンズウ</t>
    </rPh>
    <phoneticPr fontId="2"/>
  </si>
  <si>
    <t>（土曜日は２週間に１日勤務）</t>
    <rPh sb="1" eb="4">
      <t>ドヨウビ</t>
    </rPh>
    <rPh sb="6" eb="8">
      <t>シュウカン</t>
    </rPh>
    <rPh sb="10" eb="11">
      <t>ニチ</t>
    </rPh>
    <rPh sb="11" eb="13">
      <t>キンム</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</si>
  <si>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</si>
  <si>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</si>
  <si>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</si>
  <si>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</si>
  <si>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</si>
  <si>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</si>
  <si>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</si>
  <si>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</si>
  <si>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</si>
  <si>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</si>
  <si>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t>
    <phoneticPr fontId="2"/>
  </si>
  <si>
    <t>＝</t>
    <phoneticPr fontId="2"/>
  </si>
  <si>
    <t>C</t>
    <phoneticPr fontId="2"/>
  </si>
  <si>
    <t>÷</t>
    <phoneticPr fontId="2"/>
  </si>
  <si>
    <t>（</t>
    <phoneticPr fontId="2"/>
  </si>
  <si>
    <t>）</t>
    <phoneticPr fontId="2"/>
  </si>
  <si>
    <t>　</t>
    <phoneticPr fontId="2"/>
  </si>
  <si>
    <t>年</t>
    <rPh sb="0" eb="1">
      <t>ネン</t>
    </rPh>
    <phoneticPr fontId="2"/>
  </si>
  <si>
    <t>・</t>
  </si>
  <si>
    <t>イ</t>
    <phoneticPr fontId="2"/>
  </si>
  <si>
    <t>ア</t>
    <phoneticPr fontId="2"/>
  </si>
  <si>
    <t>ウ</t>
    <phoneticPr fontId="2"/>
  </si>
  <si>
    <t>月</t>
    <rPh sb="0" eb="1">
      <t>ツキ</t>
    </rPh>
    <phoneticPr fontId="2"/>
  </si>
  <si>
    <t>年度</t>
    <rPh sb="0" eb="2">
      <t>ネンド</t>
    </rPh>
    <phoneticPr fontId="2"/>
  </si>
  <si>
    <t>研修会名</t>
    <rPh sb="0" eb="3">
      <t>ケンシュウカイ</t>
    </rPh>
    <rPh sb="3" eb="4">
      <t>メイ</t>
    </rPh>
    <phoneticPr fontId="2"/>
  </si>
  <si>
    <t>件</t>
    <rPh sb="0" eb="1">
      <t>ケン</t>
    </rPh>
    <phoneticPr fontId="2"/>
  </si>
  <si>
    <t>実施日</t>
    <rPh sb="0" eb="2">
      <t>ジッシ</t>
    </rPh>
    <rPh sb="2" eb="3">
      <t>ビ</t>
    </rPh>
    <phoneticPr fontId="2"/>
  </si>
  <si>
    <t>屋内消火栓</t>
    <rPh sb="0" eb="2">
      <t>オクナイ</t>
    </rPh>
    <rPh sb="2" eb="5">
      <t>ショウカセン</t>
    </rPh>
    <phoneticPr fontId="2"/>
  </si>
  <si>
    <t>計</t>
    <rPh sb="0" eb="1">
      <t>ケイ</t>
    </rPh>
    <phoneticPr fontId="2"/>
  </si>
  <si>
    <t>備考</t>
    <rPh sb="0" eb="2">
      <t>ビコウ</t>
    </rPh>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</si>
  <si>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</si>
  <si>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</si>
  <si>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</si>
  <si>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</si>
  <si>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</si>
  <si>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</si>
  <si>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</si>
  <si>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</si>
  <si>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</si>
  <si>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</si>
  <si>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</si>
  <si>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</si>
  <si>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</si>
  <si>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（注）</t>
    <rPh sb="1" eb="2">
      <t>チュウ</t>
    </rPh>
    <phoneticPr fontId="2"/>
  </si>
  <si>
    <t>職名</t>
    <rPh sb="0" eb="2">
      <t>ショクメイ</t>
    </rPh>
    <phoneticPr fontId="2"/>
  </si>
  <si>
    <t>氏名</t>
    <rPh sb="0" eb="2">
      <t>シメイ</t>
    </rPh>
    <phoneticPr fontId="2"/>
  </si>
  <si>
    <t>年月日</t>
    <rPh sb="0" eb="3">
      <t>ネンガッピ</t>
    </rPh>
    <phoneticPr fontId="2"/>
  </si>
  <si>
    <t>本　　　棒</t>
    <rPh sb="0" eb="1">
      <t>ホン</t>
    </rPh>
    <rPh sb="4" eb="5">
      <t>ボウ</t>
    </rPh>
    <phoneticPr fontId="2"/>
  </si>
  <si>
    <t>特殊業務手当</t>
    <rPh sb="0" eb="2">
      <t>トクシュ</t>
    </rPh>
    <rPh sb="2" eb="4">
      <t>ギョウム</t>
    </rPh>
    <rPh sb="4" eb="6">
      <t>テアテ</t>
    </rPh>
    <phoneticPr fontId="2"/>
  </si>
  <si>
    <t>管理職手当</t>
    <rPh sb="0" eb="3">
      <t>カンリショク</t>
    </rPh>
    <rPh sb="3" eb="5">
      <t>テアテ</t>
    </rPh>
    <phoneticPr fontId="2"/>
  </si>
  <si>
    <t>法人役員・施設長との親族関係</t>
    <rPh sb="0" eb="2">
      <t>ホウジン</t>
    </rPh>
    <rPh sb="2" eb="4">
      <t>ヤクイン</t>
    </rPh>
    <rPh sb="5" eb="8">
      <t>シセツチョウ</t>
    </rPh>
    <rPh sb="10" eb="12">
      <t>シンゾク</t>
    </rPh>
    <rPh sb="12" eb="14">
      <t>カンケイ</t>
    </rPh>
    <phoneticPr fontId="2"/>
  </si>
  <si>
    <t>職種区分</t>
    <rPh sb="0" eb="2">
      <t>ショクシュ</t>
    </rPh>
    <rPh sb="2" eb="4">
      <t>クブン</t>
    </rPh>
    <phoneticPr fontId="2"/>
  </si>
  <si>
    <t>勤務形態</t>
    <rPh sb="0" eb="2">
      <t>キンム</t>
    </rPh>
    <rPh sb="2" eb="4">
      <t>ケイタイ</t>
    </rPh>
    <phoneticPr fontId="2"/>
  </si>
  <si>
    <t>日</t>
    <rPh sb="0" eb="1">
      <t>ヒ</t>
    </rPh>
    <phoneticPr fontId="2"/>
  </si>
  <si>
    <t>４週間　　勤務日数</t>
    <rPh sb="1" eb="3">
      <t>シュウカン</t>
    </rPh>
    <rPh sb="5" eb="7">
      <t>キンム</t>
    </rPh>
    <rPh sb="7" eb="9">
      <t>ニッスウ</t>
    </rPh>
    <phoneticPr fontId="2"/>
  </si>
  <si>
    <t>扶養　手当</t>
    <rPh sb="0" eb="2">
      <t>フヨウ</t>
    </rPh>
    <rPh sb="3" eb="5">
      <t>テアテ</t>
    </rPh>
    <phoneticPr fontId="2"/>
  </si>
  <si>
    <t>通勤　手当</t>
    <rPh sb="0" eb="2">
      <t>ツウキン</t>
    </rPh>
    <rPh sb="3" eb="5">
      <t>テアテ</t>
    </rPh>
    <phoneticPr fontId="2"/>
  </si>
  <si>
    <t>人</t>
    <rPh sb="0" eb="1">
      <t>ジン</t>
    </rPh>
    <phoneticPr fontId="2"/>
  </si>
  <si>
    <r>
      <t>時　</t>
    </r>
    <r>
      <rPr>
        <sz val="10"/>
        <rFont val="ＭＳ Ｐゴシック"/>
        <family val="3"/>
        <charset val="128"/>
      </rPr>
      <t>７</t>
    </r>
    <rPh sb="0" eb="1">
      <t>ジ</t>
    </rPh>
    <phoneticPr fontId="2"/>
  </si>
  <si>
    <t>実働</t>
    <rPh sb="0" eb="2">
      <t>ジツドウ</t>
    </rPh>
    <phoneticPr fontId="2"/>
  </si>
  <si>
    <t>休憩</t>
    <rPh sb="0" eb="2">
      <t>キュウケイ</t>
    </rPh>
    <phoneticPr fontId="2"/>
  </si>
  <si>
    <t>（一週間当たりの実働時間）</t>
    <rPh sb="1" eb="2">
      <t>イチ</t>
    </rPh>
    <rPh sb="2" eb="4">
      <t>シュウカン</t>
    </rPh>
    <rPh sb="4" eb="5">
      <t>ア</t>
    </rPh>
    <rPh sb="8" eb="10">
      <t>ジツドウ</t>
    </rPh>
    <rPh sb="10" eb="12">
      <t>ジカン</t>
    </rPh>
    <phoneticPr fontId="2"/>
  </si>
  <si>
    <t>時</t>
    <rPh sb="0" eb="1">
      <t>ジ</t>
    </rPh>
    <phoneticPr fontId="2"/>
  </si>
  <si>
    <t>分</t>
    <rPh sb="0" eb="1">
      <t>フン</t>
    </rPh>
    <phoneticPr fontId="2"/>
  </si>
  <si>
    <t>調理員等</t>
    <rPh sb="0" eb="3">
      <t>チョウリイン</t>
    </rPh>
    <rPh sb="3" eb="4">
      <t>トウ</t>
    </rPh>
    <phoneticPr fontId="2"/>
  </si>
  <si>
    <t>一日あたりの勤務時間</t>
    <rPh sb="0" eb="2">
      <t>イチニチ</t>
    </rPh>
    <rPh sb="6" eb="8">
      <t>キンム</t>
    </rPh>
    <rPh sb="8" eb="10">
      <t>ジカン</t>
    </rPh>
    <phoneticPr fontId="2"/>
  </si>
  <si>
    <t>　　時　</t>
    <rPh sb="2" eb="3">
      <t>ジ</t>
    </rPh>
    <phoneticPr fontId="2"/>
  </si>
  <si>
    <t>　　時</t>
    <rPh sb="2" eb="3">
      <t>ジ</t>
    </rPh>
    <phoneticPr fontId="2"/>
  </si>
  <si>
    <r>
      <t>　</t>
    </r>
    <r>
      <rPr>
        <sz val="10"/>
        <rFont val="ＭＳ Ｐゴシック"/>
        <family val="3"/>
        <charset val="128"/>
      </rPr>
      <t>７</t>
    </r>
    <phoneticPr fontId="2"/>
  </si>
  <si>
    <t>早番</t>
    <rPh sb="0" eb="2">
      <t>ハヤバン</t>
    </rPh>
    <phoneticPr fontId="2"/>
  </si>
  <si>
    <t>平常</t>
    <rPh sb="0" eb="2">
      <t>ヘイジョウ</t>
    </rPh>
    <phoneticPr fontId="2"/>
  </si>
  <si>
    <t>遅番</t>
    <rPh sb="0" eb="2">
      <t>オソバン</t>
    </rPh>
    <phoneticPr fontId="2"/>
  </si>
  <si>
    <t>土曜半日</t>
    <rPh sb="0" eb="2">
      <t>ドヨウ</t>
    </rPh>
    <rPh sb="2" eb="4">
      <t>ハンニチ</t>
    </rPh>
    <phoneticPr fontId="2"/>
  </si>
  <si>
    <t>10:00</t>
    <phoneticPr fontId="2"/>
  </si>
  <si>
    <t>8:30</t>
    <phoneticPr fontId="2"/>
  </si>
  <si>
    <t>17:30</t>
    <phoneticPr fontId="2"/>
  </si>
  <si>
    <t>12:30</t>
    <phoneticPr fontId="2"/>
  </si>
  <si>
    <t>16:00</t>
    <phoneticPr fontId="2"/>
  </si>
  <si>
    <t>16:30</t>
    <phoneticPr fontId="2"/>
  </si>
  <si>
    <t>12:00</t>
    <phoneticPr fontId="2"/>
  </si>
  <si>
    <t>13:00</t>
    <phoneticPr fontId="2"/>
  </si>
  <si>
    <t>調理員半日等</t>
    <rPh sb="0" eb="3">
      <t>チョウリイン</t>
    </rPh>
    <rPh sb="3" eb="5">
      <t>ハンニチ</t>
    </rPh>
    <rPh sb="5" eb="6">
      <t>トウ</t>
    </rPh>
    <phoneticPr fontId="2"/>
  </si>
  <si>
    <t>人</t>
    <rPh sb="0" eb="1">
      <t>ニン</t>
    </rPh>
    <phoneticPr fontId="2"/>
  </si>
  <si>
    <t>　調理員等</t>
    <rPh sb="1" eb="4">
      <t>チョウリイン</t>
    </rPh>
    <rPh sb="4" eb="5">
      <t>トウ</t>
    </rPh>
    <phoneticPr fontId="2"/>
  </si>
  <si>
    <t>自由遊び</t>
    <rPh sb="0" eb="2">
      <t>ジユウ</t>
    </rPh>
    <rPh sb="2" eb="3">
      <t>アソ</t>
    </rPh>
    <phoneticPr fontId="2"/>
  </si>
  <si>
    <t>昼食</t>
    <rPh sb="0" eb="2">
      <t>チュウショク</t>
    </rPh>
    <phoneticPr fontId="2"/>
  </si>
  <si>
    <t>午睡</t>
    <rPh sb="0" eb="2">
      <t>ゴスイ</t>
    </rPh>
    <phoneticPr fontId="2"/>
  </si>
  <si>
    <t>起床</t>
    <rPh sb="0" eb="2">
      <t>キショウ</t>
    </rPh>
    <phoneticPr fontId="2"/>
  </si>
  <si>
    <t>おやつ</t>
    <phoneticPr fontId="2"/>
  </si>
  <si>
    <t>㎡</t>
    <phoneticPr fontId="2"/>
  </si>
  <si>
    <t>7:00</t>
    <phoneticPr fontId="2"/>
  </si>
  <si>
    <t>認可定員</t>
    <rPh sb="0" eb="2">
      <t>ニンカ</t>
    </rPh>
    <rPh sb="2" eb="4">
      <t>テイイン</t>
    </rPh>
    <phoneticPr fontId="16"/>
  </si>
  <si>
    <t>　　　　　　　　　　　人</t>
    <rPh sb="11" eb="12">
      <t>ニン</t>
    </rPh>
    <phoneticPr fontId="16"/>
  </si>
  <si>
    <t>検査実施年月日</t>
    <rPh sb="0" eb="2">
      <t>ケンサ</t>
    </rPh>
    <rPh sb="2" eb="4">
      <t>ジッシ</t>
    </rPh>
    <rPh sb="4" eb="7">
      <t>ネンガッピ</t>
    </rPh>
    <phoneticPr fontId="16"/>
  </si>
  <si>
    <t>認可年月日</t>
    <rPh sb="0" eb="2">
      <t>ニンカ</t>
    </rPh>
    <rPh sb="2" eb="5">
      <t>ネンガッピ</t>
    </rPh>
    <phoneticPr fontId="16"/>
  </si>
  <si>
    <t>設置者名</t>
    <rPh sb="0" eb="2">
      <t>セッチ</t>
    </rPh>
    <rPh sb="2" eb="3">
      <t>シャ</t>
    </rPh>
    <rPh sb="3" eb="4">
      <t>メイ</t>
    </rPh>
    <phoneticPr fontId="16"/>
  </si>
  <si>
    <t>　　　〒</t>
    <phoneticPr fontId="16"/>
  </si>
  <si>
    <t>　</t>
    <phoneticPr fontId="16"/>
  </si>
  <si>
    <t>電　話：</t>
    <rPh sb="0" eb="1">
      <t>デン</t>
    </rPh>
    <rPh sb="2" eb="3">
      <t>ハナシ</t>
    </rPh>
    <phoneticPr fontId="16"/>
  </si>
  <si>
    <t>ＦＡＸ：</t>
    <phoneticPr fontId="16"/>
  </si>
  <si>
    <t>１　管理運営</t>
    <rPh sb="1" eb="3">
      <t>カンリ</t>
    </rPh>
    <rPh sb="3" eb="5">
      <t>ウンエイ</t>
    </rPh>
    <phoneticPr fontId="16"/>
  </si>
  <si>
    <t>（１）　運営に関する規程</t>
    <rPh sb="3" eb="4">
      <t>エン</t>
    </rPh>
    <rPh sb="4" eb="6">
      <t>ウンエイ</t>
    </rPh>
    <rPh sb="10" eb="12">
      <t>キテイ</t>
    </rPh>
    <phoneticPr fontId="16"/>
  </si>
  <si>
    <t>　</t>
    <phoneticPr fontId="16"/>
  </si>
  <si>
    <t>変更内容：</t>
    <rPh sb="0" eb="2">
      <t>ヘンコウ</t>
    </rPh>
    <rPh sb="2" eb="4">
      <t>ナイヨウ</t>
    </rPh>
    <phoneticPr fontId="16"/>
  </si>
  <si>
    <t>（</t>
  </si>
  <si>
    <t>② 現員と利用定員</t>
    <rPh sb="2" eb="4">
      <t>ゲンイン</t>
    </rPh>
    <rPh sb="5" eb="7">
      <t>リヨウ</t>
    </rPh>
    <rPh sb="7" eb="9">
      <t>テイイン</t>
    </rPh>
    <phoneticPr fontId="16"/>
  </si>
  <si>
    <t>充足率</t>
    <phoneticPr fontId="16"/>
  </si>
  <si>
    <t>0歳</t>
    <rPh sb="1" eb="2">
      <t>サイ</t>
    </rPh>
    <phoneticPr fontId="16"/>
  </si>
  <si>
    <t>1歳</t>
    <rPh sb="1" eb="2">
      <t>サイ</t>
    </rPh>
    <phoneticPr fontId="16"/>
  </si>
  <si>
    <t>2歳</t>
    <rPh sb="1" eb="2">
      <t>サイ</t>
    </rPh>
    <phoneticPr fontId="16"/>
  </si>
  <si>
    <t>3歳</t>
    <rPh sb="1" eb="2">
      <t>サイ</t>
    </rPh>
    <phoneticPr fontId="16"/>
  </si>
  <si>
    <t>4歳</t>
    <rPh sb="1" eb="2">
      <t>サイ</t>
    </rPh>
    <phoneticPr fontId="16"/>
  </si>
  <si>
    <t>計　(C)</t>
    <rPh sb="0" eb="1">
      <t>ケイ</t>
    </rPh>
    <phoneticPr fontId="16"/>
  </si>
  <si>
    <t>－</t>
    <phoneticPr fontId="16"/>
  </si>
  <si>
    <t>－</t>
    <phoneticPr fontId="16"/>
  </si>
  <si>
    <t>－</t>
    <phoneticPr fontId="16"/>
  </si>
  <si>
    <t>私的契約児数</t>
    <rPh sb="0" eb="2">
      <t>シテキ</t>
    </rPh>
    <rPh sb="2" eb="4">
      <t>ケイヤク</t>
    </rPh>
    <rPh sb="4" eb="5">
      <t>ジ</t>
    </rPh>
    <phoneticPr fontId="16"/>
  </si>
  <si>
    <t>資格名</t>
    <rPh sb="0" eb="2">
      <t>シカク</t>
    </rPh>
    <rPh sb="2" eb="3">
      <t>メイ</t>
    </rPh>
    <phoneticPr fontId="2"/>
  </si>
  <si>
    <t>　　　　　(　　)</t>
    <phoneticPr fontId="16"/>
  </si>
  <si>
    <t>一日当たりの勤務時間</t>
    <rPh sb="0" eb="2">
      <t>イチニチ</t>
    </rPh>
    <rPh sb="2" eb="3">
      <t>ア</t>
    </rPh>
    <rPh sb="6" eb="8">
      <t>キンム</t>
    </rPh>
    <rPh sb="8" eb="10">
      <t>ジカン</t>
    </rPh>
    <phoneticPr fontId="2"/>
  </si>
  <si>
    <t>《記載例》　</t>
    <rPh sb="1" eb="3">
      <t>キサイ</t>
    </rPh>
    <rPh sb="3" eb="4">
      <t>レイ</t>
    </rPh>
    <phoneticPr fontId="2"/>
  </si>
  <si>
    <r>
      <t>時　</t>
    </r>
    <r>
      <rPr>
        <sz val="10"/>
        <rFont val="ＭＳ Ｐ明朝"/>
        <family val="1"/>
        <charset val="128"/>
      </rPr>
      <t>７</t>
    </r>
    <rPh sb="0" eb="1">
      <t>ジ</t>
    </rPh>
    <phoneticPr fontId="2"/>
  </si>
  <si>
    <r>
      <t>　</t>
    </r>
    <r>
      <rPr>
        <sz val="10"/>
        <rFont val="ＭＳ Ｐ明朝"/>
        <family val="1"/>
        <charset val="128"/>
      </rPr>
      <t>７</t>
    </r>
    <phoneticPr fontId="2"/>
  </si>
  <si>
    <t>就業規則</t>
    <rPh sb="0" eb="2">
      <t>シュウギョウ</t>
    </rPh>
    <rPh sb="2" eb="4">
      <t>キソク</t>
    </rPh>
    <phoneticPr fontId="2"/>
  </si>
  <si>
    <t>変形労働時間協定</t>
    <rPh sb="0" eb="2">
      <t>ヘンケイ</t>
    </rPh>
    <rPh sb="2" eb="4">
      <t>ロウドウ</t>
    </rPh>
    <rPh sb="4" eb="6">
      <t>ジカン</t>
    </rPh>
    <rPh sb="6" eb="8">
      <t>キョウテイ</t>
    </rPh>
    <phoneticPr fontId="2"/>
  </si>
  <si>
    <t>時間外労働・休日労働に関する協定</t>
    <rPh sb="0" eb="3">
      <t>ジカンガイ</t>
    </rPh>
    <rPh sb="3" eb="5">
      <t>ロウドウ</t>
    </rPh>
    <rPh sb="6" eb="8">
      <t>キュウジツ</t>
    </rPh>
    <rPh sb="8" eb="10">
      <t>ロウドウ</t>
    </rPh>
    <rPh sb="11" eb="12">
      <t>カン</t>
    </rPh>
    <rPh sb="14" eb="16">
      <t>キョウテイ</t>
    </rPh>
    <phoneticPr fontId="2"/>
  </si>
  <si>
    <t>エ</t>
    <phoneticPr fontId="2"/>
  </si>
  <si>
    <t>賃金控除協定</t>
    <rPh sb="0" eb="2">
      <t>チンギン</t>
    </rPh>
    <rPh sb="2" eb="4">
      <t>コウジョ</t>
    </rPh>
    <rPh sb="4" eb="6">
      <t>キョウテイ</t>
    </rPh>
    <phoneticPr fontId="2"/>
  </si>
  <si>
    <t>規程名称</t>
    <rPh sb="0" eb="2">
      <t>キテイ</t>
    </rPh>
    <rPh sb="2" eb="4">
      <t>メイショウ</t>
    </rPh>
    <phoneticPr fontId="2"/>
  </si>
  <si>
    <t>主催者</t>
    <rPh sb="0" eb="3">
      <t>シュサイシャ</t>
    </rPh>
    <phoneticPr fontId="2"/>
  </si>
  <si>
    <t>第三者委員</t>
    <rPh sb="0" eb="1">
      <t>ダイ</t>
    </rPh>
    <rPh sb="1" eb="3">
      <t>サンシャ</t>
    </rPh>
    <rPh sb="3" eb="5">
      <t>イイン</t>
    </rPh>
    <phoneticPr fontId="2"/>
  </si>
  <si>
    <t>職業等：</t>
    <rPh sb="0" eb="2">
      <t>ショクギョウ</t>
    </rPh>
    <rPh sb="2" eb="3">
      <t>トウ</t>
    </rPh>
    <phoneticPr fontId="2"/>
  </si>
  <si>
    <t xml:space="preserve"> </t>
    <phoneticPr fontId="2"/>
  </si>
  <si>
    <t>　消火器</t>
    <rPh sb="1" eb="4">
      <t>ショウカキ</t>
    </rPh>
    <phoneticPr fontId="2"/>
  </si>
  <si>
    <t>　消火バケツ</t>
    <rPh sb="1" eb="3">
      <t>ショウカ</t>
    </rPh>
    <phoneticPr fontId="2"/>
  </si>
  <si>
    <t xml:space="preserve"> 非常ベル</t>
    <rPh sb="1" eb="3">
      <t>ヒジョウ</t>
    </rPh>
    <phoneticPr fontId="2"/>
  </si>
  <si>
    <t xml:space="preserve"> 放送装置</t>
    <rPh sb="1" eb="3">
      <t>ホウソウ</t>
    </rPh>
    <rPh sb="3" eb="5">
      <t>ソウチ</t>
    </rPh>
    <phoneticPr fontId="2"/>
  </si>
  <si>
    <t xml:space="preserve"> 携帯拡声器</t>
    <rPh sb="1" eb="3">
      <t>ケイタイ</t>
    </rPh>
    <rPh sb="3" eb="6">
      <t>カクセイキ</t>
    </rPh>
    <phoneticPr fontId="2"/>
  </si>
  <si>
    <t xml:space="preserve"> すべり台</t>
    <rPh sb="4" eb="5">
      <t>ダイ</t>
    </rPh>
    <phoneticPr fontId="2"/>
  </si>
  <si>
    <t xml:space="preserve"> 非常用階段</t>
    <rPh sb="1" eb="4">
      <t>ヒジョウヨウ</t>
    </rPh>
    <rPh sb="4" eb="6">
      <t>カイダン</t>
    </rPh>
    <phoneticPr fontId="2"/>
  </si>
  <si>
    <t xml:space="preserve"> 非常口</t>
    <rPh sb="1" eb="3">
      <t>ヒジョウ</t>
    </rPh>
    <rPh sb="3" eb="4">
      <t>グチ</t>
    </rPh>
    <phoneticPr fontId="2"/>
  </si>
  <si>
    <t xml:space="preserve"> ロープ</t>
    <phoneticPr fontId="2"/>
  </si>
  <si>
    <t xml:space="preserve"> 避難誘導灯</t>
    <rPh sb="1" eb="3">
      <t>ヒナン</t>
    </rPh>
    <rPh sb="3" eb="5">
      <t>ユウドウ</t>
    </rPh>
    <rPh sb="5" eb="6">
      <t>トモシビ</t>
    </rPh>
    <phoneticPr fontId="2"/>
  </si>
  <si>
    <t xml:space="preserve"> 避難誘導標識</t>
    <rPh sb="1" eb="3">
      <t>ヒナン</t>
    </rPh>
    <rPh sb="3" eb="5">
      <t>ユウドウ</t>
    </rPh>
    <rPh sb="5" eb="7">
      <t>ヒョウシキ</t>
    </rPh>
    <phoneticPr fontId="2"/>
  </si>
  <si>
    <t xml:space="preserve"> 避難設備</t>
    <rPh sb="1" eb="3">
      <t>ヒナン</t>
    </rPh>
    <rPh sb="3" eb="5">
      <t>セツビ</t>
    </rPh>
    <phoneticPr fontId="2"/>
  </si>
  <si>
    <t xml:space="preserve"> 避難誘導灯等</t>
    <rPh sb="1" eb="3">
      <t>ヒナン</t>
    </rPh>
    <rPh sb="3" eb="5">
      <t>ユウドウ</t>
    </rPh>
    <rPh sb="5" eb="6">
      <t>トウ</t>
    </rPh>
    <rPh sb="6" eb="7">
      <t>トウ</t>
    </rPh>
    <phoneticPr fontId="2"/>
  </si>
  <si>
    <t xml:space="preserve"> 屋内消火栓設備</t>
    <phoneticPr fontId="2"/>
  </si>
  <si>
    <t xml:space="preserve"> 消防への火災報知設備</t>
    <phoneticPr fontId="2"/>
  </si>
  <si>
    <t xml:space="preserve"> ガス漏れ警報装置</t>
    <phoneticPr fontId="2"/>
  </si>
  <si>
    <t xml:space="preserve"> 非常警報器具・設備</t>
    <phoneticPr fontId="2"/>
  </si>
  <si>
    <t>警
報
設
備</t>
    <rPh sb="0" eb="1">
      <t>ケイ</t>
    </rPh>
    <rPh sb="2" eb="3">
      <t>ムクイル</t>
    </rPh>
    <rPh sb="4" eb="5">
      <t>モウケル</t>
    </rPh>
    <rPh sb="6" eb="7">
      <t>ビ</t>
    </rPh>
    <phoneticPr fontId="2"/>
  </si>
  <si>
    <t>消
火
設備</t>
    <rPh sb="0" eb="1">
      <t>キエル</t>
    </rPh>
    <rPh sb="2" eb="3">
      <t>カ</t>
    </rPh>
    <rPh sb="4" eb="6">
      <t>セツビ</t>
    </rPh>
    <phoneticPr fontId="2"/>
  </si>
  <si>
    <t>第1回</t>
    <rPh sb="0" eb="1">
      <t>ダイ</t>
    </rPh>
    <rPh sb="2" eb="3">
      <t>カイ</t>
    </rPh>
    <phoneticPr fontId="2"/>
  </si>
  <si>
    <t>第2回</t>
    <rPh sb="0" eb="1">
      <t>ダイ</t>
    </rPh>
    <rPh sb="2" eb="3">
      <t>カイ</t>
    </rPh>
    <phoneticPr fontId="2"/>
  </si>
  <si>
    <t>検査日</t>
    <rPh sb="0" eb="2">
      <t>ケンサ</t>
    </rPh>
    <rPh sb="2" eb="3">
      <t>ビ</t>
    </rPh>
    <phoneticPr fontId="2"/>
  </si>
  <si>
    <t>（別表１） 園児の状況</t>
    <rPh sb="1" eb="2">
      <t>ベツ</t>
    </rPh>
    <rPh sb="2" eb="3">
      <t>ヒョウ</t>
    </rPh>
    <rPh sb="6" eb="8">
      <t>エンジ</t>
    </rPh>
    <rPh sb="9" eb="11">
      <t>ジョウキョウ</t>
    </rPh>
    <phoneticPr fontId="2"/>
  </si>
  <si>
    <r>
      <t>住所</t>
    </r>
    <r>
      <rPr>
        <sz val="10"/>
        <rFont val="ＭＳ Ｐ明朝"/>
        <family val="1"/>
        <charset val="128"/>
      </rPr>
      <t>（市町村名のみ記入）</t>
    </r>
    <rPh sb="0" eb="2">
      <t>ジュウショ</t>
    </rPh>
    <rPh sb="3" eb="6">
      <t>シチョウソン</t>
    </rPh>
    <rPh sb="6" eb="7">
      <t>メイ</t>
    </rPh>
    <rPh sb="9" eb="11">
      <t>キニュウ</t>
    </rPh>
    <phoneticPr fontId="2"/>
  </si>
  <si>
    <t>管理運営</t>
    <phoneticPr fontId="2"/>
  </si>
  <si>
    <t>（１）運営に関する規程</t>
    <rPh sb="3" eb="5">
      <t>ウンエイ</t>
    </rPh>
    <rPh sb="6" eb="7">
      <t>カン</t>
    </rPh>
    <rPh sb="9" eb="11">
      <t>キテイ</t>
    </rPh>
    <phoneticPr fontId="2"/>
  </si>
  <si>
    <t>１</t>
    <phoneticPr fontId="2"/>
  </si>
  <si>
    <t>処　遇</t>
    <phoneticPr fontId="2"/>
  </si>
  <si>
    <t>　（別表２）在籍園児名簿</t>
    <rPh sb="2" eb="3">
      <t>ベツ</t>
    </rPh>
    <rPh sb="3" eb="4">
      <t>ヒョウ</t>
    </rPh>
    <rPh sb="6" eb="8">
      <t>ザイセキ</t>
    </rPh>
    <rPh sb="8" eb="10">
      <t>エンジ</t>
    </rPh>
    <rPh sb="10" eb="12">
      <t>メイボ</t>
    </rPh>
    <phoneticPr fontId="2"/>
  </si>
  <si>
    <t>　（別表１）園児の状況</t>
    <rPh sb="2" eb="3">
      <t>ベツ</t>
    </rPh>
    <rPh sb="3" eb="4">
      <t>ヒョウ</t>
    </rPh>
    <rPh sb="6" eb="8">
      <t>エンジ</t>
    </rPh>
    <rPh sb="9" eb="11">
      <t>ジョウキョウ</t>
    </rPh>
    <phoneticPr fontId="2"/>
  </si>
  <si>
    <t xml:space="preserve"> </t>
    <phoneticPr fontId="2"/>
  </si>
  <si>
    <t xml:space="preserve"> </t>
    <phoneticPr fontId="2"/>
  </si>
  <si>
    <t>幼保連携型認定こども園一般検査資料</t>
    <rPh sb="0" eb="4">
      <t>ヨウホレンケイ</t>
    </rPh>
    <rPh sb="4" eb="5">
      <t>ガタ</t>
    </rPh>
    <rPh sb="5" eb="7">
      <t>ニンテイ</t>
    </rPh>
    <rPh sb="10" eb="11">
      <t>エン</t>
    </rPh>
    <rPh sb="11" eb="13">
      <t>イッパン</t>
    </rPh>
    <rPh sb="13" eb="15">
      <t>ケンサ</t>
    </rPh>
    <rPh sb="15" eb="17">
      <t>シリョウ</t>
    </rPh>
    <phoneticPr fontId="16"/>
  </si>
  <si>
    <t>① 園則の有無　　　　　</t>
    <rPh sb="2" eb="3">
      <t>エン</t>
    </rPh>
    <rPh sb="3" eb="4">
      <t>ソク</t>
    </rPh>
    <rPh sb="5" eb="7">
      <t>ウム</t>
    </rPh>
    <phoneticPr fontId="16"/>
  </si>
  <si>
    <t>保護者に対する子育て支援の内容</t>
    <rPh sb="0" eb="3">
      <t>ホゴシャ</t>
    </rPh>
    <rPh sb="4" eb="5">
      <t>タイ</t>
    </rPh>
    <rPh sb="7" eb="9">
      <t>コソダ</t>
    </rPh>
    <rPh sb="10" eb="12">
      <t>シエン</t>
    </rPh>
    <rPh sb="13" eb="15">
      <t>ナイヨウ</t>
    </rPh>
    <phoneticPr fontId="16"/>
  </si>
  <si>
    <t>職員組織</t>
    <rPh sb="0" eb="2">
      <t>ショクイン</t>
    </rPh>
    <rPh sb="2" eb="4">
      <t>ソシキ</t>
    </rPh>
    <phoneticPr fontId="16"/>
  </si>
  <si>
    <t>③ 園則の変更　　　　　　　　</t>
    <rPh sb="2" eb="3">
      <t>エン</t>
    </rPh>
    <rPh sb="3" eb="4">
      <t>ソク</t>
    </rPh>
    <rPh sb="5" eb="7">
      <t>ヘンコウ</t>
    </rPh>
    <phoneticPr fontId="16"/>
  </si>
  <si>
    <t>保健室</t>
    <rPh sb="0" eb="3">
      <t>ホケンシツ</t>
    </rPh>
    <phoneticPr fontId="2"/>
  </si>
  <si>
    <t>職員室</t>
    <rPh sb="0" eb="3">
      <t>ショクインシツ</t>
    </rPh>
    <phoneticPr fontId="2"/>
  </si>
  <si>
    <t>便所（2歳以上）</t>
    <rPh sb="0" eb="2">
      <t>ベンジョ</t>
    </rPh>
    <rPh sb="4" eb="5">
      <t>サイ</t>
    </rPh>
    <rPh sb="5" eb="7">
      <t>イジョウ</t>
    </rPh>
    <phoneticPr fontId="2"/>
  </si>
  <si>
    <t>便所（2歳未満）</t>
    <rPh sb="0" eb="2">
      <t>ベンジョ</t>
    </rPh>
    <rPh sb="4" eb="5">
      <t>サイ</t>
    </rPh>
    <rPh sb="5" eb="7">
      <t>ミマン</t>
    </rPh>
    <phoneticPr fontId="2"/>
  </si>
  <si>
    <t>職員用便所</t>
    <rPh sb="0" eb="3">
      <t>ショクインヨウ</t>
    </rPh>
    <rPh sb="3" eb="5">
      <t>ベンジョ</t>
    </rPh>
    <phoneticPr fontId="2"/>
  </si>
  <si>
    <t>調理員用便所</t>
    <rPh sb="0" eb="3">
      <t>チョウリイン</t>
    </rPh>
    <rPh sb="3" eb="4">
      <t>ヨウ</t>
    </rPh>
    <rPh sb="4" eb="6">
      <t>ベンジョ</t>
    </rPh>
    <phoneticPr fontId="2"/>
  </si>
  <si>
    <t>調理員用休憩室</t>
    <rPh sb="0" eb="3">
      <t>チョウリイン</t>
    </rPh>
    <rPh sb="3" eb="4">
      <t>ヨウ</t>
    </rPh>
    <rPh sb="4" eb="7">
      <t>キュウケイシツ</t>
    </rPh>
    <phoneticPr fontId="2"/>
  </si>
  <si>
    <t>室数</t>
    <rPh sb="0" eb="1">
      <t>シツ</t>
    </rPh>
    <rPh sb="1" eb="2">
      <t>スウ</t>
    </rPh>
    <phoneticPr fontId="2"/>
  </si>
  <si>
    <t>大</t>
    <rPh sb="0" eb="1">
      <t>ダイ</t>
    </rPh>
    <phoneticPr fontId="2"/>
  </si>
  <si>
    <t>個）</t>
    <rPh sb="0" eb="1">
      <t>コ</t>
    </rPh>
    <phoneticPr fontId="2"/>
  </si>
  <si>
    <t>主な備品並びに整備点検の状況</t>
    <rPh sb="0" eb="1">
      <t>オモ</t>
    </rPh>
    <rPh sb="2" eb="4">
      <t>ビヒン</t>
    </rPh>
    <rPh sb="4" eb="5">
      <t>ナラ</t>
    </rPh>
    <rPh sb="7" eb="9">
      <t>セイビ</t>
    </rPh>
    <rPh sb="9" eb="11">
      <t>テンケン</t>
    </rPh>
    <rPh sb="12" eb="14">
      <t>ジョウキョウ</t>
    </rPh>
    <phoneticPr fontId="2"/>
  </si>
  <si>
    <t>名）＝</t>
    <rPh sb="0" eb="1">
      <t>メイ</t>
    </rPh>
    <phoneticPr fontId="2"/>
  </si>
  <si>
    <t>　1.98㎡×満２歳以上の園児数</t>
    <rPh sb="7" eb="8">
      <t>マン</t>
    </rPh>
    <rPh sb="9" eb="10">
      <t>サイ</t>
    </rPh>
    <rPh sb="10" eb="12">
      <t>イジョウ</t>
    </rPh>
    <rPh sb="13" eb="15">
      <t>エンジ</t>
    </rPh>
    <rPh sb="15" eb="16">
      <t>スウ</t>
    </rPh>
    <phoneticPr fontId="2"/>
  </si>
  <si>
    <t>　3.30㎡× ほふくをする満２歳未満の園児数</t>
    <rPh sb="14" eb="15">
      <t>マン</t>
    </rPh>
    <rPh sb="20" eb="22">
      <t>エンジ</t>
    </rPh>
    <phoneticPr fontId="2"/>
  </si>
  <si>
    <t>①</t>
    <phoneticPr fontId="2"/>
  </si>
  <si>
    <t>＋</t>
    <phoneticPr fontId="2"/>
  </si>
  <si>
    <t>②</t>
    <phoneticPr fontId="2"/>
  </si>
  <si>
    <t>③</t>
    <phoneticPr fontId="2"/>
  </si>
  <si>
    <t>（C）</t>
    <phoneticPr fontId="2"/>
  </si>
  <si>
    <t>（D）</t>
    <phoneticPr fontId="2"/>
  </si>
  <si>
    <t>面積 (㎡）</t>
    <rPh sb="0" eb="2">
      <t>メンセキ</t>
    </rPh>
    <phoneticPr fontId="2"/>
  </si>
  <si>
    <t>園庭基準面積の算定</t>
    <rPh sb="0" eb="2">
      <t>エンテイ</t>
    </rPh>
    <rPh sb="2" eb="4">
      <t>キジュン</t>
    </rPh>
    <rPh sb="4" eb="6">
      <t>メンセキ</t>
    </rPh>
    <rPh sb="7" eb="9">
      <t>サンテイ</t>
    </rPh>
    <phoneticPr fontId="2"/>
  </si>
  <si>
    <t>b</t>
    <phoneticPr fontId="2"/>
  </si>
  <si>
    <t>設備に関する基準</t>
    <rPh sb="0" eb="2">
      <t>セツビ</t>
    </rPh>
    <rPh sb="3" eb="4">
      <t>カン</t>
    </rPh>
    <rPh sb="6" eb="8">
      <t>キジュン</t>
    </rPh>
    <phoneticPr fontId="2"/>
  </si>
  <si>
    <t>320 ＋ 100 ×  （学級数</t>
    <rPh sb="14" eb="16">
      <t>ガッキュウ</t>
    </rPh>
    <rPh sb="16" eb="17">
      <t>スウ</t>
    </rPh>
    <phoneticPr fontId="2"/>
  </si>
  <si>
    <t xml:space="preserve">  1.65㎡× ほふくをしない満２歳未満の園児数</t>
    <rPh sb="16" eb="17">
      <t>マン</t>
    </rPh>
    <rPh sb="22" eb="24">
      <t>エンジ</t>
    </rPh>
    <phoneticPr fontId="2"/>
  </si>
  <si>
    <t>）＝</t>
    <phoneticPr fontId="2"/>
  </si>
  <si>
    <t>－</t>
    <phoneticPr fontId="2"/>
  </si>
  <si>
    <t>（①＋③）＝（</t>
    <phoneticPr fontId="2"/>
  </si>
  <si>
    <t xml:space="preserve">ａ  </t>
    <phoneticPr fontId="2"/>
  </si>
  <si>
    <t>- 3 ）＝</t>
    <phoneticPr fontId="2"/>
  </si>
  <si>
    <t>- 1 ）＝</t>
    <phoneticPr fontId="2"/>
  </si>
  <si>
    <t>名） ＝</t>
    <rPh sb="0" eb="1">
      <t>メイ</t>
    </rPh>
    <phoneticPr fontId="2"/>
  </si>
  <si>
    <t>名）＝</t>
    <phoneticPr fontId="2"/>
  </si>
  <si>
    <t>【建物等の変更：</t>
    <rPh sb="1" eb="3">
      <t>タテモノ</t>
    </rPh>
    <rPh sb="3" eb="4">
      <t>トウ</t>
    </rPh>
    <rPh sb="5" eb="7">
      <t>ヘンコウ</t>
    </rPh>
    <phoneticPr fontId="2"/>
  </si>
  <si>
    <t>　（届出年月日：</t>
    <rPh sb="2" eb="4">
      <t>トドケデ</t>
    </rPh>
    <rPh sb="4" eb="5">
      <t>ネン</t>
    </rPh>
    <rPh sb="5" eb="7">
      <t>ツキヒ</t>
    </rPh>
    <phoneticPr fontId="2"/>
  </si>
  <si>
    <t>】</t>
    <phoneticPr fontId="2"/>
  </si>
  <si>
    <t>室　　名</t>
    <rPh sb="0" eb="1">
      <t>シツ</t>
    </rPh>
    <rPh sb="3" eb="4">
      <t>メイ</t>
    </rPh>
    <phoneticPr fontId="2"/>
  </si>
  <si>
    <t>（Ａ）</t>
    <phoneticPr fontId="2"/>
  </si>
  <si>
    <t>園児の区分</t>
    <rPh sb="0" eb="2">
      <t>エンジ</t>
    </rPh>
    <rPh sb="3" eb="5">
      <t>クブン</t>
    </rPh>
    <phoneticPr fontId="2"/>
  </si>
  <si>
    <t>園 児 数
（Ａ）</t>
    <rPh sb="0" eb="1">
      <t>エン</t>
    </rPh>
    <rPh sb="2" eb="3">
      <t>ジ</t>
    </rPh>
    <rPh sb="4" eb="5">
      <t>スウ</t>
    </rPh>
    <phoneticPr fontId="2"/>
  </si>
  <si>
    <t>1/6</t>
    <phoneticPr fontId="2"/>
  </si>
  <si>
    <t>1/3</t>
    <phoneticPr fontId="2"/>
  </si>
  <si>
    <t>時間</t>
    <rPh sb="0" eb="2">
      <t>ジカン</t>
    </rPh>
    <phoneticPr fontId="2"/>
  </si>
  <si>
    <t>資格１</t>
    <rPh sb="0" eb="2">
      <t>シカク</t>
    </rPh>
    <phoneticPr fontId="2"/>
  </si>
  <si>
    <t>資格２</t>
    <rPh sb="0" eb="1">
      <t>シカク</t>
    </rPh>
    <phoneticPr fontId="2"/>
  </si>
  <si>
    <t>施設勤務年数</t>
    <phoneticPr fontId="2"/>
  </si>
  <si>
    <t>採用
（退職）</t>
    <rPh sb="4" eb="6">
      <t>タイショク</t>
    </rPh>
    <phoneticPr fontId="2"/>
  </si>
  <si>
    <t>保育教諭等</t>
    <rPh sb="0" eb="2">
      <t>ホイク</t>
    </rPh>
    <rPh sb="2" eb="4">
      <t>キョウユ</t>
    </rPh>
    <rPh sb="4" eb="5">
      <t>トウ</t>
    </rPh>
    <phoneticPr fontId="2"/>
  </si>
  <si>
    <t>３
歳未満</t>
    <rPh sb="0" eb="1">
      <t>サイ</t>
    </rPh>
    <rPh sb="2" eb="4">
      <t>ミマン</t>
    </rPh>
    <phoneticPr fontId="2"/>
  </si>
  <si>
    <t>３
歳以上</t>
    <rPh sb="2" eb="5">
      <t>サイイジョウ</t>
    </rPh>
    <phoneticPr fontId="2"/>
  </si>
  <si>
    <t>日課
業務内容</t>
    <rPh sb="3" eb="5">
      <t>ギョウム</t>
    </rPh>
    <rPh sb="5" eb="7">
      <t>ナイヨウ</t>
    </rPh>
    <phoneticPr fontId="2"/>
  </si>
  <si>
    <t>登園開始</t>
    <rPh sb="0" eb="1">
      <t>ノボル</t>
    </rPh>
    <rPh sb="1" eb="2">
      <t>エン</t>
    </rPh>
    <rPh sb="2" eb="4">
      <t>カイシ</t>
    </rPh>
    <phoneticPr fontId="2"/>
  </si>
  <si>
    <t>順次降園</t>
    <rPh sb="0" eb="2">
      <t>ジュンジ</t>
    </rPh>
    <rPh sb="2" eb="3">
      <t>コウ</t>
    </rPh>
    <rPh sb="3" eb="4">
      <t>エン</t>
    </rPh>
    <phoneticPr fontId="2"/>
  </si>
  <si>
    <t>閉園</t>
    <rPh sb="0" eb="2">
      <t>ヘイエンエン</t>
    </rPh>
    <phoneticPr fontId="2"/>
  </si>
  <si>
    <t>時間帯による
保育教諭等の
稼働人員</t>
    <rPh sb="0" eb="3">
      <t>ジカンタイ</t>
    </rPh>
    <rPh sb="7" eb="9">
      <t>ホイク</t>
    </rPh>
    <rPh sb="9" eb="11">
      <t>キョウユ</t>
    </rPh>
    <rPh sb="11" eb="12">
      <t>トウ</t>
    </rPh>
    <rPh sb="14" eb="16">
      <t>カドウ</t>
    </rPh>
    <rPh sb="16" eb="18">
      <t>ジンイン</t>
    </rPh>
    <phoneticPr fontId="2"/>
  </si>
  <si>
    <t>自由遊び</t>
    <phoneticPr fontId="2"/>
  </si>
  <si>
    <t>開園</t>
    <phoneticPr fontId="2"/>
  </si>
  <si>
    <t>ｸﾗｽ別活動等</t>
    <phoneticPr fontId="2"/>
  </si>
  <si>
    <t>担当
学級</t>
    <rPh sb="0" eb="2">
      <t>タントウ</t>
    </rPh>
    <rPh sb="3" eb="5">
      <t>ガッキュウ</t>
    </rPh>
    <phoneticPr fontId="2"/>
  </si>
  <si>
    <t>① 職員採用時の健康診断</t>
  </si>
  <si>
    <t>② 職員の定期健康診断の実施状況</t>
    <rPh sb="2" eb="4">
      <t>ショクイン</t>
    </rPh>
    <rPh sb="5" eb="7">
      <t>テイキ</t>
    </rPh>
    <rPh sb="7" eb="9">
      <t>ケンコウ</t>
    </rPh>
    <rPh sb="9" eb="11">
      <t>シンダン</t>
    </rPh>
    <rPh sb="12" eb="14">
      <t>ジッシ</t>
    </rPh>
    <rPh sb="14" eb="16">
      <t>ジョウキョウ</t>
    </rPh>
    <phoneticPr fontId="2"/>
  </si>
  <si>
    <t>結果と指示等の措置
(指示：再検査・治療等）</t>
    <rPh sb="0" eb="2">
      <t>ケッカ</t>
    </rPh>
    <rPh sb="3" eb="5">
      <t>シジ</t>
    </rPh>
    <rPh sb="5" eb="6">
      <t>トウ</t>
    </rPh>
    <rPh sb="7" eb="9">
      <t>ソチ</t>
    </rPh>
    <rPh sb="11" eb="13">
      <t>シジ</t>
    </rPh>
    <rPh sb="14" eb="17">
      <t>サイケンサ</t>
    </rPh>
    <rPh sb="18" eb="20">
      <t>チリョウ</t>
    </rPh>
    <rPh sb="20" eb="21">
      <t>トウ</t>
    </rPh>
    <phoneticPr fontId="2"/>
  </si>
  <si>
    <t>検査対象
職員数</t>
    <rPh sb="0" eb="2">
      <t>ケンサ</t>
    </rPh>
    <rPh sb="2" eb="4">
      <t>タイショウ</t>
    </rPh>
    <rPh sb="5" eb="7">
      <t>ショクイン</t>
    </rPh>
    <rPh sb="7" eb="8">
      <t>スウ</t>
    </rPh>
    <phoneticPr fontId="2"/>
  </si>
  <si>
    <t>氏名：</t>
    <rPh sb="0" eb="2">
      <t>シメイ</t>
    </rPh>
    <phoneticPr fontId="2"/>
  </si>
  <si>
    <t>職名：</t>
    <rPh sb="0" eb="2">
      <t>ショクメイ</t>
    </rPh>
    <phoneticPr fontId="2"/>
  </si>
  <si>
    <t>避
難
設
備</t>
    <phoneticPr fontId="2"/>
  </si>
  <si>
    <t xml:space="preserve"> 漏電火災警報装置</t>
    <phoneticPr fontId="2"/>
  </si>
  <si>
    <t xml:space="preserve"> 自動火災報知装置</t>
    <rPh sb="1" eb="3">
      <t>ジドウ</t>
    </rPh>
    <rPh sb="3" eb="5">
      <t>カサイ</t>
    </rPh>
    <rPh sb="5" eb="7">
      <t>ホウチ</t>
    </rPh>
    <rPh sb="7" eb="9">
      <t>ソウチ</t>
    </rPh>
    <phoneticPr fontId="2"/>
  </si>
  <si>
    <r>
      <t>㎡≦</t>
    </r>
    <r>
      <rPr>
        <sz val="11"/>
        <rFont val="ＭＳ Ｐゴシック"/>
        <family val="3"/>
        <charset val="128"/>
      </rPr>
      <t>（Ｄ）</t>
    </r>
    <phoneticPr fontId="2"/>
  </si>
  <si>
    <r>
      <t>㎡≦</t>
    </r>
    <r>
      <rPr>
        <sz val="11"/>
        <rFont val="ＭＳ Ｐゴシック"/>
        <family val="3"/>
        <charset val="128"/>
      </rPr>
      <t>（Ｃ）</t>
    </r>
    <phoneticPr fontId="2"/>
  </si>
  <si>
    <r>
      <rPr>
        <sz val="10"/>
        <rFont val="ＭＳ Ｐゴシック"/>
        <family val="3"/>
        <charset val="128"/>
      </rPr>
      <t xml:space="preserve"> （Ａ）</t>
    </r>
    <r>
      <rPr>
        <sz val="10"/>
        <rFont val="ＭＳ Ｐ明朝"/>
        <family val="1"/>
        <charset val="128"/>
      </rPr>
      <t xml:space="preserve"> ＋ （②） ＝</t>
    </r>
    <phoneticPr fontId="2"/>
  </si>
  <si>
    <t>② 研修計画</t>
    <phoneticPr fontId="2"/>
  </si>
  <si>
    <t>① 職員会議</t>
    <phoneticPr fontId="2"/>
  </si>
  <si>
    <t>（２）指導計画</t>
    <rPh sb="3" eb="5">
      <t>シドウ</t>
    </rPh>
    <rPh sb="5" eb="7">
      <t>ケイカク</t>
    </rPh>
    <phoneticPr fontId="2"/>
  </si>
  <si>
    <r>
      <t>② 園則の記載事項　</t>
    </r>
    <r>
      <rPr>
        <sz val="10"/>
        <color indexed="8"/>
        <rFont val="ＭＳ Ｐ明朝"/>
        <family val="1"/>
        <charset val="128"/>
      </rPr>
      <t>　（記載している項目を☑すること。）</t>
    </r>
    <rPh sb="2" eb="3">
      <t>エン</t>
    </rPh>
    <rPh sb="3" eb="4">
      <t>ソク</t>
    </rPh>
    <rPh sb="5" eb="7">
      <t>キサイ</t>
    </rPh>
    <rPh sb="7" eb="9">
      <t>ジコウ</t>
    </rPh>
    <rPh sb="12" eb="14">
      <t>キサイ</t>
    </rPh>
    <rPh sb="18" eb="20">
      <t>コウモク</t>
    </rPh>
    <phoneticPr fontId="16"/>
  </si>
  <si>
    <t>（整備している書類を☑すること。）</t>
    <rPh sb="1" eb="3">
      <t>セイビ</t>
    </rPh>
    <rPh sb="7" eb="9">
      <t>ショルイ</t>
    </rPh>
    <phoneticPr fontId="2"/>
  </si>
  <si>
    <t>便所
2歳児以上</t>
    <rPh sb="0" eb="2">
      <t>ベンジョ</t>
    </rPh>
    <rPh sb="4" eb="5">
      <t>サイ</t>
    </rPh>
    <rPh sb="5" eb="6">
      <t>ジ</t>
    </rPh>
    <rPh sb="6" eb="8">
      <t>イジョウ</t>
    </rPh>
    <phoneticPr fontId="2"/>
  </si>
  <si>
    <t>調乳室</t>
    <rPh sb="0" eb="3">
      <t>チョウニュウシツ</t>
    </rPh>
    <phoneticPr fontId="2"/>
  </si>
  <si>
    <t>調理員
休憩室</t>
    <rPh sb="0" eb="3">
      <t>チョウリイン</t>
    </rPh>
    <rPh sb="4" eb="7">
      <t>キュウケイシツ</t>
    </rPh>
    <phoneticPr fontId="2"/>
  </si>
  <si>
    <t>便所</t>
    <rPh sb="0" eb="2">
      <t>ベンジョ</t>
    </rPh>
    <phoneticPr fontId="2"/>
  </si>
  <si>
    <t>教材室</t>
    <rPh sb="0" eb="2">
      <t>キョウザイ</t>
    </rPh>
    <rPh sb="2" eb="3">
      <t>シツ</t>
    </rPh>
    <phoneticPr fontId="2"/>
  </si>
  <si>
    <t>保育室
５歳</t>
    <rPh sb="0" eb="3">
      <t>ホイクシツ</t>
    </rPh>
    <rPh sb="5" eb="6">
      <t>サイ</t>
    </rPh>
    <phoneticPr fontId="2"/>
  </si>
  <si>
    <t>保育室
４歳</t>
    <rPh sb="0" eb="3">
      <t>ホイクシツ</t>
    </rPh>
    <rPh sb="5" eb="6">
      <t>サイ</t>
    </rPh>
    <phoneticPr fontId="2"/>
  </si>
  <si>
    <t>保育室
2歳</t>
    <rPh sb="0" eb="3">
      <t>ホイクシツ</t>
    </rPh>
    <rPh sb="5" eb="6">
      <t>サイ</t>
    </rPh>
    <phoneticPr fontId="2"/>
  </si>
  <si>
    <r>
      <t>屋内消火器栓及び消火器の位置・避難経路を</t>
    </r>
    <r>
      <rPr>
        <u/>
        <sz val="10"/>
        <rFont val="ＭＳ Ｐゴシック"/>
        <family val="3"/>
        <charset val="128"/>
      </rPr>
      <t>朱書</t>
    </r>
    <r>
      <rPr>
        <sz val="10"/>
        <rFont val="ＭＳ Ｐゴシック"/>
        <family val="3"/>
        <charset val="128"/>
      </rPr>
      <t>すること。</t>
    </r>
    <rPh sb="0" eb="2">
      <t>オクナイ</t>
    </rPh>
    <rPh sb="2" eb="5">
      <t>ショウカキ</t>
    </rPh>
    <rPh sb="5" eb="6">
      <t>セン</t>
    </rPh>
    <rPh sb="6" eb="7">
      <t>オヨ</t>
    </rPh>
    <rPh sb="8" eb="11">
      <t>ショウカキ</t>
    </rPh>
    <rPh sb="12" eb="14">
      <t>イチ</t>
    </rPh>
    <rPh sb="15" eb="17">
      <t>ヒナン</t>
    </rPh>
    <rPh sb="17" eb="19">
      <t>ケイロ</t>
    </rPh>
    <rPh sb="20" eb="22">
      <t>シュガ</t>
    </rPh>
    <phoneticPr fontId="2"/>
  </si>
  <si>
    <t>○</t>
    <phoneticPr fontId="2"/>
  </si>
  <si>
    <t>保育室
３歳</t>
    <rPh sb="0" eb="3">
      <t>ホイクシツ</t>
    </rPh>
    <rPh sb="5" eb="6">
      <t>サイ</t>
    </rPh>
    <phoneticPr fontId="2"/>
  </si>
  <si>
    <t>㎡）</t>
    <phoneticPr fontId="2"/>
  </si>
  <si>
    <t>建物床面積（</t>
    <rPh sb="0" eb="2">
      <t>タテモノ</t>
    </rPh>
    <rPh sb="2" eb="3">
      <t>ユカ</t>
    </rPh>
    <rPh sb="3" eb="5">
      <t>メンセキ</t>
    </rPh>
    <phoneticPr fontId="2"/>
  </si>
  <si>
    <t>□</t>
    <phoneticPr fontId="2"/>
  </si>
  <si>
    <t>ポーチ（テラス）</t>
    <phoneticPr fontId="2"/>
  </si>
  <si>
    <r>
      <t>パンフレットや防災関係図面等既存の平面図があれば</t>
    </r>
    <r>
      <rPr>
        <u/>
        <sz val="10"/>
        <rFont val="ＭＳ Ｐゴシック"/>
        <family val="3"/>
        <charset val="128"/>
      </rPr>
      <t>適宜補正のうえ</t>
    </r>
    <r>
      <rPr>
        <sz val="10"/>
        <rFont val="ＭＳ Ｐゴシック"/>
        <family val="3"/>
        <charset val="128"/>
      </rPr>
      <t>提出して差し支えない。</t>
    </r>
    <rPh sb="7" eb="9">
      <t>ボウサイ</t>
    </rPh>
    <rPh sb="9" eb="11">
      <t>カンケイ</t>
    </rPh>
    <rPh sb="11" eb="13">
      <t>ズメン</t>
    </rPh>
    <rPh sb="13" eb="14">
      <t>トウ</t>
    </rPh>
    <rPh sb="14" eb="16">
      <t>キゾン</t>
    </rPh>
    <rPh sb="17" eb="19">
      <t>ヘイメン</t>
    </rPh>
    <rPh sb="19" eb="20">
      <t>ズ</t>
    </rPh>
    <rPh sb="24" eb="26">
      <t>テキギ</t>
    </rPh>
    <rPh sb="26" eb="28">
      <t>ホセイ</t>
    </rPh>
    <rPh sb="31" eb="33">
      <t>テイシュツ</t>
    </rPh>
    <rPh sb="35" eb="36">
      <t>サ</t>
    </rPh>
    <rPh sb="37" eb="38">
      <t>ツカ</t>
    </rPh>
    <phoneticPr fontId="2"/>
  </si>
  <si>
    <r>
      <rPr>
        <sz val="8"/>
        <rFont val="ＭＳ Ｐゴシック"/>
        <family val="3"/>
        <charset val="128"/>
      </rPr>
      <t>足洗用</t>
    </r>
    <r>
      <rPr>
        <sz val="9"/>
        <rFont val="ＭＳ Ｐゴシック"/>
        <family val="3"/>
        <charset val="128"/>
      </rPr>
      <t xml:space="preserve">
水　道</t>
    </r>
    <rPh sb="0" eb="1">
      <t>アシ</t>
    </rPh>
    <rPh sb="1" eb="2">
      <t>アラ</t>
    </rPh>
    <rPh sb="2" eb="3">
      <t>ヨウ</t>
    </rPh>
    <rPh sb="4" eb="5">
      <t>ミズ</t>
    </rPh>
    <rPh sb="6" eb="7">
      <t>ミチ</t>
    </rPh>
    <phoneticPr fontId="2"/>
  </si>
  <si>
    <t xml:space="preserve"> 雇用時書類</t>
    <rPh sb="1" eb="3">
      <t>コヨウ</t>
    </rPh>
    <rPh sb="3" eb="4">
      <t>ジ</t>
    </rPh>
    <rPh sb="4" eb="6">
      <t>ショルイ</t>
    </rPh>
    <phoneticPr fontId="2"/>
  </si>
  <si>
    <t xml:space="preserve"> 非常勤職員雇用契約書</t>
    <rPh sb="1" eb="4">
      <t>ヒジョウキン</t>
    </rPh>
    <rPh sb="4" eb="6">
      <t>ショクイン</t>
    </rPh>
    <rPh sb="6" eb="8">
      <t>コヨウ</t>
    </rPh>
    <rPh sb="8" eb="11">
      <t>ケイヤクショ</t>
    </rPh>
    <phoneticPr fontId="2"/>
  </si>
  <si>
    <t xml:space="preserve"> 職員健康診断記録</t>
    <rPh sb="1" eb="3">
      <t>ショクイン</t>
    </rPh>
    <rPh sb="3" eb="5">
      <t>ケンコウ</t>
    </rPh>
    <rPh sb="5" eb="7">
      <t>シンダン</t>
    </rPh>
    <rPh sb="7" eb="9">
      <t>キロク</t>
    </rPh>
    <phoneticPr fontId="2"/>
  </si>
  <si>
    <t xml:space="preserve"> 給与台帳</t>
    <rPh sb="1" eb="3">
      <t>キュウヨ</t>
    </rPh>
    <rPh sb="3" eb="5">
      <t>ダイチョウ</t>
    </rPh>
    <phoneticPr fontId="2"/>
  </si>
  <si>
    <t xml:space="preserve"> 時間外勤務命令簿</t>
    <rPh sb="1" eb="4">
      <t>ジカンガイ</t>
    </rPh>
    <rPh sb="4" eb="6">
      <t>キンム</t>
    </rPh>
    <rPh sb="6" eb="8">
      <t>メイレイ</t>
    </rPh>
    <rPh sb="8" eb="9">
      <t>ボ</t>
    </rPh>
    <phoneticPr fontId="2"/>
  </si>
  <si>
    <t xml:space="preserve"> 扶養手当認定簿</t>
    <rPh sb="1" eb="3">
      <t>フヨウ</t>
    </rPh>
    <rPh sb="3" eb="5">
      <t>テアテ</t>
    </rPh>
    <rPh sb="5" eb="7">
      <t>ニンテイ</t>
    </rPh>
    <rPh sb="7" eb="8">
      <t>ボ</t>
    </rPh>
    <phoneticPr fontId="2"/>
  </si>
  <si>
    <t xml:space="preserve"> 労働者名簿</t>
    <rPh sb="1" eb="3">
      <t>ロウドウ</t>
    </rPh>
    <rPh sb="3" eb="4">
      <t>シャ</t>
    </rPh>
    <rPh sb="4" eb="6">
      <t>メイボ</t>
    </rPh>
    <phoneticPr fontId="2"/>
  </si>
  <si>
    <t xml:space="preserve"> 出勤簿等</t>
    <rPh sb="1" eb="3">
      <t>シュッキン</t>
    </rPh>
    <rPh sb="3" eb="4">
      <t>ボ</t>
    </rPh>
    <rPh sb="4" eb="5">
      <t>トウ</t>
    </rPh>
    <phoneticPr fontId="2"/>
  </si>
  <si>
    <t xml:space="preserve"> 年次休暇綴（カード）</t>
    <rPh sb="1" eb="3">
      <t>ネンジ</t>
    </rPh>
    <rPh sb="3" eb="5">
      <t>キュウカ</t>
    </rPh>
    <rPh sb="5" eb="6">
      <t>ツヅ</t>
    </rPh>
    <phoneticPr fontId="2"/>
  </si>
  <si>
    <t xml:space="preserve"> 旅行命令・復命綴</t>
    <rPh sb="1" eb="3">
      <t>リョコウ</t>
    </rPh>
    <rPh sb="3" eb="5">
      <t>メイレイ</t>
    </rPh>
    <rPh sb="6" eb="8">
      <t>フクメイ</t>
    </rPh>
    <rPh sb="8" eb="9">
      <t>ツヅ</t>
    </rPh>
    <phoneticPr fontId="2"/>
  </si>
  <si>
    <t xml:space="preserve"> 通勤カード</t>
    <rPh sb="1" eb="3">
      <t>ツウキン</t>
    </rPh>
    <phoneticPr fontId="2"/>
  </si>
  <si>
    <t xml:space="preserve"> 雇用契約書に規定</t>
    <rPh sb="1" eb="3">
      <t>コヨウ</t>
    </rPh>
    <rPh sb="3" eb="5">
      <t>ケイヤク</t>
    </rPh>
    <rPh sb="5" eb="6">
      <t>ショ</t>
    </rPh>
    <rPh sb="7" eb="9">
      <t>キテイ</t>
    </rPh>
    <phoneticPr fontId="2"/>
  </si>
  <si>
    <t xml:space="preserve"> 誓約書の提出</t>
    <rPh sb="1" eb="4">
      <t>セイヤクショ</t>
    </rPh>
    <rPh sb="5" eb="7">
      <t>テイシュツ</t>
    </rPh>
    <phoneticPr fontId="2"/>
  </si>
  <si>
    <t xml:space="preserve"> 就業規則の服務規定</t>
    <rPh sb="1" eb="3">
      <t>シュウギョウ</t>
    </rPh>
    <rPh sb="3" eb="5">
      <t>キソク</t>
    </rPh>
    <rPh sb="6" eb="8">
      <t>フクム</t>
    </rPh>
    <rPh sb="8" eb="10">
      <t>キテイ</t>
    </rPh>
    <phoneticPr fontId="2"/>
  </si>
  <si>
    <t>幼保連携型認定こども園　一般検査資料　目次</t>
    <rPh sb="0" eb="1">
      <t>ヨウ</t>
    </rPh>
    <rPh sb="1" eb="2">
      <t>ホ</t>
    </rPh>
    <rPh sb="2" eb="4">
      <t>レンケイ</t>
    </rPh>
    <rPh sb="4" eb="5">
      <t>ガタ</t>
    </rPh>
    <rPh sb="5" eb="7">
      <t>ニンテイ</t>
    </rPh>
    <rPh sb="10" eb="11">
      <t>エン</t>
    </rPh>
    <rPh sb="12" eb="14">
      <t>イッパン</t>
    </rPh>
    <rPh sb="14" eb="16">
      <t>ケンサ</t>
    </rPh>
    <rPh sb="16" eb="18">
      <t>シリョウ</t>
    </rPh>
    <rPh sb="19" eb="21">
      <t>モクジ</t>
    </rPh>
    <phoneticPr fontId="2"/>
  </si>
  <si>
    <t>3.3㎡ ×満 ３歳以上の園児数（</t>
    <rPh sb="6" eb="7">
      <t>マン</t>
    </rPh>
    <rPh sb="9" eb="12">
      <t>サイイジョウ</t>
    </rPh>
    <rPh sb="13" eb="15">
      <t>エンジ</t>
    </rPh>
    <rPh sb="15" eb="16">
      <t>スウ</t>
    </rPh>
    <phoneticPr fontId="2"/>
  </si>
  <si>
    <t>園　長</t>
    <rPh sb="0" eb="1">
      <t>エン</t>
    </rPh>
    <rPh sb="2" eb="3">
      <t>チョウ</t>
    </rPh>
    <phoneticPr fontId="2"/>
  </si>
  <si>
    <t>園　　長</t>
    <rPh sb="0" eb="1">
      <t>エン</t>
    </rPh>
    <rPh sb="3" eb="4">
      <t>チョウ</t>
    </rPh>
    <phoneticPr fontId="2"/>
  </si>
  <si>
    <t xml:space="preserve"> 屋外消火栓設備</t>
    <rPh sb="2" eb="3">
      <t>ガイ</t>
    </rPh>
    <phoneticPr fontId="2"/>
  </si>
  <si>
    <t>給与・手当等</t>
    <rPh sb="0" eb="2">
      <t>キュウヨ</t>
    </rPh>
    <rPh sb="3" eb="5">
      <t>テアテ</t>
    </rPh>
    <rPh sb="5" eb="6">
      <t>トウ</t>
    </rPh>
    <phoneticPr fontId="2"/>
  </si>
  <si>
    <t>（施行日：</t>
    <rPh sb="1" eb="3">
      <t>セコウ</t>
    </rPh>
    <rPh sb="3" eb="4">
      <t>ヒ</t>
    </rPh>
    <phoneticPr fontId="2"/>
  </si>
  <si>
    <t>）</t>
    <phoneticPr fontId="2"/>
  </si>
  <si>
    <t xml:space="preserve"> 消火器具</t>
    <rPh sb="4" eb="5">
      <t>グ</t>
    </rPh>
    <phoneticPr fontId="2"/>
  </si>
  <si>
    <t>園名：</t>
    <rPh sb="0" eb="1">
      <t>エン</t>
    </rPh>
    <rPh sb="1" eb="2">
      <t>メイ</t>
    </rPh>
    <phoneticPr fontId="2"/>
  </si>
  <si>
    <t>合計</t>
    <phoneticPr fontId="2"/>
  </si>
  <si>
    <t>　</t>
    <phoneticPr fontId="2"/>
  </si>
  <si>
    <t>２学級以下　330＋ 30×（学級数</t>
    <phoneticPr fontId="2"/>
  </si>
  <si>
    <t>３学級以上　400＋ 80×（学級数</t>
    <rPh sb="1" eb="3">
      <t>ガッキュウ</t>
    </rPh>
    <rPh sb="3" eb="5">
      <t>イジョウ</t>
    </rPh>
    <rPh sb="15" eb="17">
      <t>ガッキュウ</t>
    </rPh>
    <rPh sb="17" eb="18">
      <t>スウ</t>
    </rPh>
    <phoneticPr fontId="2"/>
  </si>
  <si>
    <t>施 設 名</t>
    <rPh sb="0" eb="1">
      <t>シ</t>
    </rPh>
    <rPh sb="2" eb="3">
      <t>セツ</t>
    </rPh>
    <rPh sb="4" eb="5">
      <t>メイ</t>
    </rPh>
    <phoneticPr fontId="16"/>
  </si>
  <si>
    <t>生年
月日</t>
    <rPh sb="0" eb="2">
      <t>セイネン</t>
    </rPh>
    <rPh sb="3" eb="5">
      <t>ガッピ</t>
    </rPh>
    <phoneticPr fontId="2"/>
  </si>
  <si>
    <t>（記載上の注意）　1</t>
    <phoneticPr fontId="2"/>
  </si>
  <si>
    <t>歳）</t>
    <phoneticPr fontId="2"/>
  </si>
  <si>
    <t>（</t>
    <phoneticPr fontId="2"/>
  </si>
  <si>
    <t xml:space="preserve"> </t>
    <phoneticPr fontId="16"/>
  </si>
  <si>
    <t>その他施設の管理に関する事項</t>
    <phoneticPr fontId="2"/>
  </si>
  <si>
    <t>保育料その他の費用徴収に関する事項</t>
    <phoneticPr fontId="2"/>
  </si>
  <si>
    <t>開園時間</t>
    <phoneticPr fontId="2"/>
  </si>
  <si>
    <t>教育又は保育を行わない日</t>
    <phoneticPr fontId="2"/>
  </si>
  <si>
    <t>利用定員</t>
    <phoneticPr fontId="2"/>
  </si>
  <si>
    <t>　</t>
    <phoneticPr fontId="2"/>
  </si>
  <si>
    <t>　</t>
    <phoneticPr fontId="2"/>
  </si>
  <si>
    <t xml:space="preserve"> 避難はしご</t>
    <rPh sb="1" eb="3">
      <t>ヒナン</t>
    </rPh>
    <phoneticPr fontId="2"/>
  </si>
  <si>
    <t>園児名</t>
    <rPh sb="0" eb="2">
      <t>エンジ</t>
    </rPh>
    <rPh sb="2" eb="3">
      <t>メイ</t>
    </rPh>
    <phoneticPr fontId="2"/>
  </si>
  <si>
    <t>入園日</t>
    <rPh sb="0" eb="2">
      <t>ニュウエン</t>
    </rPh>
    <rPh sb="2" eb="3">
      <t>ヒ</t>
    </rPh>
    <phoneticPr fontId="2"/>
  </si>
  <si>
    <t>1.98 ㎡ ×  満 ２歳の園児数 （</t>
    <rPh sb="10" eb="11">
      <t>マン</t>
    </rPh>
    <rPh sb="13" eb="14">
      <t>サイ</t>
    </rPh>
    <rPh sb="15" eb="17">
      <t>エンジ</t>
    </rPh>
    <rPh sb="17" eb="18">
      <t>スウ</t>
    </rPh>
    <phoneticPr fontId="2"/>
  </si>
  <si>
    <t>　</t>
    <phoneticPr fontId="2"/>
  </si>
  <si>
    <r>
      <t xml:space="preserve">事業開始年月日
</t>
    </r>
    <r>
      <rPr>
        <sz val="7"/>
        <color indexed="8"/>
        <rFont val="ＭＳ 明朝"/>
        <family val="1"/>
        <charset val="128"/>
      </rPr>
      <t>（幼保連携型認定こども園としての開園日）</t>
    </r>
    <rPh sb="0" eb="2">
      <t>ジギョウ</t>
    </rPh>
    <rPh sb="2" eb="4">
      <t>カイシ</t>
    </rPh>
    <rPh sb="4" eb="7">
      <t>ネンガッピ</t>
    </rPh>
    <phoneticPr fontId="16"/>
  </si>
  <si>
    <t>　</t>
    <phoneticPr fontId="2"/>
  </si>
  <si>
    <t xml:space="preserve"> （少数点2位以下切捨て）</t>
    <phoneticPr fontId="2"/>
  </si>
  <si>
    <t>学級数</t>
    <rPh sb="0" eb="2">
      <t>ガッキュウ</t>
    </rPh>
    <rPh sb="2" eb="3">
      <t>スウ</t>
    </rPh>
    <phoneticPr fontId="2"/>
  </si>
  <si>
    <t>　満４歳以上</t>
    <rPh sb="1" eb="2">
      <t>マン</t>
    </rPh>
    <rPh sb="3" eb="4">
      <t>サイ</t>
    </rPh>
    <rPh sb="4" eb="6">
      <t>イジョウ</t>
    </rPh>
    <phoneticPr fontId="2"/>
  </si>
  <si>
    <t>　満３歳</t>
    <rPh sb="1" eb="2">
      <t>マン</t>
    </rPh>
    <rPh sb="3" eb="4">
      <t>サイ</t>
    </rPh>
    <phoneticPr fontId="2"/>
  </si>
  <si>
    <t>　満１・２歳</t>
    <rPh sb="1" eb="2">
      <t>マン</t>
    </rPh>
    <rPh sb="5" eb="6">
      <t>サイ</t>
    </rPh>
    <phoneticPr fontId="2"/>
  </si>
  <si>
    <t>　満1歳未満</t>
    <rPh sb="1" eb="2">
      <t>マン</t>
    </rPh>
    <rPh sb="3" eb="4">
      <t>サイ</t>
    </rPh>
    <rPh sb="4" eb="6">
      <t>ミマン</t>
    </rPh>
    <phoneticPr fontId="2"/>
  </si>
  <si>
    <t>配置基準数</t>
    <rPh sb="0" eb="2">
      <t>ハイチ</t>
    </rPh>
    <rPh sb="2" eb="4">
      <t>キジュン</t>
    </rPh>
    <rPh sb="4" eb="5">
      <t>スウ</t>
    </rPh>
    <phoneticPr fontId="2"/>
  </si>
  <si>
    <t>（少数点以下四捨五入）</t>
    <phoneticPr fontId="2"/>
  </si>
  <si>
    <t>(D)</t>
    <phoneticPr fontId="2"/>
  </si>
  <si>
    <t>(E)</t>
    <phoneticPr fontId="2"/>
  </si>
  <si>
    <t>㋐ 満３歳以上の園児</t>
    <rPh sb="2" eb="3">
      <t>マン</t>
    </rPh>
    <rPh sb="4" eb="5">
      <t>サイ</t>
    </rPh>
    <rPh sb="5" eb="7">
      <t>イジョウ</t>
    </rPh>
    <rPh sb="8" eb="10">
      <t>エンジ</t>
    </rPh>
    <phoneticPr fontId="2"/>
  </si>
  <si>
    <t>㋑ 満３歳未満の園児</t>
    <rPh sb="2" eb="3">
      <t>マン</t>
    </rPh>
    <rPh sb="4" eb="5">
      <t>サイ</t>
    </rPh>
    <rPh sb="5" eb="7">
      <t>ミマン</t>
    </rPh>
    <rPh sb="8" eb="10">
      <t>エンジ</t>
    </rPh>
    <phoneticPr fontId="2"/>
  </si>
  <si>
    <t>基準係数
（Ｂ）</t>
    <rPh sb="0" eb="1">
      <t>モト</t>
    </rPh>
    <rPh sb="1" eb="2">
      <t>ジュン</t>
    </rPh>
    <rPh sb="2" eb="4">
      <t>ケイスウ</t>
    </rPh>
    <phoneticPr fontId="2"/>
  </si>
  <si>
    <t>(F)</t>
    <phoneticPr fontId="2"/>
  </si>
  <si>
    <t>(G)</t>
    <phoneticPr fontId="2"/>
  </si>
  <si>
    <t>人</t>
    <phoneticPr fontId="2"/>
  </si>
  <si>
    <t>（ｂ)</t>
    <phoneticPr fontId="2"/>
  </si>
  <si>
    <t>常勤者数</t>
    <rPh sb="0" eb="2">
      <t>ジョウキン</t>
    </rPh>
    <rPh sb="2" eb="3">
      <t>シャ</t>
    </rPh>
    <rPh sb="3" eb="4">
      <t>スウ</t>
    </rPh>
    <phoneticPr fontId="2"/>
  </si>
  <si>
    <t>就業規則で定める常勤者１ヶ月の勤務時間数</t>
    <phoneticPr fontId="2"/>
  </si>
  <si>
    <t>非常勤者１ヶ月の延べ勤務時間数</t>
    <rPh sb="0" eb="3">
      <t>ヒジョウキン</t>
    </rPh>
    <rPh sb="3" eb="4">
      <t>シャ</t>
    </rPh>
    <rPh sb="6" eb="7">
      <t>ゲツ</t>
    </rPh>
    <rPh sb="8" eb="9">
      <t>ノ</t>
    </rPh>
    <rPh sb="10" eb="12">
      <t>キンム</t>
    </rPh>
    <rPh sb="12" eb="14">
      <t>ジカン</t>
    </rPh>
    <rPh sb="14" eb="15">
      <t>スウ</t>
    </rPh>
    <phoneticPr fontId="2"/>
  </si>
  <si>
    <t>（ａ)</t>
    <phoneticPr fontId="2"/>
  </si>
  <si>
    <t>（ｃ）</t>
    <phoneticPr fontId="2"/>
  </si>
  <si>
    <t>（ｄ）</t>
    <phoneticPr fontId="2"/>
  </si>
  <si>
    <t>　　　　〈非常勤者の常勤換算〉</t>
    <phoneticPr fontId="2"/>
  </si>
  <si>
    <t>常勤換算数</t>
    <rPh sb="0" eb="2">
      <t>ジョウキン</t>
    </rPh>
    <rPh sb="2" eb="4">
      <t>カンサン</t>
    </rPh>
    <rPh sb="4" eb="5">
      <t>スウ</t>
    </rPh>
    <phoneticPr fontId="2"/>
  </si>
  <si>
    <t>　　※小数点以下を四捨五入</t>
    <rPh sb="3" eb="6">
      <t>ショウスウテン</t>
    </rPh>
    <rPh sb="6" eb="8">
      <t>イカ</t>
    </rPh>
    <rPh sb="9" eb="13">
      <t>シシャゴニュウ</t>
    </rPh>
    <phoneticPr fontId="2"/>
  </si>
  <si>
    <t>　　　（Ｆ） ＋ （Ｇ）  =</t>
    <phoneticPr fontId="2"/>
  </si>
  <si>
    <r>
      <t xml:space="preserve">㋒ </t>
    </r>
    <r>
      <rPr>
        <u/>
        <sz val="10"/>
        <color indexed="8"/>
        <rFont val="ＭＳ Ｐ明朝"/>
        <family val="1"/>
        <charset val="128"/>
      </rPr>
      <t>配置基準数</t>
    </r>
    <rPh sb="2" eb="4">
      <t>ハイチ</t>
    </rPh>
    <rPh sb="4" eb="6">
      <t>キジュン</t>
    </rPh>
    <rPh sb="6" eb="7">
      <t>スウ</t>
    </rPh>
    <phoneticPr fontId="2"/>
  </si>
  <si>
    <t xml:space="preserve"> (F)は (D)と(E)で多い方の数値</t>
    <rPh sb="14" eb="15">
      <t>オオ</t>
    </rPh>
    <rPh sb="16" eb="17">
      <t>ホウ</t>
    </rPh>
    <rPh sb="18" eb="20">
      <t>スウチ</t>
    </rPh>
    <phoneticPr fontId="2"/>
  </si>
  <si>
    <r>
      <t xml:space="preserve">非常勤者数
</t>
    </r>
    <r>
      <rPr>
        <sz val="9"/>
        <rFont val="ＭＳ Ｐ明朝"/>
        <family val="1"/>
        <charset val="128"/>
      </rPr>
      <t>(常勤換算数）</t>
    </r>
    <rPh sb="0" eb="3">
      <t>ヒジョウキン</t>
    </rPh>
    <rPh sb="3" eb="4">
      <t>シャ</t>
    </rPh>
    <rPh sb="4" eb="5">
      <t>スウ</t>
    </rPh>
    <rPh sb="5" eb="6">
      <t>インスウ</t>
    </rPh>
    <rPh sb="7" eb="9">
      <t>ジョウキン</t>
    </rPh>
    <rPh sb="9" eb="11">
      <t>カンサン</t>
    </rPh>
    <rPh sb="11" eb="12">
      <t>スウ</t>
    </rPh>
    <phoneticPr fontId="2"/>
  </si>
  <si>
    <t>園　長</t>
    <rPh sb="0" eb="1">
      <t>エン</t>
    </rPh>
    <phoneticPr fontId="16"/>
  </si>
  <si>
    <t>初日
在籍人員計</t>
    <rPh sb="7" eb="8">
      <t>ケイ</t>
    </rPh>
    <phoneticPr fontId="2"/>
  </si>
  <si>
    <t>開　園
日数１</t>
    <rPh sb="0" eb="1">
      <t>カイ</t>
    </rPh>
    <rPh sb="2" eb="3">
      <t>エン</t>
    </rPh>
    <rPh sb="4" eb="6">
      <t>ニッスウ</t>
    </rPh>
    <phoneticPr fontId="2"/>
  </si>
  <si>
    <t>開　園
日数２</t>
    <rPh sb="0" eb="1">
      <t>カイ</t>
    </rPh>
    <rPh sb="2" eb="3">
      <t>エン</t>
    </rPh>
    <rPh sb="4" eb="6">
      <t>ニッスウ</t>
    </rPh>
    <phoneticPr fontId="2"/>
  </si>
  <si>
    <t>　記載の対象となる期間中に定員変更のあるときは，余白にその旨記載すること。</t>
    <rPh sb="1" eb="3">
      <t>キサイ</t>
    </rPh>
    <rPh sb="4" eb="6">
      <t>タイショウ</t>
    </rPh>
    <rPh sb="9" eb="12">
      <t>キカンチュウ</t>
    </rPh>
    <rPh sb="13" eb="15">
      <t>テイイン</t>
    </rPh>
    <rPh sb="15" eb="17">
      <t>ヘンコウ</t>
    </rPh>
    <rPh sb="24" eb="26">
      <t>ヨハク</t>
    </rPh>
    <rPh sb="29" eb="30">
      <t>ムネ</t>
    </rPh>
    <rPh sb="30" eb="32">
      <t>キサイ</t>
    </rPh>
    <phoneticPr fontId="2"/>
  </si>
  <si>
    <t>　「開園日数１」には3号及び2号認定こどもに対する開園日数を，「開園日数２」には1号認定</t>
    <rPh sb="2" eb="5">
      <t>カイエンビ</t>
    </rPh>
    <rPh sb="4" eb="6">
      <t>ニッスウ</t>
    </rPh>
    <rPh sb="11" eb="12">
      <t>ゴウ</t>
    </rPh>
    <rPh sb="12" eb="13">
      <t>オヨ</t>
    </rPh>
    <rPh sb="15" eb="16">
      <t>ゴウ</t>
    </rPh>
    <rPh sb="16" eb="18">
      <t>ニンテイ</t>
    </rPh>
    <rPh sb="22" eb="23">
      <t>タイ</t>
    </rPh>
    <rPh sb="25" eb="27">
      <t>カイエン</t>
    </rPh>
    <rPh sb="27" eb="29">
      <t>ニッスウ</t>
    </rPh>
    <phoneticPr fontId="2"/>
  </si>
  <si>
    <t>主幹保育教諭</t>
    <rPh sb="0" eb="2">
      <t>シュカン</t>
    </rPh>
    <rPh sb="2" eb="4">
      <t>ホイク</t>
    </rPh>
    <rPh sb="4" eb="6">
      <t>キョウユ</t>
    </rPh>
    <phoneticPr fontId="2"/>
  </si>
  <si>
    <t>１号認定こども
月初日
在籍園児数</t>
    <rPh sb="1" eb="3">
      <t>ニンテイ</t>
    </rPh>
    <rPh sb="8" eb="9">
      <t>ツキ</t>
    </rPh>
    <rPh sb="9" eb="11">
      <t>ショニチ</t>
    </rPh>
    <rPh sb="12" eb="13">
      <t>ジン</t>
    </rPh>
    <rPh sb="13" eb="14">
      <t>イン</t>
    </rPh>
    <rPh sb="14" eb="16">
      <t>エンジ</t>
    </rPh>
    <rPh sb="16" eb="17">
      <t>スウ</t>
    </rPh>
    <phoneticPr fontId="2"/>
  </si>
  <si>
    <t>２号認定こども
月初日
在籍園児数</t>
    <rPh sb="1" eb="3">
      <t>ニンテイ</t>
    </rPh>
    <rPh sb="8" eb="9">
      <t>ツキ</t>
    </rPh>
    <rPh sb="9" eb="11">
      <t>ショニチ</t>
    </rPh>
    <rPh sb="12" eb="13">
      <t>ジン</t>
    </rPh>
    <rPh sb="13" eb="14">
      <t>イン</t>
    </rPh>
    <rPh sb="14" eb="16">
      <t>エンジ</t>
    </rPh>
    <rPh sb="16" eb="17">
      <t>スウ</t>
    </rPh>
    <phoneticPr fontId="2"/>
  </si>
  <si>
    <t>３号認定こども
月初日
在籍園児数</t>
    <rPh sb="1" eb="3">
      <t>ニンテイ</t>
    </rPh>
    <rPh sb="8" eb="9">
      <t>ツキ</t>
    </rPh>
    <rPh sb="9" eb="11">
      <t>ショニチ</t>
    </rPh>
    <rPh sb="12" eb="13">
      <t>ジン</t>
    </rPh>
    <rPh sb="13" eb="14">
      <t>イン</t>
    </rPh>
    <rPh sb="14" eb="16">
      <t>エンジ</t>
    </rPh>
    <rPh sb="16" eb="17">
      <t>スウ</t>
    </rPh>
    <phoneticPr fontId="2"/>
  </si>
  <si>
    <t>※１学級の場合は180㎡とする。</t>
    <phoneticPr fontId="2"/>
  </si>
  <si>
    <t>⑩ 緊急連絡体制の整備状況　</t>
    <rPh sb="2" eb="4">
      <t>キンキュウ</t>
    </rPh>
    <rPh sb="4" eb="6">
      <t>レンラク</t>
    </rPh>
    <rPh sb="6" eb="8">
      <t>タイセイ</t>
    </rPh>
    <rPh sb="9" eb="11">
      <t>セイビ</t>
    </rPh>
    <rPh sb="11" eb="13">
      <t>ジョウキョウ</t>
    </rPh>
    <phoneticPr fontId="2"/>
  </si>
  <si>
    <t xml:space="preserve"> 職員</t>
    <rPh sb="1" eb="3">
      <t>ショクイン</t>
    </rPh>
    <phoneticPr fontId="2"/>
  </si>
  <si>
    <t xml:space="preserve"> 保護者</t>
    <rPh sb="1" eb="4">
      <t>ホゴシャ</t>
    </rPh>
    <phoneticPr fontId="2"/>
  </si>
  <si>
    <t xml:space="preserve"> その他 　  　（</t>
    <rPh sb="3" eb="4">
      <t>タ</t>
    </rPh>
    <phoneticPr fontId="2"/>
  </si>
  <si>
    <t xml:space="preserve">  幼保連携型認定こども園である旨の掲示</t>
    <phoneticPr fontId="2"/>
  </si>
  <si>
    <t>(</t>
    <phoneticPr fontId="2"/>
  </si>
  <si>
    <t>（連絡体制が採られている場合☑すること。）</t>
    <phoneticPr fontId="2"/>
  </si>
  <si>
    <t>２　</t>
    <phoneticPr fontId="2"/>
  </si>
  <si>
    <t>① 災害対応マニュアル</t>
    <phoneticPr fontId="2"/>
  </si>
  <si>
    <t>② 消防計画</t>
    <phoneticPr fontId="2"/>
  </si>
  <si>
    <t>③ 防火管理者</t>
    <phoneticPr fontId="2"/>
  </si>
  <si>
    <t>・役職・氏名：</t>
    <phoneticPr fontId="2"/>
  </si>
  <si>
    <t>/</t>
    <phoneticPr fontId="2"/>
  </si>
  <si>
    <t>⑥ 消防設備の有無</t>
    <phoneticPr fontId="2"/>
  </si>
  <si>
    <t>年  月  日</t>
    <rPh sb="0" eb="1">
      <t>ネン</t>
    </rPh>
    <rPh sb="3" eb="4">
      <t>ツキ</t>
    </rPh>
    <rPh sb="6" eb="7">
      <t>ヒ</t>
    </rPh>
    <phoneticPr fontId="2"/>
  </si>
  <si>
    <t>改善指導事項</t>
    <rPh sb="0" eb="2">
      <t>カイゼン</t>
    </rPh>
    <rPh sb="2" eb="4">
      <t>シドウ</t>
    </rPh>
    <rPh sb="4" eb="6">
      <t>ジコウ</t>
    </rPh>
    <phoneticPr fontId="2"/>
  </si>
  <si>
    <t>対応状況</t>
    <rPh sb="0" eb="2">
      <t>タイオウ</t>
    </rPh>
    <rPh sb="2" eb="4">
      <t>ジョウキョウ</t>
    </rPh>
    <phoneticPr fontId="2"/>
  </si>
  <si>
    <t>⑨ 災害用備蓄品の状況</t>
    <phoneticPr fontId="2"/>
  </si>
  <si>
    <t>　苦情受付簿</t>
    <rPh sb="1" eb="3">
      <t>クジョウ</t>
    </rPh>
    <rPh sb="3" eb="5">
      <t>ウケツケ</t>
    </rPh>
    <rPh sb="5" eb="6">
      <t>ボ</t>
    </rPh>
    <phoneticPr fontId="2"/>
  </si>
  <si>
    <t>　苦情受付報告書</t>
    <rPh sb="1" eb="3">
      <t>クジョウ</t>
    </rPh>
    <rPh sb="3" eb="5">
      <t>ウケツケ</t>
    </rPh>
    <rPh sb="5" eb="8">
      <t>ホウコクショ</t>
    </rPh>
    <phoneticPr fontId="2"/>
  </si>
  <si>
    <t>　苦情解決報告書</t>
    <rPh sb="1" eb="3">
      <t>クジョウ</t>
    </rPh>
    <rPh sb="3" eb="5">
      <t>カイケツ</t>
    </rPh>
    <rPh sb="5" eb="8">
      <t>ホウコクショ</t>
    </rPh>
    <phoneticPr fontId="2"/>
  </si>
  <si>
    <t>事業報告書</t>
    <rPh sb="0" eb="2">
      <t>ジギョウ</t>
    </rPh>
    <rPh sb="2" eb="5">
      <t>ホウコクショ</t>
    </rPh>
    <phoneticPr fontId="2"/>
  </si>
  <si>
    <t>園だより等</t>
    <rPh sb="0" eb="1">
      <t>エン</t>
    </rPh>
    <rPh sb="4" eb="5">
      <t>トウ</t>
    </rPh>
    <phoneticPr fontId="2"/>
  </si>
  <si>
    <t>ﾎｰﾑﾍﾟｰｼﾞ</t>
    <phoneticPr fontId="2"/>
  </si>
  <si>
    <t>その他　（</t>
    <rPh sb="2" eb="3">
      <t>タ</t>
    </rPh>
    <phoneticPr fontId="2"/>
  </si>
  <si>
    <t>受付件数：</t>
    <rPh sb="0" eb="2">
      <t>ウケツケ</t>
    </rPh>
    <rPh sb="2" eb="4">
      <t>ケンスウ</t>
    </rPh>
    <phoneticPr fontId="2"/>
  </si>
  <si>
    <t>主な内容・処理状況</t>
    <rPh sb="0" eb="1">
      <t>オモ</t>
    </rPh>
    <rPh sb="2" eb="4">
      <t>ナイヨウ</t>
    </rPh>
    <rPh sb="5" eb="7">
      <t>ショリ</t>
    </rPh>
    <rPh sb="7" eb="9">
      <t>ジョウキョウ</t>
    </rPh>
    <phoneticPr fontId="2"/>
  </si>
  <si>
    <t>（１３） 幼保連携型認定こども園の掲示</t>
    <rPh sb="5" eb="9">
      <t>ヨウホレンケイ</t>
    </rPh>
    <rPh sb="9" eb="10">
      <t>ガタ</t>
    </rPh>
    <rPh sb="10" eb="12">
      <t>ニンテイ</t>
    </rPh>
    <rPh sb="15" eb="16">
      <t>エン</t>
    </rPh>
    <rPh sb="17" eb="19">
      <t>ケイジ</t>
    </rPh>
    <phoneticPr fontId="2"/>
  </si>
  <si>
    <t>　 施設平面図 (記載例）</t>
    <rPh sb="2" eb="4">
      <t>シセツ</t>
    </rPh>
    <rPh sb="4" eb="7">
      <t>ヘイメンズ</t>
    </rPh>
    <rPh sb="9" eb="11">
      <t>キサイ</t>
    </rPh>
    <rPh sb="11" eb="12">
      <t>レイ</t>
    </rPh>
    <phoneticPr fontId="2"/>
  </si>
  <si>
    <t>○</t>
    <phoneticPr fontId="2"/>
  </si>
  <si>
    <t>乳幼児用玩具の消毒</t>
    <rPh sb="0" eb="3">
      <t>ニュウヨウジ</t>
    </rPh>
    <rPh sb="3" eb="4">
      <t>ヨウ</t>
    </rPh>
    <rPh sb="4" eb="6">
      <t>ガング</t>
    </rPh>
    <rPh sb="7" eb="9">
      <t>ショウドク</t>
    </rPh>
    <phoneticPr fontId="2"/>
  </si>
  <si>
    <t>施設・設備・遊具の安全点検</t>
    <rPh sb="0" eb="2">
      <t>シセツ</t>
    </rPh>
    <rPh sb="3" eb="5">
      <t>セツビ</t>
    </rPh>
    <rPh sb="6" eb="8">
      <t>ユウグ</t>
    </rPh>
    <rPh sb="9" eb="11">
      <t>アンゼン</t>
    </rPh>
    <rPh sb="11" eb="13">
      <t>テンケン</t>
    </rPh>
    <phoneticPr fontId="2"/>
  </si>
  <si>
    <t>機器点検</t>
    <rPh sb="0" eb="2">
      <t>キキ</t>
    </rPh>
    <rPh sb="2" eb="4">
      <t>テンケン</t>
    </rPh>
    <phoneticPr fontId="2"/>
  </si>
  <si>
    <t>総合点検</t>
    <rPh sb="0" eb="2">
      <t>ソウゴウ</t>
    </rPh>
    <rPh sb="2" eb="4">
      <t>テンケン</t>
    </rPh>
    <phoneticPr fontId="2"/>
  </si>
  <si>
    <t>3.3 ㎡ × 満２歳の園児数</t>
    <rPh sb="8" eb="9">
      <t>マン</t>
    </rPh>
    <rPh sb="10" eb="11">
      <t>サイ</t>
    </rPh>
    <rPh sb="12" eb="14">
      <t>エンジ</t>
    </rPh>
    <rPh sb="14" eb="15">
      <t>スウ</t>
    </rPh>
    <phoneticPr fontId="2"/>
  </si>
  <si>
    <t>⑨ 園舎等の状況</t>
    <rPh sb="2" eb="3">
      <t>エン</t>
    </rPh>
    <rPh sb="3" eb="4">
      <t>シャ</t>
    </rPh>
    <rPh sb="4" eb="5">
      <t>トウ</t>
    </rPh>
    <rPh sb="6" eb="8">
      <t>ジョウキョウ</t>
    </rPh>
    <phoneticPr fontId="2"/>
  </si>
  <si>
    <t>① 給水・下水等設備等の点検・検査実施状況</t>
    <rPh sb="10" eb="11">
      <t>トウ</t>
    </rPh>
    <rPh sb="12" eb="14">
      <t>テンケン</t>
    </rPh>
    <rPh sb="15" eb="17">
      <t>ケンサ</t>
    </rPh>
    <rPh sb="17" eb="19">
      <t>ジッシ</t>
    </rPh>
    <rPh sb="19" eb="21">
      <t>ジョウキョウ</t>
    </rPh>
    <phoneticPr fontId="2"/>
  </si>
  <si>
    <t>② 学校環境衛生基準に基づく環境衛生検査の実施状況</t>
    <rPh sb="11" eb="12">
      <t>モト</t>
    </rPh>
    <phoneticPr fontId="2"/>
  </si>
  <si>
    <t>③ 職員個別表</t>
    <rPh sb="2" eb="4">
      <t>ショクイン</t>
    </rPh>
    <rPh sb="4" eb="6">
      <t>コベツ</t>
    </rPh>
    <rPh sb="6" eb="7">
      <t>ヒョウ</t>
    </rPh>
    <phoneticPr fontId="2"/>
  </si>
  <si>
    <t>④ 職員の勤務体制</t>
    <phoneticPr fontId="2"/>
  </si>
  <si>
    <t>④ 職員の勤務体制</t>
    <rPh sb="2" eb="4">
      <t>ショクイン</t>
    </rPh>
    <rPh sb="5" eb="7">
      <t>キンム</t>
    </rPh>
    <rPh sb="7" eb="9">
      <t>タイセイ</t>
    </rPh>
    <phoneticPr fontId="2"/>
  </si>
  <si>
    <t>順次登園</t>
    <rPh sb="0" eb="2">
      <t>ジュンジ</t>
    </rPh>
    <rPh sb="2" eb="4">
      <t>トウエン</t>
    </rPh>
    <phoneticPr fontId="2"/>
  </si>
  <si>
    <t>⑤ 支給手当</t>
    <phoneticPr fontId="2"/>
  </si>
  <si>
    <t>１号認定子ども</t>
    <rPh sb="4" eb="5">
      <t>コ</t>
    </rPh>
    <phoneticPr fontId="16"/>
  </si>
  <si>
    <t>２号認定子ども</t>
    <rPh sb="1" eb="2">
      <t>ゴウ</t>
    </rPh>
    <rPh sb="2" eb="4">
      <t>ニンテイ</t>
    </rPh>
    <rPh sb="4" eb="5">
      <t>コ</t>
    </rPh>
    <phoneticPr fontId="16"/>
  </si>
  <si>
    <t>３号認定子ども</t>
    <rPh sb="4" eb="5">
      <t>コ</t>
    </rPh>
    <phoneticPr fontId="16"/>
  </si>
  <si>
    <t>※学級数はP2の学級編成数の数値とする。</t>
    <rPh sb="1" eb="3">
      <t>ガッキュウ</t>
    </rPh>
    <rPh sb="3" eb="4">
      <t>スウ</t>
    </rPh>
    <rPh sb="8" eb="10">
      <t>ガッキュウ</t>
    </rPh>
    <rPh sb="10" eb="12">
      <t>ヘンセイ</t>
    </rPh>
    <rPh sb="12" eb="13">
      <t>スウ</t>
    </rPh>
    <rPh sb="14" eb="16">
      <t>スウチ</t>
    </rPh>
    <phoneticPr fontId="2"/>
  </si>
  <si>
    <t>　園舎基準面積の算定</t>
    <rPh sb="1" eb="2">
      <t>エン</t>
    </rPh>
    <rPh sb="2" eb="3">
      <t>シャ</t>
    </rPh>
    <rPh sb="3" eb="5">
      <t>キジュン</t>
    </rPh>
    <rPh sb="5" eb="7">
      <t>メンセキ</t>
    </rPh>
    <rPh sb="8" eb="10">
      <t>サンテイ</t>
    </rPh>
    <phoneticPr fontId="2"/>
  </si>
  <si>
    <t>（①＋②）＝</t>
    <phoneticPr fontId="2"/>
  </si>
  <si>
    <t>安全点検簿</t>
    <rPh sb="0" eb="2">
      <t>アンゼン</t>
    </rPh>
    <rPh sb="2" eb="4">
      <t>テンケン</t>
    </rPh>
    <rPh sb="4" eb="5">
      <t>ボ</t>
    </rPh>
    <phoneticPr fontId="2"/>
  </si>
  <si>
    <t>記録簿</t>
    <rPh sb="0" eb="3">
      <t>キロクボ</t>
    </rPh>
    <phoneticPr fontId="2"/>
  </si>
  <si>
    <t>③ 職員関係帳簿の整備状況</t>
    <rPh sb="2" eb="4">
      <t>ショクイン</t>
    </rPh>
    <rPh sb="4" eb="6">
      <t>カンケイ</t>
    </rPh>
    <rPh sb="6" eb="8">
      <t>チョウボ</t>
    </rPh>
    <rPh sb="9" eb="11">
      <t>セイビ</t>
    </rPh>
    <rPh sb="11" eb="13">
      <t>ジョウキョウ</t>
    </rPh>
    <phoneticPr fontId="2"/>
  </si>
  <si>
    <t>②社会保険等への加入状況</t>
    <rPh sb="1" eb="3">
      <t>シャカイ</t>
    </rPh>
    <rPh sb="3" eb="5">
      <t>ホケン</t>
    </rPh>
    <rPh sb="5" eb="6">
      <t>トウ</t>
    </rPh>
    <rPh sb="8" eb="10">
      <t>カニュウ</t>
    </rPh>
    <rPh sb="10" eb="12">
      <t>ジョウキョウ</t>
    </rPh>
    <phoneticPr fontId="2"/>
  </si>
  <si>
    <t>※施行日は直近の改正年月日とする。</t>
    <rPh sb="1" eb="3">
      <t>セコウ</t>
    </rPh>
    <rPh sb="3" eb="4">
      <t>ビ</t>
    </rPh>
    <rPh sb="5" eb="7">
      <t>チョッキン</t>
    </rPh>
    <rPh sb="8" eb="10">
      <t>カイセイ</t>
    </rPh>
    <rPh sb="10" eb="13">
      <t>ネンガッピ</t>
    </rPh>
    <phoneticPr fontId="2"/>
  </si>
  <si>
    <t>健康保険</t>
    <rPh sb="0" eb="2">
      <t>ケンコウ</t>
    </rPh>
    <rPh sb="2" eb="4">
      <t>ホケン</t>
    </rPh>
    <phoneticPr fontId="2"/>
  </si>
  <si>
    <t>年　　　金</t>
    <rPh sb="0" eb="1">
      <t>ネン</t>
    </rPh>
    <rPh sb="4" eb="5">
      <t>キン</t>
    </rPh>
    <phoneticPr fontId="2"/>
  </si>
  <si>
    <t>雇用保険</t>
    <rPh sb="0" eb="2">
      <t>コヨウ</t>
    </rPh>
    <rPh sb="2" eb="4">
      <t>ホケン</t>
    </rPh>
    <phoneticPr fontId="2"/>
  </si>
  <si>
    <t xml:space="preserve"> ※「職員個別表」(P6)の「その他手当」に含まれる手当の名称を記載。</t>
    <rPh sb="3" eb="5">
      <t>ショクイン</t>
    </rPh>
    <rPh sb="5" eb="7">
      <t>コベツ</t>
    </rPh>
    <rPh sb="7" eb="8">
      <t>ヒョウ</t>
    </rPh>
    <rPh sb="17" eb="18">
      <t>タ</t>
    </rPh>
    <rPh sb="18" eb="20">
      <t>テアテ</t>
    </rPh>
    <rPh sb="22" eb="23">
      <t>フク</t>
    </rPh>
    <rPh sb="26" eb="28">
      <t>テアテ</t>
    </rPh>
    <rPh sb="29" eb="31">
      <t>メイショウ</t>
    </rPh>
    <rPh sb="32" eb="34">
      <t>キサイ</t>
    </rPh>
    <phoneticPr fontId="2"/>
  </si>
  <si>
    <t>※「有」の場合の実施内容</t>
    <rPh sb="2" eb="3">
      <t>アリ</t>
    </rPh>
    <rPh sb="5" eb="7">
      <t>バアイ</t>
    </rPh>
    <rPh sb="8" eb="10">
      <t>ジッシ</t>
    </rPh>
    <rPh sb="10" eb="12">
      <t>ナイヨウ</t>
    </rPh>
    <phoneticPr fontId="2"/>
  </si>
  <si>
    <t>開催日</t>
    <rPh sb="0" eb="3">
      <t>カイサイビ</t>
    </rPh>
    <phoneticPr fontId="2"/>
  </si>
  <si>
    <t>講師職名</t>
    <rPh sb="0" eb="2">
      <t>コウシ</t>
    </rPh>
    <rPh sb="2" eb="4">
      <t>ショクメイ</t>
    </rPh>
    <phoneticPr fontId="2"/>
  </si>
  <si>
    <t>出席者数</t>
    <rPh sb="0" eb="3">
      <t>シュッセキシャ</t>
    </rPh>
    <rPh sb="3" eb="4">
      <t>スウ</t>
    </rPh>
    <phoneticPr fontId="2"/>
  </si>
  <si>
    <t>(        ㎡）</t>
    <phoneticPr fontId="2"/>
  </si>
  <si>
    <t>（　　　　㎡）</t>
    <phoneticPr fontId="2"/>
  </si>
  <si>
    <r>
      <t>① 労働基準監督署への届出</t>
    </r>
    <r>
      <rPr>
        <sz val="10"/>
        <rFont val="ＭＳ Ｐ明朝"/>
        <family val="1"/>
        <charset val="128"/>
      </rPr>
      <t>（直近の届出年月日を記載すること。）</t>
    </r>
    <rPh sb="2" eb="4">
      <t>ロウドウ</t>
    </rPh>
    <rPh sb="4" eb="6">
      <t>キジュン</t>
    </rPh>
    <rPh sb="6" eb="9">
      <t>カントクショ</t>
    </rPh>
    <rPh sb="11" eb="13">
      <t>トドケデ</t>
    </rPh>
    <rPh sb="14" eb="16">
      <t>チョッキン</t>
    </rPh>
    <rPh sb="17" eb="19">
      <t>トドケデ</t>
    </rPh>
    <rPh sb="19" eb="22">
      <t>ネンガッピ</t>
    </rPh>
    <rPh sb="23" eb="25">
      <t>キサイ</t>
    </rPh>
    <phoneticPr fontId="2"/>
  </si>
  <si>
    <t>私学共済</t>
    <rPh sb="0" eb="2">
      <t>シガク</t>
    </rPh>
    <rPh sb="2" eb="4">
      <t>キョウサイ</t>
    </rPh>
    <phoneticPr fontId="2"/>
  </si>
  <si>
    <t>※立入検査がなかった場合には「なし」と記入</t>
    <rPh sb="1" eb="3">
      <t>タチイリ</t>
    </rPh>
    <rPh sb="3" eb="5">
      <t>ケンサ</t>
    </rPh>
    <rPh sb="10" eb="12">
      <t>バアイ</t>
    </rPh>
    <rPh sb="19" eb="21">
      <t>キニュウ</t>
    </rPh>
    <phoneticPr fontId="2"/>
  </si>
  <si>
    <t>そ の 他
手　　当</t>
    <rPh sb="4" eb="5">
      <t>タ</t>
    </rPh>
    <rPh sb="6" eb="7">
      <t>テ</t>
    </rPh>
    <rPh sb="9" eb="10">
      <t>トウ</t>
    </rPh>
    <phoneticPr fontId="2"/>
  </si>
  <si>
    <t xml:space="preserve">
資格取得
年月日
</t>
    <phoneticPr fontId="2"/>
  </si>
  <si>
    <t>（有効期限）</t>
    <rPh sb="1" eb="3">
      <t>ユウコウ</t>
    </rPh>
    <rPh sb="3" eb="5">
      <t>キゲン</t>
    </rPh>
    <phoneticPr fontId="2"/>
  </si>
  <si>
    <t>（                ）</t>
    <phoneticPr fontId="2"/>
  </si>
  <si>
    <t>園　庭</t>
    <rPh sb="0" eb="1">
      <t>エン</t>
    </rPh>
    <rPh sb="2" eb="3">
      <t>テイ</t>
    </rPh>
    <phoneticPr fontId="2"/>
  </si>
  <si>
    <t>5歳以上</t>
    <rPh sb="1" eb="2">
      <t>サイ</t>
    </rPh>
    <rPh sb="2" eb="4">
      <t>イジョウ</t>
    </rPh>
    <phoneticPr fontId="16"/>
  </si>
  <si>
    <t>便所
2歳児未満</t>
    <rPh sb="0" eb="2">
      <t>ベンジョ</t>
    </rPh>
    <rPh sb="4" eb="5">
      <t>サイ</t>
    </rPh>
    <rPh sb="5" eb="6">
      <t>ジ</t>
    </rPh>
    <rPh sb="6" eb="8">
      <t>ミマン</t>
    </rPh>
    <phoneticPr fontId="2"/>
  </si>
  <si>
    <r>
      <t xml:space="preserve">作成基準年月日
</t>
    </r>
    <r>
      <rPr>
        <sz val="8"/>
        <color indexed="8"/>
        <rFont val="ＭＳ 明朝"/>
        <family val="1"/>
        <charset val="128"/>
      </rPr>
      <t>（検査日の前々月の1日現在）</t>
    </r>
    <rPh sb="0" eb="2">
      <t>サクセイ</t>
    </rPh>
    <rPh sb="2" eb="4">
      <t>キジュン</t>
    </rPh>
    <rPh sb="4" eb="7">
      <t>ネンガッピ</t>
    </rPh>
    <rPh sb="9" eb="11">
      <t>ケンサ</t>
    </rPh>
    <rPh sb="11" eb="12">
      <t>ビ</t>
    </rPh>
    <rPh sb="13" eb="15">
      <t>ゼンゼン</t>
    </rPh>
    <rPh sb="15" eb="16">
      <t>ツキ</t>
    </rPh>
    <rPh sb="18" eb="21">
      <t>ニチゲンザイ</t>
    </rPh>
    <rPh sb="19" eb="21">
      <t>ゲンザイ</t>
    </rPh>
    <phoneticPr fontId="16"/>
  </si>
  <si>
    <t>（Ｃ）　
（＝Ａ×Ｂ）</t>
    <phoneticPr fontId="2"/>
  </si>
  <si>
    <t>（b）＝(d)／（ｃ）</t>
    <phoneticPr fontId="2"/>
  </si>
  <si>
    <t>④クラス・学級の編成状況</t>
    <rPh sb="5" eb="7">
      <t>ガッキュウ</t>
    </rPh>
    <rPh sb="8" eb="10">
      <t>ヘンセイ</t>
    </rPh>
    <rPh sb="10" eb="12">
      <t>ジョウキョウ</t>
    </rPh>
    <phoneticPr fontId="2"/>
  </si>
  <si>
    <t>（水色のセルに員数等の数値を記入すること。）</t>
  </si>
  <si>
    <t>（</t>
    <phoneticPr fontId="2"/>
  </si>
  <si>
    <t>年齢
構成</t>
    <rPh sb="0" eb="2">
      <t>ネンレイ</t>
    </rPh>
    <rPh sb="3" eb="5">
      <t>コウセイ</t>
    </rPh>
    <phoneticPr fontId="2"/>
  </si>
  <si>
    <t>）</t>
    <phoneticPr fontId="2"/>
  </si>
  <si>
    <t>園児数 （学級の場合≦35名）</t>
    <rPh sb="0" eb="2">
      <t>エンジ</t>
    </rPh>
    <rPh sb="2" eb="3">
      <t>スウ</t>
    </rPh>
    <rPh sb="5" eb="7">
      <t>ガッキュウ</t>
    </rPh>
    <rPh sb="8" eb="10">
      <t>バアイ</t>
    </rPh>
    <rPh sb="13" eb="14">
      <t>メイ</t>
    </rPh>
    <phoneticPr fontId="2"/>
  </si>
  <si>
    <t>（</t>
    <phoneticPr fontId="2"/>
  </si>
  <si>
    <t>※</t>
    <phoneticPr fontId="2"/>
  </si>
  <si>
    <t>学級
編成</t>
    <rPh sb="0" eb="2">
      <t>ガッキュウ</t>
    </rPh>
    <rPh sb="3" eb="5">
      <t>ヘンセイ</t>
    </rPh>
    <phoneticPr fontId="2"/>
  </si>
  <si>
    <t>１号認定</t>
    <rPh sb="1" eb="2">
      <t>ゴウ</t>
    </rPh>
    <rPh sb="2" eb="4">
      <t>ニンテイ</t>
    </rPh>
    <phoneticPr fontId="2"/>
  </si>
  <si>
    <t>２号認定</t>
    <rPh sb="1" eb="2">
      <t>ゴウ</t>
    </rPh>
    <rPh sb="2" eb="4">
      <t>ニンテイ</t>
    </rPh>
    <phoneticPr fontId="2"/>
  </si>
  <si>
    <t>３号認定</t>
    <rPh sb="1" eb="2">
      <t>ゴウ</t>
    </rPh>
    <rPh sb="2" eb="4">
      <t>ニンテイ</t>
    </rPh>
    <phoneticPr fontId="2"/>
  </si>
  <si>
    <t>（</t>
    <phoneticPr fontId="2"/>
  </si>
  <si>
    <t>）</t>
    <phoneticPr fontId="2"/>
  </si>
  <si>
    <t>　</t>
    <phoneticPr fontId="2"/>
  </si>
  <si>
    <t>）</t>
    <phoneticPr fontId="2"/>
  </si>
  <si>
    <t>　</t>
    <phoneticPr fontId="2"/>
  </si>
  <si>
    <t>届出書における学級数 （ 　　　　）</t>
    <rPh sb="0" eb="2">
      <t>トドケデ</t>
    </rPh>
    <rPh sb="2" eb="3">
      <t>ショ</t>
    </rPh>
    <rPh sb="7" eb="9">
      <t>ガッキュウ</t>
    </rPh>
    <rPh sb="9" eb="10">
      <t>スウ</t>
    </rPh>
    <phoneticPr fontId="2"/>
  </si>
  <si>
    <t>①</t>
    <phoneticPr fontId="2"/>
  </si>
  <si>
    <t>園舎構造等</t>
    <rPh sb="0" eb="2">
      <t>エンシャ</t>
    </rPh>
    <rPh sb="2" eb="4">
      <t>コウゾウ</t>
    </rPh>
    <rPh sb="4" eb="5">
      <t>トウ</t>
    </rPh>
    <phoneticPr fontId="2"/>
  </si>
  <si>
    <t>（構造</t>
    <rPh sb="1" eb="3">
      <t>コウゾウ</t>
    </rPh>
    <phoneticPr fontId="2"/>
  </si>
  <si>
    <t>階層</t>
    <rPh sb="0" eb="2">
      <t>カイソウ</t>
    </rPh>
    <phoneticPr fontId="2"/>
  </si>
  <si>
    <t>㎡）</t>
    <phoneticPr fontId="2"/>
  </si>
  <si>
    <t>　</t>
    <phoneticPr fontId="2"/>
  </si>
  <si>
    <t>②</t>
    <phoneticPr fontId="2"/>
  </si>
  <si>
    <t>避難用傾斜路</t>
    <phoneticPr fontId="2"/>
  </si>
  <si>
    <t>③</t>
    <phoneticPr fontId="2"/>
  </si>
  <si>
    <t>避難用外階段</t>
    <phoneticPr fontId="2"/>
  </si>
  <si>
    <t>④</t>
    <phoneticPr fontId="2"/>
  </si>
  <si>
    <t>転落防止設備</t>
    <phoneticPr fontId="2"/>
  </si>
  <si>
    <t>　</t>
    <phoneticPr fontId="2"/>
  </si>
  <si>
    <t>⑤</t>
    <phoneticPr fontId="2"/>
  </si>
  <si>
    <t>飲料水用設備</t>
    <rPh sb="0" eb="3">
      <t>インリョウスイ</t>
    </rPh>
    <rPh sb="3" eb="4">
      <t>ヨウ</t>
    </rPh>
    <rPh sb="4" eb="6">
      <t>セツビ</t>
    </rPh>
    <phoneticPr fontId="2"/>
  </si>
  <si>
    <t>⑥</t>
    <phoneticPr fontId="2"/>
  </si>
  <si>
    <t>手洗用設備</t>
    <rPh sb="0" eb="1">
      <t>テ</t>
    </rPh>
    <rPh sb="1" eb="2">
      <t>アラ</t>
    </rPh>
    <rPh sb="2" eb="3">
      <t>ヨウ</t>
    </rPh>
    <rPh sb="3" eb="5">
      <t>セツビ</t>
    </rPh>
    <phoneticPr fontId="2"/>
  </si>
  <si>
    <t>⑦</t>
    <phoneticPr fontId="2"/>
  </si>
  <si>
    <t>足洗用設備</t>
    <rPh sb="0" eb="1">
      <t>アシ</t>
    </rPh>
    <rPh sb="1" eb="2">
      <t>アラ</t>
    </rPh>
    <rPh sb="2" eb="3">
      <t>ヨウ</t>
    </rPh>
    <rPh sb="3" eb="5">
      <t>セツビ</t>
    </rPh>
    <phoneticPr fontId="2"/>
  </si>
  <si>
    <t>⑧</t>
    <phoneticPr fontId="2"/>
  </si>
  <si>
    <t>主な園具・教具</t>
    <rPh sb="0" eb="1">
      <t>オモ</t>
    </rPh>
    <rPh sb="2" eb="3">
      <t>エン</t>
    </rPh>
    <rPh sb="3" eb="4">
      <t>グ</t>
    </rPh>
    <rPh sb="5" eb="7">
      <t>キョウグ</t>
    </rPh>
    <phoneticPr fontId="2"/>
  </si>
  <si>
    <t>園　　　　　　具</t>
    <rPh sb="0" eb="1">
      <t>エン</t>
    </rPh>
    <rPh sb="7" eb="8">
      <t>グ</t>
    </rPh>
    <phoneticPr fontId="2"/>
  </si>
  <si>
    <r>
      <t xml:space="preserve"> 　</t>
    </r>
    <r>
      <rPr>
        <u/>
        <sz val="9"/>
        <rFont val="ＭＳ Ｐゴシック"/>
        <family val="3"/>
        <charset val="128"/>
      </rPr>
      <t>施設会計から給与を支給している全ての職員</t>
    </r>
    <r>
      <rPr>
        <sz val="9"/>
        <rFont val="ＭＳ Ｐゴシック"/>
        <family val="3"/>
        <charset val="128"/>
      </rPr>
      <t>を記載すること。</t>
    </r>
    <phoneticPr fontId="2"/>
  </si>
  <si>
    <r>
      <t>※ 検査実施月の</t>
    </r>
    <r>
      <rPr>
        <u/>
        <sz val="10"/>
        <rFont val="ＭＳ Ｐゴシック"/>
        <family val="3"/>
        <charset val="128"/>
      </rPr>
      <t>前々月の勤務割表の写しを添付</t>
    </r>
    <r>
      <rPr>
        <sz val="10"/>
        <rFont val="ＭＳ Ｐゴシック"/>
        <family val="3"/>
        <charset val="128"/>
      </rPr>
      <t>すること</t>
    </r>
    <rPh sb="2" eb="4">
      <t>ケンサ</t>
    </rPh>
    <rPh sb="4" eb="6">
      <t>ジッシ</t>
    </rPh>
    <rPh sb="6" eb="7">
      <t>ツキ</t>
    </rPh>
    <rPh sb="8" eb="9">
      <t>マエ</t>
    </rPh>
    <rPh sb="10" eb="11">
      <t>ツキ</t>
    </rPh>
    <rPh sb="12" eb="14">
      <t>キンム</t>
    </rPh>
    <rPh sb="14" eb="15">
      <t>ワリ</t>
    </rPh>
    <rPh sb="15" eb="16">
      <t>ヒョウ</t>
    </rPh>
    <rPh sb="17" eb="18">
      <t>ウツ</t>
    </rPh>
    <rPh sb="20" eb="22">
      <t>テンプ</t>
    </rPh>
    <phoneticPr fontId="2"/>
  </si>
  <si>
    <t>19:00</t>
    <phoneticPr fontId="2"/>
  </si>
  <si>
    <t>書類の
整備状況</t>
    <rPh sb="0" eb="2">
      <t>ショルイ</t>
    </rPh>
    <rPh sb="4" eb="6">
      <t>セイビ</t>
    </rPh>
    <rPh sb="6" eb="8">
      <t>ジョウキョウ</t>
    </rPh>
    <phoneticPr fontId="2"/>
  </si>
  <si>
    <t>苦情解決
責任者</t>
    <rPh sb="0" eb="2">
      <t>クジョウ</t>
    </rPh>
    <rPh sb="2" eb="4">
      <t>カイケツ</t>
    </rPh>
    <rPh sb="5" eb="8">
      <t>セキニンシャ</t>
    </rPh>
    <phoneticPr fontId="2"/>
  </si>
  <si>
    <t>③ 園児の状況　(P17(別表１）のとおり）</t>
    <rPh sb="2" eb="4">
      <t>エンジ</t>
    </rPh>
    <rPh sb="3" eb="4">
      <t>ジ</t>
    </rPh>
    <rPh sb="5" eb="6">
      <t>ジョウ</t>
    </rPh>
    <rPh sb="13" eb="14">
      <t>ベツ</t>
    </rPh>
    <rPh sb="14" eb="15">
      <t>ヒョウ</t>
    </rPh>
    <phoneticPr fontId="16"/>
  </si>
  <si>
    <t xml:space="preserve"> 施設の立地条件</t>
    <phoneticPr fontId="2"/>
  </si>
  <si>
    <t xml:space="preserve"> 災害に関する情報の入手方法</t>
    <phoneticPr fontId="2"/>
  </si>
  <si>
    <t xml:space="preserve"> 災害時の連絡先及び通信手段の確認</t>
    <phoneticPr fontId="2"/>
  </si>
  <si>
    <t xml:space="preserve"> 関係機関との連携体制</t>
    <phoneticPr fontId="2"/>
  </si>
  <si>
    <t>苦情解決
結果の概要
の周知方法</t>
    <rPh sb="0" eb="2">
      <t>クジョウ</t>
    </rPh>
    <rPh sb="2" eb="4">
      <t>カイケツ</t>
    </rPh>
    <rPh sb="5" eb="7">
      <t>ケッカ</t>
    </rPh>
    <rPh sb="8" eb="10">
      <t>ガイヨウ</t>
    </rPh>
    <rPh sb="12" eb="14">
      <t>シュウチ</t>
    </rPh>
    <rPh sb="14" eb="16">
      <t>ホウホウ</t>
    </rPh>
    <phoneticPr fontId="2"/>
  </si>
  <si>
    <t>※盛り込まれている項目に☑すること。</t>
    <rPh sb="1" eb="2">
      <t>モ</t>
    </rPh>
    <rPh sb="3" eb="4">
      <t>コ</t>
    </rPh>
    <rPh sb="9" eb="11">
      <t>コウモク</t>
    </rPh>
    <phoneticPr fontId="2"/>
  </si>
  <si>
    <t>平日</t>
    <rPh sb="0" eb="1">
      <t>ヘイ</t>
    </rPh>
    <rPh sb="1" eb="2">
      <t>ヒ</t>
    </rPh>
    <phoneticPr fontId="2"/>
  </si>
  <si>
    <t>土曜日</t>
    <rPh sb="0" eb="3">
      <t>ドヨウビ</t>
    </rPh>
    <phoneticPr fontId="2"/>
  </si>
  <si>
    <t>平日</t>
    <rPh sb="0" eb="2">
      <t>ヘイジツ</t>
    </rPh>
    <phoneticPr fontId="2"/>
  </si>
  <si>
    <t>（水色のセルに員数等の数値を記入すること。）</t>
    <phoneticPr fontId="2"/>
  </si>
  <si>
    <t>　</t>
    <phoneticPr fontId="2"/>
  </si>
  <si>
    <t>年間平均在園率：</t>
    <phoneticPr fontId="2"/>
  </si>
  <si>
    <t>年間平均在園率：</t>
    <phoneticPr fontId="2"/>
  </si>
  <si>
    <t>（</t>
    <phoneticPr fontId="2"/>
  </si>
  <si>
    <t>）</t>
    <phoneticPr fontId="2"/>
  </si>
  <si>
    <t>（</t>
    <phoneticPr fontId="2"/>
  </si>
  <si>
    <t>）</t>
    <phoneticPr fontId="2"/>
  </si>
  <si>
    <t>（</t>
    <phoneticPr fontId="2"/>
  </si>
  <si>
    <t>）</t>
    <phoneticPr fontId="2"/>
  </si>
  <si>
    <t>　</t>
    <phoneticPr fontId="2"/>
  </si>
  <si>
    <r>
      <t>　（　　）は乳児数を再掲すること。　</t>
    </r>
    <r>
      <rPr>
        <sz val="9"/>
        <color indexed="10"/>
        <rFont val="ＭＳ Ｐゴシック"/>
        <family val="3"/>
        <charset val="128"/>
      </rPr>
      <t/>
    </r>
    <phoneticPr fontId="2"/>
  </si>
  <si>
    <t>こどもに対する開園日数を記載すること。</t>
    <phoneticPr fontId="2"/>
  </si>
  <si>
    <t>・　　</t>
    <phoneticPr fontId="2"/>
  </si>
  <si>
    <t>・届出　</t>
    <rPh sb="1" eb="3">
      <t>トドケデ</t>
    </rPh>
    <phoneticPr fontId="2"/>
  </si>
  <si>
    <t>月</t>
  </si>
  <si>
    <t>日</t>
  </si>
  <si>
    <t>合計</t>
    <rPh sb="0" eb="1">
      <t>ゴウ</t>
    </rPh>
    <rPh sb="1" eb="2">
      <t>ケイ</t>
    </rPh>
    <phoneticPr fontId="2"/>
  </si>
  <si>
    <t>担当保育教諭の数</t>
    <rPh sb="0" eb="2">
      <t>タントウ</t>
    </rPh>
    <rPh sb="2" eb="4">
      <t>ホイク</t>
    </rPh>
    <rPh sb="4" eb="6">
      <t>キョウユ</t>
    </rPh>
    <rPh sb="7" eb="8">
      <t>カズ</t>
    </rPh>
    <phoneticPr fontId="2"/>
  </si>
  <si>
    <t>クラス・学級名　</t>
    <rPh sb="4" eb="6">
      <t>ガッキュウ</t>
    </rPh>
    <rPh sb="6" eb="7">
      <t>メイ</t>
    </rPh>
    <phoneticPr fontId="2"/>
  </si>
  <si>
    <t>【注】 1　研修実績のわかる既存の資料を添付する場合は、③及び④の表は記入不要。</t>
    <rPh sb="1" eb="2">
      <t>チュウ</t>
    </rPh>
    <rPh sb="14" eb="16">
      <t>キゾン</t>
    </rPh>
    <rPh sb="17" eb="19">
      <t>シリョウ</t>
    </rPh>
    <rPh sb="20" eb="22">
      <t>テンプ</t>
    </rPh>
    <rPh sb="24" eb="26">
      <t>バアイ</t>
    </rPh>
    <rPh sb="29" eb="30">
      <t>オヨ</t>
    </rPh>
    <rPh sb="33" eb="34">
      <t>ヒョウ</t>
    </rPh>
    <rPh sb="35" eb="37">
      <t>キニュウ</t>
    </rPh>
    <rPh sb="37" eb="39">
      <t>フヨウ</t>
    </rPh>
    <phoneticPr fontId="2"/>
  </si>
  <si>
    <t>　園児数の総和を各月初日の認可定員の総和で除した数値）。</t>
    <phoneticPr fontId="2"/>
  </si>
  <si>
    <t>4　「年間平均在園率」は自動計算されるので入力しないこと（当該年度内における各月の初日の在園</t>
    <rPh sb="3" eb="5">
      <t>ネンカン</t>
    </rPh>
    <rPh sb="5" eb="7">
      <t>ヘイキン</t>
    </rPh>
    <rPh sb="7" eb="9">
      <t>ザイエン</t>
    </rPh>
    <rPh sb="9" eb="10">
      <t>リツ</t>
    </rPh>
    <rPh sb="12" eb="14">
      <t>ジドウ</t>
    </rPh>
    <rPh sb="14" eb="16">
      <t>ケイサン</t>
    </rPh>
    <rPh sb="21" eb="23">
      <t>ニュウリョク</t>
    </rPh>
    <rPh sb="29" eb="31">
      <t>トウガイ</t>
    </rPh>
    <rPh sb="31" eb="33">
      <t>ネンド</t>
    </rPh>
    <rPh sb="33" eb="34">
      <t>ナイ</t>
    </rPh>
    <rPh sb="38" eb="40">
      <t>カクツキ</t>
    </rPh>
    <rPh sb="41" eb="43">
      <t>ショニチ</t>
    </rPh>
    <rPh sb="44" eb="46">
      <t>ザイエン</t>
    </rPh>
    <phoneticPr fontId="2"/>
  </si>
  <si>
    <t>早番②</t>
    <rPh sb="0" eb="2">
      <t>ハヤバン</t>
    </rPh>
    <phoneticPr fontId="2"/>
  </si>
  <si>
    <t>土曜</t>
    <rPh sb="0" eb="2">
      <t>ドヨウ</t>
    </rPh>
    <phoneticPr fontId="2"/>
  </si>
  <si>
    <t>清掃点検</t>
    <rPh sb="0" eb="2">
      <t>セイソウ</t>
    </rPh>
    <rPh sb="2" eb="4">
      <t>テンケン</t>
    </rPh>
    <phoneticPr fontId="2"/>
  </si>
  <si>
    <t>教　　　　　具</t>
    <phoneticPr fontId="2"/>
  </si>
  <si>
    <t>児童数</t>
    <rPh sb="0" eb="2">
      <t>ジドウ</t>
    </rPh>
    <rPh sb="2" eb="3">
      <t>スウ</t>
    </rPh>
    <phoneticPr fontId="2"/>
  </si>
  <si>
    <t>４週間
勤務日数</t>
    <rPh sb="1" eb="3">
      <t>シュウカン</t>
    </rPh>
    <rPh sb="4" eb="6">
      <t>キンム</t>
    </rPh>
    <rPh sb="6" eb="8">
      <t>ニッスウ</t>
    </rPh>
    <phoneticPr fontId="2"/>
  </si>
  <si>
    <t>登園開始</t>
  </si>
  <si>
    <t>順次登園</t>
  </si>
  <si>
    <t>自由遊び</t>
  </si>
  <si>
    <t>ｸﾗｽ別活動等</t>
  </si>
  <si>
    <t>昼食</t>
  </si>
  <si>
    <t>起床</t>
  </si>
  <si>
    <t>おやつ</t>
  </si>
  <si>
    <t>閉園</t>
  </si>
  <si>
    <t>順次降園</t>
  </si>
  <si>
    <t>開園（教育時間開始）</t>
    <phoneticPr fontId="2"/>
  </si>
  <si>
    <t>教育時間終了</t>
    <phoneticPr fontId="2"/>
  </si>
  <si>
    <t>１号認定園児降園</t>
    <phoneticPr fontId="2"/>
  </si>
  <si>
    <t>午睡（５歳園児除く）</t>
    <phoneticPr fontId="2"/>
  </si>
  <si>
    <t>令和</t>
    <phoneticPr fontId="2"/>
  </si>
  <si>
    <t>令和　    　年    　　月　　    日</t>
    <rPh sb="0" eb="1">
      <t>レイ</t>
    </rPh>
    <rPh sb="1" eb="2">
      <t>ワ</t>
    </rPh>
    <rPh sb="8" eb="9">
      <t>ネン</t>
    </rPh>
    <rPh sb="15" eb="16">
      <t>ツキ</t>
    </rPh>
    <rPh sb="22" eb="23">
      <t>ヒ</t>
    </rPh>
    <phoneticPr fontId="16"/>
  </si>
  <si>
    <t>平成・令和    年　月　日</t>
    <rPh sb="9" eb="10">
      <t>ネン</t>
    </rPh>
    <rPh sb="11" eb="12">
      <t>ツキ</t>
    </rPh>
    <rPh sb="13" eb="14">
      <t>ヒ</t>
    </rPh>
    <phoneticPr fontId="2"/>
  </si>
  <si>
    <t>未受診者への対応</t>
    <rPh sb="0" eb="1">
      <t>ミ</t>
    </rPh>
    <rPh sb="1" eb="3">
      <t>ジュシン</t>
    </rPh>
    <rPh sb="3" eb="4">
      <t>シャ</t>
    </rPh>
    <rPh sb="6" eb="8">
      <t>タイオウ</t>
    </rPh>
    <phoneticPr fontId="2"/>
  </si>
  <si>
    <t>④ 避難（消火・救護等）訓練の実施状況　（前年度）</t>
    <rPh sb="21" eb="22">
      <t>ゼン</t>
    </rPh>
    <rPh sb="22" eb="24">
      <t>ネンド</t>
    </rPh>
    <phoneticPr fontId="2"/>
  </si>
  <si>
    <t>（直近の届出：平成・令和　　　年　　月　　日）　　　</t>
    <rPh sb="1" eb="3">
      <t>チョッキン</t>
    </rPh>
    <rPh sb="4" eb="6">
      <t>トドケデ</t>
    </rPh>
    <rPh sb="7" eb="9">
      <t>ヘイセイ</t>
    </rPh>
    <rPh sb="10" eb="11">
      <t>レイ</t>
    </rPh>
    <rPh sb="11" eb="12">
      <t>ワ</t>
    </rPh>
    <rPh sb="15" eb="16">
      <t>ネン</t>
    </rPh>
    <rPh sb="18" eb="19">
      <t>ツキ</t>
    </rPh>
    <rPh sb="21" eb="22">
      <t>ヒ</t>
    </rPh>
    <phoneticPr fontId="2"/>
  </si>
  <si>
    <t>⑤ 避難（消火・救護等）訓練の実施計画　（本年度）</t>
    <rPh sb="21" eb="22">
      <t>ホン</t>
    </rPh>
    <phoneticPr fontId="2"/>
  </si>
  <si>
    <t>※本年度の避難訓練実施計画を添付すること。</t>
    <rPh sb="1" eb="2">
      <t>ホン</t>
    </rPh>
    <phoneticPr fontId="2"/>
  </si>
  <si>
    <t>令和　　　年　　月　　　日　現在</t>
    <rPh sb="0" eb="1">
      <t>ワ</t>
    </rPh>
    <rPh sb="4" eb="5">
      <t>ネン</t>
    </rPh>
    <rPh sb="7" eb="8">
      <t>ガツ</t>
    </rPh>
    <rPh sb="11" eb="12">
      <t>ニチ</t>
    </rPh>
    <rPh sb="13" eb="15">
      <t>ゲンザイ</t>
    </rPh>
    <phoneticPr fontId="2"/>
  </si>
  <si>
    <t>③ 内部研修の実施状況（前年度）</t>
    <rPh sb="2" eb="4">
      <t>ナイブ</t>
    </rPh>
    <rPh sb="7" eb="9">
      <t>ジッシ</t>
    </rPh>
    <rPh sb="12" eb="13">
      <t>ゼン</t>
    </rPh>
    <rPh sb="13" eb="15">
      <t>ネンド</t>
    </rPh>
    <phoneticPr fontId="2"/>
  </si>
  <si>
    <t>④ 外部研修の実施状況（前年度）</t>
    <rPh sb="2" eb="4">
      <t>ガイブ</t>
    </rPh>
    <rPh sb="4" eb="6">
      <t>ケンシュウ</t>
    </rPh>
    <rPh sb="7" eb="9">
      <t>ジッシ</t>
    </rPh>
    <rPh sb="12" eb="13">
      <t>ゼン</t>
    </rPh>
    <rPh sb="13" eb="15">
      <t>ネンドガイブケンシュウジッシゼンネンド</t>
    </rPh>
    <phoneticPr fontId="2"/>
  </si>
  <si>
    <t>点検日</t>
    <rPh sb="0" eb="2">
      <t>テンケン</t>
    </rPh>
    <rPh sb="2" eb="3">
      <t>ビ</t>
    </rPh>
    <phoneticPr fontId="2"/>
  </si>
  <si>
    <t>年</t>
  </si>
  <si>
    <t>未受診
者数</t>
    <rPh sb="0" eb="1">
      <t>ミ</t>
    </rPh>
    <rPh sb="1" eb="3">
      <t>ジュシン</t>
    </rPh>
    <rPh sb="4" eb="5">
      <t>シャ</t>
    </rPh>
    <rPh sb="5" eb="6">
      <t>スウ</t>
    </rPh>
    <phoneticPr fontId="2"/>
  </si>
  <si>
    <t>　　月　　　日</t>
    <rPh sb="2" eb="3">
      <t>ツキ</t>
    </rPh>
    <rPh sb="6" eb="7">
      <t>ニチ</t>
    </rPh>
    <phoneticPr fontId="2"/>
  </si>
  <si>
    <t>月</t>
    <phoneticPr fontId="2"/>
  </si>
  <si>
    <t>　　　　　　　</t>
    <phoneticPr fontId="2"/>
  </si>
  <si>
    <t>令和</t>
    <rPh sb="0" eb="2">
      <t>レイワ</t>
    </rPh>
    <phoneticPr fontId="2"/>
  </si>
  <si>
    <t>⑦ 消防用設備等の専門業者による点検の状況</t>
    <phoneticPr fontId="2"/>
  </si>
  <si>
    <t>掃除・後かたづけ</t>
    <phoneticPr fontId="2"/>
  </si>
  <si>
    <t>【常勤】</t>
    <rPh sb="1" eb="3">
      <t>ジョウキン</t>
    </rPh>
    <phoneticPr fontId="2"/>
  </si>
  <si>
    <t>【非常勤】</t>
    <rPh sb="1" eb="4">
      <t>ヒジョウキン</t>
    </rPh>
    <phoneticPr fontId="2"/>
  </si>
  <si>
    <t>J</t>
    <phoneticPr fontId="2"/>
  </si>
  <si>
    <t>×</t>
    <phoneticPr fontId="2"/>
  </si>
  <si>
    <t>÷</t>
    <phoneticPr fontId="2"/>
  </si>
  <si>
    <t>＝</t>
    <phoneticPr fontId="2"/>
  </si>
  <si>
    <t>×</t>
    <phoneticPr fontId="2"/>
  </si>
  <si>
    <t>÷</t>
    <phoneticPr fontId="2"/>
  </si>
  <si>
    <t>×</t>
    <phoneticPr fontId="2"/>
  </si>
  <si>
    <t>×</t>
    <phoneticPr fontId="2"/>
  </si>
  <si>
    <t>＝</t>
    <phoneticPr fontId="2"/>
  </si>
  <si>
    <t>Ｉ</t>
    <phoneticPr fontId="2"/>
  </si>
  <si>
    <t>×</t>
    <phoneticPr fontId="2"/>
  </si>
  <si>
    <t>＝</t>
    <phoneticPr fontId="2"/>
  </si>
  <si>
    <t>I</t>
    <phoneticPr fontId="2"/>
  </si>
  <si>
    <t>J</t>
    <phoneticPr fontId="2"/>
  </si>
  <si>
    <t>調理員等一人当たりの実働時間</t>
    <rPh sb="0" eb="2">
      <t>チョウリ</t>
    </rPh>
    <rPh sb="2" eb="3">
      <t>イン</t>
    </rPh>
    <rPh sb="3" eb="4">
      <t>トウ</t>
    </rPh>
    <rPh sb="4" eb="6">
      <t>ヒトリ</t>
    </rPh>
    <rPh sb="6" eb="7">
      <t>ア</t>
    </rPh>
    <rPh sb="10" eb="12">
      <t>ジツドウ</t>
    </rPh>
    <rPh sb="12" eb="14">
      <t>ジカン</t>
    </rPh>
    <phoneticPr fontId="2"/>
  </si>
  <si>
    <t>÷</t>
    <phoneticPr fontId="2"/>
  </si>
  <si>
    <t>=</t>
    <phoneticPr fontId="2"/>
  </si>
  <si>
    <t>÷</t>
    <phoneticPr fontId="2"/>
  </si>
  <si>
    <t>保育教諭一人当たりの実働時間</t>
    <rPh sb="0" eb="2">
      <t>ホイク</t>
    </rPh>
    <rPh sb="2" eb="4">
      <t>キョウユ</t>
    </rPh>
    <rPh sb="4" eb="6">
      <t>ヒトリ</t>
    </rPh>
    <rPh sb="6" eb="7">
      <t>ア</t>
    </rPh>
    <rPh sb="10" eb="12">
      <t>ジツドウ</t>
    </rPh>
    <rPh sb="12" eb="14">
      <t>ジカン</t>
    </rPh>
    <phoneticPr fontId="2"/>
  </si>
  <si>
    <t>２　処遇</t>
    <rPh sb="2" eb="4">
      <t>ショグウ</t>
    </rPh>
    <phoneticPr fontId="2"/>
  </si>
  <si>
    <t>③ 保護者及びその他関係者による評価</t>
    <rPh sb="5" eb="6">
      <t>オヨ</t>
    </rPh>
    <phoneticPr fontId="2"/>
  </si>
  <si>
    <t>（１） 教育及び保育等に関する全体的計画</t>
    <rPh sb="4" eb="6">
      <t>キョウイク</t>
    </rPh>
    <rPh sb="6" eb="7">
      <t>オヨ</t>
    </rPh>
    <rPh sb="8" eb="10">
      <t>ホイク</t>
    </rPh>
    <rPh sb="10" eb="11">
      <t>トウ</t>
    </rPh>
    <rPh sb="12" eb="13">
      <t>カン</t>
    </rPh>
    <rPh sb="15" eb="18">
      <t>ゼンタイテキ</t>
    </rPh>
    <rPh sb="18" eb="20">
      <t>ケイカク</t>
    </rPh>
    <phoneticPr fontId="2"/>
  </si>
  <si>
    <t>① 教育及び保育の目標</t>
    <rPh sb="2" eb="4">
      <t>キョウイク</t>
    </rPh>
    <rPh sb="4" eb="5">
      <t>オヨ</t>
    </rPh>
    <rPh sb="6" eb="8">
      <t>ホイク</t>
    </rPh>
    <rPh sb="9" eb="11">
      <t>モクヒョウ</t>
    </rPh>
    <phoneticPr fontId="2"/>
  </si>
  <si>
    <t>② 具体的なねらいと内容</t>
    <rPh sb="2" eb="5">
      <t>グタイテキ</t>
    </rPh>
    <rPh sb="10" eb="12">
      <t>ナイヨウ</t>
    </rPh>
    <phoneticPr fontId="2"/>
  </si>
  <si>
    <t>① 学籍等に関する記録</t>
    <rPh sb="2" eb="4">
      <t>ガクセキ</t>
    </rPh>
    <rPh sb="4" eb="5">
      <t>トウ</t>
    </rPh>
    <rPh sb="6" eb="7">
      <t>カン</t>
    </rPh>
    <rPh sb="9" eb="11">
      <t>キロク</t>
    </rPh>
    <phoneticPr fontId="2"/>
  </si>
  <si>
    <t>（記載している記録を☑すること。）</t>
    <rPh sb="1" eb="3">
      <t>キサイ</t>
    </rPh>
    <rPh sb="7" eb="9">
      <t>キロク</t>
    </rPh>
    <phoneticPr fontId="2"/>
  </si>
  <si>
    <t>③ 学年の教育週数</t>
    <rPh sb="2" eb="4">
      <t>ガクネン</t>
    </rPh>
    <rPh sb="5" eb="7">
      <t>キョウイク</t>
    </rPh>
    <rPh sb="7" eb="9">
      <t>シュウスウ</t>
    </rPh>
    <phoneticPr fontId="2"/>
  </si>
  <si>
    <t>週）</t>
    <rPh sb="0" eb="1">
      <t>シュウシュウスウ</t>
    </rPh>
    <phoneticPr fontId="2"/>
  </si>
  <si>
    <t>保護者の氏名及び現住所</t>
    <rPh sb="0" eb="3">
      <t>ホゴシャ</t>
    </rPh>
    <rPh sb="4" eb="6">
      <t>シメイ</t>
    </rPh>
    <rPh sb="6" eb="7">
      <t>オヨ</t>
    </rPh>
    <rPh sb="8" eb="11">
      <t>ゲンジュウショ</t>
    </rPh>
    <phoneticPr fontId="2"/>
  </si>
  <si>
    <t>④ １日の教育時間</t>
    <rPh sb="3" eb="4">
      <t>ニチ</t>
    </rPh>
    <rPh sb="5" eb="7">
      <t>キョウイク</t>
    </rPh>
    <rPh sb="7" eb="9">
      <t>ジカン</t>
    </rPh>
    <phoneticPr fontId="2"/>
  </si>
  <si>
    <t>時間）</t>
    <rPh sb="0" eb="2">
      <t>ジカン</t>
    </rPh>
    <phoneticPr fontId="2"/>
  </si>
  <si>
    <t>入園前の状況（入園する前の集団生活経験の有無）</t>
    <rPh sb="0" eb="2">
      <t>ニュウエン</t>
    </rPh>
    <rPh sb="2" eb="3">
      <t>マエ</t>
    </rPh>
    <rPh sb="4" eb="6">
      <t>ジョウキョウ</t>
    </rPh>
    <rPh sb="7" eb="9">
      <t>ニュウエン</t>
    </rPh>
    <rPh sb="11" eb="12">
      <t>マエ</t>
    </rPh>
    <rPh sb="13" eb="15">
      <t>シュウダン</t>
    </rPh>
    <rPh sb="15" eb="17">
      <t>セイカツ</t>
    </rPh>
    <rPh sb="17" eb="19">
      <t>ケイケン</t>
    </rPh>
    <rPh sb="20" eb="22">
      <t>ウム</t>
    </rPh>
    <phoneticPr fontId="2"/>
  </si>
  <si>
    <t>⑤ １日の教育及び保育時間</t>
    <rPh sb="3" eb="4">
      <t>ニチ</t>
    </rPh>
    <rPh sb="5" eb="7">
      <t>キョウイク</t>
    </rPh>
    <rPh sb="7" eb="8">
      <t>オヨ</t>
    </rPh>
    <rPh sb="9" eb="11">
      <t>ホイク</t>
    </rPh>
    <rPh sb="11" eb="13">
      <t>ジカン</t>
    </rPh>
    <phoneticPr fontId="2"/>
  </si>
  <si>
    <t>園名及び所在地</t>
    <rPh sb="0" eb="2">
      <t>エンメイ</t>
    </rPh>
    <rPh sb="2" eb="3">
      <t>オヨ</t>
    </rPh>
    <rPh sb="4" eb="7">
      <t>ショザイチ</t>
    </rPh>
    <phoneticPr fontId="2"/>
  </si>
  <si>
    <t>※保育を必要とする園児に対する １日の教育及び保育時間</t>
    <rPh sb="1" eb="3">
      <t>ホイク</t>
    </rPh>
    <rPh sb="4" eb="6">
      <t>ヒツヨウ</t>
    </rPh>
    <rPh sb="9" eb="11">
      <t>エンジ</t>
    </rPh>
    <rPh sb="12" eb="13">
      <t>タイ</t>
    </rPh>
    <phoneticPr fontId="2"/>
  </si>
  <si>
    <t>園児の学級名・整理番号（満３歳以上の園児）</t>
    <rPh sb="0" eb="1">
      <t>エン</t>
    </rPh>
    <rPh sb="1" eb="2">
      <t>ジ</t>
    </rPh>
    <rPh sb="3" eb="5">
      <t>ガッキュウ</t>
    </rPh>
    <rPh sb="5" eb="6">
      <t>メイ</t>
    </rPh>
    <rPh sb="7" eb="9">
      <t>セイリ</t>
    </rPh>
    <rPh sb="9" eb="11">
      <t>バンゴウ</t>
    </rPh>
    <rPh sb="12" eb="13">
      <t>マン</t>
    </rPh>
    <rPh sb="14" eb="15">
      <t>サイ</t>
    </rPh>
    <rPh sb="15" eb="17">
      <t>イジョウ</t>
    </rPh>
    <rPh sb="18" eb="19">
      <t>エン</t>
    </rPh>
    <rPh sb="19" eb="20">
      <t>ジ</t>
    </rPh>
    <phoneticPr fontId="2"/>
  </si>
  <si>
    <t>（２） 指導計画</t>
    <rPh sb="4" eb="6">
      <t>シドウ</t>
    </rPh>
    <rPh sb="6" eb="8">
      <t>ケイカク</t>
    </rPh>
    <phoneticPr fontId="2"/>
  </si>
  <si>
    <t>② 指導等に関する記録</t>
    <rPh sb="2" eb="4">
      <t>シドウ</t>
    </rPh>
    <rPh sb="4" eb="5">
      <t>トウ</t>
    </rPh>
    <rPh sb="6" eb="7">
      <t>カン</t>
    </rPh>
    <rPh sb="9" eb="11">
      <t>キロク</t>
    </rPh>
    <phoneticPr fontId="2"/>
  </si>
  <si>
    <t>① 作成状況</t>
    <rPh sb="2" eb="4">
      <t>サクセイ</t>
    </rPh>
    <rPh sb="4" eb="6">
      <t>ジョウキョウ</t>
    </rPh>
    <phoneticPr fontId="2"/>
  </si>
  <si>
    <t>（作成しているものを☑すること。）</t>
    <rPh sb="1" eb="3">
      <t>サクセイ</t>
    </rPh>
    <phoneticPr fontId="2"/>
  </si>
  <si>
    <t>【満３歳以上の園児に関する記録】</t>
    <rPh sb="1" eb="2">
      <t>マン</t>
    </rPh>
    <rPh sb="3" eb="6">
      <t>サイイジョウ</t>
    </rPh>
    <rPh sb="7" eb="9">
      <t>エンジ</t>
    </rPh>
    <rPh sb="10" eb="11">
      <t>カン</t>
    </rPh>
    <rPh sb="13" eb="15">
      <t>キロク</t>
    </rPh>
    <phoneticPr fontId="2"/>
  </si>
  <si>
    <t xml:space="preserve"> 年指導計画</t>
    <rPh sb="1" eb="2">
      <t>トシ</t>
    </rPh>
    <rPh sb="2" eb="4">
      <t>シドウ</t>
    </rPh>
    <rPh sb="4" eb="6">
      <t>ケイカク</t>
    </rPh>
    <phoneticPr fontId="2"/>
  </si>
  <si>
    <t>学期指導計画</t>
    <rPh sb="0" eb="2">
      <t>ガッキ</t>
    </rPh>
    <rPh sb="2" eb="4">
      <t>シドウ</t>
    </rPh>
    <rPh sb="4" eb="6">
      <t>ケイカク</t>
    </rPh>
    <phoneticPr fontId="2"/>
  </si>
  <si>
    <t>月指導計画</t>
    <rPh sb="0" eb="1">
      <t>ツキ</t>
    </rPh>
    <rPh sb="1" eb="3">
      <t>シドウ</t>
    </rPh>
    <rPh sb="3" eb="5">
      <t>ケイカク</t>
    </rPh>
    <phoneticPr fontId="2"/>
  </si>
  <si>
    <t>指導の重点等（学年・個人）</t>
    <rPh sb="0" eb="2">
      <t>シドウ</t>
    </rPh>
    <rPh sb="3" eb="5">
      <t>ジュウテン</t>
    </rPh>
    <rPh sb="5" eb="6">
      <t>トウ</t>
    </rPh>
    <rPh sb="7" eb="8">
      <t>ガク</t>
    </rPh>
    <rPh sb="8" eb="9">
      <t>ネン</t>
    </rPh>
    <rPh sb="10" eb="12">
      <t>コジン</t>
    </rPh>
    <phoneticPr fontId="2"/>
  </si>
  <si>
    <t xml:space="preserve"> 週指導計画</t>
    <rPh sb="1" eb="2">
      <t>シュウ</t>
    </rPh>
    <rPh sb="2" eb="4">
      <t>シドウ</t>
    </rPh>
    <rPh sb="4" eb="6">
      <t>ケイカク</t>
    </rPh>
    <phoneticPr fontId="2"/>
  </si>
  <si>
    <t>日指導計画</t>
    <rPh sb="0" eb="1">
      <t>ニチ</t>
    </rPh>
    <rPh sb="1" eb="3">
      <t>シドウ</t>
    </rPh>
    <rPh sb="3" eb="5">
      <t>ケイカク</t>
    </rPh>
    <phoneticPr fontId="2"/>
  </si>
  <si>
    <t>デイリープログラム</t>
    <phoneticPr fontId="2"/>
  </si>
  <si>
    <t>指導上参考となる事項（１年間の指導の過程と園児の姿等）</t>
    <rPh sb="0" eb="2">
      <t>シドウ</t>
    </rPh>
    <rPh sb="2" eb="3">
      <t>ジョウ</t>
    </rPh>
    <rPh sb="3" eb="5">
      <t>サンコウ</t>
    </rPh>
    <rPh sb="8" eb="10">
      <t>ジコウ</t>
    </rPh>
    <rPh sb="12" eb="14">
      <t>ネンカン</t>
    </rPh>
    <rPh sb="15" eb="17">
      <t>シドウ</t>
    </rPh>
    <rPh sb="18" eb="20">
      <t>カテイ</t>
    </rPh>
    <rPh sb="21" eb="23">
      <t>エンジ</t>
    </rPh>
    <rPh sb="24" eb="25">
      <t>スガタ</t>
    </rPh>
    <rPh sb="25" eb="26">
      <t>トウ</t>
    </rPh>
    <phoneticPr fontId="2"/>
  </si>
  <si>
    <t>【満３歳未満の園児に関する記録】</t>
    <rPh sb="1" eb="2">
      <t>マン</t>
    </rPh>
    <rPh sb="3" eb="6">
      <t>サイミマン</t>
    </rPh>
    <rPh sb="7" eb="9">
      <t>エンジ</t>
    </rPh>
    <rPh sb="10" eb="11">
      <t>カン</t>
    </rPh>
    <rPh sb="13" eb="15">
      <t>キロク</t>
    </rPh>
    <phoneticPr fontId="2"/>
  </si>
  <si>
    <t>園児の育ちに関する事項（次の年度の指導に特に必要な留意事項等）</t>
    <rPh sb="0" eb="2">
      <t>エンジ</t>
    </rPh>
    <rPh sb="3" eb="4">
      <t>ソダ</t>
    </rPh>
    <rPh sb="6" eb="7">
      <t>カカ</t>
    </rPh>
    <rPh sb="9" eb="11">
      <t>ジコウ</t>
    </rPh>
    <rPh sb="12" eb="13">
      <t>ツギ</t>
    </rPh>
    <rPh sb="14" eb="16">
      <t>ネンド</t>
    </rPh>
    <rPh sb="17" eb="19">
      <t>シドウ</t>
    </rPh>
    <rPh sb="20" eb="21">
      <t>トク</t>
    </rPh>
    <rPh sb="22" eb="24">
      <t>ヒツヨウ</t>
    </rPh>
    <rPh sb="25" eb="27">
      <t>リュウイ</t>
    </rPh>
    <rPh sb="27" eb="30">
      <t>ジコウナド</t>
    </rPh>
    <phoneticPr fontId="2"/>
  </si>
  <si>
    <t>【最終学年の指導に関する記録】</t>
    <rPh sb="1" eb="3">
      <t>サイシュウ</t>
    </rPh>
    <rPh sb="3" eb="5">
      <t>ガクネン</t>
    </rPh>
    <rPh sb="6" eb="8">
      <t>シドウ</t>
    </rPh>
    <rPh sb="9" eb="10">
      <t>カン</t>
    </rPh>
    <rPh sb="12" eb="14">
      <t>キロク</t>
    </rPh>
    <phoneticPr fontId="2"/>
  </si>
  <si>
    <t>幼児期の終わりまでに育ってほしい姿</t>
    <rPh sb="0" eb="3">
      <t>ヨウジキ</t>
    </rPh>
    <rPh sb="4" eb="5">
      <t>オ</t>
    </rPh>
    <rPh sb="10" eb="11">
      <t>ソダ</t>
    </rPh>
    <rPh sb="16" eb="17">
      <t>スガタ</t>
    </rPh>
    <phoneticPr fontId="2"/>
  </si>
  <si>
    <t>① 園の自己評価の実施</t>
    <rPh sb="2" eb="3">
      <t>エン</t>
    </rPh>
    <rPh sb="9" eb="11">
      <t>ジッシ</t>
    </rPh>
    <phoneticPr fontId="2"/>
  </si>
  <si>
    <t>② 園の自己評価結果の公表</t>
    <rPh sb="2" eb="3">
      <t>エン</t>
    </rPh>
    <rPh sb="4" eb="6">
      <t>ジコ</t>
    </rPh>
    <rPh sb="6" eb="8">
      <t>ヒョウカ</t>
    </rPh>
    <phoneticPr fontId="2"/>
  </si>
  <si>
    <t>（公表の方法）</t>
    <phoneticPr fontId="2"/>
  </si>
  <si>
    <r>
      <t>① 入園時の健康診断実施状況</t>
    </r>
    <r>
      <rPr>
        <sz val="10"/>
        <rFont val="ＭＳ Ｐ明朝"/>
        <family val="1"/>
        <charset val="128"/>
      </rPr>
      <t xml:space="preserve"> （前年度）</t>
    </r>
    <rPh sb="2" eb="4">
      <t>ニュウエン</t>
    </rPh>
    <rPh sb="4" eb="5">
      <t>ジ</t>
    </rPh>
    <rPh sb="6" eb="8">
      <t>ケンコウ</t>
    </rPh>
    <rPh sb="8" eb="10">
      <t>シンダン</t>
    </rPh>
    <rPh sb="16" eb="19">
      <t>ゼンネンド</t>
    </rPh>
    <phoneticPr fontId="2"/>
  </si>
  <si>
    <t>・</t>
    <phoneticPr fontId="2"/>
  </si>
  <si>
    <t>実施人数</t>
    <rPh sb="0" eb="2">
      <t>ジッシ</t>
    </rPh>
    <rPh sb="2" eb="4">
      <t>ニンズウ</t>
    </rPh>
    <phoneticPr fontId="2"/>
  </si>
  <si>
    <t>・</t>
    <phoneticPr fontId="2"/>
  </si>
  <si>
    <t>未実施人数</t>
    <rPh sb="0" eb="3">
      <t>ミジッシ</t>
    </rPh>
    <rPh sb="3" eb="5">
      <t>ニンズウ</t>
    </rPh>
    <phoneticPr fontId="2"/>
  </si>
  <si>
    <r>
      <t>②定期健康診断等の実施状況</t>
    </r>
    <r>
      <rPr>
        <sz val="10"/>
        <rFont val="ＭＳ Ｐ明朝"/>
        <family val="1"/>
        <charset val="128"/>
      </rPr>
      <t>（前年度）</t>
    </r>
    <rPh sb="1" eb="3">
      <t>テイキ</t>
    </rPh>
    <rPh sb="3" eb="5">
      <t>ケンコウ</t>
    </rPh>
    <rPh sb="5" eb="7">
      <t>シンダン</t>
    </rPh>
    <rPh sb="7" eb="8">
      <t>トウ</t>
    </rPh>
    <rPh sb="9" eb="11">
      <t>ジッシ</t>
    </rPh>
    <rPh sb="11" eb="13">
      <t>ジョウキョウ</t>
    </rPh>
    <rPh sb="14" eb="17">
      <t>ゼンネンド</t>
    </rPh>
    <phoneticPr fontId="2"/>
  </si>
  <si>
    <t>区分</t>
    <rPh sb="0" eb="2">
      <t>クブン</t>
    </rPh>
    <phoneticPr fontId="2"/>
  </si>
  <si>
    <t>回</t>
    <rPh sb="0" eb="1">
      <t>カイ</t>
    </rPh>
    <phoneticPr fontId="2"/>
  </si>
  <si>
    <t>定期実施日</t>
    <rPh sb="0" eb="2">
      <t>テイキ</t>
    </rPh>
    <rPh sb="2" eb="5">
      <t>ジッシビ</t>
    </rPh>
    <phoneticPr fontId="2"/>
  </si>
  <si>
    <t>診断の結果</t>
    <rPh sb="0" eb="2">
      <t>シンダン</t>
    </rPh>
    <rPh sb="3" eb="5">
      <t>ケッカ</t>
    </rPh>
    <phoneticPr fontId="2"/>
  </si>
  <si>
    <t>未受診児数</t>
    <rPh sb="0" eb="1">
      <t>ミ</t>
    </rPh>
    <rPh sb="1" eb="3">
      <t>ジュシン</t>
    </rPh>
    <rPh sb="3" eb="4">
      <t>ジ</t>
    </rPh>
    <rPh sb="4" eb="5">
      <t>スウ</t>
    </rPh>
    <phoneticPr fontId="2"/>
  </si>
  <si>
    <t>未受診児の実施日</t>
    <rPh sb="0" eb="1">
      <t>ミ</t>
    </rPh>
    <rPh sb="1" eb="3">
      <t>ジュシン</t>
    </rPh>
    <rPh sb="3" eb="4">
      <t>ジ</t>
    </rPh>
    <rPh sb="5" eb="8">
      <t>ジッシビ</t>
    </rPh>
    <phoneticPr fontId="2"/>
  </si>
  <si>
    <t>診断の結果</t>
  </si>
  <si>
    <t>定期健診</t>
    <rPh sb="0" eb="2">
      <t>テイキ</t>
    </rPh>
    <rPh sb="2" eb="4">
      <t>ケンシン</t>
    </rPh>
    <phoneticPr fontId="2"/>
  </si>
  <si>
    <t>第１回</t>
    <rPh sb="0" eb="1">
      <t>ダイ</t>
    </rPh>
    <rPh sb="2" eb="3">
      <t>カイ</t>
    </rPh>
    <phoneticPr fontId="2"/>
  </si>
  <si>
    <t>　　　月　　　日</t>
    <rPh sb="3" eb="4">
      <t>ツキ</t>
    </rPh>
    <rPh sb="7" eb="8">
      <t>ヒ</t>
    </rPh>
    <phoneticPr fontId="2"/>
  </si>
  <si>
    <t>第２回</t>
    <rPh sb="0" eb="1">
      <t>ダイ</t>
    </rPh>
    <rPh sb="2" eb="3">
      <t>カイ</t>
    </rPh>
    <phoneticPr fontId="2"/>
  </si>
  <si>
    <t>歯科検診</t>
    <rPh sb="0" eb="2">
      <t>シカ</t>
    </rPh>
    <rPh sb="2" eb="4">
      <t>ケンシン</t>
    </rPh>
    <phoneticPr fontId="2"/>
  </si>
  <si>
    <t>尿検査</t>
    <rPh sb="0" eb="3">
      <t>ニョウケンサ</t>
    </rPh>
    <phoneticPr fontId="2"/>
  </si>
  <si>
    <t>③ 乳幼児突然死症候群（ＳＩＤＳ）対策</t>
    <rPh sb="2" eb="3">
      <t>ニュウ</t>
    </rPh>
    <rPh sb="3" eb="5">
      <t>ヨウジ</t>
    </rPh>
    <rPh sb="5" eb="8">
      <t>トツゼンシ</t>
    </rPh>
    <rPh sb="8" eb="11">
      <t>ショウコウグン</t>
    </rPh>
    <rPh sb="17" eb="19">
      <t>タイサク</t>
    </rPh>
    <phoneticPr fontId="2"/>
  </si>
  <si>
    <t>　</t>
    <phoneticPr fontId="2"/>
  </si>
  <si>
    <t>① 給食関係者の検便の実施状況</t>
    <rPh sb="1" eb="3">
      <t>キュウショク</t>
    </rPh>
    <rPh sb="4" eb="7">
      <t>カンケイシャ</t>
    </rPh>
    <rPh sb="8" eb="10">
      <t>ケンベン</t>
    </rPh>
    <rPh sb="11" eb="13">
      <t>ジッシ</t>
    </rPh>
    <rPh sb="13" eb="15">
      <t>ジョウキョウ</t>
    </rPh>
    <phoneticPr fontId="2"/>
  </si>
  <si>
    <t>(前年度）</t>
    <rPh sb="1" eb="4">
      <t>ゼンネンド</t>
    </rPh>
    <phoneticPr fontId="2"/>
  </si>
  <si>
    <r>
      <t>③ 給食人員等</t>
    </r>
    <r>
      <rPr>
        <sz val="10"/>
        <rFont val="ＭＳ Ｐ明朝"/>
        <family val="1"/>
        <charset val="128"/>
      </rPr>
      <t>　(私的契約児含む）</t>
    </r>
    <rPh sb="1" eb="3">
      <t>キュウショク</t>
    </rPh>
    <rPh sb="3" eb="5">
      <t>ジンイン</t>
    </rPh>
    <rPh sb="5" eb="6">
      <t>トウ</t>
    </rPh>
    <rPh sb="8" eb="10">
      <t>シテキ</t>
    </rPh>
    <rPh sb="10" eb="12">
      <t>ケイヤク</t>
    </rPh>
    <rPh sb="12" eb="13">
      <t>ジ</t>
    </rPh>
    <rPh sb="13" eb="14">
      <t>フク</t>
    </rPh>
    <phoneticPr fontId="2"/>
  </si>
  <si>
    <t>回数</t>
    <rPh sb="0" eb="2">
      <t>カイスウ</t>
    </rPh>
    <phoneticPr fontId="2"/>
  </si>
  <si>
    <t>延べ人数</t>
    <rPh sb="0" eb="1">
      <t>ノ</t>
    </rPh>
    <rPh sb="2" eb="4">
      <t>ニンズウ</t>
    </rPh>
    <phoneticPr fontId="2"/>
  </si>
  <si>
    <t>結　果</t>
    <rPh sb="0" eb="1">
      <t>ケッ</t>
    </rPh>
    <rPh sb="2" eb="3">
      <t>ハテ</t>
    </rPh>
    <phoneticPr fontId="2"/>
  </si>
  <si>
    <t>調理員等氏名（調理・調乳）</t>
    <rPh sb="0" eb="3">
      <t>チョウリイン</t>
    </rPh>
    <rPh sb="3" eb="4">
      <t>トウ</t>
    </rPh>
    <rPh sb="4" eb="6">
      <t>シメイ</t>
    </rPh>
    <rPh sb="7" eb="9">
      <t>チョウリ</t>
    </rPh>
    <rPh sb="10" eb="12">
      <t>チョウニュウ</t>
    </rPh>
    <phoneticPr fontId="2"/>
  </si>
  <si>
    <t>給食延人数</t>
    <rPh sb="0" eb="1">
      <t>キュウショク</t>
    </rPh>
    <rPh sb="1" eb="2">
      <t>ノ</t>
    </rPh>
    <rPh sb="2" eb="3">
      <t>エン</t>
    </rPh>
    <rPh sb="3" eb="5">
      <t>ニンズウ</t>
    </rPh>
    <phoneticPr fontId="2"/>
  </si>
  <si>
    <t>開設
日数</t>
    <rPh sb="0" eb="2">
      <t>カイセツ</t>
    </rPh>
    <rPh sb="3" eb="5">
      <t>ニッスウ</t>
    </rPh>
    <phoneticPr fontId="2"/>
  </si>
  <si>
    <t>職員</t>
    <rPh sb="0" eb="2">
      <t>ショクイン</t>
    </rPh>
    <phoneticPr fontId="2"/>
  </si>
  <si>
    <t>3歳
未満</t>
    <rPh sb="0" eb="1">
      <t>サイ</t>
    </rPh>
    <rPh sb="2" eb="4">
      <t>ミマン</t>
    </rPh>
    <phoneticPr fontId="2"/>
  </si>
  <si>
    <t>3歳
以上</t>
    <rPh sb="0" eb="1">
      <t>サイ</t>
    </rPh>
    <rPh sb="2" eb="4">
      <t>イジョウ</t>
    </rPh>
    <phoneticPr fontId="2"/>
  </si>
  <si>
    <t>その他
(職員)</t>
    <rPh sb="2" eb="3">
      <t>タ</t>
    </rPh>
    <rPh sb="5" eb="7">
      <t>ショクイン</t>
    </rPh>
    <phoneticPr fontId="2"/>
  </si>
  <si>
    <t>　　</t>
    <phoneticPr fontId="2"/>
  </si>
  <si>
    <t>調理
員等</t>
    <rPh sb="0" eb="2">
      <t>チョウリ</t>
    </rPh>
    <rPh sb="3" eb="4">
      <t>イン</t>
    </rPh>
    <rPh sb="4" eb="5">
      <t>トウ</t>
    </rPh>
    <phoneticPr fontId="2"/>
  </si>
  <si>
    <t>検査実施項目：</t>
    <rPh sb="0" eb="2">
      <t>ケンサ</t>
    </rPh>
    <rPh sb="2" eb="4">
      <t>ジッシ</t>
    </rPh>
    <rPh sb="4" eb="6">
      <t>コウモク</t>
    </rPh>
    <phoneticPr fontId="2"/>
  </si>
  <si>
    <t>（実施している項目に☑すること。）</t>
    <rPh sb="1" eb="3">
      <t>ジッシ</t>
    </rPh>
    <rPh sb="7" eb="9">
      <t>コウモク</t>
    </rPh>
    <phoneticPr fontId="2"/>
  </si>
  <si>
    <t>赤痢菌</t>
    <phoneticPr fontId="2"/>
  </si>
  <si>
    <t>腸管出血性大腸菌（O１５７）</t>
    <rPh sb="0" eb="2">
      <t>チョウカン</t>
    </rPh>
    <rPh sb="2" eb="5">
      <t>シュッケツセイ</t>
    </rPh>
    <rPh sb="5" eb="8">
      <t>ダイチョウキン</t>
    </rPh>
    <phoneticPr fontId="2"/>
  </si>
  <si>
    <t>サルモネラ菌</t>
    <phoneticPr fontId="2"/>
  </si>
  <si>
    <t>ノロウイルス※</t>
    <phoneticPr fontId="2"/>
  </si>
  <si>
    <t xml:space="preserve"> 調理員等の検便結果判明日 (月/日）</t>
    <rPh sb="15" eb="16">
      <t>ツキ</t>
    </rPh>
    <rPh sb="17" eb="18">
      <t>ヒ</t>
    </rPh>
    <phoneticPr fontId="2"/>
  </si>
  <si>
    <t xml:space="preserve"> 調理員等の検便結果を確認できなかった月</t>
    <phoneticPr fontId="2"/>
  </si>
  <si>
    <t>月）</t>
    <rPh sb="0" eb="1">
      <t>ツキ</t>
    </rPh>
    <phoneticPr fontId="2"/>
  </si>
  <si>
    <t>② 感染症等への対応マニュアルの整備状況</t>
    <rPh sb="2" eb="5">
      <t>カンセンショウ</t>
    </rPh>
    <rPh sb="5" eb="6">
      <t>トウ</t>
    </rPh>
    <rPh sb="8" eb="10">
      <t>タイオウ</t>
    </rPh>
    <rPh sb="16" eb="18">
      <t>セイビ</t>
    </rPh>
    <rPh sb="18" eb="20">
      <t>ジョウキョウ</t>
    </rPh>
    <phoneticPr fontId="2"/>
  </si>
  <si>
    <t>ア　感染症対応マニュアル</t>
    <rPh sb="2" eb="5">
      <t>カンセンショウ</t>
    </rPh>
    <rPh sb="5" eb="7">
      <t>タイオウ</t>
    </rPh>
    <phoneticPr fontId="2"/>
  </si>
  <si>
    <t xml:space="preserve">　注）
 </t>
    <rPh sb="0" eb="1">
      <t>チュウ</t>
    </rPh>
    <phoneticPr fontId="2"/>
  </si>
  <si>
    <t>イ　食中毒対応マニュアル</t>
    <phoneticPr fontId="2"/>
  </si>
  <si>
    <t>④ 予定献立の作成</t>
    <rPh sb="2" eb="4">
      <t>ヨテイ</t>
    </rPh>
    <rPh sb="3" eb="5">
      <t>コンダテ</t>
    </rPh>
    <rPh sb="6" eb="8">
      <t>サクセイ</t>
    </rPh>
    <phoneticPr fontId="2"/>
  </si>
  <si>
    <t>作成方法</t>
    <rPh sb="0" eb="1">
      <t>サクセイ</t>
    </rPh>
    <rPh sb="1" eb="3">
      <t>ホウホウ</t>
    </rPh>
    <phoneticPr fontId="2"/>
  </si>
  <si>
    <t xml:space="preserve"> 施設独自</t>
    <phoneticPr fontId="2"/>
  </si>
  <si>
    <t xml:space="preserve"> 市町村作成献立表使用</t>
    <phoneticPr fontId="2"/>
  </si>
  <si>
    <t>① 給食施設状況報告書の提出</t>
    <rPh sb="1" eb="3">
      <t>キュウショク</t>
    </rPh>
    <rPh sb="3" eb="5">
      <t>シセツ</t>
    </rPh>
    <rPh sb="5" eb="7">
      <t>ジョウキョウ</t>
    </rPh>
    <rPh sb="7" eb="9">
      <t>ホウコク</t>
    </rPh>
    <rPh sb="9" eb="10">
      <t>ショ</t>
    </rPh>
    <rPh sb="11" eb="13">
      <t>テイシュツ</t>
    </rPh>
    <phoneticPr fontId="2"/>
  </si>
  <si>
    <t xml:space="preserve"> 市町村作成献立表を一部変更</t>
    <phoneticPr fontId="2"/>
  </si>
  <si>
    <t>② 調理状況</t>
    <rPh sb="2" eb="4">
      <t>チョウリ</t>
    </rPh>
    <rPh sb="4" eb="6">
      <t>ジョウキョウ</t>
    </rPh>
    <phoneticPr fontId="2"/>
  </si>
  <si>
    <t>（該当に☑すること。）</t>
    <rPh sb="1" eb="3">
      <t>ガイトウ</t>
    </rPh>
    <phoneticPr fontId="2"/>
  </si>
  <si>
    <t>⑤ 実施献立表の状況</t>
    <rPh sb="2" eb="4">
      <t>ジッシ</t>
    </rPh>
    <rPh sb="4" eb="6">
      <t>コンダテ</t>
    </rPh>
    <rPh sb="6" eb="7">
      <t>ヒョウ</t>
    </rPh>
    <rPh sb="8" eb="10">
      <t>ジョウキョウ</t>
    </rPh>
    <phoneticPr fontId="2"/>
  </si>
  <si>
    <t>施設内調理 （自園調理）</t>
    <rPh sb="0" eb="2">
      <t>シセツ</t>
    </rPh>
    <rPh sb="2" eb="3">
      <t>ナイ</t>
    </rPh>
    <rPh sb="3" eb="5">
      <t>チョウリ</t>
    </rPh>
    <rPh sb="7" eb="8">
      <t>ジ</t>
    </rPh>
    <rPh sb="8" eb="9">
      <t>エン</t>
    </rPh>
    <rPh sb="9" eb="11">
      <t>チョウリ</t>
    </rPh>
    <phoneticPr fontId="2"/>
  </si>
  <si>
    <t>外部搬入 （委託調理）</t>
    <rPh sb="0" eb="2">
      <t>ガイブ</t>
    </rPh>
    <rPh sb="2" eb="4">
      <t>ハンニュウ</t>
    </rPh>
    <rPh sb="6" eb="8">
      <t>イタク</t>
    </rPh>
    <rPh sb="8" eb="10">
      <t>チョウリ</t>
    </rPh>
    <phoneticPr fontId="2"/>
  </si>
  <si>
    <r>
      <rPr>
        <sz val="10"/>
        <rFont val="ＭＳ Ｐ明朝"/>
        <family val="1"/>
        <charset val="128"/>
      </rPr>
      <t>※実施献立表（写）を添付すること。</t>
    </r>
    <r>
      <rPr>
        <sz val="9"/>
        <rFont val="ＭＳ Ｐ明朝"/>
        <family val="1"/>
        <charset val="128"/>
      </rPr>
      <t xml:space="preserve"> （検査日の前々月の献立の中から１週間分（月～土）添付）</t>
    </r>
    <rPh sb="1" eb="3">
      <t>ジッシ</t>
    </rPh>
    <rPh sb="3" eb="4">
      <t>ヒョウ</t>
    </rPh>
    <rPh sb="5" eb="6">
      <t>ウツ</t>
    </rPh>
    <rPh sb="8" eb="10">
      <t>テンプ</t>
    </rPh>
    <rPh sb="25" eb="26">
      <t>ツキ</t>
    </rPh>
    <rPh sb="38" eb="39">
      <t>ツキ</t>
    </rPh>
    <rPh sb="40" eb="41">
      <t>ツチ</t>
    </rPh>
    <rPh sb="42" eb="44">
      <t>テンプ</t>
    </rPh>
    <phoneticPr fontId="2"/>
  </si>
  <si>
    <t>施設内調理 （委託調理）</t>
    <rPh sb="0" eb="2">
      <t>シセツ</t>
    </rPh>
    <rPh sb="2" eb="3">
      <t>ナイ</t>
    </rPh>
    <rPh sb="3" eb="5">
      <t>チョウリ</t>
    </rPh>
    <rPh sb="7" eb="9">
      <t>イタク</t>
    </rPh>
    <rPh sb="9" eb="11">
      <t>チョウリ</t>
    </rPh>
    <phoneticPr fontId="2"/>
  </si>
  <si>
    <t>その他　 （</t>
    <rPh sb="2" eb="3">
      <t>タ</t>
    </rPh>
    <phoneticPr fontId="2"/>
  </si>
  <si>
    <t>）</t>
    <phoneticPr fontId="2"/>
  </si>
  <si>
    <t xml:space="preserve"> </t>
    <phoneticPr fontId="2"/>
  </si>
  <si>
    <t>⑥ 栄養管理状況</t>
    <phoneticPr fontId="2"/>
  </si>
  <si>
    <t>⑩ 土曜日給食の提供状況</t>
    <rPh sb="2" eb="5">
      <t>ドヨウビ</t>
    </rPh>
    <rPh sb="5" eb="7">
      <t>キュウショク</t>
    </rPh>
    <rPh sb="8" eb="10">
      <t>テイキョウ</t>
    </rPh>
    <rPh sb="10" eb="12">
      <t>ジョウキョウ</t>
    </rPh>
    <phoneticPr fontId="2"/>
  </si>
  <si>
    <t>給与栄養量</t>
    <rPh sb="0" eb="2">
      <t>キュウヨ</t>
    </rPh>
    <rPh sb="2" eb="4">
      <t>エイヨウ</t>
    </rPh>
    <rPh sb="4" eb="5">
      <t>リョウ</t>
    </rPh>
    <phoneticPr fontId="2"/>
  </si>
  <si>
    <t>ｴﾈﾙｷﾞｰ (Kcal）</t>
    <phoneticPr fontId="2"/>
  </si>
  <si>
    <t>タンパク質 (g)</t>
    <rPh sb="4" eb="5">
      <t>シツ</t>
    </rPh>
    <phoneticPr fontId="2"/>
  </si>
  <si>
    <t>脂質 (g)</t>
    <rPh sb="0" eb="2">
      <t>シシツ</t>
    </rPh>
    <phoneticPr fontId="2"/>
  </si>
  <si>
    <t>平日と同様</t>
    <rPh sb="0" eb="2">
      <t>ヘイジツ</t>
    </rPh>
    <rPh sb="3" eb="5">
      <t>ドウヨウ</t>
    </rPh>
    <phoneticPr fontId="2"/>
  </si>
  <si>
    <t>軽食程度</t>
    <rPh sb="0" eb="2">
      <t>ケイショク</t>
    </rPh>
    <rPh sb="2" eb="4">
      <t>テイド</t>
    </rPh>
    <phoneticPr fontId="2"/>
  </si>
  <si>
    <t>前年度</t>
    <rPh sb="0" eb="1">
      <t>マエ</t>
    </rPh>
    <rPh sb="1" eb="3">
      <t>ネンド</t>
    </rPh>
    <phoneticPr fontId="2"/>
  </si>
  <si>
    <r>
      <t xml:space="preserve">今年度
</t>
    </r>
    <r>
      <rPr>
        <sz val="8"/>
        <rFont val="ＭＳ Ｐ明朝"/>
        <family val="1"/>
        <charset val="128"/>
      </rPr>
      <t>(5月分)</t>
    </r>
    <rPh sb="0" eb="1">
      <t>コン</t>
    </rPh>
    <rPh sb="1" eb="3">
      <t>ネンド</t>
    </rPh>
    <rPh sb="6" eb="7">
      <t>ツキ</t>
    </rPh>
    <rPh sb="7" eb="8">
      <t>ブン</t>
    </rPh>
    <phoneticPr fontId="2"/>
  </si>
  <si>
    <t>前年度</t>
    <rPh sb="0" eb="1">
      <t>ゼン</t>
    </rPh>
    <rPh sb="1" eb="3">
      <t>ネンド</t>
    </rPh>
    <phoneticPr fontId="2"/>
  </si>
  <si>
    <t>未実施 （弁当持参の有無：</t>
    <rPh sb="0" eb="3">
      <t>ミジッシ</t>
    </rPh>
    <rPh sb="5" eb="7">
      <t>ベントウ</t>
    </rPh>
    <rPh sb="7" eb="9">
      <t>ジサン</t>
    </rPh>
    <rPh sb="10" eb="12">
      <t>ウム</t>
    </rPh>
    <phoneticPr fontId="2"/>
  </si>
  <si>
    <t>３歳
未満</t>
    <phoneticPr fontId="2"/>
  </si>
  <si>
    <t>目標</t>
    <rPh sb="0" eb="2">
      <t>モクヒョウ</t>
    </rPh>
    <phoneticPr fontId="2"/>
  </si>
  <si>
    <t>⑪ 延長保育時給食の提供状況</t>
    <rPh sb="2" eb="4">
      <t>エンチョウ</t>
    </rPh>
    <rPh sb="4" eb="6">
      <t>ホイク</t>
    </rPh>
    <rPh sb="6" eb="7">
      <t>ジ</t>
    </rPh>
    <rPh sb="7" eb="9">
      <t>キュウショク</t>
    </rPh>
    <rPh sb="10" eb="12">
      <t>テイキョウ</t>
    </rPh>
    <rPh sb="12" eb="14">
      <t>ジョウキョウ</t>
    </rPh>
    <phoneticPr fontId="2"/>
  </si>
  <si>
    <t>（平均</t>
    <phoneticPr fontId="2"/>
  </si>
  <si>
    <t>食／日）</t>
    <rPh sb="0" eb="1">
      <t>ショク</t>
    </rPh>
    <rPh sb="2" eb="3">
      <t>ヒ</t>
    </rPh>
    <phoneticPr fontId="2"/>
  </si>
  <si>
    <t>実績</t>
    <rPh sb="0" eb="2">
      <t>ジッセキ</t>
    </rPh>
    <phoneticPr fontId="2"/>
  </si>
  <si>
    <t>３歳
以上</t>
    <rPh sb="3" eb="5">
      <t>イジョウ</t>
    </rPh>
    <phoneticPr fontId="2"/>
  </si>
  <si>
    <r>
      <t xml:space="preserve">⑬ 保護者への情報提供  </t>
    </r>
    <r>
      <rPr>
        <sz val="10"/>
        <rFont val="ＭＳ Ｐ明朝"/>
        <family val="1"/>
        <charset val="128"/>
      </rPr>
      <t xml:space="preserve"> （給食だより等）</t>
    </r>
    <rPh sb="2" eb="5">
      <t>ホゴシャ</t>
    </rPh>
    <rPh sb="7" eb="9">
      <t>ジョウホウ</t>
    </rPh>
    <rPh sb="9" eb="11">
      <t>テイキョウ</t>
    </rPh>
    <rPh sb="15" eb="17">
      <t>キュウショク</t>
    </rPh>
    <rPh sb="20" eb="21">
      <t>トウ</t>
    </rPh>
    <phoneticPr fontId="2"/>
  </si>
  <si>
    <t>⑦ 給食に係る塩分の給与量の管理及び取り組み</t>
    <phoneticPr fontId="2"/>
  </si>
  <si>
    <t>⑧ 給食管理</t>
    <rPh sb="2" eb="4">
      <t>キュウショク</t>
    </rPh>
    <rPh sb="4" eb="6">
      <t>カンリ</t>
    </rPh>
    <phoneticPr fontId="2"/>
  </si>
  <si>
    <t>ア　給食会議の開催</t>
    <rPh sb="2" eb="4">
      <t>キュウショク</t>
    </rPh>
    <rPh sb="4" eb="6">
      <t>カイギ</t>
    </rPh>
    <rPh sb="7" eb="9">
      <t>カイサイ</t>
    </rPh>
    <phoneticPr fontId="2"/>
  </si>
  <si>
    <t>　</t>
    <phoneticPr fontId="2"/>
  </si>
  <si>
    <t>毎月</t>
    <rPh sb="0" eb="2">
      <t>マイツキ</t>
    </rPh>
    <phoneticPr fontId="2"/>
  </si>
  <si>
    <t>　</t>
    <phoneticPr fontId="2"/>
  </si>
  <si>
    <t>出席者   （施設長　・　保育教諭　・　栄養士　・　その他の職員）</t>
    <rPh sb="0" eb="3">
      <t>シュッセキシャシャ</t>
    </rPh>
    <rPh sb="7" eb="9">
      <t>シセツ</t>
    </rPh>
    <rPh sb="9" eb="10">
      <t>チョウ</t>
    </rPh>
    <rPh sb="13" eb="15">
      <t>ホイク</t>
    </rPh>
    <rPh sb="15" eb="17">
      <t>キョウユ</t>
    </rPh>
    <rPh sb="20" eb="23">
      <t>エイヨウシ</t>
    </rPh>
    <rPh sb="28" eb="29">
      <t>タ</t>
    </rPh>
    <rPh sb="30" eb="32">
      <t>ショクイン</t>
    </rPh>
    <phoneticPr fontId="2"/>
  </si>
  <si>
    <t>イ　保存食の実施</t>
    <rPh sb="2" eb="5">
      <t>ホゾンショク</t>
    </rPh>
    <rPh sb="6" eb="8">
      <t>ジッシ</t>
    </rPh>
    <phoneticPr fontId="2"/>
  </si>
  <si>
    <t>（保存日数</t>
    <rPh sb="1" eb="3">
      <t>ホゾン</t>
    </rPh>
    <rPh sb="3" eb="5">
      <t>ニッスウ</t>
    </rPh>
    <phoneticPr fontId="2"/>
  </si>
  <si>
    <t>日）</t>
    <rPh sb="0" eb="1">
      <t>ニチ</t>
    </rPh>
    <phoneticPr fontId="2"/>
  </si>
  <si>
    <r>
      <t>ウ　</t>
    </r>
    <r>
      <rPr>
        <sz val="9"/>
        <rFont val="ＭＳ Ｐ明朝"/>
        <family val="1"/>
        <charset val="128"/>
      </rPr>
      <t>保存食用の冷凍庫の温度管理</t>
    </r>
    <rPh sb="2" eb="5">
      <t>ホゾンショク</t>
    </rPh>
    <rPh sb="5" eb="6">
      <t>ヨウ</t>
    </rPh>
    <rPh sb="7" eb="10">
      <t>レイトウコ</t>
    </rPh>
    <rPh sb="11" eb="13">
      <t>オンド</t>
    </rPh>
    <rPh sb="13" eb="15">
      <t>カンリ</t>
    </rPh>
    <phoneticPr fontId="2"/>
  </si>
  <si>
    <t>（設定温度</t>
    <rPh sb="1" eb="3">
      <t>セッテイ</t>
    </rPh>
    <rPh sb="3" eb="5">
      <t>オンド</t>
    </rPh>
    <phoneticPr fontId="2"/>
  </si>
  <si>
    <t>℃）</t>
    <phoneticPr fontId="2"/>
  </si>
  <si>
    <t>※事業内容及び実施日数等具体的な取り組みを記入してください。</t>
    <rPh sb="1" eb="3">
      <t>ジギョウ</t>
    </rPh>
    <rPh sb="3" eb="5">
      <t>ナイヨウ</t>
    </rPh>
    <rPh sb="5" eb="6">
      <t>オヨ</t>
    </rPh>
    <rPh sb="7" eb="9">
      <t>ジッシ</t>
    </rPh>
    <rPh sb="9" eb="11">
      <t>ニッスウ</t>
    </rPh>
    <rPh sb="11" eb="12">
      <t>トウ</t>
    </rPh>
    <rPh sb="12" eb="15">
      <t>グタイテキ</t>
    </rPh>
    <rPh sb="16" eb="17">
      <t>ト</t>
    </rPh>
    <rPh sb="18" eb="19">
      <t>ク</t>
    </rPh>
    <rPh sb="21" eb="23">
      <t>キニュウ</t>
    </rPh>
    <phoneticPr fontId="2"/>
  </si>
  <si>
    <t>エ 給食の提供時刻　　　　昼食　　（　　　：　　　）</t>
    <rPh sb="2" eb="4">
      <t>キュウショク</t>
    </rPh>
    <rPh sb="5" eb="7">
      <t>テイキョウ</t>
    </rPh>
    <rPh sb="7" eb="9">
      <t>ジコク</t>
    </rPh>
    <rPh sb="13" eb="15">
      <t>チュウショク</t>
    </rPh>
    <phoneticPr fontId="2"/>
  </si>
  <si>
    <t>オ 検食の実施</t>
    <rPh sb="2" eb="4">
      <t>ケンショク</t>
    </rPh>
    <rPh sb="5" eb="7">
      <t>ジッシ</t>
    </rPh>
    <phoneticPr fontId="2"/>
  </si>
  <si>
    <t>検食者：　　　　　　　　</t>
    <rPh sb="0" eb="2">
      <t>ケンショク</t>
    </rPh>
    <rPh sb="2" eb="3">
      <t>シャ</t>
    </rPh>
    <phoneticPr fontId="2"/>
  </si>
  <si>
    <t>検食時間：</t>
    <rPh sb="0" eb="2">
      <t>ケンショク</t>
    </rPh>
    <rPh sb="2" eb="4">
      <t>ジカン</t>
    </rPh>
    <phoneticPr fontId="2"/>
  </si>
  <si>
    <t>⑨ 離乳食の提供園児</t>
    <rPh sb="2" eb="5">
      <t>リニュウショク</t>
    </rPh>
    <rPh sb="6" eb="8">
      <t>テイキョウ</t>
    </rPh>
    <rPh sb="8" eb="10">
      <t>エンジ</t>
    </rPh>
    <phoneticPr fontId="2"/>
  </si>
  <si>
    <t>　　　　　　　平均提供数    （</t>
    <rPh sb="7" eb="9">
      <t>ヘイキン</t>
    </rPh>
    <rPh sb="9" eb="11">
      <t>テイキョウ</t>
    </rPh>
    <rPh sb="11" eb="12">
      <t>スウ</t>
    </rPh>
    <phoneticPr fontId="2"/>
  </si>
  <si>
    <t>人／日）</t>
    <rPh sb="0" eb="1">
      <t>ニン</t>
    </rPh>
    <rPh sb="2" eb="3">
      <t>ヒ</t>
    </rPh>
    <phoneticPr fontId="2"/>
  </si>
  <si>
    <t>イ　献立及び調理方法で留意している点</t>
    <rPh sb="2" eb="4">
      <t>コンダテ</t>
    </rPh>
    <rPh sb="4" eb="5">
      <t>オヨ</t>
    </rPh>
    <rPh sb="6" eb="8">
      <t>チョウリ</t>
    </rPh>
    <rPh sb="8" eb="10">
      <t>ホウホウ</t>
    </rPh>
    <rPh sb="11" eb="13">
      <t>リュウイ</t>
    </rPh>
    <rPh sb="17" eb="18">
      <t>テン</t>
    </rPh>
    <phoneticPr fontId="2"/>
  </si>
  <si>
    <t>② 園内における事故発生と処理の状況</t>
    <phoneticPr fontId="2"/>
  </si>
  <si>
    <t>③ 事故防止や不審者対策等の安全管理の取り組み</t>
    <rPh sb="10" eb="12">
      <t>タイサク</t>
    </rPh>
    <phoneticPr fontId="2"/>
  </si>
  <si>
    <r>
      <t>教育課程</t>
    </r>
    <r>
      <rPr>
        <sz val="10"/>
        <rFont val="ＭＳ Ｐ明朝"/>
        <family val="1"/>
        <charset val="128"/>
      </rPr>
      <t>その他の教育及び保育の内容</t>
    </r>
    <phoneticPr fontId="2"/>
  </si>
  <si>
    <t>保育教諭配置の特例（特例適用者に○）</t>
    <rPh sb="0" eb="2">
      <t>ホイク</t>
    </rPh>
    <rPh sb="2" eb="4">
      <t>キョウユ</t>
    </rPh>
    <rPh sb="4" eb="6">
      <t>ハイチ</t>
    </rPh>
    <rPh sb="7" eb="9">
      <t>トクレイ</t>
    </rPh>
    <rPh sb="10" eb="12">
      <t>トクレイ</t>
    </rPh>
    <rPh sb="12" eb="14">
      <t>テキヨウ</t>
    </rPh>
    <rPh sb="14" eb="15">
      <t>シャ</t>
    </rPh>
    <phoneticPr fontId="2"/>
  </si>
  <si>
    <t>① 保護者との連携</t>
    <rPh sb="2" eb="5">
      <t>ホゴシャ</t>
    </rPh>
    <rPh sb="7" eb="9">
      <t>レンケイ</t>
    </rPh>
    <phoneticPr fontId="2"/>
  </si>
  <si>
    <t>　</t>
  </si>
  <si>
    <t>家庭訪問</t>
    <rPh sb="0" eb="2">
      <t>カテイ</t>
    </rPh>
    <rPh sb="2" eb="4">
      <t>ホウモン</t>
    </rPh>
    <phoneticPr fontId="2"/>
  </si>
  <si>
    <t>保育参観</t>
    <rPh sb="0" eb="2">
      <t>ホイク</t>
    </rPh>
    <rPh sb="2" eb="4">
      <t>サンカン</t>
    </rPh>
    <phoneticPr fontId="2"/>
  </si>
  <si>
    <t>（年</t>
    <rPh sb="1" eb="2">
      <t>ネン</t>
    </rPh>
    <phoneticPr fontId="2"/>
  </si>
  <si>
    <t>保護者会</t>
    <rPh sb="0" eb="3">
      <t>ホゴシャ</t>
    </rPh>
    <rPh sb="3" eb="4">
      <t>カイ</t>
    </rPh>
    <phoneticPr fontId="2"/>
  </si>
  <si>
    <t>（　</t>
  </si>
  <si>
    <t>園だより</t>
    <rPh sb="0" eb="1">
      <t>エン</t>
    </rPh>
    <phoneticPr fontId="2"/>
  </si>
  <si>
    <t>連絡帳</t>
    <rPh sb="0" eb="2">
      <t>レンラク</t>
    </rPh>
    <rPh sb="2" eb="3">
      <t>チョウ</t>
    </rPh>
    <phoneticPr fontId="2"/>
  </si>
  <si>
    <t>※有の場合：会費</t>
    <rPh sb="1" eb="2">
      <t>ア</t>
    </rPh>
    <rPh sb="3" eb="5">
      <t>バアイ</t>
    </rPh>
    <rPh sb="6" eb="8">
      <t>カイヒ</t>
    </rPh>
    <phoneticPr fontId="2"/>
  </si>
  <si>
    <t>円</t>
    <rPh sb="0" eb="1">
      <t>エン</t>
    </rPh>
    <phoneticPr fontId="2"/>
  </si>
  <si>
    <t>月　　日</t>
    <rPh sb="0" eb="1">
      <t>ツキ</t>
    </rPh>
    <rPh sb="3" eb="4">
      <t>ヒ</t>
    </rPh>
    <phoneticPr fontId="2"/>
  </si>
  <si>
    <t>事　業　内　容</t>
    <rPh sb="0" eb="1">
      <t>コト</t>
    </rPh>
    <rPh sb="2" eb="3">
      <t>ゴウ</t>
    </rPh>
    <rPh sb="4" eb="5">
      <t>ナイ</t>
    </rPh>
    <rPh sb="6" eb="7">
      <t>カタチ</t>
    </rPh>
    <phoneticPr fontId="2"/>
  </si>
  <si>
    <t>（２） 開園時間・休園日等</t>
    <rPh sb="4" eb="6">
      <t>カイエン</t>
    </rPh>
    <rPh sb="6" eb="8">
      <t>ジカン</t>
    </rPh>
    <rPh sb="9" eb="12">
      <t>キュウエンビ</t>
    </rPh>
    <rPh sb="12" eb="13">
      <t>トウ</t>
    </rPh>
    <phoneticPr fontId="2"/>
  </si>
  <si>
    <t>① 開園時間</t>
  </si>
  <si>
    <t>②一斉休園等の状況</t>
    <rPh sb="1" eb="3">
      <t>イッセイ</t>
    </rPh>
    <rPh sb="3" eb="5">
      <t>キュウエン</t>
    </rPh>
    <rPh sb="5" eb="6">
      <t>トウ</t>
    </rPh>
    <rPh sb="7" eb="9">
      <t>ジョウキョウ</t>
    </rPh>
    <phoneticPr fontId="2"/>
  </si>
  <si>
    <t>認定
区分別</t>
    <rPh sb="0" eb="2">
      <t>ニンテイ</t>
    </rPh>
    <rPh sb="3" eb="5">
      <t>クブン</t>
    </rPh>
    <rPh sb="5" eb="6">
      <t>ベツ</t>
    </rPh>
    <phoneticPr fontId="16"/>
  </si>
  <si>
    <t>日曜日・祝日</t>
    <rPh sb="0" eb="3">
      <t>ニチヨウビ</t>
    </rPh>
    <rPh sb="4" eb="6">
      <t>シュクジツ</t>
    </rPh>
    <phoneticPr fontId="2"/>
  </si>
  <si>
    <t>　　　時　　　分から　　　　時　　　分まで</t>
    <rPh sb="3" eb="4">
      <t>ジ</t>
    </rPh>
    <rPh sb="7" eb="8">
      <t>フン</t>
    </rPh>
    <rPh sb="14" eb="15">
      <t>ジ</t>
    </rPh>
    <rPh sb="18" eb="19">
      <t>フン</t>
    </rPh>
    <phoneticPr fontId="2"/>
  </si>
  <si>
    <t>期日（月日～月日）</t>
    <rPh sb="0" eb="2">
      <t>キジツ</t>
    </rPh>
    <rPh sb="3" eb="5">
      <t>ガッピ</t>
    </rPh>
    <rPh sb="6" eb="8">
      <t>ガッピ</t>
    </rPh>
    <phoneticPr fontId="2"/>
  </si>
  <si>
    <t>(C)／(B)</t>
    <phoneticPr fontId="2"/>
  </si>
  <si>
    <t>(B)</t>
    <phoneticPr fontId="2"/>
  </si>
  <si>
    <t>利用定員</t>
    <rPh sb="0" eb="2">
      <t>リヨウ</t>
    </rPh>
    <rPh sb="2" eb="4">
      <t>テイイン</t>
    </rPh>
    <phoneticPr fontId="16"/>
  </si>
  <si>
    <t>③希望保育の状況</t>
    <rPh sb="1" eb="3">
      <t>キボウ</t>
    </rPh>
    <rPh sb="3" eb="5">
      <t>ホイク</t>
    </rPh>
    <rPh sb="6" eb="8">
      <t>ジョウキョウ</t>
    </rPh>
    <phoneticPr fontId="2"/>
  </si>
  <si>
    <t>理　　　由</t>
    <rPh sb="0" eb="1">
      <t>リ</t>
    </rPh>
    <rPh sb="4" eb="5">
      <t>ヨシ</t>
    </rPh>
    <phoneticPr fontId="2"/>
  </si>
  <si>
    <t>理　　　　　　由</t>
    <rPh sb="0" eb="1">
      <t>リ</t>
    </rPh>
    <rPh sb="7" eb="8">
      <t>ヨシ</t>
    </rPh>
    <phoneticPr fontId="2"/>
  </si>
  <si>
    <t>直近の改正年月日： 平成・令和　　　年　　　月　　　日</t>
    <phoneticPr fontId="2"/>
  </si>
  <si>
    <t>届出日： 平成・令和　　　年　　　月　　　日</t>
    <rPh sb="0" eb="2">
      <t>トドケデ</t>
    </rPh>
    <rPh sb="2" eb="3">
      <t>ビ</t>
    </rPh>
    <rPh sb="5" eb="7">
      <t>ヘイセイ</t>
    </rPh>
    <rPh sb="8" eb="9">
      <t>レイ</t>
    </rPh>
    <rPh sb="9" eb="10">
      <t>ワ</t>
    </rPh>
    <rPh sb="13" eb="14">
      <t>ネン</t>
    </rPh>
    <rPh sb="17" eb="18">
      <t>ガツ</t>
    </rPh>
    <rPh sb="21" eb="22">
      <t>ヒ</t>
    </rPh>
    <phoneticPr fontId="2"/>
  </si>
  <si>
    <t xml:space="preserve"> ④日常の安全点検状況</t>
    <rPh sb="2" eb="4">
      <t>ニチジョウ</t>
    </rPh>
    <rPh sb="5" eb="7">
      <t>アンゼン</t>
    </rPh>
    <rPh sb="7" eb="9">
      <t>テンケン</t>
    </rPh>
    <rPh sb="9" eb="11">
      <t>ジョウキョウ</t>
    </rPh>
    <phoneticPr fontId="2"/>
  </si>
  <si>
    <t>① 園児の保護者に対する子育ての支援</t>
  </si>
  <si>
    <t>② 地域における子育て家庭の保護者等に対する支援</t>
    <phoneticPr fontId="2"/>
  </si>
  <si>
    <t xml:space="preserve"> ３歳未満児</t>
    <phoneticPr fontId="2"/>
  </si>
  <si>
    <t>障害児</t>
    <rPh sb="0" eb="2">
      <t>ショウガイ</t>
    </rPh>
    <rPh sb="2" eb="3">
      <t>ジ</t>
    </rPh>
    <phoneticPr fontId="2"/>
  </si>
  <si>
    <t>　　*　障害児の個別計画の対象は、療育手帳、受給者証を持っているなど</t>
    <rPh sb="4" eb="7">
      <t>ショウガイジ</t>
    </rPh>
    <rPh sb="8" eb="10">
      <t>コベツ</t>
    </rPh>
    <rPh sb="10" eb="12">
      <t>ケイカク</t>
    </rPh>
    <rPh sb="13" eb="15">
      <t>タイショウ</t>
    </rPh>
    <rPh sb="17" eb="19">
      <t>リョウイク</t>
    </rPh>
    <rPh sb="19" eb="21">
      <t>テチョウ</t>
    </rPh>
    <rPh sb="22" eb="26">
      <t>ジュキュウシャショウ</t>
    </rPh>
    <rPh sb="27" eb="28">
      <t>モ</t>
    </rPh>
    <phoneticPr fontId="2"/>
  </si>
  <si>
    <t>［ 個別指導計画 ］</t>
    <rPh sb="2" eb="4">
      <t>コベツ</t>
    </rPh>
    <rPh sb="4" eb="6">
      <t>シドウ</t>
    </rPh>
    <rPh sb="6" eb="8">
      <t>ケイカク</t>
    </rPh>
    <phoneticPr fontId="2"/>
  </si>
  <si>
    <t>　　　　判定や認定等を受けている児童</t>
    <rPh sb="7" eb="9">
      <t>ニンテイ</t>
    </rPh>
    <phoneticPr fontId="2"/>
  </si>
  <si>
    <t>食育計画</t>
    <rPh sb="0" eb="2">
      <t>ショクイク</t>
    </rPh>
    <rPh sb="2" eb="4">
      <t>ケイカク</t>
    </rPh>
    <phoneticPr fontId="2"/>
  </si>
  <si>
    <t>（３） 各種計画の作成状況</t>
    <rPh sb="4" eb="8">
      <t>カクシュケイカク</t>
    </rPh>
    <rPh sb="9" eb="13">
      <t>サクセイジョウキョウ</t>
    </rPh>
    <phoneticPr fontId="2"/>
  </si>
  <si>
    <t>（４）保育日誌の作成状況</t>
    <rPh sb="3" eb="5">
      <t>ホイク</t>
    </rPh>
    <rPh sb="5" eb="7">
      <t>ニッシ</t>
    </rPh>
    <rPh sb="8" eb="10">
      <t>サクセイ</t>
    </rPh>
    <rPh sb="10" eb="12">
      <t>ジョウキョウ</t>
    </rPh>
    <phoneticPr fontId="2"/>
  </si>
  <si>
    <t>・作成状況</t>
    <rPh sb="1" eb="3">
      <t>サクセイ</t>
    </rPh>
    <rPh sb="3" eb="5">
      <t>ジョウキョウ</t>
    </rPh>
    <phoneticPr fontId="2"/>
  </si>
  <si>
    <t>・ ＳＩＤＳ対応マニュアル</t>
    <phoneticPr fontId="2"/>
  </si>
  <si>
    <t>・ 睡眠時の呼吸確認</t>
    <phoneticPr fontId="2"/>
  </si>
  <si>
    <t>分間隔</t>
    <rPh sb="0" eb="1">
      <t>フン</t>
    </rPh>
    <rPh sb="1" eb="3">
      <t>カンカク</t>
    </rPh>
    <phoneticPr fontId="2"/>
  </si>
  <si>
    <t>（３）各種計画の作成状況</t>
    <rPh sb="3" eb="5">
      <t>カクシュ</t>
    </rPh>
    <rPh sb="5" eb="7">
      <t>ケイカク</t>
    </rPh>
    <rPh sb="8" eb="10">
      <t>サクセイ</t>
    </rPh>
    <rPh sb="10" eb="12">
      <t>ジョウキョウ</t>
    </rPh>
    <phoneticPr fontId="2"/>
  </si>
  <si>
    <t>（４）保育日誌の作成状況</t>
    <phoneticPr fontId="2"/>
  </si>
  <si>
    <t>（１）教育及び保育等に関する全体的計画</t>
    <rPh sb="3" eb="5">
      <t>キョウイク</t>
    </rPh>
    <rPh sb="5" eb="6">
      <t>オヨ</t>
    </rPh>
    <rPh sb="7" eb="9">
      <t>ホイク</t>
    </rPh>
    <rPh sb="9" eb="10">
      <t>トウ</t>
    </rPh>
    <rPh sb="11" eb="12">
      <t>カン</t>
    </rPh>
    <rPh sb="14" eb="17">
      <t>ゼンタイテキ</t>
    </rPh>
    <rPh sb="17" eb="19">
      <t>ケイカク</t>
    </rPh>
    <phoneticPr fontId="2"/>
  </si>
  <si>
    <t>（２）開園時間・休園日等</t>
    <rPh sb="3" eb="5">
      <t>カイエン</t>
    </rPh>
    <rPh sb="5" eb="7">
      <t>ジカン</t>
    </rPh>
    <rPh sb="8" eb="10">
      <t>キュウエン</t>
    </rPh>
    <rPh sb="10" eb="11">
      <t>ヒ</t>
    </rPh>
    <rPh sb="11" eb="12">
      <t>トウ</t>
    </rPh>
    <phoneticPr fontId="2"/>
  </si>
  <si>
    <t>（３）園児の状況</t>
    <rPh sb="3" eb="5">
      <t>エンジ</t>
    </rPh>
    <rPh sb="6" eb="8">
      <t>ジョウキョウ</t>
    </rPh>
    <phoneticPr fontId="2"/>
  </si>
  <si>
    <t>（５）教育保育等及び運営状況の評価</t>
    <rPh sb="3" eb="5">
      <t>キョウイク</t>
    </rPh>
    <rPh sb="5" eb="7">
      <t>ホイク</t>
    </rPh>
    <rPh sb="7" eb="8">
      <t>トウ</t>
    </rPh>
    <rPh sb="8" eb="9">
      <t>オヨ</t>
    </rPh>
    <rPh sb="10" eb="12">
      <t>ウンエイ</t>
    </rPh>
    <rPh sb="12" eb="14">
      <t>ジョウキョウ</t>
    </rPh>
    <rPh sb="15" eb="17">
      <t>ヒョウカ</t>
    </rPh>
    <phoneticPr fontId="2"/>
  </si>
  <si>
    <t>（６）指導要録</t>
    <rPh sb="3" eb="5">
      <t>シドウ</t>
    </rPh>
    <rPh sb="5" eb="7">
      <t>ヨウロク</t>
    </rPh>
    <phoneticPr fontId="2"/>
  </si>
  <si>
    <t>（７）健康管理</t>
    <rPh sb="3" eb="5">
      <t>ケンコウ</t>
    </rPh>
    <rPh sb="5" eb="7">
      <t>カンリ</t>
    </rPh>
    <phoneticPr fontId="2"/>
  </si>
  <si>
    <t>（８）衛生管理</t>
    <rPh sb="3" eb="5">
      <t>エイセイ</t>
    </rPh>
    <rPh sb="5" eb="7">
      <t>カンリ</t>
    </rPh>
    <phoneticPr fontId="2"/>
  </si>
  <si>
    <t>（９）給　　食</t>
    <rPh sb="3" eb="4">
      <t>キュウ</t>
    </rPh>
    <rPh sb="6" eb="7">
      <t>ショク</t>
    </rPh>
    <phoneticPr fontId="2"/>
  </si>
  <si>
    <t>（10）保護者等との連携</t>
    <rPh sb="4" eb="7">
      <t>ホゴシャ</t>
    </rPh>
    <rPh sb="7" eb="8">
      <t>トウ</t>
    </rPh>
    <rPh sb="10" eb="12">
      <t>レンケイ</t>
    </rPh>
    <phoneticPr fontId="2"/>
  </si>
  <si>
    <t>（11）子育て支援</t>
    <rPh sb="4" eb="6">
      <t>コソダ</t>
    </rPh>
    <rPh sb="7" eb="9">
      <t>シエン</t>
    </rPh>
    <phoneticPr fontId="2"/>
  </si>
  <si>
    <t>（12）安全管理</t>
    <rPh sb="4" eb="6">
      <t>アンゼン</t>
    </rPh>
    <rPh sb="6" eb="8">
      <t>カンリ</t>
    </rPh>
    <phoneticPr fontId="2"/>
  </si>
  <si>
    <r>
      <t>（</t>
    </r>
    <r>
      <rPr>
        <sz val="11"/>
        <rFont val="ＭＳ Ｐゴシック"/>
        <family val="3"/>
        <charset val="128"/>
      </rPr>
      <t>３） 園児の状況</t>
    </r>
    <rPh sb="4" eb="6">
      <t>エンジ</t>
    </rPh>
    <rPh sb="7" eb="9">
      <t>ジョウキョウ</t>
    </rPh>
    <phoneticPr fontId="16"/>
  </si>
  <si>
    <r>
      <rPr>
        <sz val="10"/>
        <rFont val="ＭＳ Ｐゴシック"/>
        <family val="3"/>
        <charset val="128"/>
      </rPr>
      <t>① 認可定員　</t>
    </r>
    <r>
      <rPr>
        <sz val="10"/>
        <rFont val="ＭＳ Ｐ明朝"/>
        <family val="1"/>
        <charset val="128"/>
      </rPr>
      <t>　　</t>
    </r>
    <rPh sb="2" eb="4">
      <t>ニンカ</t>
    </rPh>
    <rPh sb="4" eb="6">
      <t>テイイン</t>
    </rPh>
    <phoneticPr fontId="16"/>
  </si>
  <si>
    <r>
      <t>名）　</t>
    </r>
    <r>
      <rPr>
        <sz val="10"/>
        <rFont val="ＭＳ Ｐゴシック"/>
        <family val="3"/>
        <charset val="128"/>
      </rPr>
      <t>(A)</t>
    </r>
    <rPh sb="0" eb="1">
      <t>メイ</t>
    </rPh>
    <phoneticPr fontId="16"/>
  </si>
  <si>
    <r>
      <t>(C)／</t>
    </r>
    <r>
      <rPr>
        <sz val="9"/>
        <rFont val="ＭＳ Ｐゴシック"/>
        <family val="3"/>
        <charset val="128"/>
      </rPr>
      <t>(A）</t>
    </r>
    <phoneticPr fontId="2"/>
  </si>
  <si>
    <r>
      <t>（</t>
    </r>
    <r>
      <rPr>
        <sz val="11"/>
        <rFont val="ＭＳ Ｐゴシック"/>
        <family val="3"/>
        <charset val="128"/>
      </rPr>
      <t>５） 設備等の衛生・安全</t>
    </r>
    <rPh sb="4" eb="6">
      <t>セツビ</t>
    </rPh>
    <rPh sb="6" eb="7">
      <t>トウ</t>
    </rPh>
    <rPh sb="8" eb="10">
      <t>エイセイ</t>
    </rPh>
    <rPh sb="11" eb="13">
      <t>アンゼン</t>
    </rPh>
    <phoneticPr fontId="2"/>
  </si>
  <si>
    <r>
      <t>（</t>
    </r>
    <r>
      <rPr>
        <sz val="11"/>
        <rFont val="ＭＳ Ｐゴシック"/>
        <family val="3"/>
        <charset val="128"/>
      </rPr>
      <t>６） 職員の配置</t>
    </r>
    <rPh sb="4" eb="6">
      <t>ショクイン</t>
    </rPh>
    <rPh sb="7" eb="9">
      <t>ハイチ</t>
    </rPh>
    <phoneticPr fontId="16"/>
  </si>
  <si>
    <r>
      <t>（</t>
    </r>
    <r>
      <rPr>
        <sz val="11"/>
        <rFont val="ＭＳ Ｐゴシック"/>
        <family val="3"/>
        <charset val="128"/>
      </rPr>
      <t>７） 労務管理</t>
    </r>
    <rPh sb="4" eb="6">
      <t>ロウム</t>
    </rPh>
    <rPh sb="6" eb="8">
      <t>カンリ</t>
    </rPh>
    <phoneticPr fontId="2"/>
  </si>
  <si>
    <r>
      <t>（</t>
    </r>
    <r>
      <rPr>
        <sz val="11"/>
        <rFont val="ＭＳ Ｐゴシック"/>
        <family val="3"/>
        <charset val="128"/>
      </rPr>
      <t>８） 職員会議・職員研修</t>
    </r>
    <rPh sb="4" eb="6">
      <t>ショクイン</t>
    </rPh>
    <rPh sb="6" eb="8">
      <t>カイギ</t>
    </rPh>
    <rPh sb="9" eb="11">
      <t>ショクイン</t>
    </rPh>
    <rPh sb="11" eb="13">
      <t>ケンシュウ</t>
    </rPh>
    <phoneticPr fontId="2"/>
  </si>
  <si>
    <r>
      <t>（</t>
    </r>
    <r>
      <rPr>
        <sz val="11"/>
        <rFont val="ＭＳ Ｐゴシック"/>
        <family val="3"/>
        <charset val="128"/>
      </rPr>
      <t>９） 職員の健康管理</t>
    </r>
    <rPh sb="4" eb="6">
      <t>ショクイン</t>
    </rPh>
    <rPh sb="7" eb="9">
      <t>ケンコウ</t>
    </rPh>
    <rPh sb="9" eb="11">
      <t>カンリ</t>
    </rPh>
    <phoneticPr fontId="2"/>
  </si>
  <si>
    <r>
      <t>（</t>
    </r>
    <r>
      <rPr>
        <sz val="11"/>
        <rFont val="ＭＳ Ｐゴシック"/>
        <family val="3"/>
        <charset val="128"/>
      </rPr>
      <t>10） 災害対策</t>
    </r>
    <phoneticPr fontId="2"/>
  </si>
  <si>
    <r>
      <t>（</t>
    </r>
    <r>
      <rPr>
        <sz val="11"/>
        <rFont val="ＭＳ Ｐゴシック"/>
        <family val="3"/>
        <charset val="128"/>
      </rPr>
      <t>１１） 苦情解決</t>
    </r>
    <rPh sb="5" eb="7">
      <t>クジョウ</t>
    </rPh>
    <rPh sb="7" eb="9">
      <t>カイケツ</t>
    </rPh>
    <phoneticPr fontId="2"/>
  </si>
  <si>
    <r>
      <t>(１２) 秘密保持　</t>
    </r>
    <r>
      <rPr>
        <sz val="10"/>
        <rFont val="ＭＳ Ｐ明朝"/>
        <family val="1"/>
        <charset val="128"/>
      </rPr>
      <t>　（実施している措置を☑すること。）</t>
    </r>
    <rPh sb="5" eb="7">
      <t>ヒミツ</t>
    </rPh>
    <rPh sb="7" eb="9">
      <t>ホジ</t>
    </rPh>
    <rPh sb="12" eb="14">
      <t>ジッシ</t>
    </rPh>
    <rPh sb="18" eb="20">
      <t>ソチ</t>
    </rPh>
    <phoneticPr fontId="2"/>
  </si>
  <si>
    <r>
      <t>（</t>
    </r>
    <r>
      <rPr>
        <sz val="11"/>
        <rFont val="ＭＳ Ｐゴシック"/>
        <family val="3"/>
        <charset val="128"/>
      </rPr>
      <t>６） 指導要録</t>
    </r>
    <rPh sb="4" eb="6">
      <t>シドウ</t>
    </rPh>
    <rPh sb="6" eb="8">
      <t>ヨウロク</t>
    </rPh>
    <phoneticPr fontId="2"/>
  </si>
  <si>
    <t xml:space="preserve"> 保健計画</t>
    <rPh sb="1" eb="3">
      <t>ホケン</t>
    </rPh>
    <rPh sb="3" eb="5">
      <t>ケイカク</t>
    </rPh>
    <phoneticPr fontId="2"/>
  </si>
  <si>
    <r>
      <t>（</t>
    </r>
    <r>
      <rPr>
        <sz val="11"/>
        <rFont val="ＭＳ Ｐゴシック"/>
        <family val="3"/>
        <charset val="128"/>
      </rPr>
      <t>７）健康管理</t>
    </r>
    <rPh sb="3" eb="5">
      <t>ケンコウ</t>
    </rPh>
    <rPh sb="5" eb="7">
      <t>カンリ</t>
    </rPh>
    <phoneticPr fontId="2"/>
  </si>
  <si>
    <r>
      <t>（</t>
    </r>
    <r>
      <rPr>
        <sz val="11"/>
        <rFont val="ＭＳ Ｐゴシック"/>
        <family val="3"/>
        <charset val="128"/>
      </rPr>
      <t>８） 衛生管理</t>
    </r>
    <rPh sb="4" eb="6">
      <t>エイセイ</t>
    </rPh>
    <rPh sb="6" eb="8">
      <t>カンリ</t>
    </rPh>
    <phoneticPr fontId="2"/>
  </si>
  <si>
    <r>
      <t>（</t>
    </r>
    <r>
      <rPr>
        <sz val="11"/>
        <rFont val="ＭＳ Ｐゴシック"/>
        <family val="3"/>
        <charset val="128"/>
      </rPr>
      <t>９） 給　食</t>
    </r>
    <rPh sb="4" eb="5">
      <t>キュウ</t>
    </rPh>
    <rPh sb="6" eb="7">
      <t>ショク</t>
    </rPh>
    <phoneticPr fontId="2"/>
  </si>
  <si>
    <r>
      <t>(</t>
    </r>
    <r>
      <rPr>
        <sz val="11"/>
        <rFont val="ＭＳ Ｐゴシック"/>
        <family val="3"/>
        <charset val="128"/>
      </rPr>
      <t>10) 保護者等との連携</t>
    </r>
    <rPh sb="11" eb="13">
      <t>レンケイ</t>
    </rPh>
    <phoneticPr fontId="2"/>
  </si>
  <si>
    <r>
      <t>（</t>
    </r>
    <r>
      <rPr>
        <sz val="11"/>
        <rFont val="ＭＳ Ｐゴシック"/>
        <family val="3"/>
        <charset val="128"/>
      </rPr>
      <t>１２）安全管理</t>
    </r>
    <rPh sb="4" eb="6">
      <t>アンゼン</t>
    </rPh>
    <rPh sb="6" eb="8">
      <t>カンリ</t>
    </rPh>
    <phoneticPr fontId="2"/>
  </si>
  <si>
    <r>
      <t>(</t>
    </r>
    <r>
      <rPr>
        <sz val="11"/>
        <rFont val="ＭＳ Ｐゴシック"/>
        <family val="3"/>
        <charset val="128"/>
      </rPr>
      <t>１１) 子育て支援</t>
    </r>
    <rPh sb="5" eb="7">
      <t>コソダ</t>
    </rPh>
    <rPh sb="8" eb="10">
      <t>シエン</t>
    </rPh>
    <phoneticPr fontId="2"/>
  </si>
  <si>
    <r>
      <t>（</t>
    </r>
    <r>
      <rPr>
        <sz val="11"/>
        <rFont val="ＭＳ Ｐゴシック"/>
        <family val="3"/>
        <charset val="128"/>
      </rPr>
      <t>５） 教育保育等及び運営状況の評価</t>
    </r>
    <rPh sb="4" eb="6">
      <t>キョウイク</t>
    </rPh>
    <rPh sb="6" eb="8">
      <t>ホイク</t>
    </rPh>
    <rPh sb="8" eb="9">
      <t>トウ</t>
    </rPh>
    <rPh sb="9" eb="10">
      <t>オヨ</t>
    </rPh>
    <rPh sb="11" eb="13">
      <t>ウンエイ</t>
    </rPh>
    <rPh sb="13" eb="15">
      <t>ジョウキョウ</t>
    </rPh>
    <rPh sb="16" eb="18">
      <t>ヒョウカ</t>
    </rPh>
    <phoneticPr fontId="2"/>
  </si>
  <si>
    <r>
      <t>（</t>
    </r>
    <r>
      <rPr>
        <sz val="11"/>
        <rFont val="ＭＳ Ｐゴシック"/>
        <family val="3"/>
        <charset val="128"/>
      </rPr>
      <t>４） 構造設備</t>
    </r>
    <phoneticPr fontId="2"/>
  </si>
  <si>
    <t>構造設備</t>
  </si>
  <si>
    <t>（４）</t>
    <phoneticPr fontId="2"/>
  </si>
  <si>
    <t>設備等の衛生・安全</t>
  </si>
  <si>
    <t>（５）</t>
    <phoneticPr fontId="2"/>
  </si>
  <si>
    <t>職員の配置</t>
    <phoneticPr fontId="2"/>
  </si>
  <si>
    <t>（６）</t>
    <phoneticPr fontId="2"/>
  </si>
  <si>
    <t>労務管理</t>
  </si>
  <si>
    <t>（７）</t>
    <phoneticPr fontId="2"/>
  </si>
  <si>
    <t>職員会議・職員研修</t>
  </si>
  <si>
    <t>（８）</t>
    <phoneticPr fontId="2"/>
  </si>
  <si>
    <t>職員の健康管理</t>
  </si>
  <si>
    <t>（９）</t>
    <phoneticPr fontId="2"/>
  </si>
  <si>
    <t>災害対策</t>
  </si>
  <si>
    <t>（10）</t>
    <phoneticPr fontId="2"/>
  </si>
  <si>
    <t>（11）</t>
    <phoneticPr fontId="2"/>
  </si>
  <si>
    <t>苦情解決</t>
  </si>
  <si>
    <t>（12）</t>
    <phoneticPr fontId="2"/>
  </si>
  <si>
    <t>秘密保持</t>
  </si>
  <si>
    <t>（13）</t>
    <phoneticPr fontId="2"/>
  </si>
  <si>
    <t>幼保連型認定こども園の掲示</t>
  </si>
  <si>
    <t>　令和</t>
    <rPh sb="1" eb="3">
      <t>レイワ</t>
    </rPh>
    <phoneticPr fontId="2"/>
  </si>
  <si>
    <r>
      <t>※乳幼児突然死症候群を防止するため実施している対策等</t>
    </r>
    <r>
      <rPr>
        <sz val="9"/>
        <rFont val="ＭＳ Ｐ明朝"/>
        <family val="1"/>
        <charset val="128"/>
      </rPr>
      <t>を記入すること。</t>
    </r>
    <rPh sb="9" eb="10">
      <t>グン</t>
    </rPh>
    <rPh sb="11" eb="13">
      <t>ボウシ</t>
    </rPh>
    <rPh sb="17" eb="19">
      <t>ジッシ</t>
    </rPh>
    <rPh sb="23" eb="25">
      <t>タイサク</t>
    </rPh>
    <rPh sb="25" eb="26">
      <t>トウ</t>
    </rPh>
    <rPh sb="27" eb="29">
      <t>キニュウ</t>
    </rPh>
    <phoneticPr fontId="2"/>
  </si>
  <si>
    <t>発生年月日</t>
    <rPh sb="0" eb="5">
      <t>ハッセイネンガッピ</t>
    </rPh>
    <phoneticPr fontId="2"/>
  </si>
  <si>
    <t>事故の概要</t>
    <rPh sb="0" eb="2">
      <t>ジコ</t>
    </rPh>
    <rPh sb="3" eb="5">
      <t>ガイヨウ</t>
    </rPh>
    <phoneticPr fontId="2"/>
  </si>
  <si>
    <t>メールアドレス：</t>
    <phoneticPr fontId="2"/>
  </si>
  <si>
    <t>5　在園園児数については，1（3）②の園児現員数(P1)，1（3）④の園児数(P2)，1（4）⑨の園児数(P3)</t>
    <rPh sb="2" eb="4">
      <t>ザイエン</t>
    </rPh>
    <rPh sb="4" eb="6">
      <t>エンジ</t>
    </rPh>
    <rPh sb="6" eb="7">
      <t>スウ</t>
    </rPh>
    <phoneticPr fontId="2"/>
  </si>
  <si>
    <t>保育士</t>
    <rPh sb="0" eb="3">
      <t>ホイクシ</t>
    </rPh>
    <phoneticPr fontId="2"/>
  </si>
  <si>
    <t>日</t>
    <rPh sb="0" eb="1">
      <t>ニチ</t>
    </rPh>
    <phoneticPr fontId="2"/>
  </si>
  <si>
    <t>C</t>
  </si>
  <si>
    <t>D</t>
  </si>
  <si>
    <t>E</t>
  </si>
  <si>
    <t>F</t>
  </si>
  <si>
    <t>Ｇ</t>
  </si>
  <si>
    <t>保育士一人当たりの実働時間</t>
    <rPh sb="0" eb="3">
      <t>ホイクシ</t>
    </rPh>
    <rPh sb="3" eb="5">
      <t>ヒトリ</t>
    </rPh>
    <rPh sb="5" eb="6">
      <t>ア</t>
    </rPh>
    <rPh sb="9" eb="11">
      <t>ジツドウ</t>
    </rPh>
    <rPh sb="11" eb="13">
      <t>ジカン</t>
    </rPh>
    <phoneticPr fontId="2"/>
  </si>
  <si>
    <t>調理員等一人当たりの実働時間</t>
    <rPh sb="0" eb="3">
      <t>チョウリイン</t>
    </rPh>
    <rPh sb="3" eb="4">
      <t>トウ</t>
    </rPh>
    <rPh sb="4" eb="6">
      <t>ヒトリ</t>
    </rPh>
    <rPh sb="6" eb="7">
      <t>ア</t>
    </rPh>
    <rPh sb="10" eb="12">
      <t>ジツドウ</t>
    </rPh>
    <rPh sb="12" eb="14">
      <t>ジカン</t>
    </rPh>
    <phoneticPr fontId="2"/>
  </si>
  <si>
    <t>＜外部評価の頻度、評価者、評価方法（評価項目等）、公表の方法等＞</t>
    <rPh sb="1" eb="3">
      <t>ガイブ</t>
    </rPh>
    <rPh sb="3" eb="5">
      <t>ヒョウカ</t>
    </rPh>
    <rPh sb="6" eb="8">
      <t>ヒンド</t>
    </rPh>
    <rPh sb="9" eb="11">
      <t>ヒョウカ</t>
    </rPh>
    <rPh sb="11" eb="12">
      <t>シャ</t>
    </rPh>
    <rPh sb="13" eb="15">
      <t>ヒョウカ</t>
    </rPh>
    <rPh sb="15" eb="17">
      <t>ホウホウ</t>
    </rPh>
    <rPh sb="18" eb="20">
      <t>ヒョウカ</t>
    </rPh>
    <rPh sb="20" eb="22">
      <t>コウモク</t>
    </rPh>
    <rPh sb="22" eb="23">
      <t>トウ</t>
    </rPh>
    <rPh sb="25" eb="27">
      <t>コウヒョウ</t>
    </rPh>
    <rPh sb="28" eb="30">
      <t>ホウホウ</t>
    </rPh>
    <rPh sb="30" eb="31">
      <t>トウ</t>
    </rPh>
    <phoneticPr fontId="2"/>
  </si>
  <si>
    <t>園児の氏名、性別、生年月日及び現住所</t>
    <rPh sb="0" eb="2">
      <t>エンジ</t>
    </rPh>
    <rPh sb="3" eb="5">
      <t>シメイ</t>
    </rPh>
    <rPh sb="6" eb="8">
      <t>セイベツ</t>
    </rPh>
    <rPh sb="9" eb="11">
      <t>セイネン</t>
    </rPh>
    <rPh sb="11" eb="13">
      <t>ガッピ</t>
    </rPh>
    <rPh sb="13" eb="14">
      <t>オヨ</t>
    </rPh>
    <rPh sb="15" eb="18">
      <t>ゲンジュウショ</t>
    </rPh>
    <phoneticPr fontId="2"/>
  </si>
  <si>
    <t>学籍等の記録　（入園、転入園、転・退園、修了等の年月日）</t>
    <rPh sb="0" eb="2">
      <t>ガクセキ</t>
    </rPh>
    <rPh sb="2" eb="3">
      <t>トウ</t>
    </rPh>
    <rPh sb="4" eb="6">
      <t>キロク</t>
    </rPh>
    <rPh sb="8" eb="10">
      <t>ニュウエン</t>
    </rPh>
    <rPh sb="11" eb="12">
      <t>テン</t>
    </rPh>
    <rPh sb="12" eb="13">
      <t>ニュウ</t>
    </rPh>
    <rPh sb="13" eb="14">
      <t>エン</t>
    </rPh>
    <rPh sb="15" eb="16">
      <t>テン</t>
    </rPh>
    <rPh sb="17" eb="19">
      <t>タイエン</t>
    </rPh>
    <rPh sb="20" eb="22">
      <t>シュウリョウ</t>
    </rPh>
    <rPh sb="22" eb="23">
      <t>トウ</t>
    </rPh>
    <rPh sb="24" eb="27">
      <t>ネンガッピ</t>
    </rPh>
    <phoneticPr fontId="2"/>
  </si>
  <si>
    <t>② 指導過程の反省、評価及び計画の改善</t>
    <rPh sb="2" eb="4">
      <t>シドウ</t>
    </rPh>
    <rPh sb="4" eb="6">
      <t>カテイ</t>
    </rPh>
    <rPh sb="7" eb="9">
      <t>ハンセイ</t>
    </rPh>
    <rPh sb="10" eb="12">
      <t>ヒョウカ</t>
    </rPh>
    <rPh sb="12" eb="13">
      <t>オヨ</t>
    </rPh>
    <rPh sb="14" eb="16">
      <t>ケイカク</t>
    </rPh>
    <rPh sb="17" eb="19">
      <t>カイゼン</t>
    </rPh>
    <phoneticPr fontId="2"/>
  </si>
  <si>
    <t>進学・就学先等（小学校名、住所等）</t>
    <rPh sb="0" eb="2">
      <t>シンガク</t>
    </rPh>
    <rPh sb="3" eb="5">
      <t>シュウガク</t>
    </rPh>
    <rPh sb="5" eb="6">
      <t>サキ</t>
    </rPh>
    <rPh sb="6" eb="7">
      <t>トウ</t>
    </rPh>
    <rPh sb="8" eb="11">
      <t>ショウガッコウ</t>
    </rPh>
    <rPh sb="11" eb="12">
      <t>メイ</t>
    </rPh>
    <rPh sb="13" eb="15">
      <t>ジュウショ</t>
    </rPh>
    <rPh sb="15" eb="16">
      <t>トウ</t>
    </rPh>
    <phoneticPr fontId="2"/>
  </si>
  <si>
    <t>各年度の園児の年齢、園長の氏名、担当・学級担当の氏名、</t>
    <rPh sb="0" eb="3">
      <t>カクネンド</t>
    </rPh>
    <rPh sb="4" eb="5">
      <t>エン</t>
    </rPh>
    <rPh sb="5" eb="6">
      <t>ジ</t>
    </rPh>
    <rPh sb="7" eb="9">
      <t>ネンレイ</t>
    </rPh>
    <rPh sb="10" eb="12">
      <t>エンチョウ</t>
    </rPh>
    <rPh sb="13" eb="15">
      <t>シメイ</t>
    </rPh>
    <rPh sb="16" eb="18">
      <t>タントウ</t>
    </rPh>
    <rPh sb="19" eb="21">
      <t>ガッキュウ</t>
    </rPh>
    <rPh sb="21" eb="23">
      <t>タントウ</t>
    </rPh>
    <rPh sb="24" eb="26">
      <t>シメイ</t>
    </rPh>
    <phoneticPr fontId="2"/>
  </si>
  <si>
    <t>処理の状況</t>
    <rPh sb="0" eb="2">
      <t>ショリ</t>
    </rPh>
    <rPh sb="3" eb="5">
      <t>ジョウキョウ</t>
    </rPh>
    <phoneticPr fontId="2"/>
  </si>
  <si>
    <t>　及び１（6）①の園児数(P5)と整合性を取ること。</t>
    <phoneticPr fontId="2"/>
  </si>
  <si>
    <t>No.</t>
    <phoneticPr fontId="2"/>
  </si>
  <si>
    <t>クラス・学級名</t>
    <rPh sb="4" eb="6">
      <t>ガッキュウ</t>
    </rPh>
    <rPh sb="6" eb="7">
      <t>メイ</t>
    </rPh>
    <phoneticPr fontId="2"/>
  </si>
  <si>
    <t>区　分</t>
    <rPh sb="0" eb="1">
      <t>ク</t>
    </rPh>
    <rPh sb="2" eb="3">
      <t>フン</t>
    </rPh>
    <phoneticPr fontId="83"/>
  </si>
  <si>
    <t>区 域 内
立　　地</t>
    <rPh sb="0" eb="1">
      <t>ク</t>
    </rPh>
    <rPh sb="2" eb="3">
      <t>イキ</t>
    </rPh>
    <rPh sb="4" eb="5">
      <t>ウチ</t>
    </rPh>
    <rPh sb="6" eb="7">
      <t>リツ</t>
    </rPh>
    <rPh sb="9" eb="10">
      <t>チ</t>
    </rPh>
    <phoneticPr fontId="83"/>
  </si>
  <si>
    <t>避 難 確 保 計 画</t>
    <rPh sb="0" eb="1">
      <t>ヒ</t>
    </rPh>
    <rPh sb="2" eb="3">
      <t>ナン</t>
    </rPh>
    <rPh sb="4" eb="5">
      <t>アキラ</t>
    </rPh>
    <rPh sb="6" eb="7">
      <t>ホ</t>
    </rPh>
    <rPh sb="8" eb="9">
      <t>ケイ</t>
    </rPh>
    <rPh sb="10" eb="11">
      <t>ガ</t>
    </rPh>
    <phoneticPr fontId="83"/>
  </si>
  <si>
    <t>避難訓練の
実　　　施</t>
    <rPh sb="0" eb="2">
      <t>ヒナン</t>
    </rPh>
    <rPh sb="2" eb="4">
      <t>クンレン</t>
    </rPh>
    <rPh sb="6" eb="7">
      <t>ジツ</t>
    </rPh>
    <rPh sb="10" eb="11">
      <t>セ</t>
    </rPh>
    <phoneticPr fontId="83"/>
  </si>
  <si>
    <t>作　成</t>
    <rPh sb="0" eb="1">
      <t>サク</t>
    </rPh>
    <rPh sb="2" eb="3">
      <t>ナリ</t>
    </rPh>
    <phoneticPr fontId="83"/>
  </si>
  <si>
    <t>施設内掲示</t>
    <rPh sb="0" eb="2">
      <t>シセツ</t>
    </rPh>
    <rPh sb="2" eb="3">
      <t>ナイ</t>
    </rPh>
    <rPh sb="3" eb="5">
      <t>ケイジ</t>
    </rPh>
    <phoneticPr fontId="83"/>
  </si>
  <si>
    <t>市町村長への報告</t>
    <rPh sb="0" eb="2">
      <t>シチョウ</t>
    </rPh>
    <rPh sb="2" eb="4">
      <t>ソンチョウ</t>
    </rPh>
    <rPh sb="6" eb="8">
      <t>ホウコク</t>
    </rPh>
    <phoneticPr fontId="83"/>
  </si>
  <si>
    <t>浸水想定区域</t>
    <rPh sb="0" eb="2">
      <t>シンスイ</t>
    </rPh>
    <rPh sb="2" eb="4">
      <t>ソウテイ</t>
    </rPh>
    <rPh sb="4" eb="6">
      <t>クイキ</t>
    </rPh>
    <phoneticPr fontId="83"/>
  </si>
  <si>
    <t>⑪ 施設の立地区域等の状況</t>
    <rPh sb="2" eb="4">
      <t>シセツ</t>
    </rPh>
    <rPh sb="5" eb="7">
      <t>リッチ</t>
    </rPh>
    <rPh sb="7" eb="9">
      <t>クイキ</t>
    </rPh>
    <rPh sb="9" eb="10">
      <t>トウ</t>
    </rPh>
    <rPh sb="11" eb="13">
      <t>ジョウキョウ</t>
    </rPh>
    <phoneticPr fontId="83"/>
  </si>
  <si>
    <t>在籍人数</t>
    <rPh sb="0" eb="1">
      <t>ザイセキニンズウ</t>
    </rPh>
    <phoneticPr fontId="2"/>
  </si>
  <si>
    <t>※直近の提出年月日を記載のこと</t>
    <rPh sb="1" eb="3">
      <t>チョッキン</t>
    </rPh>
    <rPh sb="4" eb="9">
      <t>テイシュツネンガッピ</t>
    </rPh>
    <rPh sb="10" eb="12">
      <t>キサイ</t>
    </rPh>
    <phoneticPr fontId="2"/>
  </si>
  <si>
    <t>・事故防止マニュアル等の整備状況</t>
    <rPh sb="1" eb="5">
      <t>ジコボウシ</t>
    </rPh>
    <rPh sb="10" eb="11">
      <t>トウ</t>
    </rPh>
    <rPh sb="12" eb="16">
      <t>セイビジョウキョウ</t>
    </rPh>
    <phoneticPr fontId="2"/>
  </si>
  <si>
    <t>　月　　日実施</t>
    <rPh sb="1" eb="2">
      <t>ツキ</t>
    </rPh>
    <rPh sb="4" eb="5">
      <t>ニチ</t>
    </rPh>
    <rPh sb="5" eb="7">
      <t>ジッシ</t>
    </rPh>
    <phoneticPr fontId="2"/>
  </si>
  <si>
    <t>【行っている対策の内容】</t>
    <rPh sb="1" eb="2">
      <t>オコナ</t>
    </rPh>
    <rPh sb="6" eb="8">
      <t>タイサク</t>
    </rPh>
    <rPh sb="9" eb="11">
      <t>ナイヨウ</t>
    </rPh>
    <phoneticPr fontId="2"/>
  </si>
  <si>
    <t>⑤ 送迎バスの安全管理</t>
    <rPh sb="2" eb="4">
      <t>ソウゲイ</t>
    </rPh>
    <phoneticPr fontId="2"/>
  </si>
  <si>
    <t>有　・　無</t>
  </si>
  <si>
    <t>平成・令和</t>
  </si>
  <si>
    <t>［特例適用の有無：</t>
    <rPh sb="1" eb="3">
      <t>トクレイ</t>
    </rPh>
    <rPh sb="3" eb="5">
      <t>テキヨウ</t>
    </rPh>
    <rPh sb="6" eb="8">
      <t>ウム</t>
    </rPh>
    <phoneticPr fontId="2"/>
  </si>
  <si>
    <t>］</t>
    <phoneticPr fontId="2"/>
  </si>
  <si>
    <t>設備の有無
(該当するものに○)</t>
    <rPh sb="0" eb="2">
      <t>セツビ</t>
    </rPh>
    <rPh sb="3" eb="5">
      <t>ウム</t>
    </rPh>
    <rPh sb="7" eb="9">
      <t>ガイトウ</t>
    </rPh>
    <phoneticPr fontId="83"/>
  </si>
  <si>
    <t>検査・点検の実施状況</t>
    <rPh sb="0" eb="2">
      <t>ケンサ</t>
    </rPh>
    <rPh sb="3" eb="5">
      <t>テンケン</t>
    </rPh>
    <rPh sb="6" eb="8">
      <t>ジッシ</t>
    </rPh>
    <rPh sb="8" eb="10">
      <t>ジョウキョウ</t>
    </rPh>
    <phoneticPr fontId="83"/>
  </si>
  <si>
    <t>検査・点検の実施機関　（事業者名等）</t>
    <rPh sb="0" eb="2">
      <t>ケンサ</t>
    </rPh>
    <rPh sb="3" eb="5">
      <t>テンケン</t>
    </rPh>
    <rPh sb="6" eb="8">
      <t>ジッシ</t>
    </rPh>
    <rPh sb="8" eb="10">
      <t>キカン</t>
    </rPh>
    <rPh sb="12" eb="15">
      <t>ジギョウシャ</t>
    </rPh>
    <rPh sb="15" eb="16">
      <t>メイ</t>
    </rPh>
    <rPh sb="16" eb="17">
      <t>ナド</t>
    </rPh>
    <phoneticPr fontId="83"/>
  </si>
  <si>
    <t>給水設備</t>
    <rPh sb="0" eb="2">
      <t>キュウスイ</t>
    </rPh>
    <rPh sb="2" eb="4">
      <t>セツビ</t>
    </rPh>
    <phoneticPr fontId="83"/>
  </si>
  <si>
    <t>（水源）</t>
    <rPh sb="1" eb="3">
      <t>スイゲン</t>
    </rPh>
    <phoneticPr fontId="83"/>
  </si>
  <si>
    <t>ａ　市町村の水道水を使用</t>
    <rPh sb="2" eb="5">
      <t>シチョウソン</t>
    </rPh>
    <rPh sb="6" eb="9">
      <t>スイドウスイ</t>
    </rPh>
    <rPh sb="10" eb="12">
      <t>シヨウ</t>
    </rPh>
    <phoneticPr fontId="83"/>
  </si>
  <si>
    <t>　水質検査　　　　　　　</t>
    <rPh sb="1" eb="3">
      <t>スイシツ</t>
    </rPh>
    <rPh sb="3" eb="5">
      <t>ケンサ</t>
    </rPh>
    <phoneticPr fontId="2"/>
  </si>
  <si>
    <t>　回／年</t>
  </si>
  <si>
    <t>ｂ　井戸水を使用</t>
    <rPh sb="2" eb="5">
      <t>イドミズ</t>
    </rPh>
    <rPh sb="6" eb="8">
      <t>シヨウ</t>
    </rPh>
    <phoneticPr fontId="83"/>
  </si>
  <si>
    <t>検査日</t>
    <rPh sb="0" eb="3">
      <t>ケンサビ</t>
    </rPh>
    <phoneticPr fontId="2"/>
  </si>
  <si>
    <t>ｃ　井戸水と水道水を併用</t>
    <rPh sb="2" eb="5">
      <t>イドミズ</t>
    </rPh>
    <rPh sb="6" eb="9">
      <t>スイドウスイ</t>
    </rPh>
    <rPh sb="10" eb="12">
      <t>ヘイヨウ</t>
    </rPh>
    <phoneticPr fontId="83"/>
  </si>
  <si>
    <t>（消毒装置）</t>
    <rPh sb="1" eb="3">
      <t>ショウドク</t>
    </rPh>
    <rPh sb="3" eb="5">
      <t>ソウチ</t>
    </rPh>
    <phoneticPr fontId="83"/>
  </si>
  <si>
    <t>ａ　塩素消毒装置</t>
    <rPh sb="2" eb="4">
      <t>エンソ</t>
    </rPh>
    <rPh sb="4" eb="6">
      <t>ショウドク</t>
    </rPh>
    <rPh sb="6" eb="8">
      <t>ソウチ</t>
    </rPh>
    <phoneticPr fontId="83"/>
  </si>
  <si>
    <t>ｂ　ろ過装置</t>
    <rPh sb="2" eb="4">
      <t>ロカ</t>
    </rPh>
    <rPh sb="4" eb="6">
      <t>ソウチ</t>
    </rPh>
    <phoneticPr fontId="83"/>
  </si>
  <si>
    <t>（貯水槽）</t>
    <rPh sb="1" eb="4">
      <t>チョスイソウ</t>
    </rPh>
    <phoneticPr fontId="83"/>
  </si>
  <si>
    <t>ａ　貯水槽（地下埋設）</t>
    <rPh sb="2" eb="5">
      <t>チョスイソウ</t>
    </rPh>
    <rPh sb="6" eb="8">
      <t>チカ</t>
    </rPh>
    <rPh sb="8" eb="10">
      <t>マイセツ</t>
    </rPh>
    <phoneticPr fontId="83"/>
  </si>
  <si>
    <t>ｂ　貯水槽（地上設置）</t>
    <rPh sb="2" eb="5">
      <t>チョスイソウ</t>
    </rPh>
    <rPh sb="6" eb="8">
      <t>チジョウ</t>
    </rPh>
    <rPh sb="8" eb="10">
      <t>セッチ</t>
    </rPh>
    <phoneticPr fontId="83"/>
  </si>
  <si>
    <t>下　水</t>
    <rPh sb="0" eb="3">
      <t>ゲスイ</t>
    </rPh>
    <phoneticPr fontId="83"/>
  </si>
  <si>
    <t>（浄化槽）</t>
    <rPh sb="1" eb="4">
      <t>ジョウカソウ</t>
    </rPh>
    <phoneticPr fontId="83"/>
  </si>
  <si>
    <t>ａ　単独処理</t>
    <rPh sb="2" eb="4">
      <t>タンドク</t>
    </rPh>
    <rPh sb="4" eb="6">
      <t>ショリ</t>
    </rPh>
    <phoneticPr fontId="83"/>
  </si>
  <si>
    <t>法定点検</t>
  </si>
  <si>
    <t>ｂ　合併処理</t>
    <rPh sb="2" eb="4">
      <t>ガッペイ</t>
    </rPh>
    <rPh sb="4" eb="6">
      <t>ショリ</t>
    </rPh>
    <phoneticPr fontId="83"/>
  </si>
  <si>
    <t>ｃ　その他</t>
    <rPh sb="2" eb="5">
      <t>ソノタ</t>
    </rPh>
    <phoneticPr fontId="83"/>
  </si>
  <si>
    <t>（下水道）</t>
    <rPh sb="1" eb="4">
      <t>ゲスイドウ</t>
    </rPh>
    <phoneticPr fontId="83"/>
  </si>
  <si>
    <t>ａ　公共下水道</t>
    <rPh sb="2" eb="4">
      <t>コウキョウ</t>
    </rPh>
    <rPh sb="4" eb="7">
      <t>ゲスイドウ</t>
    </rPh>
    <phoneticPr fontId="83"/>
  </si>
  <si>
    <t>ｂ　集落排水事業</t>
    <rPh sb="2" eb="4">
      <t>シュウラク</t>
    </rPh>
    <rPh sb="4" eb="6">
      <t>ハイスイ</t>
    </rPh>
    <rPh sb="6" eb="8">
      <t>ジギョウ</t>
    </rPh>
    <phoneticPr fontId="83"/>
  </si>
  <si>
    <t>昇降機</t>
    <phoneticPr fontId="83"/>
  </si>
  <si>
    <t>電動ダムウェーター
を含む</t>
    <phoneticPr fontId="2"/>
  </si>
  <si>
    <t>ボイラー設備</t>
    <rPh sb="4" eb="6">
      <t>セツビ</t>
    </rPh>
    <phoneticPr fontId="83"/>
  </si>
  <si>
    <t>実施　・　未実施</t>
  </si>
  <si>
    <t>実施回数</t>
    <phoneticPr fontId="2"/>
  </si>
  <si>
    <t>年　・　月　・　週</t>
  </si>
  <si>
    <t>回）</t>
    <rPh sb="0" eb="1">
      <t>カイ</t>
    </rPh>
    <phoneticPr fontId="2"/>
  </si>
  <si>
    <t>届出済　・　未届</t>
  </si>
  <si>
    <t>平成　・　令和</t>
  </si>
  <si>
    <t>日)</t>
    <rPh sb="0" eb="1">
      <t>ヒ</t>
    </rPh>
    <phoneticPr fontId="2"/>
  </si>
  <si>
    <t>（実施時期：</t>
    <rPh sb="1" eb="5">
      <t>ジッシジキ</t>
    </rPh>
    <phoneticPr fontId="2"/>
  </si>
  <si>
    <t>採用前　・　採用後</t>
  </si>
  <si>
    <t>有・無</t>
  </si>
  <si>
    <t>有 ・ 無</t>
  </si>
  <si>
    <t>日提出）</t>
    <rPh sb="0" eb="1">
      <t>ヒ</t>
    </rPh>
    <phoneticPr fontId="2"/>
  </si>
  <si>
    <t>（受払台帳：</t>
    <phoneticPr fontId="2"/>
  </si>
  <si>
    <t>⑫ 脱脂粉乳の使用</t>
    <phoneticPr fontId="2"/>
  </si>
  <si>
    <t>実施・未実施</t>
  </si>
  <si>
    <t>① 学校安全計画の作成状況</t>
    <rPh sb="2" eb="4">
      <t>ガッコウ</t>
    </rPh>
    <rPh sb="4" eb="6">
      <t>アンゼン</t>
    </rPh>
    <rPh sb="6" eb="8">
      <t>ケイカク</t>
    </rPh>
    <rPh sb="9" eb="11">
      <t>サクセイ</t>
    </rPh>
    <rPh sb="11" eb="13">
      <t>ジョウキョウ</t>
    </rPh>
    <phoneticPr fontId="2"/>
  </si>
  <si>
    <t>（　　　日に１回実施）</t>
    <rPh sb="4" eb="5">
      <t>ニチ</t>
    </rPh>
    <rPh sb="7" eb="8">
      <t>カイ</t>
    </rPh>
    <rPh sb="8" eb="10">
      <t>ジッシ</t>
    </rPh>
    <phoneticPr fontId="2"/>
  </si>
  <si>
    <t>・送迎バスの運行</t>
    <rPh sb="1" eb="3">
      <t>ソウゲイ</t>
    </rPh>
    <rPh sb="6" eb="8">
      <t>ウンコウ</t>
    </rPh>
    <phoneticPr fontId="2"/>
  </si>
  <si>
    <t>・運転者以外の職員の同乗</t>
    <rPh sb="1" eb="4">
      <t>ウンテンシャ</t>
    </rPh>
    <rPh sb="4" eb="6">
      <t>イガイ</t>
    </rPh>
    <rPh sb="7" eb="9">
      <t>ショクイン</t>
    </rPh>
    <rPh sb="10" eb="12">
      <t>ドウジョウ</t>
    </rPh>
    <phoneticPr fontId="2"/>
  </si>
  <si>
    <t>・乗車時及び降車時における座席や人数の確認</t>
    <rPh sb="1" eb="5">
      <t>ジョウシャジオヨ</t>
    </rPh>
    <rPh sb="6" eb="9">
      <t>コウシャジ</t>
    </rPh>
    <rPh sb="13" eb="15">
      <t>ザセキ</t>
    </rPh>
    <rPh sb="16" eb="18">
      <t>ニンズウ</t>
    </rPh>
    <rPh sb="19" eb="21">
      <t>カクニン</t>
    </rPh>
    <phoneticPr fontId="2"/>
  </si>
  <si>
    <t>※必要に応じ１０月から３月にはノロウイルスの検査を含めること。</t>
    <rPh sb="1" eb="3">
      <t>ヒツヨウ</t>
    </rPh>
    <rPh sb="4" eb="5">
      <t>オウ</t>
    </rPh>
    <rPh sb="8" eb="9">
      <t>ガツ</t>
    </rPh>
    <rPh sb="12" eb="13">
      <t>ガツ</t>
    </rPh>
    <rPh sb="22" eb="24">
      <t>ケンサ</t>
    </rPh>
    <rPh sb="25" eb="26">
      <t>フク</t>
    </rPh>
    <phoneticPr fontId="2"/>
  </si>
  <si>
    <t>点検結果の消防署への届出年月日</t>
    <rPh sb="0" eb="4">
      <t>テンケンケッカ</t>
    </rPh>
    <rPh sb="5" eb="8">
      <t>ショウボウショ</t>
    </rPh>
    <rPh sb="10" eb="15">
      <t>トドケデネンガッピ</t>
    </rPh>
    <phoneticPr fontId="2"/>
  </si>
  <si>
    <t>土砂災害警戒区域</t>
    <rPh sb="0" eb="2">
      <t>ドシャ</t>
    </rPh>
    <rPh sb="2" eb="4">
      <t>サイガイ</t>
    </rPh>
    <rPh sb="4" eb="6">
      <t>ケイカイ</t>
    </rPh>
    <rPh sb="6" eb="8">
      <t>クイキ</t>
    </rPh>
    <phoneticPr fontId="83"/>
  </si>
  <si>
    <t>年度計</t>
    <rPh sb="0" eb="2">
      <t>ネンド</t>
    </rPh>
    <rPh sb="2" eb="3">
      <t>ケイ</t>
    </rPh>
    <phoneticPr fontId="2"/>
  </si>
  <si>
    <t>〔資料作成にあたっての留意事項〕</t>
    <phoneticPr fontId="2"/>
  </si>
  <si>
    <t>月平均</t>
    <rPh sb="0" eb="1">
      <t>ツキ</t>
    </rPh>
    <rPh sb="1" eb="2">
      <t>ヘイキン</t>
    </rPh>
    <phoneticPr fontId="2"/>
  </si>
  <si>
    <t>生年月日</t>
    <rPh sb="0" eb="2">
      <t>セイネン</t>
    </rPh>
    <rPh sb="2" eb="4">
      <t>ガッピ</t>
    </rPh>
    <phoneticPr fontId="2"/>
  </si>
  <si>
    <t>年度の初日の前日
における満年齢</t>
    <rPh sb="0" eb="2">
      <t>ネンド</t>
    </rPh>
    <rPh sb="3" eb="5">
      <t>ショニチ</t>
    </rPh>
    <rPh sb="6" eb="8">
      <t>ゼンジツ</t>
    </rPh>
    <rPh sb="13" eb="16">
      <t>マンネンレイ</t>
    </rPh>
    <phoneticPr fontId="2"/>
  </si>
  <si>
    <t>個、小</t>
    <rPh sb="0" eb="1">
      <t>コ</t>
    </rPh>
    <rPh sb="2" eb="3">
      <t>ショウ</t>
    </rPh>
    <phoneticPr fontId="2"/>
  </si>
  <si>
    <t>（水色のセルに員数等の数値を記入すれば、その他は自動計算されます。）</t>
    <rPh sb="22" eb="23">
      <t>ホカ</t>
    </rPh>
    <rPh sb="24" eb="26">
      <t>ジドウ</t>
    </rPh>
    <rPh sb="26" eb="28">
      <t>ケイサン</t>
    </rPh>
    <phoneticPr fontId="2"/>
  </si>
  <si>
    <t>1　「3月31日現在の年齢別」欄には、年度の初日の前日における満年齢による園児現員数（自動計算されるので入力不要）。</t>
    <rPh sb="4" eb="5">
      <t>ガツ</t>
    </rPh>
    <rPh sb="7" eb="10">
      <t>ニチゲンザイ</t>
    </rPh>
    <rPh sb="11" eb="13">
      <t>ネンレイ</t>
    </rPh>
    <rPh sb="13" eb="14">
      <t>ベツ</t>
    </rPh>
    <rPh sb="15" eb="16">
      <t>ラン</t>
    </rPh>
    <rPh sb="19" eb="21">
      <t>ネンド</t>
    </rPh>
    <rPh sb="22" eb="23">
      <t>ショ</t>
    </rPh>
    <rPh sb="23" eb="24">
      <t>ニチ</t>
    </rPh>
    <rPh sb="25" eb="27">
      <t>ゼンジツ</t>
    </rPh>
    <rPh sb="31" eb="32">
      <t>マン</t>
    </rPh>
    <rPh sb="32" eb="34">
      <t>ネンレイ</t>
    </rPh>
    <rPh sb="37" eb="39">
      <t>エンジ</t>
    </rPh>
    <rPh sb="39" eb="41">
      <t>ゲンイン</t>
    </rPh>
    <rPh sb="41" eb="42">
      <t>スウ</t>
    </rPh>
    <phoneticPr fontId="16"/>
  </si>
  <si>
    <t>学年、学期、教育又は保育を行う日時</t>
    <rPh sb="0" eb="2">
      <t>ガクネン</t>
    </rPh>
    <rPh sb="3" eb="5">
      <t>ガッキ</t>
    </rPh>
    <rPh sb="6" eb="8">
      <t>キョウイク</t>
    </rPh>
    <rPh sb="8" eb="9">
      <t>マタ</t>
    </rPh>
    <rPh sb="10" eb="12">
      <t>ホイク</t>
    </rPh>
    <rPh sb="13" eb="14">
      <t>オコナ</t>
    </rPh>
    <rPh sb="15" eb="17">
      <t>ニチジ</t>
    </rPh>
    <phoneticPr fontId="16"/>
  </si>
  <si>
    <t>入園、退園、転園、休園及び卒園に関する事項</t>
  </si>
  <si>
    <t>【注】　１)　「(年齢構成）」はそのクラスに在籍している園児の年齢を記載し、一クラスに複数年齢の園児が在籍する場合は、年齢別に園児数を記載すること。また、</t>
    <rPh sb="1" eb="2">
      <t>チュウ</t>
    </rPh>
    <rPh sb="9" eb="11">
      <t>ネンレイ</t>
    </rPh>
    <rPh sb="11" eb="13">
      <t>コウセイ</t>
    </rPh>
    <rPh sb="22" eb="24">
      <t>ザイセキ</t>
    </rPh>
    <rPh sb="28" eb="30">
      <t>エンジ</t>
    </rPh>
    <rPh sb="31" eb="33">
      <t>ネンレイ</t>
    </rPh>
    <rPh sb="34" eb="36">
      <t>キサイ</t>
    </rPh>
    <rPh sb="38" eb="39">
      <t>ヒト</t>
    </rPh>
    <rPh sb="43" eb="45">
      <t>フクスウ</t>
    </rPh>
    <rPh sb="45" eb="46">
      <t>ネン</t>
    </rPh>
    <rPh sb="46" eb="47">
      <t>レイ</t>
    </rPh>
    <rPh sb="48" eb="50">
      <t>エンジ</t>
    </rPh>
    <rPh sb="51" eb="53">
      <t>ザイセキ</t>
    </rPh>
    <rPh sb="55" eb="57">
      <t>バアイ</t>
    </rPh>
    <rPh sb="59" eb="61">
      <t>ネンレイ</t>
    </rPh>
    <rPh sb="61" eb="62">
      <t>ベツ</t>
    </rPh>
    <phoneticPr fontId="2"/>
  </si>
  <si>
    <t>　　　　園児数については、1（3）②の園児現員数(P1)、1（4）⑨の園児数(P3)、1（6）①の園児数(P5)及び別表1(P17)の在籍園児数と整合性を取ること。</t>
    <rPh sb="4" eb="6">
      <t>エンジ</t>
    </rPh>
    <rPh sb="6" eb="7">
      <t>スウ</t>
    </rPh>
    <rPh sb="19" eb="21">
      <t>エンジ</t>
    </rPh>
    <rPh sb="23" eb="24">
      <t>スウ</t>
    </rPh>
    <rPh sb="35" eb="37">
      <t>エンジ</t>
    </rPh>
    <rPh sb="37" eb="38">
      <t>スウ</t>
    </rPh>
    <rPh sb="49" eb="51">
      <t>エンジ</t>
    </rPh>
    <rPh sb="51" eb="52">
      <t>スウ</t>
    </rPh>
    <rPh sb="56" eb="57">
      <t>オヨ</t>
    </rPh>
    <rPh sb="58" eb="60">
      <t>ベッピョウ</t>
    </rPh>
    <rPh sb="67" eb="69">
      <t>ザイセキ</t>
    </rPh>
    <rPh sb="69" eb="71">
      <t>エンジ</t>
    </rPh>
    <rPh sb="71" eb="72">
      <t>スウ</t>
    </rPh>
    <rPh sb="73" eb="76">
      <t>セイゴウセイ</t>
    </rPh>
    <rPh sb="77" eb="78">
      <t>ト</t>
    </rPh>
    <phoneticPr fontId="2"/>
  </si>
  <si>
    <t>　　　　２） クラス数が多く、欄が足りない場合は、このページを複数作成すること。</t>
    <rPh sb="10" eb="11">
      <t>スウ</t>
    </rPh>
    <rPh sb="12" eb="13">
      <t>オオ</t>
    </rPh>
    <rPh sb="15" eb="16">
      <t>ラン</t>
    </rPh>
    <rPh sb="17" eb="18">
      <t>タ</t>
    </rPh>
    <rPh sb="21" eb="23">
      <t>バアイ</t>
    </rPh>
    <rPh sb="31" eb="33">
      <t>フクスウ</t>
    </rPh>
    <rPh sb="33" eb="35">
      <t>サクセイ</t>
    </rPh>
    <phoneticPr fontId="2"/>
  </si>
  <si>
    <t>　　　　３） 「担当保育教諭の数」の欄の（※）には、保育教諭のうち、助保育教諭及び講師の員数を記入。</t>
    <rPh sb="18" eb="19">
      <t>ラン</t>
    </rPh>
    <rPh sb="26" eb="28">
      <t>ホイク</t>
    </rPh>
    <rPh sb="28" eb="30">
      <t>キョウユ</t>
    </rPh>
    <rPh sb="34" eb="35">
      <t>ジョ</t>
    </rPh>
    <rPh sb="35" eb="37">
      <t>ホイク</t>
    </rPh>
    <rPh sb="37" eb="39">
      <t>キョウユ</t>
    </rPh>
    <rPh sb="39" eb="40">
      <t>オヨ</t>
    </rPh>
    <rPh sb="41" eb="43">
      <t>コウシ</t>
    </rPh>
    <rPh sb="44" eb="45">
      <t>イン</t>
    </rPh>
    <rPh sb="45" eb="46">
      <t>スウ</t>
    </rPh>
    <rPh sb="47" eb="49">
      <t>キニュウ</t>
    </rPh>
    <phoneticPr fontId="2"/>
  </si>
  <si>
    <t>　　　　（２歳児が満３歳になった場合の学級についても、もれのないようにすること。）</t>
  </si>
  <si>
    <t>造、</t>
    <rPh sb="0" eb="1">
      <t>ツクリ</t>
    </rPh>
    <phoneticPr fontId="2"/>
  </si>
  <si>
    <t>階建、 敷地面積</t>
    <rPh sb="0" eb="1">
      <t>カイ</t>
    </rPh>
    <rPh sb="1" eb="2">
      <t>タ</t>
    </rPh>
    <rPh sb="4" eb="6">
      <t>シキチ</t>
    </rPh>
    <rPh sb="6" eb="8">
      <t>メンセキ</t>
    </rPh>
    <phoneticPr fontId="2"/>
  </si>
  <si>
    <t>※「ほふくをする２歳未満の園児」には、立ち歩きをする1歳児を含む。</t>
    <rPh sb="13" eb="15">
      <t>エンジ</t>
    </rPh>
    <phoneticPr fontId="2"/>
  </si>
  <si>
    <t>※①は、ａ又はｂのいずれか大きい面積とする。</t>
    <rPh sb="5" eb="6">
      <t>マタ</t>
    </rPh>
    <rPh sb="13" eb="14">
      <t>オオ</t>
    </rPh>
    <rPh sb="16" eb="18">
      <t>メンセキ</t>
    </rPh>
    <phoneticPr fontId="2"/>
  </si>
  <si>
    <t>（注）園児数は、1（3）②の園児現員数(P1)、1（3）④の園児数(P2)、1（6）①の園児数(P5)及び別表１(P17)の在籍園児数と整合性を取ること。</t>
    <rPh sb="1" eb="2">
      <t>チュウ</t>
    </rPh>
    <rPh sb="3" eb="5">
      <t>エンジ</t>
    </rPh>
    <rPh sb="16" eb="18">
      <t>ゲンイン</t>
    </rPh>
    <rPh sb="62" eb="64">
      <t>ザイセキ</t>
    </rPh>
    <rPh sb="64" eb="66">
      <t>エンジ</t>
    </rPh>
    <rPh sb="66" eb="67">
      <t>スウ</t>
    </rPh>
    <rPh sb="68" eb="71">
      <t>セイゴウセイ</t>
    </rPh>
    <rPh sb="72" eb="73">
      <t>ト</t>
    </rPh>
    <phoneticPr fontId="2"/>
  </si>
  <si>
    <t>室内の採光及び照明の検査 （照度、まぶしさ、騒音レベル)</t>
    <rPh sb="0" eb="1">
      <t>シツ</t>
    </rPh>
    <rPh sb="1" eb="2">
      <t>ナイ</t>
    </rPh>
    <rPh sb="3" eb="5">
      <t>サイコウ</t>
    </rPh>
    <rPh sb="5" eb="6">
      <t>オヨ</t>
    </rPh>
    <rPh sb="7" eb="9">
      <t>ショウメイ</t>
    </rPh>
    <rPh sb="10" eb="12">
      <t>ケンサ</t>
    </rPh>
    <phoneticPr fontId="2"/>
  </si>
  <si>
    <t>園の清潔、ネズミ、衛生害虫及び室内等の備品</t>
    <rPh sb="0" eb="1">
      <t>エン</t>
    </rPh>
    <rPh sb="2" eb="4">
      <t>セイケツ</t>
    </rPh>
    <rPh sb="9" eb="11">
      <t>エイセイ</t>
    </rPh>
    <rPh sb="11" eb="13">
      <t>ガイチュウ</t>
    </rPh>
    <rPh sb="13" eb="14">
      <t>オヨ</t>
    </rPh>
    <rPh sb="15" eb="17">
      <t>シツナイ</t>
    </rPh>
    <rPh sb="17" eb="18">
      <t>トウ</t>
    </rPh>
    <rPh sb="19" eb="21">
      <t>ビヒン</t>
    </rPh>
    <phoneticPr fontId="2"/>
  </si>
  <si>
    <t>（※資格を有しない職員は含めない。ただし、要件緩和により特別配置している職員（職員個別表p6に記載）は含める。）</t>
  </si>
  <si>
    <t>　上から園長、副園長、教頭、主幹保育教諭、指導保育教諭、保育教諭、助保育教諭、講師、主幹養護教諭、養護教諭、養護助教諭、その他教育・保育職員(具体的に記載)、調理員、事務職員、その他職員(具体的に記載)、学校医、学校歯科医、学校薬剤師の順に記載し、一行空けて、非常勤職員、さらに一行空けて前年度及び本年度中の退職者を上記の順に記載すること。</t>
    <rPh sb="0" eb="1">
      <t>ウエ</t>
    </rPh>
    <rPh sb="3" eb="4">
      <t>エン</t>
    </rPh>
    <rPh sb="6" eb="9">
      <t>フクエンチョウ</t>
    </rPh>
    <rPh sb="10" eb="12">
      <t>キョウトウ</t>
    </rPh>
    <rPh sb="13" eb="15">
      <t>シュカン</t>
    </rPh>
    <rPh sb="15" eb="17">
      <t>ホイク</t>
    </rPh>
    <rPh sb="17" eb="19">
      <t>キョウユ</t>
    </rPh>
    <rPh sb="20" eb="22">
      <t>シドウ</t>
    </rPh>
    <rPh sb="22" eb="24">
      <t>ホイク</t>
    </rPh>
    <rPh sb="24" eb="26">
      <t>キョウユ</t>
    </rPh>
    <rPh sb="27" eb="29">
      <t>ホイク</t>
    </rPh>
    <rPh sb="29" eb="31">
      <t>キョウユ</t>
    </rPh>
    <rPh sb="32" eb="33">
      <t>ジョ</t>
    </rPh>
    <rPh sb="33" eb="35">
      <t>ホイク</t>
    </rPh>
    <rPh sb="35" eb="37">
      <t>キョウユ</t>
    </rPh>
    <rPh sb="38" eb="40">
      <t>コウシ</t>
    </rPh>
    <rPh sb="41" eb="43">
      <t>シュカン</t>
    </rPh>
    <rPh sb="43" eb="45">
      <t>ヨウゴ</t>
    </rPh>
    <rPh sb="45" eb="47">
      <t>キョウユ</t>
    </rPh>
    <rPh sb="48" eb="50">
      <t>ヨウゴ</t>
    </rPh>
    <rPh sb="50" eb="52">
      <t>キョウユ</t>
    </rPh>
    <rPh sb="53" eb="55">
      <t>ヨウゴ</t>
    </rPh>
    <rPh sb="55" eb="58">
      <t>ジョキョウユ</t>
    </rPh>
    <rPh sb="61" eb="62">
      <t>タ</t>
    </rPh>
    <rPh sb="62" eb="64">
      <t>キョウイク</t>
    </rPh>
    <rPh sb="65" eb="67">
      <t>ホイク</t>
    </rPh>
    <rPh sb="67" eb="69">
      <t>ショクイン</t>
    </rPh>
    <rPh sb="78" eb="81">
      <t>チョウリイン</t>
    </rPh>
    <rPh sb="89" eb="90">
      <t>タ</t>
    </rPh>
    <rPh sb="90" eb="92">
      <t>ショクイン</t>
    </rPh>
    <rPh sb="101" eb="103">
      <t>ガッコウ</t>
    </rPh>
    <rPh sb="103" eb="104">
      <t>イ</t>
    </rPh>
    <rPh sb="105" eb="107">
      <t>ガッコウ</t>
    </rPh>
    <rPh sb="107" eb="110">
      <t>シカイ</t>
    </rPh>
    <rPh sb="111" eb="113">
      <t>ガッコウ</t>
    </rPh>
    <rPh sb="113" eb="116">
      <t>ヤクザイシ</t>
    </rPh>
    <rPh sb="117" eb="118">
      <t>ジュン</t>
    </rPh>
    <rPh sb="119" eb="121">
      <t>キサイ</t>
    </rPh>
    <rPh sb="123" eb="124">
      <t>イチ</t>
    </rPh>
    <rPh sb="124" eb="125">
      <t>ギョウ</t>
    </rPh>
    <rPh sb="125" eb="126">
      <t>ア</t>
    </rPh>
    <rPh sb="129" eb="132">
      <t>ヒジョウキン</t>
    </rPh>
    <rPh sb="132" eb="134">
      <t>ショクイン</t>
    </rPh>
    <rPh sb="138" eb="139">
      <t>イチ</t>
    </rPh>
    <rPh sb="139" eb="140">
      <t>ギョウ</t>
    </rPh>
    <rPh sb="140" eb="141">
      <t>ア</t>
    </rPh>
    <rPh sb="145" eb="146">
      <t>ド</t>
    </rPh>
    <rPh sb="146" eb="147">
      <t>オヨ</t>
    </rPh>
    <rPh sb="148" eb="150">
      <t>ホンネン</t>
    </rPh>
    <rPh sb="150" eb="151">
      <t>ド</t>
    </rPh>
    <rPh sb="151" eb="152">
      <t>チュウ</t>
    </rPh>
    <rPh sb="153" eb="156">
      <t>タイショクシャ</t>
    </rPh>
    <rPh sb="157" eb="159">
      <t>ジョウキ</t>
    </rPh>
    <rPh sb="160" eb="161">
      <t>ジュン</t>
    </rPh>
    <rPh sb="162" eb="164">
      <t>キサイ</t>
    </rPh>
    <phoneticPr fontId="2"/>
  </si>
  <si>
    <t xml:space="preserve">  「採用年月日」については、法人内で異動した職員は法人に採用された年月日を記載すること。</t>
    <rPh sb="3" eb="5">
      <t>サイヨウ</t>
    </rPh>
    <rPh sb="5" eb="8">
      <t>ネンガッピ</t>
    </rPh>
    <rPh sb="15" eb="17">
      <t>ホウジン</t>
    </rPh>
    <rPh sb="17" eb="18">
      <t>ナイ</t>
    </rPh>
    <rPh sb="19" eb="21">
      <t>イドウ</t>
    </rPh>
    <rPh sb="23" eb="25">
      <t>ショクイン</t>
    </rPh>
    <rPh sb="26" eb="28">
      <t>ホウジン</t>
    </rPh>
    <rPh sb="29" eb="31">
      <t>サイヨウ</t>
    </rPh>
    <rPh sb="34" eb="37">
      <t>ネンガッピ</t>
    </rPh>
    <rPh sb="38" eb="40">
      <t>キサイ</t>
    </rPh>
    <phoneticPr fontId="2"/>
  </si>
  <si>
    <t xml:space="preserve">  保育教諭等にあっては、幼稚園教諭の免許及び保育士の登録を「資格１」及び「資格２」の欄に記載すること。また、教諭免許等の有効期限がある資格については、（　　）内に有効期限の末日を記載すること。</t>
    <rPh sb="2" eb="4">
      <t>ホイク</t>
    </rPh>
    <rPh sb="4" eb="6">
      <t>キョウユ</t>
    </rPh>
    <rPh sb="6" eb="7">
      <t>トウ</t>
    </rPh>
    <rPh sb="13" eb="16">
      <t>ヨウチエン</t>
    </rPh>
    <rPh sb="16" eb="18">
      <t>キョウユ</t>
    </rPh>
    <rPh sb="19" eb="21">
      <t>メンキョ</t>
    </rPh>
    <rPh sb="21" eb="22">
      <t>オヨ</t>
    </rPh>
    <rPh sb="23" eb="26">
      <t>ホイクシ</t>
    </rPh>
    <rPh sb="27" eb="29">
      <t>トウロク</t>
    </rPh>
    <rPh sb="35" eb="36">
      <t>オヨ</t>
    </rPh>
    <rPh sb="43" eb="44">
      <t>ラン</t>
    </rPh>
    <rPh sb="45" eb="47">
      <t>キサイ</t>
    </rPh>
    <rPh sb="55" eb="57">
      <t>キョウユ</t>
    </rPh>
    <rPh sb="57" eb="59">
      <t>メンキョ</t>
    </rPh>
    <rPh sb="59" eb="60">
      <t>トウ</t>
    </rPh>
    <rPh sb="61" eb="63">
      <t>ユウコウ</t>
    </rPh>
    <rPh sb="63" eb="65">
      <t>キゲン</t>
    </rPh>
    <rPh sb="68" eb="70">
      <t>シカク</t>
    </rPh>
    <rPh sb="80" eb="81">
      <t>ナイ</t>
    </rPh>
    <rPh sb="82" eb="84">
      <t>ユウコウ</t>
    </rPh>
    <rPh sb="84" eb="86">
      <t>キゲン</t>
    </rPh>
    <rPh sb="87" eb="89">
      <t>マツジツ</t>
    </rPh>
    <rPh sb="90" eb="92">
      <t>キサイ</t>
    </rPh>
    <phoneticPr fontId="2"/>
  </si>
  <si>
    <t>　産休、育休等の職員については、「備考」欄にその旨記載すること。</t>
    <rPh sb="0" eb="2">
      <t>サンキュウ</t>
    </rPh>
    <rPh sb="3" eb="5">
      <t>イクキュウ</t>
    </rPh>
    <rPh sb="5" eb="6">
      <t>トウ</t>
    </rPh>
    <rPh sb="7" eb="9">
      <t>ショクイン</t>
    </rPh>
    <rPh sb="16" eb="18">
      <t>ビコウ</t>
    </rPh>
    <rPh sb="19" eb="20">
      <t>ラン</t>
    </rPh>
    <rPh sb="23" eb="24">
      <t>ムネ</t>
    </rPh>
    <rPh sb="24" eb="26">
      <t>キサイ</t>
    </rPh>
    <phoneticPr fontId="2"/>
  </si>
  <si>
    <t>　「施設勤務年数」欄には、認定こども園の認定を受ける前の幼稚園又は保育所の勤務年数を含めて記載すること。</t>
    <rPh sb="2" eb="4">
      <t>シセツ</t>
    </rPh>
    <rPh sb="4" eb="6">
      <t>キンム</t>
    </rPh>
    <rPh sb="6" eb="8">
      <t>ネンスウ</t>
    </rPh>
    <rPh sb="9" eb="10">
      <t>ラン</t>
    </rPh>
    <rPh sb="13" eb="15">
      <t>ニンテイ</t>
    </rPh>
    <rPh sb="18" eb="19">
      <t>エン</t>
    </rPh>
    <rPh sb="20" eb="22">
      <t>ニンテイ</t>
    </rPh>
    <rPh sb="23" eb="24">
      <t>ウ</t>
    </rPh>
    <rPh sb="26" eb="27">
      <t>マエ</t>
    </rPh>
    <rPh sb="28" eb="31">
      <t>ヨウチエン</t>
    </rPh>
    <rPh sb="31" eb="32">
      <t>マタ</t>
    </rPh>
    <rPh sb="33" eb="35">
      <t>ホイク</t>
    </rPh>
    <rPh sb="35" eb="36">
      <t>ジョ</t>
    </rPh>
    <rPh sb="37" eb="39">
      <t>キンム</t>
    </rPh>
    <rPh sb="39" eb="41">
      <t>ネンスウ</t>
    </rPh>
    <rPh sb="42" eb="43">
      <t>フク</t>
    </rPh>
    <rPh sb="45" eb="47">
      <t>キサイ</t>
    </rPh>
    <phoneticPr fontId="2"/>
  </si>
  <si>
    <t>　非常勤職員については、「本俸」欄に契約単価額（例：960/時、9000/日）を、「備考」欄に契約勤務時間及び勤務日数（例：5H×20日）を記載すること。</t>
    <rPh sb="13" eb="15">
      <t>ホンポウ</t>
    </rPh>
    <rPh sb="16" eb="17">
      <t>ラン</t>
    </rPh>
    <rPh sb="18" eb="20">
      <t>ケイヤク</t>
    </rPh>
    <rPh sb="20" eb="22">
      <t>タンカ</t>
    </rPh>
    <rPh sb="22" eb="23">
      <t>ガク</t>
    </rPh>
    <rPh sb="24" eb="25">
      <t>レイ</t>
    </rPh>
    <rPh sb="30" eb="31">
      <t>ジ</t>
    </rPh>
    <rPh sb="37" eb="38">
      <t>ヒ</t>
    </rPh>
    <rPh sb="47" eb="49">
      <t>ケイヤク</t>
    </rPh>
    <rPh sb="57" eb="59">
      <t>ニッスウ</t>
    </rPh>
    <rPh sb="60" eb="61">
      <t>レイ</t>
    </rPh>
    <rPh sb="67" eb="68">
      <t>ヒ</t>
    </rPh>
    <phoneticPr fontId="2"/>
  </si>
  <si>
    <t>「保育士配置の特例」欄には、「保育所における保育士配置に係る特例について」（平成28年2月18日　雇児発0218第2号　厚生労働省雇用均等・児童家庭局長通知）に基づき、特例の適用を受けている者の欄に○を記入すること。</t>
    <rPh sb="1" eb="3">
      <t>ホイク</t>
    </rPh>
    <rPh sb="3" eb="4">
      <t>シ</t>
    </rPh>
    <rPh sb="4" eb="6">
      <t>ハイチ</t>
    </rPh>
    <rPh sb="7" eb="9">
      <t>トクレイ</t>
    </rPh>
    <rPh sb="10" eb="11">
      <t>ラン</t>
    </rPh>
    <rPh sb="15" eb="17">
      <t>ホイク</t>
    </rPh>
    <rPh sb="17" eb="18">
      <t>ショ</t>
    </rPh>
    <rPh sb="22" eb="25">
      <t>ホイクシ</t>
    </rPh>
    <rPh sb="25" eb="27">
      <t>ハイチ</t>
    </rPh>
    <rPh sb="28" eb="29">
      <t>カカ</t>
    </rPh>
    <rPh sb="30" eb="32">
      <t>トクレイ</t>
    </rPh>
    <rPh sb="38" eb="40">
      <t>ヘイセイ</t>
    </rPh>
    <rPh sb="42" eb="43">
      <t>ネン</t>
    </rPh>
    <rPh sb="44" eb="45">
      <t>ガツ</t>
    </rPh>
    <rPh sb="47" eb="48">
      <t>ニチ</t>
    </rPh>
    <rPh sb="49" eb="50">
      <t>コ</t>
    </rPh>
    <rPh sb="50" eb="51">
      <t>ジ</t>
    </rPh>
    <rPh sb="51" eb="52">
      <t>ハツ</t>
    </rPh>
    <rPh sb="56" eb="57">
      <t>ダイ</t>
    </rPh>
    <rPh sb="58" eb="59">
      <t>ゴウ</t>
    </rPh>
    <rPh sb="60" eb="62">
      <t>コウセイ</t>
    </rPh>
    <rPh sb="62" eb="65">
      <t>ロウドウショウ</t>
    </rPh>
    <rPh sb="65" eb="67">
      <t>コヨウ</t>
    </rPh>
    <rPh sb="67" eb="69">
      <t>キントウ</t>
    </rPh>
    <rPh sb="70" eb="72">
      <t>ジドウ</t>
    </rPh>
    <rPh sb="72" eb="74">
      <t>カテイ</t>
    </rPh>
    <rPh sb="74" eb="76">
      <t>キョクチョウ</t>
    </rPh>
    <rPh sb="76" eb="78">
      <t>ツウチ</t>
    </rPh>
    <rPh sb="80" eb="81">
      <t>モト</t>
    </rPh>
    <rPh sb="84" eb="86">
      <t>トクレイ</t>
    </rPh>
    <rPh sb="87" eb="89">
      <t>テキヨウ</t>
    </rPh>
    <rPh sb="90" eb="91">
      <t>ウ</t>
    </rPh>
    <rPh sb="95" eb="96">
      <t>モノ</t>
    </rPh>
    <rPh sb="97" eb="98">
      <t>ラン</t>
    </rPh>
    <rPh sb="101" eb="103">
      <t>キニュウ</t>
    </rPh>
    <phoneticPr fontId="2"/>
  </si>
  <si>
    <t>※ 職種区分が多く欄が足りない場合は、このページを複数作成すること。</t>
    <rPh sb="2" eb="4">
      <t>ショクシュ</t>
    </rPh>
    <rPh sb="4" eb="6">
      <t>クブン</t>
    </rPh>
    <rPh sb="7" eb="8">
      <t>オオ</t>
    </rPh>
    <rPh sb="9" eb="10">
      <t>ラン</t>
    </rPh>
    <rPh sb="11" eb="12">
      <t>タ</t>
    </rPh>
    <rPh sb="15" eb="17">
      <t>バアイ</t>
    </rPh>
    <rPh sb="25" eb="27">
      <t>フクスウ</t>
    </rPh>
    <rPh sb="27" eb="29">
      <t>サクセイ</t>
    </rPh>
    <phoneticPr fontId="2"/>
  </si>
  <si>
    <t>前々月の勤務割表から４週間分の各勤務形態別時間を求めこれを４分の１してから１週間数を出し、職員数で割ること（常勤と非常勤を分けて算出願います）。</t>
    <rPh sb="0" eb="1">
      <t>ゼンゼン</t>
    </rPh>
    <rPh sb="1" eb="2">
      <t>ツキ</t>
    </rPh>
    <rPh sb="3" eb="5">
      <t>キンム</t>
    </rPh>
    <rPh sb="5" eb="6">
      <t>ワリ</t>
    </rPh>
    <rPh sb="6" eb="7">
      <t>ヒョウ</t>
    </rPh>
    <rPh sb="10" eb="12">
      <t>シュウカン</t>
    </rPh>
    <rPh sb="12" eb="13">
      <t>ブン</t>
    </rPh>
    <rPh sb="14" eb="15">
      <t>カク</t>
    </rPh>
    <rPh sb="15" eb="17">
      <t>キンム</t>
    </rPh>
    <rPh sb="17" eb="19">
      <t>ケイタイ</t>
    </rPh>
    <rPh sb="19" eb="20">
      <t>ベツ</t>
    </rPh>
    <rPh sb="20" eb="22">
      <t>ジカン</t>
    </rPh>
    <rPh sb="23" eb="24">
      <t>モト</t>
    </rPh>
    <rPh sb="29" eb="30">
      <t>ブン</t>
    </rPh>
    <rPh sb="37" eb="39">
      <t>シュウカン</t>
    </rPh>
    <rPh sb="39" eb="40">
      <t>スウ</t>
    </rPh>
    <rPh sb="41" eb="42">
      <t>ダ</t>
    </rPh>
    <rPh sb="44" eb="46">
      <t>ショクイン</t>
    </rPh>
    <rPh sb="46" eb="47">
      <t>スウ</t>
    </rPh>
    <rPh sb="48" eb="49">
      <t>ワ</t>
    </rPh>
    <rPh sb="53" eb="55">
      <t>ジョウキン</t>
    </rPh>
    <rPh sb="56" eb="59">
      <t>ヒジョウキン</t>
    </rPh>
    <rPh sb="60" eb="61">
      <t>ワ</t>
    </rPh>
    <rPh sb="63" eb="65">
      <t>サンシュツ</t>
    </rPh>
    <rPh sb="65" eb="66">
      <t>ネガ</t>
    </rPh>
    <phoneticPr fontId="2"/>
  </si>
  <si>
    <t>（加入：　　　　人、  未加入：　　　　人）</t>
    <rPh sb="1" eb="3">
      <t>カニュウ</t>
    </rPh>
    <rPh sb="8" eb="9">
      <t>ニン</t>
    </rPh>
    <rPh sb="12" eb="15">
      <t>ミカニュウ</t>
    </rPh>
    <rPh sb="20" eb="21">
      <t>ニン</t>
    </rPh>
    <phoneticPr fontId="2"/>
  </si>
  <si>
    <t xml:space="preserve"> 辞令（採用、退職）</t>
    <rPh sb="1" eb="3">
      <t>ジレイ</t>
    </rPh>
    <rPh sb="4" eb="6">
      <t>サイヨウ</t>
    </rPh>
    <rPh sb="7" eb="9">
      <t>タイショク</t>
    </rPh>
    <phoneticPr fontId="2"/>
  </si>
  <si>
    <t>④ 産休、育児・介護休業に係る規程の整備状況</t>
    <rPh sb="2" eb="4">
      <t>サンキュウ</t>
    </rPh>
    <rPh sb="5" eb="7">
      <t>イクジ</t>
    </rPh>
    <rPh sb="8" eb="10">
      <t>カイゴ</t>
    </rPh>
    <rPh sb="10" eb="12">
      <t>キュウギョウ</t>
    </rPh>
    <rPh sb="13" eb="14">
      <t>カカ</t>
    </rPh>
    <rPh sb="15" eb="17">
      <t>キテイ</t>
    </rPh>
    <rPh sb="18" eb="20">
      <t>セイビ</t>
    </rPh>
    <rPh sb="20" eb="22">
      <t>ジョウキョウ</t>
    </rPh>
    <phoneticPr fontId="2"/>
  </si>
  <si>
    <t>　　 　2　記載欄が不足する場合は、別紙を作成すること。</t>
    <rPh sb="6" eb="8">
      <t>キサイ</t>
    </rPh>
    <rPh sb="8" eb="9">
      <t>ラン</t>
    </rPh>
    <rPh sb="10" eb="12">
      <t>フソク</t>
    </rPh>
    <rPh sb="14" eb="16">
      <t>バアイ</t>
    </rPh>
    <rPh sb="18" eb="20">
      <t>ベッシ</t>
    </rPh>
    <rPh sb="21" eb="23">
      <t>サクセイ</t>
    </rPh>
    <phoneticPr fontId="2"/>
  </si>
  <si>
    <t xml:space="preserve"> 避難を開始する時期、判断基準</t>
  </si>
  <si>
    <t xml:space="preserve"> 避難場所、避難経路、避難方法</t>
  </si>
  <si>
    <t xml:space="preserve"> 災害時の人員体制、指揮系統</t>
  </si>
  <si>
    <t xml:space="preserve"> 関係機関　（警察、消防署、市町村、保健所、児童相談所　等）</t>
    <rPh sb="1" eb="3">
      <t>カンケイ</t>
    </rPh>
    <rPh sb="3" eb="5">
      <t>キカン</t>
    </rPh>
    <rPh sb="7" eb="9">
      <t>ケイサツ</t>
    </rPh>
    <rPh sb="10" eb="13">
      <t>ショウボウショ</t>
    </rPh>
    <rPh sb="14" eb="17">
      <t>シチョウソン</t>
    </rPh>
    <rPh sb="18" eb="21">
      <t>ホケンジョ</t>
    </rPh>
    <rPh sb="22" eb="24">
      <t>ジドウ</t>
    </rPh>
    <rPh sb="24" eb="26">
      <t>ソウダン</t>
    </rPh>
    <rPh sb="26" eb="27">
      <t>ジョ</t>
    </rPh>
    <rPh sb="28" eb="29">
      <t>トウ</t>
    </rPh>
    <phoneticPr fontId="2"/>
  </si>
  <si>
    <t>＜評価者、評価方法（評価項目等）、公表の方法等＞</t>
    <rPh sb="1" eb="4">
      <t>ヒョウカシャ</t>
    </rPh>
    <rPh sb="5" eb="7">
      <t>ヒョウカ</t>
    </rPh>
    <rPh sb="7" eb="9">
      <t>ホウホウ</t>
    </rPh>
    <rPh sb="10" eb="12">
      <t>ヒョウカ</t>
    </rPh>
    <rPh sb="12" eb="14">
      <t>コウモク</t>
    </rPh>
    <rPh sb="14" eb="15">
      <t>トウ</t>
    </rPh>
    <rPh sb="17" eb="19">
      <t>コウヒョウ</t>
    </rPh>
    <rPh sb="20" eb="22">
      <t>ホウホウ</t>
    </rPh>
    <rPh sb="22" eb="23">
      <t>トウ</t>
    </rPh>
    <phoneticPr fontId="2"/>
  </si>
  <si>
    <t>出欠の状況（教育日数、出席日数）</t>
    <rPh sb="0" eb="2">
      <t>シュッケツ</t>
    </rPh>
    <rPh sb="3" eb="5">
      <t>ジョウキョウ</t>
    </rPh>
    <rPh sb="6" eb="8">
      <t>キョウイク</t>
    </rPh>
    <rPh sb="8" eb="10">
      <t>ニッスウ</t>
    </rPh>
    <rPh sb="11" eb="13">
      <t>シュッセキ</t>
    </rPh>
    <rPh sb="13" eb="15">
      <t>ニッスウ</t>
    </rPh>
    <phoneticPr fontId="2"/>
  </si>
  <si>
    <t>１）この表は、全園児が健康診断を実施している状況を確認するためのものである。</t>
    <rPh sb="4" eb="5">
      <t>ヒョウ</t>
    </rPh>
    <rPh sb="7" eb="8">
      <t>ゼン</t>
    </rPh>
    <rPh sb="8" eb="10">
      <t>エンジ</t>
    </rPh>
    <rPh sb="11" eb="13">
      <t>ケンコウ</t>
    </rPh>
    <rPh sb="13" eb="15">
      <t>シンダン</t>
    </rPh>
    <rPh sb="16" eb="18">
      <t>ジッシ</t>
    </rPh>
    <rPh sb="22" eb="24">
      <t>ジョウキョウ</t>
    </rPh>
    <rPh sb="25" eb="27">
      <t>カクニン</t>
    </rPh>
    <phoneticPr fontId="2"/>
  </si>
  <si>
    <t>３）初回未受診児について３回以上にわたり実施した場合は、最終実施日を記入すること。</t>
    <rPh sb="2" eb="4">
      <t>ショカイ</t>
    </rPh>
    <rPh sb="4" eb="5">
      <t>ミ</t>
    </rPh>
    <rPh sb="5" eb="7">
      <t>ジュシン</t>
    </rPh>
    <rPh sb="7" eb="8">
      <t>ジ</t>
    </rPh>
    <rPh sb="13" eb="14">
      <t>カイ</t>
    </rPh>
    <rPh sb="14" eb="16">
      <t>イジョウ</t>
    </rPh>
    <rPh sb="20" eb="22">
      <t>ジッシ</t>
    </rPh>
    <rPh sb="24" eb="26">
      <t>バアイ</t>
    </rPh>
    <rPh sb="28" eb="30">
      <t>サイシュウ</t>
    </rPh>
    <rPh sb="30" eb="33">
      <t>ジッシビ</t>
    </rPh>
    <rPh sb="34" eb="36">
      <t>キニュウ</t>
    </rPh>
    <phoneticPr fontId="2"/>
  </si>
  <si>
    <t>２）定期実施日に未受診であった園児は、「未受診児の実施日」に記入すること。</t>
    <rPh sb="2" eb="4">
      <t>テイキ</t>
    </rPh>
    <rPh sb="4" eb="6">
      <t>ジッシ</t>
    </rPh>
    <rPh sb="6" eb="7">
      <t>ビ</t>
    </rPh>
    <rPh sb="8" eb="9">
      <t>ミ</t>
    </rPh>
    <rPh sb="9" eb="11">
      <t>ジュシン</t>
    </rPh>
    <rPh sb="15" eb="16">
      <t>エン</t>
    </rPh>
    <rPh sb="16" eb="17">
      <t>ジ</t>
    </rPh>
    <rPh sb="20" eb="21">
      <t>ミ</t>
    </rPh>
    <rPh sb="21" eb="23">
      <t>ジュシン</t>
    </rPh>
    <rPh sb="23" eb="24">
      <t>ジ</t>
    </rPh>
    <rPh sb="25" eb="27">
      <t>ジッシ</t>
    </rPh>
    <rPh sb="27" eb="28">
      <t>ビ</t>
    </rPh>
    <rPh sb="30" eb="32">
      <t>キニュウ</t>
    </rPh>
    <phoneticPr fontId="2"/>
  </si>
  <si>
    <t>４）「診断の結果」は、「異常なし」、「再検査○人」等と記入すること。</t>
    <rPh sb="3" eb="5">
      <t>シンダン</t>
    </rPh>
    <rPh sb="6" eb="8">
      <t>ケッカ</t>
    </rPh>
    <rPh sb="12" eb="14">
      <t>イジョウ</t>
    </rPh>
    <rPh sb="19" eb="22">
      <t>サイケンサ</t>
    </rPh>
    <rPh sb="23" eb="24">
      <t>ニン</t>
    </rPh>
    <rPh sb="25" eb="26">
      <t>トウ</t>
    </rPh>
    <rPh sb="27" eb="29">
      <t>キニュウ</t>
    </rPh>
    <phoneticPr fontId="2"/>
  </si>
  <si>
    <t>　「その他」欄には、職員が給食を利用している場合延べ食数を記載すること。</t>
  </si>
  <si>
    <t>／　、</t>
  </si>
  <si>
    <t>簡単なもの （菓子パン、飲物等）</t>
    <rPh sb="0" eb="2">
      <t>カンタン</t>
    </rPh>
    <rPh sb="7" eb="9">
      <t>カシ</t>
    </rPh>
    <rPh sb="12" eb="14">
      <t>ノミモノ</t>
    </rPh>
    <rPh sb="14" eb="15">
      <t>トウ</t>
    </rPh>
    <phoneticPr fontId="2"/>
  </si>
  <si>
    <t>記入例：食塩摂取量について6～11ヶ月児は約0.5ｇ/食未満、1～2歳児は約1.3g/食未満、3～4歳児は約1.6ｇ/食未満で管理。</t>
    <rPh sb="0" eb="2">
      <t>キニュウ</t>
    </rPh>
    <phoneticPr fontId="2"/>
  </si>
  <si>
    <t>② 地域社会活動への参加状況、連携の状況</t>
  </si>
  <si>
    <t>ア　有の場合、献立表（離乳食用）の作成</t>
    <rPh sb="2" eb="3">
      <t>アリ</t>
    </rPh>
    <rPh sb="4" eb="6">
      <t>バアイ</t>
    </rPh>
    <rPh sb="7" eb="9">
      <t>コンダテ</t>
    </rPh>
    <rPh sb="9" eb="10">
      <t>ヒョウ</t>
    </rPh>
    <rPh sb="11" eb="14">
      <t>リニュウショク</t>
    </rPh>
    <rPh sb="14" eb="15">
      <t>ヨウ</t>
    </rPh>
    <rPh sb="17" eb="19">
      <t>サクセイ</t>
    </rPh>
    <phoneticPr fontId="2"/>
  </si>
  <si>
    <t>2　園児現員数は、1（3）④の園児数(P2)、1（4）⑨の園児数(P3)及び別表１(P17)の在籍園児数と整合性を取ること。</t>
    <rPh sb="2" eb="4">
      <t>エンジ</t>
    </rPh>
    <rPh sb="4" eb="6">
      <t>ゲンイン</t>
    </rPh>
    <rPh sb="6" eb="7">
      <t>スウ</t>
    </rPh>
    <rPh sb="36" eb="37">
      <t>オヨ</t>
    </rPh>
    <rPh sb="47" eb="49">
      <t>ザイセキ</t>
    </rPh>
    <rPh sb="49" eb="51">
      <t>エンジ</t>
    </rPh>
    <rPh sb="51" eb="52">
      <t>スウ</t>
    </rPh>
    <rPh sb="53" eb="56">
      <t>セイゴウセイ</t>
    </rPh>
    <rPh sb="57" eb="58">
      <t>ト</t>
    </rPh>
    <phoneticPr fontId="2"/>
  </si>
  <si>
    <t>)</t>
    <phoneticPr fontId="2"/>
  </si>
  <si>
    <t>保育室の数</t>
    <rPh sb="0" eb="3">
      <t>ホイクシツ</t>
    </rPh>
    <rPh sb="4" eb="5">
      <t>カズ</t>
    </rPh>
    <phoneticPr fontId="2"/>
  </si>
  <si>
    <t>≦</t>
    <phoneticPr fontId="2"/>
  </si>
  <si>
    <t>計画書の策定</t>
    <rPh sb="0" eb="3">
      <t>ケイカクショ</t>
    </rPh>
    <rPh sb="4" eb="6">
      <t>サクテイ</t>
    </rPh>
    <phoneticPr fontId="2"/>
  </si>
  <si>
    <t>策定日</t>
    <rPh sb="0" eb="3">
      <t>サクテイビ</t>
    </rPh>
    <phoneticPr fontId="2"/>
  </si>
  <si>
    <t>職員への周知</t>
    <rPh sb="0" eb="2">
      <t>ショクイン</t>
    </rPh>
    <rPh sb="4" eb="6">
      <t>シュウチ</t>
    </rPh>
    <phoneticPr fontId="2"/>
  </si>
  <si>
    <t>研修及び訓練</t>
    <rPh sb="0" eb="2">
      <t>ケンシュウ</t>
    </rPh>
    <rPh sb="2" eb="3">
      <t>オヨ</t>
    </rPh>
    <rPh sb="4" eb="6">
      <t>クンレン</t>
    </rPh>
    <phoneticPr fontId="2"/>
  </si>
  <si>
    <t>周知方法</t>
    <rPh sb="0" eb="4">
      <t>シュウチホウホウ</t>
    </rPh>
    <phoneticPr fontId="2"/>
  </si>
  <si>
    <t>研修日</t>
    <rPh sb="0" eb="3">
      <t>ケンシュウビ</t>
    </rPh>
    <phoneticPr fontId="2"/>
  </si>
  <si>
    <t>訓練日</t>
    <rPh sb="0" eb="2">
      <t>クンレン</t>
    </rPh>
    <rPh sb="2" eb="3">
      <t>ヒ</t>
    </rPh>
    <phoneticPr fontId="2"/>
  </si>
  <si>
    <t>・ブザー等の園児見落とし防止装置</t>
    <rPh sb="4" eb="5">
      <t>トウ</t>
    </rPh>
    <rPh sb="6" eb="10">
      <t>エンジミオ</t>
    </rPh>
    <rPh sb="12" eb="16">
      <t>ボウシソウチ</t>
    </rPh>
    <phoneticPr fontId="2"/>
  </si>
  <si>
    <t>⑦ハラスメント防止に関する規程</t>
    <rPh sb="7" eb="9">
      <t>ボウシ</t>
    </rPh>
    <rPh sb="10" eb="11">
      <t>カン</t>
    </rPh>
    <rPh sb="13" eb="15">
      <t>キテイ</t>
    </rPh>
    <phoneticPr fontId="2"/>
  </si>
  <si>
    <t>（１４）業務継続計画</t>
    <rPh sb="4" eb="10">
      <t>ギョウムケイゾクケイカク</t>
    </rPh>
    <phoneticPr fontId="2"/>
  </si>
  <si>
    <t>感染症</t>
    <rPh sb="0" eb="3">
      <t>カンセンショウ</t>
    </rPh>
    <phoneticPr fontId="2"/>
  </si>
  <si>
    <t>災害</t>
    <rPh sb="0" eb="2">
      <t>サイガイ</t>
    </rPh>
    <phoneticPr fontId="2"/>
  </si>
  <si>
    <t>令和　 　年　　 月 　　日</t>
    <rPh sb="0" eb="2">
      <t>レイワ</t>
    </rPh>
    <rPh sb="5" eb="6">
      <t>ネン</t>
    </rPh>
    <rPh sb="9" eb="10">
      <t>ツキ</t>
    </rPh>
    <rPh sb="13" eb="14">
      <t>ヒ</t>
    </rPh>
    <phoneticPr fontId="2"/>
  </si>
  <si>
    <t>所　在</t>
    <rPh sb="0" eb="1">
      <t>ショ</t>
    </rPh>
    <rPh sb="2" eb="3">
      <t>ザイ</t>
    </rPh>
    <phoneticPr fontId="16"/>
  </si>
  <si>
    <t>所在地：</t>
    <rPh sb="0" eb="3">
      <t>ショザイチ</t>
    </rPh>
    <phoneticPr fontId="2"/>
  </si>
  <si>
    <t>⑧ 消防署の立入検査の状況　（直近）</t>
    <rPh sb="15" eb="17">
      <t>チョッキン</t>
    </rPh>
    <phoneticPr fontId="2"/>
  </si>
  <si>
    <t>（14）</t>
    <phoneticPr fontId="2"/>
  </si>
  <si>
    <t>業務継続計画</t>
    <rPh sb="0" eb="2">
      <t>ギョウム</t>
    </rPh>
    <rPh sb="2" eb="4">
      <t>ケイゾク</t>
    </rPh>
    <rPh sb="4" eb="6">
      <t>ケイカク</t>
    </rPh>
    <phoneticPr fontId="2"/>
  </si>
  <si>
    <t>業 者 名</t>
    <rPh sb="0" eb="1">
      <t>ゴウ</t>
    </rPh>
    <rPh sb="2" eb="3">
      <t>シャ</t>
    </rPh>
    <rPh sb="4" eb="5">
      <t>メイ</t>
    </rPh>
    <phoneticPr fontId="2"/>
  </si>
  <si>
    <t>　　　　　　　　　　　　　　　　</t>
    <phoneticPr fontId="2"/>
  </si>
  <si>
    <t>（注）園児数については，1（3）②の園児現員数(P1)，1（3）④の園児数(P2)，1（4）⑨の園児数(P3)及び別表1(P17)の在籍園児数と整合性を取ること。</t>
    <rPh sb="1" eb="2">
      <t>チュウ</t>
    </rPh>
    <rPh sb="66" eb="71">
      <t>ザイセキエンジスウ</t>
    </rPh>
    <phoneticPr fontId="2"/>
  </si>
  <si>
    <t>苦情解決の
仕組みの掲示</t>
    <rPh sb="0" eb="2">
      <t>クジョウ</t>
    </rPh>
    <rPh sb="2" eb="4">
      <t>カイケツ</t>
    </rPh>
    <rPh sb="6" eb="8">
      <t>シク</t>
    </rPh>
    <rPh sb="10" eb="12">
      <t>ケイジ</t>
    </rPh>
    <phoneticPr fontId="2"/>
  </si>
  <si>
    <t>【基準係数の改正(令和6年4月1日施行)】</t>
    <rPh sb="1" eb="5">
      <t>キジュンケイスウ</t>
    </rPh>
    <rPh sb="6" eb="8">
      <t>カイセイ</t>
    </rPh>
    <phoneticPr fontId="89"/>
  </si>
  <si>
    <r>
      <t xml:space="preserve">室内の換気及び保温の検査 </t>
    </r>
    <r>
      <rPr>
        <sz val="9"/>
        <color indexed="8"/>
        <rFont val="ＭＳ Ｐ明朝"/>
        <family val="1"/>
        <charset val="128"/>
      </rPr>
      <t>（浮遊粉じん、一酸化炭素、ホルムアルデヒド、ダニ又はダニアレルゲン等）</t>
    </r>
    <rPh sb="0" eb="1">
      <t>シツ</t>
    </rPh>
    <rPh sb="1" eb="2">
      <t>ナイ</t>
    </rPh>
    <rPh sb="3" eb="5">
      <t>カンキ</t>
    </rPh>
    <rPh sb="5" eb="6">
      <t>オヨ</t>
    </rPh>
    <rPh sb="7" eb="9">
      <t>ホオン</t>
    </rPh>
    <rPh sb="10" eb="12">
      <t>ケンサ</t>
    </rPh>
    <rPh sb="46" eb="47">
      <t>トウ</t>
    </rPh>
    <phoneticPr fontId="2"/>
  </si>
  <si>
    <t>定期検査実施日</t>
    <rPh sb="0" eb="2">
      <t>テイキ</t>
    </rPh>
    <rPh sb="2" eb="7">
      <t>ケンサジッシビ</t>
    </rPh>
    <phoneticPr fontId="2"/>
  </si>
  <si>
    <t>検査担当薬剤師名</t>
    <rPh sb="0" eb="4">
      <t>ケンサタントウ</t>
    </rPh>
    <rPh sb="4" eb="7">
      <t>ヤクザイシ</t>
    </rPh>
    <rPh sb="7" eb="8">
      <t>メイ</t>
    </rPh>
    <phoneticPr fontId="2"/>
  </si>
  <si>
    <t>上記に関わらず、保育教諭等の配置の状況に鑑み、保育の提供に支障を及ぼすおそれがあるときは、当分の間、従前の基準による算定も可とする。</t>
    <rPh sb="0" eb="2">
      <t>ジョウキ</t>
    </rPh>
    <rPh sb="3" eb="4">
      <t>カカ</t>
    </rPh>
    <rPh sb="10" eb="12">
      <t>キョウユ</t>
    </rPh>
    <rPh sb="12" eb="13">
      <t>ナド</t>
    </rPh>
    <rPh sb="50" eb="52">
      <t>ジュウゼン</t>
    </rPh>
    <rPh sb="53" eb="55">
      <t>キジュン</t>
    </rPh>
    <rPh sb="58" eb="60">
      <t>サンテイ</t>
    </rPh>
    <rPh sb="61" eb="62">
      <t>カ</t>
    </rPh>
    <phoneticPr fontId="89"/>
  </si>
  <si>
    <r>
      <t>水泳プール　（残留塩素、ｐH値、大腸菌、一般細菌、有機物</t>
    </r>
    <r>
      <rPr>
        <sz val="10"/>
        <color indexed="8"/>
        <rFont val="ＭＳ Ｐ明朝"/>
        <family val="1"/>
        <charset val="128"/>
      </rPr>
      <t>、総トリハロメタン 等）</t>
    </r>
    <rPh sb="22" eb="24">
      <t>サイキン</t>
    </rPh>
    <rPh sb="38" eb="39">
      <t>トウ</t>
    </rPh>
    <phoneticPr fontId="2"/>
  </si>
  <si>
    <t>1/25</t>
    <phoneticPr fontId="2"/>
  </si>
  <si>
    <t>1/15</t>
    <phoneticPr fontId="2"/>
  </si>
  <si>
    <r>
      <t xml:space="preserve"> 備蓄</t>
    </r>
    <r>
      <rPr>
        <sz val="9"/>
        <rFont val="ＭＳ Ｐゴシック"/>
        <family val="3"/>
        <charset val="128"/>
      </rPr>
      <t>品を記載</t>
    </r>
    <phoneticPr fontId="2"/>
  </si>
  <si>
    <t>苦情受付
担当者</t>
    <rPh sb="0" eb="2">
      <t>クジョウ</t>
    </rPh>
    <rPh sb="2" eb="4">
      <t>ウケツケ</t>
    </rPh>
    <rPh sb="5" eb="8">
      <t>タントウシャ</t>
    </rPh>
    <phoneticPr fontId="2"/>
  </si>
  <si>
    <t>(</t>
    <phoneticPr fontId="2"/>
  </si>
  <si>
    <t>)</t>
    <phoneticPr fontId="2"/>
  </si>
  <si>
    <t>　 （表紙の「年度」及び「作成基準年月日」が入力されます。）</t>
    <rPh sb="3" eb="5">
      <t>ヒョウシ</t>
    </rPh>
    <rPh sb="7" eb="9">
      <t>ネンド</t>
    </rPh>
    <rPh sb="10" eb="11">
      <t>オヨ</t>
    </rPh>
    <rPh sb="13" eb="15">
      <t>サクセイ</t>
    </rPh>
    <rPh sb="15" eb="17">
      <t>キジュン</t>
    </rPh>
    <rPh sb="17" eb="20">
      <t>ネンガッピ</t>
    </rPh>
    <rPh sb="22" eb="24">
      <t>ニュウリョク</t>
    </rPh>
    <phoneticPr fontId="2"/>
  </si>
  <si>
    <t>２．次に別表２の在籍園児名簿を作成して下さい。
　 （P１とP５の黄色の欄の人数が自動で表示されます。）</t>
    <rPh sb="2" eb="3">
      <t>ツギ</t>
    </rPh>
    <rPh sb="4" eb="6">
      <t>ベツヒョウ</t>
    </rPh>
    <rPh sb="8" eb="10">
      <t>ザイセキ</t>
    </rPh>
    <rPh sb="10" eb="12">
      <t>エンジ</t>
    </rPh>
    <rPh sb="12" eb="14">
      <t>メイボ</t>
    </rPh>
    <rPh sb="15" eb="17">
      <t>サクセイ</t>
    </rPh>
    <rPh sb="19" eb="20">
      <t>クダ</t>
    </rPh>
    <rPh sb="33" eb="35">
      <t>キイロ</t>
    </rPh>
    <rPh sb="36" eb="37">
      <t>ラン</t>
    </rPh>
    <rPh sb="38" eb="40">
      <t>ニンズウ</t>
    </rPh>
    <rPh sb="41" eb="43">
      <t>ジドウ</t>
    </rPh>
    <rPh sb="44" eb="46">
      <t>ヒョウジ</t>
    </rPh>
    <phoneticPr fontId="2"/>
  </si>
  <si>
    <t>（</t>
    <phoneticPr fontId="2"/>
  </si>
  <si>
    <t>）</t>
    <phoneticPr fontId="2"/>
  </si>
  <si>
    <t>　　担当者の任命</t>
    <rPh sb="2" eb="5">
      <t>タントウシャ</t>
    </rPh>
    <rPh sb="6" eb="8">
      <t>ニンメイ</t>
    </rPh>
    <phoneticPr fontId="2"/>
  </si>
  <si>
    <t>３歳未満</t>
    <rPh sb="0" eb="1">
      <t>サイ</t>
    </rPh>
    <rPh sb="1" eb="3">
      <t>ミマン</t>
    </rPh>
    <phoneticPr fontId="2"/>
  </si>
  <si>
    <t>３歳以上</t>
    <rPh sb="1" eb="4">
      <t>サイイジョウ</t>
    </rPh>
    <phoneticPr fontId="2"/>
  </si>
  <si>
    <t>　「給与・手当等」欄中、当月超過勤務手当は、基準月の状況を記載すること。</t>
    <rPh sb="2" eb="4">
      <t>キュウヨ</t>
    </rPh>
    <rPh sb="5" eb="7">
      <t>テアテ</t>
    </rPh>
    <rPh sb="7" eb="8">
      <t>トウ</t>
    </rPh>
    <rPh sb="9" eb="10">
      <t>ラン</t>
    </rPh>
    <rPh sb="10" eb="11">
      <t>チュウ</t>
    </rPh>
    <rPh sb="12" eb="14">
      <t>トウゲツ</t>
    </rPh>
    <rPh sb="14" eb="16">
      <t>チョウカ</t>
    </rPh>
    <rPh sb="16" eb="18">
      <t>キンム</t>
    </rPh>
    <rPh sb="18" eb="20">
      <t>テアテ</t>
    </rPh>
    <rPh sb="29" eb="31">
      <t>キサイ</t>
    </rPh>
    <phoneticPr fontId="2"/>
  </si>
  <si>
    <t>当　月超過勤務手当</t>
    <rPh sb="0" eb="1">
      <t>トウ</t>
    </rPh>
    <rPh sb="2" eb="3">
      <t>ツキ</t>
    </rPh>
    <rPh sb="3" eb="5">
      <t>チョウカ</t>
    </rPh>
    <rPh sb="5" eb="7">
      <t>キンム</t>
    </rPh>
    <rPh sb="7" eb="9">
      <t>テアテ</t>
    </rPh>
    <phoneticPr fontId="2"/>
  </si>
  <si>
    <t>④ 外部評価（茨城県が認証する評価機関による評価）</t>
    <rPh sb="2" eb="4">
      <t>ガイブ</t>
    </rPh>
    <rPh sb="4" eb="6">
      <t>ヒョウカ</t>
    </rPh>
    <rPh sb="7" eb="10">
      <t>イバラキケン</t>
    </rPh>
    <rPh sb="11" eb="13">
      <t>ニンショウ</t>
    </rPh>
    <rPh sb="15" eb="17">
      <t>ヒョウカ</t>
    </rPh>
    <rPh sb="17" eb="19">
      <t>キカン</t>
    </rPh>
    <rPh sb="22" eb="24">
      <t>ヒョウカ</t>
    </rPh>
    <phoneticPr fontId="2"/>
  </si>
  <si>
    <t>３．P18在籍園児名簿の印刷範囲指定はP8までとしています。</t>
    <rPh sb="5" eb="9">
      <t>ザイセキエンジ</t>
    </rPh>
    <rPh sb="9" eb="11">
      <t>メイボ</t>
    </rPh>
    <rPh sb="12" eb="14">
      <t>インサツ</t>
    </rPh>
    <rPh sb="14" eb="16">
      <t>ハンイ</t>
    </rPh>
    <rPh sb="16" eb="18">
      <t>シテイ</t>
    </rPh>
    <phoneticPr fontId="2"/>
  </si>
  <si>
    <t>　 適宜、在籍園児数に応じて印刷範囲を変更してください。</t>
    <rPh sb="2" eb="4">
      <t>テキギ</t>
    </rPh>
    <rPh sb="5" eb="9">
      <t>ザイセキエンジ</t>
    </rPh>
    <rPh sb="9" eb="10">
      <t>スウ</t>
    </rPh>
    <rPh sb="11" eb="12">
      <t>オウ</t>
    </rPh>
    <rPh sb="14" eb="16">
      <t>インサツ</t>
    </rPh>
    <rPh sb="16" eb="18">
      <t>ハンイ</t>
    </rPh>
    <rPh sb="19" eb="21">
      <t>ヘンコウ</t>
    </rPh>
    <phoneticPr fontId="2"/>
  </si>
  <si>
    <t>　　４） 教育課程に基づく教育を行うため満３歳以上の園児に対して学級を編成している場合は、「学級編成」の欄に○印をすること。</t>
    <rPh sb="5" eb="7">
      <t>キョウイク</t>
    </rPh>
    <rPh sb="7" eb="9">
      <t>カテイ</t>
    </rPh>
    <rPh sb="10" eb="11">
      <t>モト</t>
    </rPh>
    <rPh sb="13" eb="15">
      <t>キョウイク</t>
    </rPh>
    <rPh sb="16" eb="17">
      <t>オコナ</t>
    </rPh>
    <rPh sb="20" eb="21">
      <t>マン</t>
    </rPh>
    <rPh sb="29" eb="30">
      <t>タイ</t>
    </rPh>
    <rPh sb="32" eb="34">
      <t>ガッキュウ</t>
    </rPh>
    <rPh sb="35" eb="37">
      <t>ヘンセイ</t>
    </rPh>
    <phoneticPr fontId="2"/>
  </si>
  <si>
    <r>
      <t>（水色のセルに</t>
    </r>
    <r>
      <rPr>
        <sz val="9"/>
        <color rgb="FFFF0000"/>
        <rFont val="ＭＳ Ｐ明朝"/>
        <family val="1"/>
        <charset val="128"/>
      </rPr>
      <t>検査実施日の前々月１日現在の</t>
    </r>
    <r>
      <rPr>
        <sz val="9"/>
        <rFont val="ＭＳ Ｐ明朝"/>
        <family val="1"/>
        <charset val="128"/>
      </rPr>
      <t>員数等の数値を記入すること。）</t>
    </r>
    <phoneticPr fontId="2"/>
  </si>
  <si>
    <t>５）３歳未満児の尿検査の実施については施設の判断とする。</t>
    <rPh sb="3" eb="4">
      <t>サイ</t>
    </rPh>
    <rPh sb="4" eb="7">
      <t>ミマンジ</t>
    </rPh>
    <rPh sb="8" eb="11">
      <t>ニョウケンサ</t>
    </rPh>
    <rPh sb="12" eb="14">
      <t>ジッシ</t>
    </rPh>
    <rPh sb="19" eb="21">
      <t>シセツ</t>
    </rPh>
    <rPh sb="22" eb="24">
      <t>ハンダン</t>
    </rPh>
    <phoneticPr fontId="2"/>
  </si>
  <si>
    <t>満３歳児以上の学級数</t>
    <rPh sb="0" eb="1">
      <t>マン</t>
    </rPh>
    <rPh sb="2" eb="4">
      <t>サイジ</t>
    </rPh>
    <rPh sb="4" eb="6">
      <t>イジョウ</t>
    </rPh>
    <rPh sb="7" eb="9">
      <t>ガッキュウ</t>
    </rPh>
    <rPh sb="9" eb="10">
      <t>スウ</t>
    </rPh>
    <phoneticPr fontId="2"/>
  </si>
  <si>
    <r>
      <rPr>
        <sz val="8"/>
        <rFont val="ＭＳ Ｐ明朝"/>
        <family val="1"/>
        <charset val="128"/>
      </rPr>
      <t>　　保育室と遊戯室の合計</t>
    </r>
    <r>
      <rPr>
        <sz val="11"/>
        <rFont val="ＭＳ Ｐ明朝"/>
        <family val="1"/>
        <charset val="128"/>
      </rPr>
      <t xml:space="preserve">
≦（Ｂ）</t>
    </r>
    <rPh sb="2" eb="5">
      <t>ホイクシツ</t>
    </rPh>
    <rPh sb="6" eb="9">
      <t>ユウギシツ</t>
    </rPh>
    <rPh sb="10" eb="12">
      <t>ゴウケイ</t>
    </rPh>
    <phoneticPr fontId="2"/>
  </si>
  <si>
    <t xml:space="preserve">　
　　非常食（　　　　日分）　　　　飲料水（　　　　日分）　　　　薬（　　　日分）
　　その他備蓄品
</t>
    <rPh sb="4" eb="7">
      <t>ヒジョウショク</t>
    </rPh>
    <rPh sb="12" eb="13">
      <t>ヒ</t>
    </rPh>
    <rPh sb="13" eb="14">
      <t>ブン</t>
    </rPh>
    <rPh sb="19" eb="22">
      <t>インリョウスイ</t>
    </rPh>
    <rPh sb="27" eb="28">
      <t>ヒ</t>
    </rPh>
    <rPh sb="28" eb="29">
      <t>ブン</t>
    </rPh>
    <rPh sb="34" eb="35">
      <t>クスリ</t>
    </rPh>
    <rPh sb="39" eb="40">
      <t>ヒ</t>
    </rPh>
    <rPh sb="40" eb="41">
      <t>ブン</t>
    </rPh>
    <rPh sb="48" eb="49">
      <t>タ</t>
    </rPh>
    <rPh sb="49" eb="52">
      <t>ビチクヒン</t>
    </rPh>
    <phoneticPr fontId="2"/>
  </si>
  <si>
    <t>①満4歳以上 1/30⇒1/25</t>
    <rPh sb="4" eb="6">
      <t>イジョウ</t>
    </rPh>
    <phoneticPr fontId="2"/>
  </si>
  <si>
    <t>②満3歳以上満４歳未満　1/20⇒1/15</t>
    <phoneticPr fontId="2"/>
  </si>
  <si>
    <t>　秘密保持の研修の実施</t>
    <rPh sb="1" eb="5">
      <t>ヒミツホジ</t>
    </rPh>
    <rPh sb="6" eb="8">
      <t>ケンシュウ</t>
    </rPh>
    <rPh sb="9" eb="11">
      <t>ジッシ</t>
    </rPh>
    <phoneticPr fontId="2"/>
  </si>
  <si>
    <t>　個人情報の閲覧に対する対策</t>
    <rPh sb="1" eb="5">
      <t>コジンジョウホウ</t>
    </rPh>
    <rPh sb="6" eb="8">
      <t>エツラン</t>
    </rPh>
    <rPh sb="9" eb="10">
      <t>タイ</t>
    </rPh>
    <rPh sb="12" eb="14">
      <t>タイサク</t>
    </rPh>
    <phoneticPr fontId="2"/>
  </si>
  <si>
    <t>（紙資料の鍵付きロッカーでの保管、データへパスワード設定など）</t>
  </si>
  <si>
    <t>　情報管理責任者の設置等の体制整備</t>
    <rPh sb="1" eb="8">
      <t>ジョウホウカンリセキニンシャ</t>
    </rPh>
    <rPh sb="9" eb="11">
      <t>セッチ</t>
    </rPh>
    <rPh sb="11" eb="12">
      <t>トウ</t>
    </rPh>
    <rPh sb="13" eb="17">
      <t>タイセイセイビ</t>
    </rPh>
    <phoneticPr fontId="2"/>
  </si>
  <si>
    <t>（情報を管理する責任者を置いているなど）</t>
    <rPh sb="1" eb="3">
      <t>ジョウホウ</t>
    </rPh>
    <rPh sb="4" eb="6">
      <t>カンリ</t>
    </rPh>
    <rPh sb="8" eb="11">
      <t>セキニンシャ</t>
    </rPh>
    <rPh sb="12" eb="13">
      <t>オ</t>
    </rPh>
    <phoneticPr fontId="2"/>
  </si>
  <si>
    <t>（子どもの食事に関する情報（咀嚼・嚥下機能や食行動の発達状況、喫食状況）を職員間で共有する。窒息の可能性を認識して食事介助、観察をする。誤嚥、窒息が起きた食材を使用しない、または適切に調理している。等）</t>
    <rPh sb="1" eb="2">
      <t>コ</t>
    </rPh>
    <rPh sb="5" eb="7">
      <t>ショクジ</t>
    </rPh>
    <rPh sb="8" eb="9">
      <t>カン</t>
    </rPh>
    <rPh sb="11" eb="13">
      <t>ジョウホウ</t>
    </rPh>
    <rPh sb="14" eb="16">
      <t>ソシャク</t>
    </rPh>
    <rPh sb="17" eb="21">
      <t>エンゲキノウ</t>
    </rPh>
    <rPh sb="22" eb="25">
      <t>ショクコウドウ</t>
    </rPh>
    <rPh sb="26" eb="30">
      <t>ハッタツジョウキョウ</t>
    </rPh>
    <rPh sb="31" eb="35">
      <t>キッショクジョウキョウ</t>
    </rPh>
    <rPh sb="37" eb="40">
      <t>ショクインカン</t>
    </rPh>
    <rPh sb="41" eb="43">
      <t>キョウユウ</t>
    </rPh>
    <rPh sb="46" eb="48">
      <t>チッソク</t>
    </rPh>
    <rPh sb="49" eb="52">
      <t>カノウセイ</t>
    </rPh>
    <rPh sb="53" eb="55">
      <t>ニンシキ</t>
    </rPh>
    <rPh sb="57" eb="61">
      <t>ショクジカイジョ</t>
    </rPh>
    <rPh sb="62" eb="64">
      <t>カンサツ</t>
    </rPh>
    <rPh sb="68" eb="70">
      <t>ゴエン</t>
    </rPh>
    <rPh sb="71" eb="73">
      <t>チッソク</t>
    </rPh>
    <rPh sb="74" eb="75">
      <t>オ</t>
    </rPh>
    <rPh sb="77" eb="79">
      <t>ショクザイ</t>
    </rPh>
    <rPh sb="80" eb="82">
      <t>シヨウ</t>
    </rPh>
    <rPh sb="89" eb="91">
      <t>テキセツ</t>
    </rPh>
    <rPh sb="92" eb="94">
      <t>チョウリ</t>
    </rPh>
    <rPh sb="99" eb="100">
      <t>トウ</t>
    </rPh>
    <phoneticPr fontId="2"/>
  </si>
  <si>
    <t>（窒息の可能性がある玩具・小物等が放置されていないか保育所内の点検を定期的に実施している。使用後の片付け・保管ルールを徹底している。等）</t>
    <phoneticPr fontId="2"/>
  </si>
  <si>
    <t>カ 調理業務委託を行う場合、栄養士から栄養指導等を受けられる体制</t>
    <rPh sb="2" eb="6">
      <t>チョウリギョウム</t>
    </rPh>
    <rPh sb="6" eb="8">
      <t>イタク</t>
    </rPh>
    <rPh sb="9" eb="10">
      <t>オコナ</t>
    </rPh>
    <rPh sb="11" eb="13">
      <t>バアイ</t>
    </rPh>
    <rPh sb="14" eb="17">
      <t>エイヨウシ</t>
    </rPh>
    <rPh sb="19" eb="21">
      <t>エイヨウ</t>
    </rPh>
    <rPh sb="21" eb="23">
      <t>シドウ</t>
    </rPh>
    <rPh sb="23" eb="24">
      <t>トウ</t>
    </rPh>
    <rPh sb="25" eb="26">
      <t>ウ</t>
    </rPh>
    <rPh sb="30" eb="32">
      <t>タイセイ</t>
    </rPh>
    <phoneticPr fontId="2"/>
  </si>
  <si>
    <t>・研修・訓練の定期的な実施</t>
    <rPh sb="1" eb="3">
      <t>ケンシュウ</t>
    </rPh>
    <rPh sb="4" eb="6">
      <t>クンレン</t>
    </rPh>
    <rPh sb="7" eb="10">
      <t>テイキテキ</t>
    </rPh>
    <rPh sb="11" eb="13">
      <t>ジッシ</t>
    </rPh>
    <phoneticPr fontId="2"/>
  </si>
  <si>
    <t>⑨</t>
    <phoneticPr fontId="2"/>
  </si>
  <si>
    <t>待避上有効なバルコニー</t>
    <phoneticPr fontId="2"/>
  </si>
  <si>
    <t>（園舎が２階建の場合）</t>
    <rPh sb="1" eb="2">
      <t>エン</t>
    </rPh>
    <rPh sb="2" eb="3">
      <t>シャ</t>
    </rPh>
    <rPh sb="5" eb="6">
      <t>カイ</t>
    </rPh>
    <rPh sb="6" eb="7">
      <t>タ</t>
    </rPh>
    <rPh sb="8" eb="10">
      <t>バアイ</t>
    </rPh>
    <phoneticPr fontId="2"/>
  </si>
  <si>
    <t>保育室等を２階に設ける建物</t>
    <rPh sb="2" eb="3">
      <t>シツ</t>
    </rPh>
    <phoneticPr fontId="2"/>
  </si>
  <si>
    <t>・耐火建築物</t>
    <phoneticPr fontId="2"/>
  </si>
  <si>
    <t>⑩</t>
    <phoneticPr fontId="2"/>
  </si>
  <si>
    <t>１．はじめに、表紙の「認可定員」と「検査実施年月日」に日付を入力して下さい。</t>
    <rPh sb="11" eb="15">
      <t>ニンカテイイン</t>
    </rPh>
    <rPh sb="18" eb="20">
      <t>ケンサ</t>
    </rPh>
    <rPh sb="20" eb="22">
      <t>ジッシ</t>
    </rPh>
    <rPh sb="22" eb="25">
      <t>ネンガッピ</t>
    </rPh>
    <rPh sb="34" eb="35">
      <t>シタ</t>
    </rPh>
    <phoneticPr fontId="2"/>
  </si>
  <si>
    <t>訓練実施日 　毎月実施・(月／日）</t>
    <rPh sb="7" eb="11">
      <t>マイツキジッシ</t>
    </rPh>
    <phoneticPr fontId="2"/>
  </si>
  <si>
    <r>
      <t>④誤嚥等による窒息のリスクの除去　</t>
    </r>
    <r>
      <rPr>
        <sz val="10"/>
        <color theme="1"/>
        <rFont val="ＭＳ Ｐ明朝"/>
        <family val="1"/>
        <charset val="128"/>
      </rPr>
      <t>※誤嚥等による窒息のリスク防止のために実施している対策等を記入すること。</t>
    </r>
    <rPh sb="1" eb="3">
      <t>ゴエン</t>
    </rPh>
    <rPh sb="3" eb="4">
      <t>トウ</t>
    </rPh>
    <rPh sb="7" eb="9">
      <t>チッソク</t>
    </rPh>
    <rPh sb="14" eb="16">
      <t>ジョキョ</t>
    </rPh>
    <rPh sb="20" eb="21">
      <t>トウ</t>
    </rPh>
    <phoneticPr fontId="2"/>
  </si>
  <si>
    <r>
      <t>⑤誤飲の恐れのある物等の適正管理　</t>
    </r>
    <r>
      <rPr>
        <sz val="10"/>
        <color theme="1"/>
        <rFont val="ＭＳ Ｐ明朝"/>
        <family val="1"/>
        <charset val="128"/>
      </rPr>
      <t>※誤飲の防止のために実施している対策等を記入すること。</t>
    </r>
    <phoneticPr fontId="2"/>
  </si>
  <si>
    <t xml:space="preserve">入力例　2026/4/1　R8/4/1　R8.4.1 </t>
    <rPh sb="0" eb="3">
      <t>ニュウリョクレイ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</si>
</sst>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_ "/>
    <numFmt numFmtId="177" formatCode="#\ &quot;歳&quot;"/>
    <numFmt numFmtId="178" formatCode="0.0%"/>
    <numFmt numFmtId="179" formatCode="0_ "/>
    <numFmt numFmtId="180" formatCode="[$-411]ge\.m\.d;@"/>
    <numFmt numFmtId="181" formatCode="#,###;[Red]\-#,###"/>
    <numFmt numFmtId="182" formatCode="#,###"/>
    <numFmt numFmtId="183" formatCode="#,##0.0;[Red]\-#,##0.0"/>
    <numFmt numFmtId="184" formatCode="h:mm;@"/>
    <numFmt numFmtId="185" formatCode="0.E+00"/>
    <numFmt numFmtId="186" formatCode="[$-411]ggge&quot;年&quot;m&quot;月&quot;d&quot;日&quot;;@"/>
    <numFmt numFmtId="187" formatCode="#,##0.00_ "/>
    <numFmt numFmtId="188" formatCode="0.00_);[Red]\(0.00\)"/>
    <numFmt numFmtId="189" formatCode="0.00_ "/>
    <numFmt numFmtId="190" formatCode="#,###.0"/>
  </numFmts>
  <fonts count="11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vertAlign val="superscript"/>
      <sz val="10"/>
      <name val="ＭＳ Ｐゴシック"/>
      <family val="3"/>
      <charset val="128"/>
    </font>
    <font>
      <sz val="8"/>
      <name val="ＭＳ Ｐゴシック"/>
      <family val="3"/>
      <charset val="128"/>
    </font>
    <font>
      <u/>
      <sz val="11"/>
      <name val="ＭＳ Ｐゴシック"/>
      <family val="3"/>
      <charset val="128"/>
    </font>
    <font>
      <b/>
      <sz val="11"/>
      <name val="ＭＳ Ｐゴシック"/>
      <family val="3"/>
      <charset val="128"/>
    </font>
    <font>
      <sz val="9"/>
      <color indexed="12"/>
      <name val="ＭＳ Ｐゴシック"/>
      <family val="3"/>
      <charset val="128"/>
    </font>
    <font>
      <sz val="11"/>
      <name val="ＭＳ 明朝"/>
      <family val="1"/>
      <charset val="128"/>
    </font>
    <font>
      <b/>
      <sz val="12"/>
      <name val="ＭＳ 明朝"/>
      <family val="1"/>
      <charset val="128"/>
    </font>
    <font>
      <b/>
      <sz val="11"/>
      <name val="ＭＳ 明朝"/>
      <family val="1"/>
      <charset val="128"/>
    </font>
    <font>
      <u/>
      <sz val="10"/>
      <name val="ＭＳ Ｐゴシック"/>
      <family val="3"/>
      <charset val="128"/>
    </font>
    <font>
      <sz val="9"/>
      <color indexed="10"/>
      <name val="ＭＳ Ｐゴシック"/>
      <family val="3"/>
      <charset val="128"/>
    </font>
    <font>
      <sz val="6"/>
      <name val="ＭＳ Ｐゴシック"/>
      <family val="3"/>
      <charset val="128"/>
    </font>
    <font>
      <sz val="10"/>
      <color indexed="8"/>
      <name val="ＭＳ Ｐ明朝"/>
      <family val="1"/>
      <charset val="128"/>
    </font>
    <font>
      <sz val="9"/>
      <name val="ＭＳ Ｐ明朝"/>
      <family val="1"/>
      <charset val="128"/>
    </font>
    <font>
      <sz val="11"/>
      <name val="ＭＳ Ｐ明朝"/>
      <family val="1"/>
      <charset val="128"/>
    </font>
    <font>
      <sz val="10"/>
      <name val="ＭＳ Ｐ明朝"/>
      <family val="1"/>
      <charset val="128"/>
    </font>
    <font>
      <vertAlign val="superscript"/>
      <sz val="10"/>
      <name val="ＭＳ Ｐ明朝"/>
      <family val="1"/>
      <charset val="128"/>
    </font>
    <font>
      <sz val="11"/>
      <color indexed="10"/>
      <name val="ＭＳ Ｐ明朝"/>
      <family val="1"/>
      <charset val="128"/>
    </font>
    <font>
      <sz val="8"/>
      <name val="ＭＳ Ｐ明朝"/>
      <family val="1"/>
      <charset val="128"/>
    </font>
    <font>
      <sz val="12"/>
      <name val="ＭＳ Ｐ明朝"/>
      <family val="1"/>
      <charset val="128"/>
    </font>
    <font>
      <sz val="9"/>
      <color indexed="10"/>
      <name val="ＭＳ Ｐ明朝"/>
      <family val="1"/>
      <charset val="128"/>
    </font>
    <font>
      <sz val="9.5"/>
      <name val="ＭＳ Ｐ明朝"/>
      <family val="1"/>
      <charset val="128"/>
    </font>
    <font>
      <u/>
      <sz val="10"/>
      <name val="ＭＳ Ｐ明朝"/>
      <family val="1"/>
      <charset val="128"/>
    </font>
    <font>
      <u/>
      <sz val="11"/>
      <name val="ＭＳ Ｐ明朝"/>
      <family val="1"/>
      <charset val="128"/>
    </font>
    <font>
      <sz val="8"/>
      <color indexed="8"/>
      <name val="ＭＳ 明朝"/>
      <family val="1"/>
      <charset val="128"/>
    </font>
    <font>
      <sz val="8"/>
      <color indexed="10"/>
      <name val="ＭＳ Ｐ明朝"/>
      <family val="1"/>
      <charset val="128"/>
    </font>
    <font>
      <sz val="7"/>
      <color indexed="8"/>
      <name val="ＭＳ 明朝"/>
      <family val="1"/>
      <charset val="128"/>
    </font>
    <font>
      <u/>
      <sz val="10"/>
      <color indexed="8"/>
      <name val="ＭＳ Ｐ明朝"/>
      <family val="1"/>
      <charset val="128"/>
    </font>
    <font>
      <strike/>
      <sz val="11"/>
      <name val="ＭＳ 明朝"/>
      <family val="1"/>
      <charset val="128"/>
    </font>
    <font>
      <sz val="9"/>
      <color indexed="81"/>
      <name val="ＭＳ Ｐゴシック"/>
      <family val="3"/>
      <charset val="128"/>
    </font>
    <font>
      <b/>
      <sz val="9"/>
      <color indexed="81"/>
      <name val="ＭＳ Ｐゴシック"/>
      <family val="3"/>
      <charset val="128"/>
    </font>
    <font>
      <sz val="10"/>
      <name val="ＭＳ 明朝"/>
      <family val="1"/>
      <charset val="128"/>
    </font>
    <font>
      <sz val="9"/>
      <color indexed="8"/>
      <name val="ＭＳ Ｐ明朝"/>
      <family val="1"/>
      <charset val="128"/>
    </font>
    <font>
      <u/>
      <sz val="9"/>
      <name val="ＭＳ Ｐゴシック"/>
      <family val="3"/>
      <charset val="128"/>
    </font>
    <font>
      <b/>
      <sz val="10"/>
      <name val="ＭＳ Ｐ明朝"/>
      <family val="1"/>
      <charset val="128"/>
    </font>
    <font>
      <u/>
      <sz val="13"/>
      <color indexed="10"/>
      <name val="ＭＳ 明朝"/>
      <family val="1"/>
      <charset val="128"/>
    </font>
    <font>
      <b/>
      <sz val="10"/>
      <name val="ＭＳ Ｐゴシック"/>
      <family val="3"/>
      <charset val="128"/>
    </font>
    <font>
      <b/>
      <sz val="13"/>
      <name val="ＭＳ Ｐゴシック"/>
      <family val="3"/>
      <charset val="128"/>
    </font>
    <font>
      <b/>
      <sz val="14"/>
      <name val="ＭＳ Ｐゴシック"/>
      <family val="3"/>
      <charset val="128"/>
    </font>
    <font>
      <sz val="7"/>
      <name val="ＭＳ Ｐ明朝"/>
      <family val="1"/>
      <charset val="128"/>
    </font>
    <font>
      <b/>
      <sz val="12"/>
      <name val="ＭＳ Ｐゴシック"/>
      <family val="3"/>
      <charset val="128"/>
    </font>
    <font>
      <strike/>
      <sz val="11"/>
      <name val="ＭＳ Ｐゴシック"/>
      <family val="3"/>
      <charset val="128"/>
    </font>
    <font>
      <strike/>
      <sz val="9"/>
      <name val="ＭＳ Ｐ明朝"/>
      <family val="1"/>
      <charset val="128"/>
    </font>
    <font>
      <strike/>
      <sz val="10"/>
      <name val="ＭＳ Ｐゴシック"/>
      <family val="3"/>
      <charset val="128"/>
    </font>
    <font>
      <u/>
      <sz val="9"/>
      <name val="ＭＳ Ｐ明朝"/>
      <family val="1"/>
      <charset val="128"/>
    </font>
    <font>
      <b/>
      <sz val="16"/>
      <name val="ＭＳ ゴシック"/>
      <family val="3"/>
      <charset val="128"/>
    </font>
    <font>
      <sz val="11"/>
      <color indexed="8"/>
      <name val="ＭＳ Ｐゴシック"/>
      <family val="3"/>
      <charset val="128"/>
    </font>
    <font>
      <sz val="11"/>
      <color indexed="8"/>
      <name val="ＭＳ 明朝"/>
      <family val="1"/>
      <charset val="128"/>
    </font>
    <font>
      <b/>
      <sz val="11"/>
      <color indexed="8"/>
      <name val="ＭＳ 明朝"/>
      <family val="1"/>
      <charset val="128"/>
    </font>
    <font>
      <sz val="14"/>
      <color indexed="8"/>
      <name val="ＭＳ 明朝"/>
      <family val="1"/>
      <charset val="128"/>
    </font>
    <font>
      <sz val="12"/>
      <color indexed="8"/>
      <name val="ＭＳ 明朝"/>
      <family val="1"/>
      <charset val="128"/>
    </font>
    <font>
      <sz val="10"/>
      <color indexed="8"/>
      <name val="ＭＳ Ｐゴシック"/>
      <family val="3"/>
      <charset val="128"/>
    </font>
    <font>
      <sz val="10"/>
      <color indexed="8"/>
      <name val="ＭＳ Ｐ明朝"/>
      <family val="1"/>
      <charset val="128"/>
    </font>
    <font>
      <sz val="9"/>
      <color indexed="8"/>
      <name val="ＭＳ Ｐ明朝"/>
      <family val="1"/>
      <charset val="128"/>
    </font>
    <font>
      <sz val="11"/>
      <color indexed="8"/>
      <name val="ＭＳ Ｐ明朝"/>
      <family val="1"/>
      <charset val="128"/>
    </font>
    <font>
      <sz val="11"/>
      <color indexed="8"/>
      <name val="ＭＳ Ｐゴシック"/>
      <family val="3"/>
      <charset val="128"/>
    </font>
    <font>
      <sz val="13"/>
      <color indexed="8"/>
      <name val="ＭＳ 明朝"/>
      <family val="1"/>
      <charset val="128"/>
    </font>
    <font>
      <b/>
      <sz val="14"/>
      <color indexed="8"/>
      <name val="ＭＳ Ｐ明朝"/>
      <family val="1"/>
      <charset val="128"/>
    </font>
    <font>
      <sz val="10"/>
      <color indexed="8"/>
      <name val="ＭＳ Ｐゴシック"/>
      <family val="3"/>
      <charset val="128"/>
    </font>
    <font>
      <sz val="9"/>
      <color indexed="8"/>
      <name val="ＭＳ Ｐゴシック"/>
      <family val="3"/>
      <charset val="128"/>
    </font>
    <font>
      <sz val="12"/>
      <color indexed="17"/>
      <name val="ＭＳ 明朝"/>
      <family val="1"/>
      <charset val="128"/>
    </font>
    <font>
      <sz val="11"/>
      <color indexed="17"/>
      <name val="ＭＳ 明朝"/>
      <family val="1"/>
      <charset val="128"/>
    </font>
    <font>
      <sz val="10"/>
      <color indexed="8"/>
      <name val="ＭＳ 明朝"/>
      <family val="1"/>
      <charset val="128"/>
    </font>
    <font>
      <u/>
      <sz val="11"/>
      <color indexed="8"/>
      <name val="ＭＳ Ｐゴシック"/>
      <family val="3"/>
      <charset val="128"/>
    </font>
    <font>
      <b/>
      <sz val="12"/>
      <name val="ＭＳ Ｐゴシック"/>
      <family val="3"/>
      <charset val="128"/>
    </font>
    <font>
      <u/>
      <sz val="11"/>
      <color indexed="10"/>
      <name val="ＭＳ Ｐゴシック"/>
      <family val="3"/>
      <charset val="128"/>
    </font>
    <font>
      <u/>
      <sz val="9"/>
      <color indexed="10"/>
      <name val="ＭＳ Ｐゴシック"/>
      <family val="3"/>
      <charset val="128"/>
    </font>
    <font>
      <sz val="10"/>
      <color indexed="10"/>
      <name val="ＭＳ Ｐ明朝"/>
      <family val="1"/>
      <charset val="128"/>
    </font>
    <font>
      <strike/>
      <sz val="11"/>
      <color indexed="10"/>
      <name val="ＭＳ 明朝"/>
      <family val="1"/>
      <charset val="128"/>
    </font>
    <font>
      <sz val="10"/>
      <name val="ＭＳ Ｐゴシック"/>
      <family val="3"/>
      <charset val="128"/>
    </font>
    <font>
      <sz val="11"/>
      <name val="ＭＳ Ｐゴシック"/>
      <family val="3"/>
      <charset val="128"/>
    </font>
    <font>
      <b/>
      <sz val="16"/>
      <color indexed="8"/>
      <name val="ＭＳ ゴシック"/>
      <family val="3"/>
      <charset val="128"/>
    </font>
    <font>
      <sz val="11"/>
      <color indexed="8"/>
      <name val="ＭＳ Ｐゴシック"/>
      <family val="3"/>
      <charset val="128"/>
    </font>
    <font>
      <b/>
      <sz val="10"/>
      <color indexed="8"/>
      <name val="ＭＳ 明朝"/>
      <family val="1"/>
      <charset val="128"/>
    </font>
    <font>
      <b/>
      <sz val="11"/>
      <color indexed="8"/>
      <name val="ＭＳ Ｐゴシック"/>
      <family val="3"/>
      <charset val="128"/>
    </font>
    <font>
      <strike/>
      <sz val="10"/>
      <color indexed="10"/>
      <name val="ＭＳ Ｐ明朝"/>
      <family val="1"/>
      <charset val="128"/>
    </font>
    <font>
      <u/>
      <sz val="13"/>
      <color indexed="8"/>
      <name val="ＭＳ 明朝"/>
      <family val="1"/>
      <charset val="128"/>
    </font>
    <font>
      <sz val="11"/>
      <color indexed="10"/>
      <name val="ＭＳ Ｐゴシック"/>
      <family val="3"/>
      <charset val="128"/>
    </font>
    <font>
      <sz val="6"/>
      <name val="ＭＳ Ｐ明朝"/>
      <family val="1"/>
      <charset val="128"/>
    </font>
    <font>
      <sz val="9"/>
      <color indexed="10"/>
      <name val="ＭＳ 明朝"/>
      <family val="1"/>
      <charset val="128"/>
    </font>
    <font>
      <sz val="9"/>
      <name val="ＭＳ 明朝"/>
      <family val="1"/>
      <charset val="128"/>
    </font>
    <font>
      <sz val="11"/>
      <color indexed="10"/>
      <name val="ＭＳ Ｐゴシック"/>
      <family val="3"/>
      <charset val="128"/>
    </font>
    <font>
      <strike/>
      <sz val="10"/>
      <name val="ＭＳ Ｐ明朝"/>
      <family val="1"/>
      <charset val="128"/>
    </font>
    <font>
      <sz val="12"/>
      <name val="ＭＳ 明朝"/>
      <family val="1"/>
      <charset val="128"/>
    </font>
    <font>
      <sz val="6"/>
      <name val="ＭＳ Ｐゴシック"/>
      <family val="3"/>
      <charset val="128"/>
    </font>
    <font>
      <sz val="11"/>
      <color indexed="10"/>
      <name val="ＭＳ Ｐ明朝"/>
      <family val="1"/>
      <charset val="128"/>
    </font>
    <font>
      <sz val="11"/>
      <color indexed="8"/>
      <name val="ＭＳ ゴシック"/>
      <family val="3"/>
      <charset val="128"/>
    </font>
    <font>
      <b/>
      <sz val="11"/>
      <color indexed="10"/>
      <name val="ＭＳ ゴシック"/>
      <family val="3"/>
      <charset val="128"/>
    </font>
    <font>
      <b/>
      <sz val="12"/>
      <color indexed="8"/>
      <name val="ＭＳ 明朝"/>
      <family val="1"/>
      <charset val="128"/>
    </font>
    <font>
      <b/>
      <sz val="11"/>
      <name val="ＭＳ ゴシック"/>
      <family val="3"/>
      <charset val="128"/>
    </font>
    <font>
      <sz val="11"/>
      <name val="ＭＳ ゴシック"/>
      <family val="3"/>
      <charset val="128"/>
    </font>
    <font>
      <sz val="11"/>
      <color indexed="10"/>
      <name val="ＭＳ Ｐゴシック"/>
      <family val="3"/>
      <charset val="128"/>
    </font>
    <font>
      <sz val="9"/>
      <color indexed="10"/>
      <name val="ＭＳ Ｐ明朝"/>
      <family val="1"/>
      <charset val="128"/>
    </font>
    <font>
      <sz val="10"/>
      <color indexed="10"/>
      <name val="ＭＳ Ｐ明朝"/>
      <family val="1"/>
      <charset val="128"/>
    </font>
    <font>
      <sz val="11"/>
      <color indexed="10"/>
      <name val="ＭＳ Ｐ明朝"/>
      <family val="1"/>
      <charset val="128"/>
    </font>
    <font>
      <sz val="11"/>
      <color theme="1"/>
      <name val="ＭＳ Ｐゴシック"/>
      <family val="3"/>
      <charset val="128"/>
    </font>
    <font>
      <sz val="9"/>
      <color rgb="FFFF0000"/>
      <name val="ＭＳ Ｐ明朝"/>
      <family val="1"/>
      <charset val="128"/>
    </font>
    <font>
      <b/>
      <sz val="10"/>
      <name val="ＭＳ ゴシック"/>
      <family val="3"/>
      <charset val="128"/>
    </font>
    <font>
      <b/>
      <sz val="9"/>
      <name val="ＭＳ ゴシック"/>
      <family val="3"/>
      <charset val="128"/>
    </font>
    <font>
      <b/>
      <sz val="11"/>
      <color theme="1"/>
      <name val="ＭＳ ゴシック"/>
      <family val="3"/>
      <charset val="128"/>
    </font>
    <font>
      <sz val="10"/>
      <color theme="1"/>
      <name val="ＭＳ Ｐ明朝"/>
      <family val="1"/>
      <charset val="128"/>
    </font>
    <font>
      <sz val="10"/>
      <color theme="1"/>
      <name val="ＭＳ 明朝"/>
      <family val="1"/>
      <charset val="128"/>
    </font>
    <font>
      <sz val="11"/>
      <color theme="1"/>
      <name val="ＭＳ Ｐ明朝"/>
      <family val="1"/>
      <charset val="128"/>
    </font>
    <font>
      <sz val="9"/>
      <color theme="1"/>
      <name val="ＭＳ Ｐ明朝"/>
      <family val="1"/>
      <charset val="128"/>
    </font>
    <font>
      <sz val="10"/>
      <color theme="1"/>
      <name val="ＭＳ Ｐゴシック"/>
      <family val="3"/>
      <charset val="128"/>
    </font>
    <font>
      <sz val="16"/>
      <name val="ＭＳ 明朝"/>
      <family val="1"/>
      <charset val="128"/>
    </font>
  </fonts>
  <fills count="1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7"/>
        <bgColor indexed="64"/>
      </patternFill>
    </fill>
    <fill>
      <patternFill patternType="solid">
        <fgColor indexed="45"/>
        <bgColor indexed="64"/>
      </patternFill>
    </fill>
    <fill>
      <patternFill patternType="solid">
        <fgColor indexed="31"/>
        <bgColor indexed="64"/>
      </patternFill>
    </fill>
    <fill>
      <patternFill patternType="solid">
        <fgColor indexed="22"/>
        <bgColor indexed="64"/>
      </patternFill>
    </fill>
    <fill>
      <patternFill patternType="solid">
        <fgColor indexed="8"/>
        <bgColor indexed="64"/>
      </patternFill>
    </fill>
    <fill>
      <patternFill patternType="solid">
        <fgColor rgb="FFFFFF00"/>
        <bgColor indexed="64"/>
      </patternFill>
    </fill>
  </fills>
  <borders count="20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ouble">
        <color indexed="64"/>
      </left>
      <right/>
      <top style="thin">
        <color indexed="64"/>
      </top>
      <bottom style="dotted">
        <color indexed="64"/>
      </bottom>
      <diagonal/>
    </border>
    <border>
      <left style="double">
        <color indexed="64"/>
      </left>
      <right style="double">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right style="thin">
        <color indexed="64"/>
      </right>
      <top/>
      <bottom/>
      <diagonal/>
    </border>
    <border>
      <left/>
      <right/>
      <top style="thin">
        <color indexed="64"/>
      </top>
      <bottom style="thin">
        <color indexed="64"/>
      </bottom>
      <diagonal/>
    </border>
    <border>
      <left style="dashed">
        <color indexed="64"/>
      </left>
      <right/>
      <top/>
      <bottom/>
      <diagonal/>
    </border>
    <border>
      <left/>
      <right/>
      <top/>
      <bottom style="dashed">
        <color indexed="64"/>
      </bottom>
      <diagonal/>
    </border>
    <border>
      <left style="double">
        <color indexed="64"/>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thick">
        <color indexed="64"/>
      </left>
      <right/>
      <top/>
      <bottom style="thick">
        <color indexed="64"/>
      </bottom>
      <diagonal/>
    </border>
    <border>
      <left/>
      <right/>
      <top/>
      <bottom style="thick">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thick">
        <color indexed="64"/>
      </top>
      <bottom/>
      <diagonal/>
    </border>
    <border>
      <left style="thick">
        <color indexed="64"/>
      </left>
      <right/>
      <top/>
      <bottom/>
      <diagonal/>
    </border>
    <border>
      <left style="thin">
        <color indexed="64"/>
      </left>
      <right/>
      <top style="thick">
        <color indexed="64"/>
      </top>
      <bottom/>
      <diagonal/>
    </border>
    <border>
      <left/>
      <right style="thick">
        <color indexed="64"/>
      </right>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right style="hair">
        <color indexed="64"/>
      </right>
      <top style="thick">
        <color indexed="64"/>
      </top>
      <bottom/>
      <diagonal/>
    </border>
    <border>
      <left style="double">
        <color indexed="64"/>
      </left>
      <right style="double">
        <color indexed="64"/>
      </right>
      <top/>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double">
        <color indexed="64"/>
      </top>
      <bottom/>
      <diagonal/>
    </border>
    <border>
      <left style="hair">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double">
        <color indexed="64"/>
      </left>
      <right/>
      <top style="medium">
        <color indexed="64"/>
      </top>
      <bottom/>
      <diagonal/>
    </border>
    <border>
      <left style="double">
        <color indexed="64"/>
      </left>
      <right style="double">
        <color indexed="64"/>
      </right>
      <top style="medium">
        <color indexed="64"/>
      </top>
      <bottom/>
      <diagonal/>
    </border>
    <border>
      <left style="medium">
        <color indexed="64"/>
      </left>
      <right style="thin">
        <color indexed="64"/>
      </right>
      <top style="medium">
        <color indexed="64"/>
      </top>
      <bottom/>
      <diagonal/>
    </border>
    <border>
      <left style="hair">
        <color indexed="64"/>
      </left>
      <right/>
      <top/>
      <bottom style="thin">
        <color indexed="64"/>
      </bottom>
      <diagonal/>
    </border>
    <border>
      <left style="hair">
        <color indexed="64"/>
      </left>
      <right/>
      <top style="thin">
        <color indexed="64"/>
      </top>
      <bottom/>
      <diagonal/>
    </border>
    <border>
      <left/>
      <right/>
      <top style="thin">
        <color indexed="64"/>
      </top>
      <bottom style="double">
        <color indexed="64"/>
      </bottom>
      <diagonal/>
    </border>
    <border>
      <left style="hair">
        <color indexed="64"/>
      </left>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1">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00" fillId="0" borderId="0">
      <alignment vertical="center"/>
    </xf>
    <xf numFmtId="0" fontId="100" fillId="0" borderId="0">
      <alignment vertical="center"/>
    </xf>
    <xf numFmtId="0" fontId="11" fillId="0" borderId="0"/>
  </cellStyleXfs>
  <cellXfs count="2964">
    <xf numFmtId="0" fontId="0" fillId="0" borderId="0" xfId="0"/>
    <xf numFmtId="0" fontId="0" fillId="0" borderId="1" xfId="0" applyBorder="1"/>
    <xf numFmtId="0" fontId="0" fillId="0" borderId="0" xfId="0" applyBorder="1"/>
    <xf numFmtId="38" fontId="3" fillId="0" borderId="0" xfId="3" applyFont="1"/>
    <xf numFmtId="38" fontId="0" fillId="0" borderId="0" xfId="3" applyFont="1"/>
    <xf numFmtId="38" fontId="0" fillId="0" borderId="2" xfId="3" applyFont="1" applyBorder="1"/>
    <xf numFmtId="38" fontId="0" fillId="0" borderId="1" xfId="3" applyFont="1" applyBorder="1" applyAlignment="1">
      <alignment horizontal="center" vertical="center"/>
    </xf>
    <xf numFmtId="0" fontId="5" fillId="0" borderId="0" xfId="0" applyFont="1"/>
    <xf numFmtId="0" fontId="4" fillId="0" borderId="0" xfId="0" applyFont="1" applyBorder="1"/>
    <xf numFmtId="38" fontId="0" fillId="0" borderId="3" xfId="3" applyFont="1" applyBorder="1"/>
    <xf numFmtId="38" fontId="3" fillId="0" borderId="4" xfId="3" applyFont="1" applyBorder="1"/>
    <xf numFmtId="38" fontId="3" fillId="2" borderId="4" xfId="3" applyFont="1" applyFill="1" applyBorder="1"/>
    <xf numFmtId="38" fontId="4" fillId="0" borderId="5" xfId="3" quotePrefix="1" applyFont="1" applyBorder="1" applyAlignment="1">
      <alignment horizontal="right"/>
    </xf>
    <xf numFmtId="38" fontId="4" fillId="0" borderId="6" xfId="3" applyFont="1" applyBorder="1" applyAlignment="1">
      <alignment horizontal="right"/>
    </xf>
    <xf numFmtId="38" fontId="4" fillId="0" borderId="4" xfId="3" quotePrefix="1" applyFont="1" applyBorder="1" applyAlignment="1">
      <alignment horizontal="center"/>
    </xf>
    <xf numFmtId="38" fontId="0" fillId="0" borderId="4" xfId="3" applyFont="1" applyBorder="1" applyAlignment="1">
      <alignment horizontal="center"/>
    </xf>
    <xf numFmtId="38" fontId="0" fillId="0" borderId="7" xfId="3" applyFont="1" applyBorder="1"/>
    <xf numFmtId="38" fontId="4" fillId="0" borderId="8" xfId="3" quotePrefix="1" applyFont="1" applyBorder="1" applyAlignment="1">
      <alignment horizontal="left"/>
    </xf>
    <xf numFmtId="38" fontId="0" fillId="0" borderId="4" xfId="3" applyFont="1" applyBorder="1"/>
    <xf numFmtId="38" fontId="0" fillId="0" borderId="9" xfId="3" applyFont="1" applyBorder="1"/>
    <xf numFmtId="38" fontId="3" fillId="0" borderId="1" xfId="3" applyFont="1" applyBorder="1"/>
    <xf numFmtId="38" fontId="3" fillId="0" borderId="1" xfId="3" applyFont="1" applyFill="1" applyBorder="1"/>
    <xf numFmtId="38" fontId="3" fillId="2" borderId="1" xfId="3" applyFont="1" applyFill="1" applyBorder="1"/>
    <xf numFmtId="38" fontId="0" fillId="0" borderId="10" xfId="3" applyFont="1" applyBorder="1"/>
    <xf numFmtId="38" fontId="0" fillId="0" borderId="11" xfId="3" applyFont="1" applyBorder="1"/>
    <xf numFmtId="38" fontId="0" fillId="0" borderId="1" xfId="3" applyFont="1" applyBorder="1" applyAlignment="1">
      <alignment horizontal="center"/>
    </xf>
    <xf numFmtId="38" fontId="0" fillId="0" borderId="12" xfId="3" applyFont="1" applyBorder="1"/>
    <xf numFmtId="38" fontId="0" fillId="0" borderId="13" xfId="3" applyFont="1" applyBorder="1" applyAlignment="1">
      <alignment horizontal="right"/>
    </xf>
    <xf numFmtId="38" fontId="0" fillId="0" borderId="14" xfId="3" applyFont="1" applyBorder="1" applyAlignment="1"/>
    <xf numFmtId="38" fontId="0" fillId="0" borderId="15" xfId="3" applyFont="1" applyBorder="1" applyAlignment="1"/>
    <xf numFmtId="38" fontId="0" fillId="0" borderId="16" xfId="3" applyFont="1" applyBorder="1" applyAlignment="1">
      <alignment horizontal="center" vertical="center"/>
    </xf>
    <xf numFmtId="38" fontId="0" fillId="0" borderId="17" xfId="3" applyFont="1" applyBorder="1" applyAlignment="1">
      <alignment horizontal="center" vertical="center"/>
    </xf>
    <xf numFmtId="38" fontId="0" fillId="0" borderId="18" xfId="3" applyFont="1" applyBorder="1" applyAlignment="1">
      <alignment horizontal="right" vertical="center"/>
    </xf>
    <xf numFmtId="38" fontId="0" fillId="0" borderId="10" xfId="3" applyFont="1" applyBorder="1" applyAlignment="1"/>
    <xf numFmtId="38" fontId="0" fillId="0" borderId="11" xfId="3" applyFont="1" applyBorder="1" applyAlignment="1"/>
    <xf numFmtId="38" fontId="0" fillId="0" borderId="12" xfId="3" applyFont="1" applyBorder="1" applyAlignment="1">
      <alignment horizontal="center" vertical="center"/>
    </xf>
    <xf numFmtId="38" fontId="0" fillId="0" borderId="19" xfId="3" applyFont="1" applyBorder="1" applyAlignment="1">
      <alignment horizontal="right" vertical="center"/>
    </xf>
    <xf numFmtId="38" fontId="3" fillId="0" borderId="4" xfId="3" applyFont="1" applyFill="1" applyBorder="1"/>
    <xf numFmtId="38" fontId="3" fillId="2" borderId="4" xfId="3" quotePrefix="1" applyFont="1" applyFill="1" applyBorder="1" applyAlignment="1">
      <alignment horizontal="left"/>
    </xf>
    <xf numFmtId="38" fontId="0" fillId="0" borderId="20" xfId="3" applyFont="1" applyBorder="1" applyAlignment="1">
      <alignment horizontal="right" vertical="center"/>
    </xf>
    <xf numFmtId="38" fontId="0" fillId="0" borderId="0" xfId="3" applyFont="1" applyBorder="1"/>
    <xf numFmtId="38" fontId="0" fillId="0" borderId="21" xfId="3" applyFont="1" applyBorder="1"/>
    <xf numFmtId="38" fontId="0" fillId="0" borderId="22" xfId="3" applyFont="1" applyBorder="1"/>
    <xf numFmtId="38" fontId="0" fillId="0" borderId="8" xfId="3" applyFont="1" applyBorder="1"/>
    <xf numFmtId="38" fontId="4" fillId="0" borderId="0" xfId="3" applyFont="1" applyBorder="1"/>
    <xf numFmtId="38" fontId="4" fillId="0" borderId="0" xfId="3" applyFont="1" applyBorder="1" applyAlignment="1">
      <alignment horizontal="center"/>
    </xf>
    <xf numFmtId="38" fontId="4" fillId="0" borderId="0" xfId="3" quotePrefix="1" applyFont="1" applyBorder="1" applyAlignment="1">
      <alignment horizontal="center"/>
    </xf>
    <xf numFmtId="38" fontId="4" fillId="0" borderId="21" xfId="3" applyFont="1" applyBorder="1"/>
    <xf numFmtId="38" fontId="0" fillId="0" borderId="1" xfId="3" applyFont="1" applyBorder="1"/>
    <xf numFmtId="38" fontId="4" fillId="0" borderId="21" xfId="3" applyFont="1" applyBorder="1" applyAlignment="1">
      <alignment horizontal="center"/>
    </xf>
    <xf numFmtId="38" fontId="4" fillId="0" borderId="0" xfId="3" quotePrefix="1" applyFont="1" applyAlignment="1">
      <alignment horizontal="left"/>
    </xf>
    <xf numFmtId="38" fontId="3" fillId="0" borderId="0" xfId="3" applyFont="1" applyBorder="1"/>
    <xf numFmtId="38" fontId="3" fillId="0" borderId="23" xfId="3" applyFont="1" applyBorder="1"/>
    <xf numFmtId="0" fontId="0" fillId="0" borderId="0" xfId="0" applyBorder="1" applyAlignment="1">
      <alignment horizontal="center" vertical="center"/>
    </xf>
    <xf numFmtId="38" fontId="0" fillId="0" borderId="24" xfId="3" applyFont="1" applyBorder="1" applyAlignment="1">
      <alignment horizontal="left"/>
    </xf>
    <xf numFmtId="38" fontId="0" fillId="0" borderId="0" xfId="3" applyFont="1" applyBorder="1" applyAlignment="1">
      <alignment horizontal="left"/>
    </xf>
    <xf numFmtId="38" fontId="4" fillId="0" borderId="0" xfId="3" quotePrefix="1" applyFont="1" applyBorder="1" applyAlignment="1">
      <alignment horizontal="right"/>
    </xf>
    <xf numFmtId="0" fontId="0" fillId="0" borderId="0" xfId="0" applyBorder="1" applyAlignment="1"/>
    <xf numFmtId="0" fontId="0" fillId="0" borderId="0" xfId="0" applyAlignment="1">
      <alignment vertical="center"/>
    </xf>
    <xf numFmtId="0" fontId="0" fillId="0" borderId="25" xfId="0" applyBorder="1"/>
    <xf numFmtId="38" fontId="1" fillId="0" borderId="0" xfId="3"/>
    <xf numFmtId="0" fontId="0" fillId="0" borderId="0" xfId="0" applyFill="1"/>
    <xf numFmtId="0" fontId="11" fillId="0" borderId="0" xfId="0" applyFont="1"/>
    <xf numFmtId="0" fontId="11" fillId="0" borderId="0" xfId="0" applyFont="1" applyAlignment="1">
      <alignment vertical="center"/>
    </xf>
    <xf numFmtId="0" fontId="11" fillId="0" borderId="25" xfId="0" applyFont="1" applyBorder="1"/>
    <xf numFmtId="0" fontId="11" fillId="0" borderId="26" xfId="0" applyFont="1" applyBorder="1"/>
    <xf numFmtId="0" fontId="4" fillId="0" borderId="0" xfId="0" applyFont="1"/>
    <xf numFmtId="0" fontId="3" fillId="0" borderId="0" xfId="0" applyFont="1" applyAlignment="1">
      <alignment vertical="center"/>
    </xf>
    <xf numFmtId="0" fontId="0" fillId="0" borderId="0" xfId="0" applyAlignment="1">
      <alignment vertical="top"/>
    </xf>
    <xf numFmtId="0" fontId="3" fillId="0" borderId="0" xfId="0" applyFont="1" applyBorder="1" applyAlignment="1">
      <alignment horizontal="left" vertical="top"/>
    </xf>
    <xf numFmtId="0" fontId="9" fillId="0" borderId="0" xfId="0" applyFont="1" applyAlignment="1">
      <alignment vertical="center"/>
    </xf>
    <xf numFmtId="38" fontId="0" fillId="0" borderId="0" xfId="3" applyFont="1" applyAlignment="1">
      <alignment vertical="center"/>
    </xf>
    <xf numFmtId="0" fontId="0" fillId="0" borderId="0" xfId="0" applyAlignment="1"/>
    <xf numFmtId="0" fontId="0" fillId="0" borderId="0" xfId="0" applyAlignment="1">
      <alignment horizontal="left" vertical="center"/>
    </xf>
    <xf numFmtId="0" fontId="52"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0" fontId="56" fillId="0" borderId="0" xfId="0" applyFont="1" applyAlignment="1"/>
    <xf numFmtId="0" fontId="58" fillId="0" borderId="0" xfId="0" applyFont="1" applyAlignment="1">
      <alignment vertical="center"/>
    </xf>
    <xf numFmtId="0" fontId="57" fillId="3" borderId="0" xfId="0" applyFont="1" applyFill="1" applyAlignment="1">
      <alignment vertical="center"/>
    </xf>
    <xf numFmtId="0" fontId="59" fillId="0" borderId="0" xfId="0" applyFont="1" applyAlignment="1">
      <alignment vertical="center"/>
    </xf>
    <xf numFmtId="0" fontId="18" fillId="0" borderId="0" xfId="0" applyFont="1" applyAlignment="1">
      <alignment vertical="center"/>
    </xf>
    <xf numFmtId="0" fontId="58" fillId="0" borderId="0" xfId="0" applyFont="1" applyBorder="1" applyAlignment="1">
      <alignment vertical="center"/>
    </xf>
    <xf numFmtId="38" fontId="5" fillId="0" borderId="0" xfId="3" applyFont="1" applyAlignment="1">
      <alignment vertical="center"/>
    </xf>
    <xf numFmtId="0" fontId="20" fillId="0" borderId="0" xfId="0" applyFont="1" applyFill="1" applyBorder="1"/>
    <xf numFmtId="38" fontId="19" fillId="0" borderId="0" xfId="3" applyFont="1" applyFill="1"/>
    <xf numFmtId="0" fontId="20" fillId="0" borderId="0" xfId="0" applyFont="1"/>
    <xf numFmtId="0" fontId="19" fillId="0" borderId="0" xfId="0" applyFont="1"/>
    <xf numFmtId="0" fontId="20" fillId="0" borderId="4" xfId="0" applyFont="1" applyBorder="1" applyAlignment="1">
      <alignment vertical="center"/>
    </xf>
    <xf numFmtId="0" fontId="20" fillId="0" borderId="0" xfId="0" applyFont="1" applyBorder="1" applyAlignment="1"/>
    <xf numFmtId="0" fontId="20" fillId="0" borderId="1" xfId="0" applyFont="1" applyBorder="1" applyAlignment="1">
      <alignment vertical="center"/>
    </xf>
    <xf numFmtId="0" fontId="20" fillId="0" borderId="0" xfId="0" applyFont="1" applyBorder="1" applyAlignment="1">
      <alignment vertical="center"/>
    </xf>
    <xf numFmtId="0" fontId="20" fillId="0" borderId="0" xfId="0" applyFont="1" applyBorder="1"/>
    <xf numFmtId="0" fontId="0" fillId="0" borderId="0" xfId="0" applyAlignment="1">
      <alignment horizontal="center"/>
    </xf>
    <xf numFmtId="0" fontId="19" fillId="0" borderId="0" xfId="0" applyFont="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19" fillId="0" borderId="0" xfId="0" applyFont="1" applyAlignment="1">
      <alignment vertical="center"/>
    </xf>
    <xf numFmtId="0" fontId="20" fillId="0" borderId="7"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xf>
    <xf numFmtId="0" fontId="20" fillId="0" borderId="0" xfId="0" applyFont="1" applyAlignment="1">
      <alignment vertical="center"/>
    </xf>
    <xf numFmtId="0" fontId="20" fillId="0" borderId="0" xfId="0" applyFont="1" applyAlignment="1"/>
    <xf numFmtId="0" fontId="20" fillId="0" borderId="0" xfId="0" applyFont="1" applyBorder="1" applyAlignment="1">
      <alignment horizontal="right" vertical="center"/>
    </xf>
    <xf numFmtId="0" fontId="20" fillId="0" borderId="27" xfId="0" applyFont="1" applyBorder="1" applyAlignment="1">
      <alignment vertical="center"/>
    </xf>
    <xf numFmtId="0" fontId="20" fillId="0" borderId="27" xfId="0" applyFont="1" applyBorder="1" applyAlignment="1"/>
    <xf numFmtId="0" fontId="20" fillId="0" borderId="1" xfId="0" applyFont="1" applyBorder="1" applyAlignment="1"/>
    <xf numFmtId="0" fontId="20" fillId="0" borderId="12" xfId="0" applyFont="1" applyBorder="1" applyAlignment="1"/>
    <xf numFmtId="0" fontId="20" fillId="0" borderId="4" xfId="0" applyFont="1" applyBorder="1"/>
    <xf numFmtId="0" fontId="20" fillId="0" borderId="7" xfId="0" applyFont="1" applyBorder="1"/>
    <xf numFmtId="0" fontId="20" fillId="0" borderId="1" xfId="0" applyFont="1" applyBorder="1"/>
    <xf numFmtId="0" fontId="20" fillId="0" borderId="12" xfId="0" applyFont="1" applyBorder="1"/>
    <xf numFmtId="0" fontId="20" fillId="0" borderId="8" xfId="0" applyFont="1" applyBorder="1"/>
    <xf numFmtId="0" fontId="20" fillId="0" borderId="3" xfId="0" applyFont="1" applyBorder="1"/>
    <xf numFmtId="0" fontId="20" fillId="0" borderId="27" xfId="0" applyFont="1" applyBorder="1"/>
    <xf numFmtId="0" fontId="0" fillId="0" borderId="0" xfId="0" applyFont="1"/>
    <xf numFmtId="0" fontId="20" fillId="0" borderId="4" xfId="0" applyFont="1" applyBorder="1" applyAlignment="1"/>
    <xf numFmtId="0" fontId="20" fillId="0" borderId="0" xfId="0" applyFont="1" applyBorder="1" applyAlignment="1">
      <alignment vertical="top"/>
    </xf>
    <xf numFmtId="0" fontId="20" fillId="0" borderId="1" xfId="0" applyFont="1" applyBorder="1" applyAlignment="1">
      <alignment vertical="top"/>
    </xf>
    <xf numFmtId="0" fontId="0" fillId="0" borderId="0" xfId="0" applyFont="1" applyAlignment="1">
      <alignment vertical="center"/>
    </xf>
    <xf numFmtId="0" fontId="20" fillId="0" borderId="0" xfId="0" applyFont="1" applyAlignment="1">
      <alignment horizontal="right"/>
    </xf>
    <xf numFmtId="0" fontId="60" fillId="0" borderId="0" xfId="0" applyFont="1" applyAlignment="1">
      <alignment vertical="center"/>
    </xf>
    <xf numFmtId="0" fontId="11" fillId="0" borderId="0" xfId="0" applyFont="1" applyAlignment="1">
      <alignment horizontal="center" vertical="center"/>
    </xf>
    <xf numFmtId="0" fontId="9" fillId="0" borderId="0" xfId="0" quotePrefix="1" applyFont="1" applyAlignment="1">
      <alignment horizontal="center" vertical="center"/>
    </xf>
    <xf numFmtId="0" fontId="20" fillId="0" borderId="28" xfId="0" applyFont="1" applyBorder="1"/>
    <xf numFmtId="0" fontId="11" fillId="0" borderId="0" xfId="0" applyFont="1" applyBorder="1"/>
    <xf numFmtId="0" fontId="20" fillId="0" borderId="0" xfId="0" applyFont="1" applyAlignment="1">
      <alignment horizontal="right" vertical="center"/>
    </xf>
    <xf numFmtId="0" fontId="0" fillId="0" borderId="27" xfId="0" applyBorder="1"/>
    <xf numFmtId="0" fontId="0" fillId="0" borderId="12" xfId="0" applyBorder="1"/>
    <xf numFmtId="0" fontId="19" fillId="0" borderId="0" xfId="0" applyFont="1" applyBorder="1"/>
    <xf numFmtId="0" fontId="20" fillId="3" borderId="0" xfId="0" applyFont="1" applyFill="1" applyAlignment="1">
      <alignment vertical="center"/>
    </xf>
    <xf numFmtId="0" fontId="4" fillId="0" borderId="0" xfId="0" applyFont="1" applyAlignment="1">
      <alignment horizontal="left" vertical="center"/>
    </xf>
    <xf numFmtId="0" fontId="20" fillId="3" borderId="0" xfId="0" applyFont="1" applyFill="1" applyBorder="1" applyAlignment="1">
      <alignment vertical="center"/>
    </xf>
    <xf numFmtId="0" fontId="4" fillId="0" borderId="0" xfId="0" applyFont="1" applyBorder="1" applyAlignment="1">
      <alignment vertical="center"/>
    </xf>
    <xf numFmtId="0" fontId="0" fillId="0" borderId="29" xfId="0" applyBorder="1"/>
    <xf numFmtId="0" fontId="0" fillId="0" borderId="30" xfId="0" applyBorder="1"/>
    <xf numFmtId="38" fontId="4" fillId="0" borderId="31" xfId="3" applyFont="1" applyBorder="1" applyAlignment="1">
      <alignment horizontal="left"/>
    </xf>
    <xf numFmtId="0" fontId="4" fillId="0" borderId="0" xfId="0" applyFont="1" applyAlignment="1">
      <alignment vertical="center"/>
    </xf>
    <xf numFmtId="0" fontId="0" fillId="0" borderId="4" xfId="0" applyBorder="1"/>
    <xf numFmtId="0" fontId="4" fillId="0" borderId="0" xfId="0" applyFont="1" applyAlignment="1"/>
    <xf numFmtId="0" fontId="9" fillId="0" borderId="0" xfId="0" applyFont="1" applyAlignment="1">
      <alignment horizontal="left" vertical="center"/>
    </xf>
    <xf numFmtId="0" fontId="56" fillId="0" borderId="0" xfId="0" applyFont="1" applyAlignment="1">
      <alignment horizontal="center"/>
    </xf>
    <xf numFmtId="0" fontId="12" fillId="0" borderId="0" xfId="0" applyFont="1" applyAlignment="1">
      <alignment horizontal="center"/>
    </xf>
    <xf numFmtId="0" fontId="20" fillId="3" borderId="0" xfId="0" applyFont="1" applyFill="1" applyAlignment="1">
      <alignment horizontal="center" vertical="center"/>
    </xf>
    <xf numFmtId="0" fontId="0" fillId="0" borderId="24"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9"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3" fillId="0" borderId="0" xfId="0" applyFont="1"/>
    <xf numFmtId="0" fontId="4" fillId="0" borderId="0" xfId="0" quotePrefix="1" applyFont="1" applyBorder="1" applyAlignment="1">
      <alignment horizontal="right" vertical="top"/>
    </xf>
    <xf numFmtId="0" fontId="4" fillId="0" borderId="0" xfId="0" quotePrefix="1" applyFont="1" applyBorder="1" applyAlignment="1">
      <alignment horizontal="left"/>
    </xf>
    <xf numFmtId="0" fontId="4" fillId="0" borderId="0" xfId="0" applyFont="1" applyBorder="1" applyAlignment="1"/>
    <xf numFmtId="0" fontId="4" fillId="0" borderId="0" xfId="0" quotePrefix="1" applyFont="1" applyBorder="1" applyAlignment="1">
      <alignment horizontal="left" vertical="top"/>
    </xf>
    <xf numFmtId="0" fontId="4" fillId="0" borderId="0" xfId="0" applyFont="1" applyBorder="1" applyAlignment="1">
      <alignment wrapText="1"/>
    </xf>
    <xf numFmtId="0" fontId="3" fillId="0" borderId="48" xfId="0" applyFont="1" applyBorder="1"/>
    <xf numFmtId="0" fontId="3" fillId="0" borderId="43" xfId="0" applyFont="1" applyBorder="1"/>
    <xf numFmtId="0" fontId="0" fillId="0" borderId="51" xfId="0" applyBorder="1"/>
    <xf numFmtId="0" fontId="0" fillId="0" borderId="52" xfId="0" applyBorder="1"/>
    <xf numFmtId="0" fontId="8" fillId="0" borderId="0" xfId="0" applyFont="1" applyBorder="1"/>
    <xf numFmtId="0" fontId="0" fillId="0" borderId="53" xfId="0" applyBorder="1"/>
    <xf numFmtId="0" fontId="20" fillId="3" borderId="1" xfId="0" applyFont="1" applyFill="1" applyBorder="1" applyAlignment="1">
      <alignment vertical="center"/>
    </xf>
    <xf numFmtId="0" fontId="3" fillId="0" borderId="0" xfId="0" applyFont="1" applyAlignment="1">
      <alignment horizontal="right" vertical="top"/>
    </xf>
    <xf numFmtId="0" fontId="18" fillId="0" borderId="0" xfId="0" applyFont="1" applyAlignment="1">
      <alignment horizontal="left"/>
    </xf>
    <xf numFmtId="0" fontId="20" fillId="0" borderId="0" xfId="0" applyFont="1" applyBorder="1" applyAlignment="1">
      <alignment vertical="center" shrinkToFit="1"/>
    </xf>
    <xf numFmtId="0" fontId="20" fillId="0" borderId="0" xfId="0" applyFont="1" applyAlignment="1">
      <alignment vertical="top"/>
    </xf>
    <xf numFmtId="0" fontId="0" fillId="3" borderId="0" xfId="0" applyFill="1"/>
    <xf numFmtId="0" fontId="0" fillId="3" borderId="0" xfId="0" applyFill="1" applyAlignment="1"/>
    <xf numFmtId="0" fontId="20" fillId="3" borderId="0" xfId="0" applyFont="1" applyFill="1" applyAlignment="1"/>
    <xf numFmtId="0" fontId="20" fillId="3" borderId="3" xfId="0" applyFont="1" applyFill="1" applyBorder="1" applyAlignment="1">
      <alignment vertical="center"/>
    </xf>
    <xf numFmtId="0" fontId="58" fillId="0" borderId="0" xfId="0" applyFont="1" applyBorder="1" applyAlignment="1">
      <alignment horizontal="center" vertical="center"/>
    </xf>
    <xf numFmtId="0" fontId="57" fillId="0" borderId="0" xfId="0" applyFont="1" applyBorder="1" applyAlignment="1">
      <alignment horizontal="center" vertical="center"/>
    </xf>
    <xf numFmtId="0" fontId="57" fillId="0" borderId="0" xfId="0" applyFont="1" applyBorder="1" applyAlignment="1">
      <alignment horizontal="left" vertical="center"/>
    </xf>
    <xf numFmtId="38" fontId="0" fillId="0" borderId="0" xfId="3" applyFont="1" applyBorder="1" applyAlignment="1">
      <alignment horizontal="center"/>
    </xf>
    <xf numFmtId="0" fontId="0" fillId="0" borderId="0" xfId="0" applyBorder="1" applyAlignment="1">
      <alignment vertical="center"/>
    </xf>
    <xf numFmtId="0" fontId="19" fillId="3" borderId="4" xfId="0" applyFont="1" applyFill="1" applyBorder="1" applyAlignment="1">
      <alignment vertical="center"/>
    </xf>
    <xf numFmtId="0" fontId="19" fillId="3" borderId="1" xfId="0" applyFont="1" applyFill="1" applyBorder="1" applyAlignment="1">
      <alignment vertical="center"/>
    </xf>
    <xf numFmtId="0" fontId="20" fillId="0" borderId="2" xfId="0" applyFont="1" applyBorder="1" applyAlignment="1">
      <alignment vertical="center"/>
    </xf>
    <xf numFmtId="38" fontId="3" fillId="0" borderId="0" xfId="3" applyFont="1" applyFill="1" applyBorder="1"/>
    <xf numFmtId="38" fontId="3" fillId="2" borderId="0" xfId="3" applyFont="1" applyFill="1" applyBorder="1"/>
    <xf numFmtId="38" fontId="0" fillId="0" borderId="31" xfId="3" applyFont="1" applyBorder="1"/>
    <xf numFmtId="38" fontId="0" fillId="0" borderId="54" xfId="3" applyFont="1" applyBorder="1"/>
    <xf numFmtId="38" fontId="0" fillId="0" borderId="27" xfId="3" applyFont="1" applyBorder="1" applyAlignment="1">
      <alignment horizontal="center"/>
    </xf>
    <xf numFmtId="38" fontId="0" fillId="0" borderId="24" xfId="3" applyFont="1" applyBorder="1" applyAlignment="1">
      <alignment horizontal="center"/>
    </xf>
    <xf numFmtId="38" fontId="0" fillId="0" borderId="27" xfId="3" applyFont="1" applyBorder="1"/>
    <xf numFmtId="38" fontId="0" fillId="0" borderId="24" xfId="3" applyFont="1" applyBorder="1" applyAlignment="1">
      <alignment horizontal="right"/>
    </xf>
    <xf numFmtId="38" fontId="0" fillId="0" borderId="0" xfId="3" applyFont="1" applyBorder="1" applyAlignment="1">
      <alignment horizontal="right"/>
    </xf>
    <xf numFmtId="38" fontId="0" fillId="0" borderId="21" xfId="3" applyFont="1" applyBorder="1" applyAlignment="1">
      <alignment horizontal="right"/>
    </xf>
    <xf numFmtId="0" fontId="20" fillId="3" borderId="0" xfId="0" applyFont="1" applyFill="1" applyAlignment="1">
      <alignment horizontal="center"/>
    </xf>
    <xf numFmtId="0" fontId="20" fillId="0" borderId="0" xfId="0" applyFont="1" applyAlignment="1">
      <alignment horizontal="right" vertical="center" shrinkToFit="1"/>
    </xf>
    <xf numFmtId="0" fontId="11" fillId="0" borderId="0" xfId="0" applyFont="1" applyBorder="1" applyAlignment="1">
      <alignment horizontal="center" vertical="center"/>
    </xf>
    <xf numFmtId="0" fontId="19" fillId="0" borderId="24" xfId="0" applyFont="1" applyBorder="1" applyProtection="1">
      <protection locked="0"/>
    </xf>
    <xf numFmtId="0" fontId="19" fillId="0" borderId="0" xfId="0" applyFont="1" applyBorder="1" applyAlignment="1" applyProtection="1">
      <alignment vertical="center"/>
      <protection locked="0"/>
    </xf>
    <xf numFmtId="0" fontId="19" fillId="0" borderId="27" xfId="0" applyFont="1" applyBorder="1" applyAlignment="1" applyProtection="1">
      <alignment horizontal="center"/>
      <protection locked="0"/>
    </xf>
    <xf numFmtId="0" fontId="20" fillId="3" borderId="0" xfId="0" applyFont="1" applyFill="1"/>
    <xf numFmtId="0" fontId="36" fillId="0" borderId="0" xfId="0" applyFont="1" applyAlignment="1">
      <alignment horizontal="left" vertical="center"/>
    </xf>
    <xf numFmtId="0" fontId="19" fillId="4" borderId="0" xfId="0" applyFont="1" applyFill="1" applyProtection="1">
      <protection locked="0"/>
    </xf>
    <xf numFmtId="0" fontId="13" fillId="0" borderId="0" xfId="0" quotePrefix="1" applyFont="1" applyBorder="1" applyAlignment="1">
      <alignment horizontal="center" vertical="center"/>
    </xf>
    <xf numFmtId="0" fontId="13" fillId="0" borderId="0" xfId="0" applyFont="1" applyBorder="1" applyAlignment="1">
      <alignment vertical="center"/>
    </xf>
    <xf numFmtId="0" fontId="11" fillId="0" borderId="0" xfId="0" applyFont="1" applyBorder="1" applyAlignment="1">
      <alignment vertical="center"/>
    </xf>
    <xf numFmtId="0" fontId="33" fillId="0" borderId="0" xfId="0" applyFont="1" applyBorder="1"/>
    <xf numFmtId="0" fontId="33" fillId="0" borderId="0" xfId="0" applyFont="1" applyBorder="1" applyAlignment="1">
      <alignment vertical="center"/>
    </xf>
    <xf numFmtId="0" fontId="36" fillId="0" borderId="0" xfId="0" applyFont="1" applyAlignment="1">
      <alignment horizontal="center"/>
    </xf>
    <xf numFmtId="0" fontId="36" fillId="0" borderId="0" xfId="0" applyFont="1"/>
    <xf numFmtId="0" fontId="36" fillId="0" borderId="0" xfId="0" applyFont="1" applyAlignment="1">
      <alignment vertical="center"/>
    </xf>
    <xf numFmtId="0" fontId="36" fillId="0" borderId="4" xfId="0" applyFont="1" applyBorder="1" applyAlignment="1">
      <alignment horizontal="center" vertical="center"/>
    </xf>
    <xf numFmtId="0" fontId="36" fillId="0" borderId="0" xfId="0" applyFont="1" applyBorder="1" applyAlignment="1">
      <alignment horizontal="center" vertical="center"/>
    </xf>
    <xf numFmtId="0" fontId="36" fillId="0" borderId="1" xfId="0" applyFont="1" applyBorder="1" applyAlignment="1">
      <alignment horizontal="center" vertical="center"/>
    </xf>
    <xf numFmtId="0" fontId="36" fillId="0" borderId="8" xfId="0" applyFont="1" applyBorder="1" applyAlignment="1">
      <alignment horizontal="left" vertical="center"/>
    </xf>
    <xf numFmtId="0" fontId="36" fillId="0" borderId="4" xfId="0" applyFont="1" applyBorder="1" applyAlignment="1">
      <alignment horizontal="left" vertical="center"/>
    </xf>
    <xf numFmtId="0" fontId="36" fillId="0" borderId="7" xfId="0" applyFont="1" applyBorder="1" applyAlignment="1">
      <alignment horizontal="left" vertical="center"/>
    </xf>
    <xf numFmtId="0" fontId="36" fillId="0" borderId="24" xfId="0" applyFont="1" applyBorder="1" applyAlignment="1">
      <alignment horizontal="left" vertical="center"/>
    </xf>
    <xf numFmtId="0" fontId="36" fillId="0" borderId="0" xfId="0" applyFont="1" applyBorder="1" applyAlignment="1">
      <alignment horizontal="left" vertical="center"/>
    </xf>
    <xf numFmtId="0" fontId="36" fillId="0" borderId="27" xfId="0" applyFont="1" applyBorder="1" applyAlignment="1">
      <alignment horizontal="left" vertical="center"/>
    </xf>
    <xf numFmtId="0" fontId="36" fillId="0" borderId="3" xfId="0" applyFont="1" applyBorder="1" applyAlignment="1">
      <alignment horizontal="left" vertical="center"/>
    </xf>
    <xf numFmtId="0" fontId="36" fillId="0" borderId="1" xfId="0" applyFont="1" applyBorder="1" applyAlignment="1">
      <alignment horizontal="left" vertical="center"/>
    </xf>
    <xf numFmtId="0" fontId="36" fillId="0" borderId="12" xfId="0" applyFont="1" applyBorder="1" applyAlignment="1">
      <alignment horizontal="left" vertical="center"/>
    </xf>
    <xf numFmtId="0" fontId="36" fillId="0" borderId="0" xfId="0" applyFont="1" applyBorder="1" applyAlignment="1">
      <alignment vertical="center"/>
    </xf>
    <xf numFmtId="0" fontId="36" fillId="0" borderId="0" xfId="0" applyFont="1" applyBorder="1" applyAlignment="1">
      <alignment horizontal="right" vertical="center"/>
    </xf>
    <xf numFmtId="0" fontId="36" fillId="0" borderId="24" xfId="0" applyFont="1" applyBorder="1" applyAlignment="1">
      <alignment horizontal="right" vertical="center"/>
    </xf>
    <xf numFmtId="0" fontId="36" fillId="0" borderId="3" xfId="0" applyFont="1" applyBorder="1" applyAlignment="1">
      <alignment horizontal="right" vertical="center"/>
    </xf>
    <xf numFmtId="0" fontId="36" fillId="0" borderId="1" xfId="0" applyFont="1" applyBorder="1" applyAlignment="1">
      <alignment horizontal="right" vertical="center"/>
    </xf>
    <xf numFmtId="0" fontId="36" fillId="0" borderId="8" xfId="0" applyFont="1" applyBorder="1" applyAlignment="1">
      <alignment horizontal="right" vertical="center"/>
    </xf>
    <xf numFmtId="0" fontId="36" fillId="0" borderId="4" xfId="0" applyFont="1" applyBorder="1" applyAlignment="1">
      <alignment horizontal="right" vertical="center"/>
    </xf>
    <xf numFmtId="0" fontId="36" fillId="0" borderId="8" xfId="0" applyFont="1" applyBorder="1" applyAlignment="1">
      <alignment vertical="center" shrinkToFit="1"/>
    </xf>
    <xf numFmtId="0" fontId="36" fillId="0" borderId="24" xfId="0" applyFont="1" applyBorder="1" applyAlignment="1">
      <alignment vertical="center" shrinkToFit="1"/>
    </xf>
    <xf numFmtId="0" fontId="36" fillId="0" borderId="3" xfId="0" applyFont="1" applyBorder="1" applyAlignment="1">
      <alignment vertical="center" shrinkToFit="1"/>
    </xf>
    <xf numFmtId="0" fontId="36" fillId="0" borderId="1" xfId="0" applyFont="1" applyBorder="1" applyAlignment="1">
      <alignment vertical="center"/>
    </xf>
    <xf numFmtId="0" fontId="36" fillId="0" borderId="4" xfId="0" applyFont="1" applyBorder="1" applyAlignment="1">
      <alignment vertical="center"/>
    </xf>
    <xf numFmtId="0" fontId="11" fillId="0" borderId="30" xfId="0" applyFont="1" applyBorder="1" applyAlignment="1">
      <alignment vertical="center"/>
    </xf>
    <xf numFmtId="0" fontId="33" fillId="0" borderId="30" xfId="0" applyFont="1" applyBorder="1"/>
    <xf numFmtId="0" fontId="11" fillId="0" borderId="55" xfId="0" applyFont="1" applyBorder="1" applyAlignment="1">
      <alignment vertical="center"/>
    </xf>
    <xf numFmtId="0" fontId="33" fillId="0" borderId="55" xfId="0" applyFont="1" applyBorder="1"/>
    <xf numFmtId="0" fontId="51" fillId="0" borderId="0" xfId="0" quotePrefix="1" applyFont="1" applyAlignment="1" applyProtection="1">
      <alignment vertical="center"/>
      <protection locked="0"/>
    </xf>
    <xf numFmtId="0" fontId="57" fillId="0" borderId="0" xfId="0" applyFont="1" applyAlignment="1" applyProtection="1">
      <alignment vertical="center"/>
      <protection locked="0"/>
    </xf>
    <xf numFmtId="0" fontId="56" fillId="0" borderId="0" xfId="0" applyFont="1" applyAlignment="1" applyProtection="1">
      <protection locked="0"/>
    </xf>
    <xf numFmtId="0" fontId="57" fillId="4" borderId="56" xfId="0" applyFont="1" applyFill="1" applyBorder="1" applyAlignment="1" applyProtection="1">
      <alignment vertical="center"/>
      <protection locked="0"/>
    </xf>
    <xf numFmtId="0" fontId="57" fillId="4" borderId="57" xfId="0" applyFont="1" applyFill="1" applyBorder="1" applyAlignment="1" applyProtection="1">
      <alignment vertical="center"/>
      <protection locked="0"/>
    </xf>
    <xf numFmtId="0" fontId="20" fillId="4" borderId="1" xfId="0" applyFont="1" applyFill="1" applyBorder="1" applyAlignment="1">
      <alignment vertical="center"/>
    </xf>
    <xf numFmtId="38" fontId="3" fillId="0" borderId="0" xfId="3" applyFont="1" applyBorder="1" applyAlignment="1">
      <alignment vertical="center"/>
    </xf>
    <xf numFmtId="38" fontId="20" fillId="0" borderId="0" xfId="3" applyFont="1" applyBorder="1" applyAlignment="1">
      <alignment horizontal="right" vertical="center" shrinkToFit="1"/>
    </xf>
    <xf numFmtId="0" fontId="20" fillId="0" borderId="0" xfId="0" applyFont="1" applyAlignment="1">
      <alignment horizontal="left" vertical="center" wrapText="1"/>
    </xf>
    <xf numFmtId="38" fontId="20" fillId="0" borderId="0" xfId="3" applyFont="1" applyBorder="1" applyAlignment="1">
      <alignment horizontal="center" vertical="center" shrinkToFit="1"/>
    </xf>
    <xf numFmtId="0" fontId="0" fillId="0" borderId="3" xfId="0" applyBorder="1"/>
    <xf numFmtId="38" fontId="20" fillId="0" borderId="0" xfId="3" applyFont="1" applyBorder="1" applyAlignment="1">
      <alignment horizontal="left" vertical="center" shrinkToFit="1"/>
    </xf>
    <xf numFmtId="180" fontId="20" fillId="0" borderId="0" xfId="3" applyNumberFormat="1" applyFont="1" applyBorder="1" applyAlignment="1">
      <alignment horizontal="center" vertical="center" shrinkToFit="1"/>
    </xf>
    <xf numFmtId="38" fontId="20" fillId="0" borderId="0" xfId="3" applyFont="1" applyBorder="1" applyAlignment="1">
      <alignment horizontal="right"/>
    </xf>
    <xf numFmtId="181" fontId="20" fillId="0" borderId="0" xfId="3" applyNumberFormat="1" applyFont="1" applyBorder="1" applyAlignment="1">
      <alignment horizontal="right" vertical="center" shrinkToFit="1"/>
    </xf>
    <xf numFmtId="180" fontId="3" fillId="0" borderId="0" xfId="3" applyNumberFormat="1" applyFont="1" applyBorder="1" applyAlignment="1">
      <alignment vertical="center"/>
    </xf>
    <xf numFmtId="0" fontId="18" fillId="3" borderId="4" xfId="0" applyFont="1" applyFill="1" applyBorder="1" applyAlignment="1">
      <alignment vertical="top"/>
    </xf>
    <xf numFmtId="0" fontId="18" fillId="3" borderId="0" xfId="0" applyFont="1" applyFill="1" applyBorder="1" applyAlignment="1">
      <alignment vertical="top"/>
    </xf>
    <xf numFmtId="180" fontId="20" fillId="0" borderId="58" xfId="3" applyNumberFormat="1" applyFont="1" applyBorder="1" applyAlignment="1">
      <alignment horizontal="center" vertical="center" shrinkToFit="1"/>
    </xf>
    <xf numFmtId="180" fontId="18" fillId="0" borderId="59" xfId="3" applyNumberFormat="1" applyFont="1" applyBorder="1" applyAlignment="1">
      <alignment shrinkToFit="1"/>
    </xf>
    <xf numFmtId="180" fontId="20" fillId="0" borderId="60" xfId="3" applyNumberFormat="1" applyFont="1" applyBorder="1" applyAlignment="1">
      <alignment horizontal="center" vertical="center" shrinkToFit="1"/>
    </xf>
    <xf numFmtId="0" fontId="20" fillId="3" borderId="0" xfId="0" applyFont="1" applyFill="1" applyAlignment="1">
      <alignment horizontal="left" vertical="center"/>
    </xf>
    <xf numFmtId="0" fontId="20" fillId="0" borderId="0" xfId="0" applyFont="1" applyBorder="1" applyAlignment="1">
      <alignment horizontal="left" vertical="center" wrapText="1"/>
    </xf>
    <xf numFmtId="0" fontId="20" fillId="3" borderId="61" xfId="0" applyFont="1" applyFill="1" applyBorder="1" applyAlignment="1">
      <alignment horizontal="left" vertical="center"/>
    </xf>
    <xf numFmtId="0" fontId="20" fillId="3" borderId="28" xfId="0" applyFont="1" applyFill="1" applyBorder="1" applyAlignment="1">
      <alignment horizontal="left" vertical="center"/>
    </xf>
    <xf numFmtId="0" fontId="20" fillId="3" borderId="62" xfId="0" applyFont="1" applyFill="1" applyBorder="1" applyAlignment="1">
      <alignment horizontal="left" vertical="center"/>
    </xf>
    <xf numFmtId="0" fontId="20" fillId="3" borderId="61"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62" xfId="0" applyFont="1" applyFill="1" applyBorder="1" applyAlignment="1">
      <alignment horizontal="center" vertical="center"/>
    </xf>
    <xf numFmtId="0" fontId="36" fillId="0" borderId="0" xfId="0" applyFont="1" applyBorder="1" applyAlignment="1">
      <alignment horizontal="left" vertical="top"/>
    </xf>
    <xf numFmtId="0" fontId="4" fillId="3" borderId="0" xfId="0" applyFont="1" applyFill="1"/>
    <xf numFmtId="38" fontId="1" fillId="2" borderId="0" xfId="3" applyFont="1" applyFill="1"/>
    <xf numFmtId="49" fontId="3" fillId="2" borderId="4" xfId="3" applyNumberFormat="1" applyFont="1" applyFill="1" applyBorder="1"/>
    <xf numFmtId="0" fontId="0" fillId="0" borderId="0" xfId="0" applyFont="1" applyAlignment="1"/>
    <xf numFmtId="0" fontId="4" fillId="0" borderId="0" xfId="0" applyFont="1" applyBorder="1" applyAlignment="1">
      <alignment horizontal="left" vertical="center"/>
    </xf>
    <xf numFmtId="0" fontId="0" fillId="0" borderId="0" xfId="0" applyBorder="1" applyAlignment="1">
      <alignment horizontal="left"/>
    </xf>
    <xf numFmtId="38" fontId="0" fillId="0" borderId="63" xfId="3" applyFont="1" applyBorder="1" applyAlignment="1">
      <alignment horizontal="left"/>
    </xf>
    <xf numFmtId="38" fontId="0" fillId="0" borderId="64" xfId="3" applyFont="1" applyBorder="1"/>
    <xf numFmtId="38" fontId="0" fillId="0" borderId="65" xfId="3" applyFont="1" applyBorder="1"/>
    <xf numFmtId="38" fontId="3" fillId="0" borderId="0" xfId="3" applyFont="1" applyBorder="1" applyAlignment="1">
      <alignment vertical="top" textRotation="255" wrapText="1"/>
    </xf>
    <xf numFmtId="38" fontId="3" fillId="0" borderId="0" xfId="3" applyFont="1" applyBorder="1" applyAlignment="1">
      <alignment vertical="top" wrapText="1"/>
    </xf>
    <xf numFmtId="38" fontId="3" fillId="0" borderId="0" xfId="3" quotePrefix="1" applyFont="1" applyBorder="1" applyAlignment="1">
      <alignment vertical="top" textRotation="255" wrapText="1"/>
    </xf>
    <xf numFmtId="0" fontId="3" fillId="0" borderId="0" xfId="0" applyFont="1" applyBorder="1" applyAlignment="1">
      <alignment vertical="top" textRotation="255" wrapText="1"/>
    </xf>
    <xf numFmtId="0" fontId="19" fillId="0" borderId="0" xfId="0" applyFont="1" applyAlignment="1"/>
    <xf numFmtId="0" fontId="36" fillId="0" borderId="0" xfId="0" applyFont="1" applyAlignment="1">
      <alignment horizontal="left"/>
    </xf>
    <xf numFmtId="0" fontId="0" fillId="0" borderId="0" xfId="0" applyAlignment="1">
      <alignment horizontal="left"/>
    </xf>
    <xf numFmtId="38" fontId="0" fillId="0" borderId="0" xfId="3" applyFont="1" applyAlignment="1"/>
    <xf numFmtId="0" fontId="19" fillId="4" borderId="4" xfId="0" applyFont="1" applyFill="1" applyBorder="1" applyAlignment="1" applyProtection="1">
      <protection locked="0"/>
    </xf>
    <xf numFmtId="0" fontId="19" fillId="4" borderId="1" xfId="0" applyFont="1" applyFill="1" applyBorder="1" applyAlignment="1" applyProtection="1">
      <protection locked="0"/>
    </xf>
    <xf numFmtId="0" fontId="18" fillId="0" borderId="0" xfId="0" applyFont="1" applyAlignment="1"/>
    <xf numFmtId="0" fontId="0" fillId="3" borderId="0" xfId="0" applyFont="1" applyFill="1" applyAlignment="1"/>
    <xf numFmtId="0" fontId="3" fillId="0" borderId="0" xfId="0" applyFont="1" applyAlignment="1">
      <alignment horizontal="center"/>
    </xf>
    <xf numFmtId="38" fontId="3" fillId="2" borderId="1" xfId="3" applyFont="1" applyFill="1" applyBorder="1" applyAlignment="1"/>
    <xf numFmtId="38" fontId="3" fillId="0" borderId="1" xfId="3" applyFont="1" applyFill="1" applyBorder="1" applyAlignment="1"/>
    <xf numFmtId="49" fontId="3" fillId="0" borderId="4" xfId="3" applyNumberFormat="1" applyFont="1" applyFill="1" applyBorder="1" applyAlignment="1"/>
    <xf numFmtId="38" fontId="0" fillId="0" borderId="0" xfId="3" applyFont="1" applyBorder="1" applyAlignment="1">
      <alignment horizontal="left" shrinkToFit="1"/>
    </xf>
    <xf numFmtId="38" fontId="0" fillId="0" borderId="24" xfId="3" applyFont="1" applyBorder="1" applyAlignment="1">
      <alignment horizontal="left" shrinkToFit="1"/>
    </xf>
    <xf numFmtId="38" fontId="0" fillId="0" borderId="63" xfId="3" applyFont="1" applyBorder="1" applyAlignment="1">
      <alignment horizontal="left" shrinkToFit="1"/>
    </xf>
    <xf numFmtId="184" fontId="3" fillId="0" borderId="4" xfId="3" applyNumberFormat="1" applyFont="1" applyBorder="1"/>
    <xf numFmtId="38" fontId="3" fillId="0" borderId="1" xfId="3" applyFont="1" applyBorder="1" applyAlignment="1"/>
    <xf numFmtId="38" fontId="3" fillId="0" borderId="65" xfId="3" applyFont="1" applyBorder="1" applyAlignment="1"/>
    <xf numFmtId="38" fontId="3" fillId="0" borderId="0" xfId="3" applyFont="1" applyBorder="1" applyAlignment="1">
      <alignment horizontal="center" vertical="top" textRotation="255" wrapText="1"/>
    </xf>
    <xf numFmtId="38" fontId="3" fillId="0" borderId="0" xfId="3" applyFont="1" applyBorder="1" applyAlignment="1">
      <alignment horizontal="center" vertical="top" wrapText="1"/>
    </xf>
    <xf numFmtId="38" fontId="3" fillId="0" borderId="0" xfId="3" quotePrefix="1" applyFont="1" applyBorder="1" applyAlignment="1">
      <alignment horizontal="center" vertical="top" textRotation="255" wrapText="1"/>
    </xf>
    <xf numFmtId="0" fontId="59" fillId="4" borderId="0" xfId="0" applyFont="1" applyFill="1" applyProtection="1">
      <protection locked="0"/>
    </xf>
    <xf numFmtId="0" fontId="0" fillId="0" borderId="0" xfId="0" applyFont="1" applyAlignment="1">
      <alignment horizontal="center" vertical="center"/>
    </xf>
    <xf numFmtId="0" fontId="57" fillId="0" borderId="0" xfId="0" applyFont="1" applyAlignment="1">
      <alignment horizontal="left" vertical="center"/>
    </xf>
    <xf numFmtId="0" fontId="60" fillId="0" borderId="0" xfId="0" applyFont="1"/>
    <xf numFmtId="0" fontId="57" fillId="0" borderId="0" xfId="0" applyFont="1"/>
    <xf numFmtId="0" fontId="67" fillId="0" borderId="0" xfId="0" applyFont="1"/>
    <xf numFmtId="0" fontId="60" fillId="0" borderId="0" xfId="0" applyFont="1" applyAlignment="1">
      <alignment horizontal="center"/>
    </xf>
    <xf numFmtId="0" fontId="60" fillId="0" borderId="0" xfId="0" applyFont="1" applyAlignment="1">
      <alignment horizontal="left" vertical="center"/>
    </xf>
    <xf numFmtId="0" fontId="67" fillId="0" borderId="0" xfId="0" applyFont="1" applyAlignment="1">
      <alignment vertical="center"/>
    </xf>
    <xf numFmtId="0" fontId="68" fillId="0" borderId="0" xfId="0" quotePrefix="1" applyFont="1" applyBorder="1" applyAlignment="1">
      <alignment horizontal="left"/>
    </xf>
    <xf numFmtId="38" fontId="3" fillId="0" borderId="0" xfId="3" applyFont="1" applyAlignment="1">
      <alignment horizontal="right" vertical="top"/>
    </xf>
    <xf numFmtId="38" fontId="3" fillId="0" borderId="0" xfId="3" quotePrefix="1" applyFont="1" applyBorder="1" applyAlignment="1">
      <alignment horizontal="right" vertical="top"/>
    </xf>
    <xf numFmtId="38" fontId="41" fillId="0" borderId="0" xfId="3" applyFont="1" applyAlignment="1">
      <alignment horizontal="right" vertical="top"/>
    </xf>
    <xf numFmtId="38" fontId="9" fillId="0" borderId="0" xfId="3" quotePrefix="1" applyFont="1" applyAlignment="1">
      <alignment horizontal="left"/>
    </xf>
    <xf numFmtId="38" fontId="4" fillId="5" borderId="0" xfId="3" quotePrefix="1" applyFont="1" applyFill="1" applyBorder="1" applyAlignment="1">
      <alignment horizontal="center" shrinkToFit="1"/>
    </xf>
    <xf numFmtId="38" fontId="4" fillId="5" borderId="0" xfId="3" applyFont="1" applyFill="1" applyBorder="1" applyAlignment="1">
      <alignment horizontal="center"/>
    </xf>
    <xf numFmtId="0" fontId="20" fillId="3" borderId="66" xfId="0" applyFont="1" applyFill="1" applyBorder="1" applyAlignment="1">
      <alignment vertical="center"/>
    </xf>
    <xf numFmtId="0" fontId="20" fillId="3" borderId="7" xfId="0" applyFont="1" applyFill="1" applyBorder="1" applyAlignment="1">
      <alignment horizontal="right" vertical="center"/>
    </xf>
    <xf numFmtId="0" fontId="20" fillId="3" borderId="4" xfId="0" applyFont="1" applyFill="1" applyBorder="1" applyAlignment="1">
      <alignment vertical="center"/>
    </xf>
    <xf numFmtId="0" fontId="20" fillId="3" borderId="27" xfId="0" applyFont="1" applyFill="1" applyBorder="1" applyAlignment="1">
      <alignment horizontal="right" vertical="center"/>
    </xf>
    <xf numFmtId="0" fontId="20" fillId="3" borderId="12" xfId="0" applyFont="1" applyFill="1" applyBorder="1" applyAlignment="1">
      <alignment horizontal="right" vertical="center"/>
    </xf>
    <xf numFmtId="0" fontId="20" fillId="3" borderId="8" xfId="0" applyFont="1" applyFill="1" applyBorder="1" applyAlignment="1">
      <alignment vertical="center"/>
    </xf>
    <xf numFmtId="0" fontId="20" fillId="0" borderId="67" xfId="0" applyFont="1" applyBorder="1" applyAlignment="1">
      <alignment vertical="center"/>
    </xf>
    <xf numFmtId="38" fontId="4" fillId="0" borderId="0" xfId="3" applyFont="1" applyBorder="1" applyAlignment="1">
      <alignment shrinkToFit="1"/>
    </xf>
    <xf numFmtId="38" fontId="4" fillId="0" borderId="21" xfId="3" applyFont="1" applyBorder="1" applyAlignment="1">
      <alignment shrinkToFit="1"/>
    </xf>
    <xf numFmtId="38" fontId="0" fillId="0" borderId="24" xfId="3" applyFont="1" applyBorder="1" applyAlignment="1">
      <alignment shrinkToFit="1"/>
    </xf>
    <xf numFmtId="38" fontId="4" fillId="0" borderId="0" xfId="3" applyFont="1" applyFill="1" applyBorder="1" applyAlignment="1">
      <alignment horizontal="right" shrinkToFit="1"/>
    </xf>
    <xf numFmtId="38" fontId="4" fillId="0" borderId="0" xfId="3" applyFont="1" applyBorder="1" applyAlignment="1">
      <alignment horizontal="center" shrinkToFit="1"/>
    </xf>
    <xf numFmtId="12" fontId="4" fillId="0" borderId="0" xfId="3" applyNumberFormat="1" applyFont="1" applyBorder="1" applyAlignment="1">
      <alignment shrinkToFit="1"/>
    </xf>
    <xf numFmtId="38" fontId="4" fillId="0" borderId="4" xfId="3" applyFont="1" applyBorder="1" applyAlignment="1">
      <alignment horizontal="center" shrinkToFit="1"/>
    </xf>
    <xf numFmtId="38" fontId="4" fillId="0" borderId="4" xfId="3" applyFont="1" applyBorder="1" applyAlignment="1">
      <alignment shrinkToFit="1"/>
    </xf>
    <xf numFmtId="38" fontId="4" fillId="0" borderId="9" xfId="3" applyFont="1" applyBorder="1" applyAlignment="1">
      <alignment shrinkToFit="1"/>
    </xf>
    <xf numFmtId="38" fontId="0" fillId="0" borderId="24" xfId="3" applyFont="1" applyBorder="1"/>
    <xf numFmtId="38" fontId="41" fillId="0" borderId="0" xfId="3" applyFont="1" applyBorder="1" applyAlignment="1">
      <alignment horizontal="center" shrinkToFit="1"/>
    </xf>
    <xf numFmtId="38" fontId="41" fillId="0" borderId="21" xfId="3" applyFont="1" applyBorder="1" applyAlignment="1">
      <alignment horizontal="left" shrinkToFit="1"/>
    </xf>
    <xf numFmtId="38" fontId="4" fillId="0" borderId="21" xfId="3" applyFont="1" applyBorder="1" applyAlignment="1">
      <alignment horizontal="left" shrinkToFit="1"/>
    </xf>
    <xf numFmtId="38" fontId="4" fillId="0" borderId="3" xfId="3" applyFont="1" applyFill="1" applyBorder="1" applyAlignment="1">
      <alignment horizontal="right" shrinkToFit="1"/>
    </xf>
    <xf numFmtId="38" fontId="4" fillId="0" borderId="1" xfId="3" applyFont="1" applyBorder="1" applyAlignment="1">
      <alignment horizontal="center" shrinkToFit="1"/>
    </xf>
    <xf numFmtId="38" fontId="4" fillId="5" borderId="1" xfId="3" quotePrefix="1" applyNumberFormat="1" applyFont="1" applyFill="1" applyBorder="1" applyAlignment="1">
      <alignment horizontal="center" shrinkToFit="1"/>
    </xf>
    <xf numFmtId="38" fontId="41" fillId="0" borderId="1" xfId="3" applyFont="1" applyBorder="1" applyAlignment="1">
      <alignment horizontal="center" shrinkToFit="1"/>
    </xf>
    <xf numFmtId="38" fontId="41" fillId="0" borderId="13" xfId="3" applyFont="1" applyBorder="1" applyAlignment="1">
      <alignment horizontal="left" shrinkToFit="1"/>
    </xf>
    <xf numFmtId="38" fontId="4" fillId="0" borderId="0" xfId="3" quotePrefix="1" applyFont="1" applyBorder="1" applyAlignment="1">
      <alignment horizontal="center" shrinkToFit="1"/>
    </xf>
    <xf numFmtId="38" fontId="4" fillId="0" borderId="21" xfId="3" applyFont="1" applyBorder="1" applyAlignment="1">
      <alignment horizontal="center" shrinkToFit="1"/>
    </xf>
    <xf numFmtId="38" fontId="0" fillId="0" borderId="0" xfId="3" applyFont="1" applyBorder="1" applyAlignment="1">
      <alignment shrinkToFit="1"/>
    </xf>
    <xf numFmtId="38" fontId="4" fillId="5" borderId="0" xfId="3" applyFont="1" applyFill="1" applyBorder="1" applyAlignment="1">
      <alignment horizontal="center" shrinkToFit="1"/>
    </xf>
    <xf numFmtId="38" fontId="4" fillId="5" borderId="0" xfId="3" applyFont="1" applyFill="1" applyBorder="1" applyAlignment="1">
      <alignment shrinkToFit="1"/>
    </xf>
    <xf numFmtId="38" fontId="3" fillId="0" borderId="0" xfId="3" applyFont="1" applyBorder="1" applyAlignment="1">
      <alignment shrinkToFit="1"/>
    </xf>
    <xf numFmtId="38" fontId="3" fillId="5" borderId="0" xfId="3" applyFont="1" applyFill="1" applyBorder="1" applyAlignment="1">
      <alignment horizontal="center" shrinkToFit="1"/>
    </xf>
    <xf numFmtId="38" fontId="3" fillId="0" borderId="0" xfId="3" applyFont="1" applyBorder="1" applyAlignment="1">
      <alignment horizontal="center" shrinkToFit="1"/>
    </xf>
    <xf numFmtId="38" fontId="3" fillId="0" borderId="21" xfId="3" applyFont="1" applyBorder="1" applyAlignment="1">
      <alignment shrinkToFit="1"/>
    </xf>
    <xf numFmtId="38" fontId="3" fillId="0" borderId="1" xfId="3" applyFont="1" applyBorder="1" applyAlignment="1">
      <alignment shrinkToFit="1"/>
    </xf>
    <xf numFmtId="38" fontId="4" fillId="0" borderId="1" xfId="3" applyFont="1" applyBorder="1" applyAlignment="1">
      <alignment shrinkToFit="1"/>
    </xf>
    <xf numFmtId="38" fontId="3" fillId="0" borderId="13" xfId="3" applyFont="1" applyBorder="1" applyAlignment="1">
      <alignment shrinkToFit="1"/>
    </xf>
    <xf numFmtId="38" fontId="41" fillId="0" borderId="0" xfId="3" applyFont="1" applyBorder="1" applyAlignment="1">
      <alignment horizontal="right" shrinkToFit="1"/>
    </xf>
    <xf numFmtId="38" fontId="4" fillId="0" borderId="68" xfId="3" applyFont="1" applyFill="1" applyBorder="1" applyAlignment="1">
      <alignment horizontal="right" shrinkToFit="1"/>
    </xf>
    <xf numFmtId="38" fontId="0" fillId="0" borderId="69" xfId="3" applyFont="1" applyBorder="1"/>
    <xf numFmtId="38" fontId="4" fillId="0" borderId="23" xfId="3" applyFont="1" applyBorder="1" applyAlignment="1">
      <alignment horizontal="center" shrinkToFit="1"/>
    </xf>
    <xf numFmtId="38" fontId="4" fillId="5" borderId="23" xfId="3" quotePrefix="1" applyNumberFormat="1" applyFont="1" applyFill="1" applyBorder="1" applyAlignment="1">
      <alignment horizontal="center" shrinkToFit="1"/>
    </xf>
    <xf numFmtId="38" fontId="41" fillId="0" borderId="23" xfId="3" applyFont="1" applyBorder="1" applyAlignment="1">
      <alignment horizontal="right" shrinkToFit="1"/>
    </xf>
    <xf numFmtId="38" fontId="41" fillId="0" borderId="23" xfId="3" applyFont="1" applyBorder="1" applyAlignment="1">
      <alignment horizontal="center" shrinkToFit="1"/>
    </xf>
    <xf numFmtId="38" fontId="41" fillId="0" borderId="70" xfId="3" applyFont="1" applyBorder="1" applyAlignment="1">
      <alignment horizontal="left" shrinkToFit="1"/>
    </xf>
    <xf numFmtId="38" fontId="41" fillId="0" borderId="5" xfId="3" quotePrefix="1" applyFont="1" applyBorder="1" applyAlignment="1">
      <alignment horizontal="left"/>
    </xf>
    <xf numFmtId="38" fontId="5" fillId="0" borderId="0" xfId="3" quotePrefix="1" applyFont="1" applyAlignment="1">
      <alignment horizontal="center" vertical="center"/>
    </xf>
    <xf numFmtId="0" fontId="42" fillId="3" borderId="0" xfId="0" applyFont="1" applyFill="1"/>
    <xf numFmtId="0" fontId="4" fillId="3" borderId="0" xfId="0" applyFont="1" applyFill="1" applyAlignment="1">
      <alignment vertical="center"/>
    </xf>
    <xf numFmtId="0" fontId="43" fillId="3" borderId="0" xfId="0" applyFont="1" applyFill="1"/>
    <xf numFmtId="0" fontId="0" fillId="3" borderId="0" xfId="0" applyFill="1" applyAlignment="1">
      <alignment vertical="center"/>
    </xf>
    <xf numFmtId="0" fontId="0" fillId="3" borderId="0" xfId="0" applyFill="1" applyBorder="1" applyAlignment="1">
      <alignment vertical="center"/>
    </xf>
    <xf numFmtId="0" fontId="4" fillId="3" borderId="0" xfId="0" applyFont="1" applyFill="1" applyBorder="1" applyAlignment="1">
      <alignment vertical="center"/>
    </xf>
    <xf numFmtId="0" fontId="1" fillId="3" borderId="0" xfId="0" applyFont="1" applyFill="1" applyBorder="1" applyAlignment="1">
      <alignment vertical="center"/>
    </xf>
    <xf numFmtId="0" fontId="0" fillId="3" borderId="0" xfId="0" applyFont="1" applyFill="1" applyBorder="1" applyAlignment="1">
      <alignment vertical="center"/>
    </xf>
    <xf numFmtId="0" fontId="20" fillId="3" borderId="0" xfId="0" applyFont="1" applyFill="1" applyBorder="1" applyAlignment="1">
      <alignment vertical="top"/>
    </xf>
    <xf numFmtId="0" fontId="19" fillId="3" borderId="0" xfId="0" applyFont="1" applyFill="1" applyBorder="1" applyAlignment="1">
      <alignment vertical="center"/>
    </xf>
    <xf numFmtId="0" fontId="19" fillId="3" borderId="0" xfId="0" applyFont="1" applyFill="1" applyAlignment="1">
      <alignment vertical="center"/>
    </xf>
    <xf numFmtId="0" fontId="18" fillId="3" borderId="0" xfId="0" applyFont="1" applyFill="1" applyAlignment="1">
      <alignment vertical="center"/>
    </xf>
    <xf numFmtId="0" fontId="23" fillId="3" borderId="0" xfId="0" applyFont="1" applyFill="1" applyAlignment="1">
      <alignment vertical="center" wrapText="1"/>
    </xf>
    <xf numFmtId="0" fontId="23" fillId="3" borderId="0" xfId="0" applyFont="1" applyFill="1" applyAlignment="1">
      <alignment vertical="center"/>
    </xf>
    <xf numFmtId="0" fontId="20" fillId="3" borderId="24" xfId="0" applyFont="1" applyFill="1" applyBorder="1" applyAlignment="1">
      <alignment vertical="center"/>
    </xf>
    <xf numFmtId="0" fontId="20" fillId="3" borderId="12" xfId="0" applyFont="1" applyFill="1" applyBorder="1" applyAlignment="1">
      <alignment vertical="center"/>
    </xf>
    <xf numFmtId="0" fontId="20" fillId="0" borderId="2" xfId="0" applyFont="1" applyBorder="1" applyAlignment="1">
      <alignment horizontal="right" vertical="center"/>
    </xf>
    <xf numFmtId="0" fontId="20" fillId="3" borderId="71" xfId="0" applyFont="1" applyFill="1" applyBorder="1" applyAlignment="1">
      <alignment vertical="center"/>
    </xf>
    <xf numFmtId="0" fontId="20" fillId="0" borderId="27" xfId="0" applyFont="1" applyBorder="1" applyAlignment="1">
      <alignment horizontal="right" vertical="center"/>
    </xf>
    <xf numFmtId="0" fontId="20" fillId="0" borderId="72" xfId="0" applyFont="1" applyBorder="1" applyAlignment="1">
      <alignment vertical="center"/>
    </xf>
    <xf numFmtId="0" fontId="20" fillId="0" borderId="66" xfId="0" applyFont="1" applyBorder="1" applyAlignment="1">
      <alignment vertical="center"/>
    </xf>
    <xf numFmtId="0" fontId="20" fillId="0" borderId="73" xfId="0" applyFont="1" applyBorder="1" applyAlignment="1">
      <alignment horizontal="right" vertical="center"/>
    </xf>
    <xf numFmtId="0" fontId="20" fillId="0" borderId="1" xfId="0" applyFont="1" applyBorder="1" applyAlignment="1">
      <alignment horizontal="right" vertical="center"/>
    </xf>
    <xf numFmtId="0" fontId="20" fillId="0" borderId="12" xfId="0" applyFont="1" applyBorder="1" applyAlignment="1">
      <alignment horizontal="right" vertical="center"/>
    </xf>
    <xf numFmtId="0" fontId="20" fillId="3" borderId="28" xfId="0" applyFont="1" applyFill="1" applyBorder="1" applyAlignment="1">
      <alignment horizontal="right" vertical="center"/>
    </xf>
    <xf numFmtId="0" fontId="20" fillId="3" borderId="62" xfId="0" applyFont="1" applyFill="1" applyBorder="1" applyAlignment="1">
      <alignment vertical="center"/>
    </xf>
    <xf numFmtId="0" fontId="20" fillId="0" borderId="67" xfId="0" applyFont="1" applyBorder="1" applyAlignment="1">
      <alignment horizontal="right" vertical="center"/>
    </xf>
    <xf numFmtId="0" fontId="20" fillId="3" borderId="61" xfId="0" applyFont="1" applyFill="1" applyBorder="1" applyAlignment="1">
      <alignment vertical="center"/>
    </xf>
    <xf numFmtId="0" fontId="20" fillId="0" borderId="7" xfId="0" applyFont="1" applyBorder="1" applyAlignment="1">
      <alignment horizontal="right" vertical="center"/>
    </xf>
    <xf numFmtId="0" fontId="20" fillId="0" borderId="61" xfId="0" applyFont="1" applyBorder="1" applyAlignment="1">
      <alignment vertical="center"/>
    </xf>
    <xf numFmtId="0" fontId="20" fillId="0" borderId="28" xfId="0" applyFont="1" applyBorder="1" applyAlignment="1">
      <alignment vertical="center"/>
    </xf>
    <xf numFmtId="0" fontId="20" fillId="0" borderId="4" xfId="0" applyFont="1" applyBorder="1" applyAlignment="1">
      <alignment horizontal="right" vertical="center"/>
    </xf>
    <xf numFmtId="0" fontId="20" fillId="0" borderId="22" xfId="0" applyFont="1" applyBorder="1" applyAlignment="1">
      <alignment vertical="center"/>
    </xf>
    <xf numFmtId="0" fontId="20" fillId="3" borderId="28" xfId="0" applyFont="1" applyFill="1" applyBorder="1" applyAlignment="1">
      <alignment vertical="center"/>
    </xf>
    <xf numFmtId="0" fontId="20" fillId="3" borderId="62" xfId="0" applyFont="1" applyFill="1" applyBorder="1" applyAlignment="1">
      <alignment horizontal="right" vertical="center"/>
    </xf>
    <xf numFmtId="0" fontId="20" fillId="0" borderId="62" xfId="0" applyFont="1" applyBorder="1" applyAlignment="1">
      <alignment horizontal="right" vertical="center"/>
    </xf>
    <xf numFmtId="0" fontId="20" fillId="0" borderId="28" xfId="0" applyFont="1" applyBorder="1" applyAlignment="1">
      <alignment horizontal="right" vertical="center"/>
    </xf>
    <xf numFmtId="0" fontId="20" fillId="0" borderId="24" xfId="0" applyFont="1" applyBorder="1" applyAlignment="1">
      <alignment vertical="top"/>
    </xf>
    <xf numFmtId="0" fontId="0" fillId="3" borderId="0" xfId="0" applyFont="1" applyFill="1" applyAlignment="1">
      <alignment vertical="center"/>
    </xf>
    <xf numFmtId="0" fontId="19" fillId="3" borderId="24" xfId="0" applyFont="1" applyFill="1" applyBorder="1" applyAlignment="1">
      <alignment vertical="center"/>
    </xf>
    <xf numFmtId="0" fontId="0" fillId="0" borderId="0" xfId="0" applyFill="1" applyBorder="1"/>
    <xf numFmtId="0" fontId="20" fillId="0" borderId="0" xfId="0" applyFont="1" applyFill="1" applyAlignment="1">
      <alignment horizontal="left" vertical="center"/>
    </xf>
    <xf numFmtId="0" fontId="20" fillId="0" borderId="0" xfId="0" applyFont="1" applyFill="1" applyBorder="1" applyAlignment="1">
      <alignment vertical="center"/>
    </xf>
    <xf numFmtId="0" fontId="0" fillId="0" borderId="0" xfId="0" applyFill="1" applyBorder="1" applyAlignment="1">
      <alignment horizontal="center" vertical="center"/>
    </xf>
    <xf numFmtId="0" fontId="20" fillId="0" borderId="0" xfId="0" applyFont="1" applyFill="1" applyAlignment="1">
      <alignment vertical="center"/>
    </xf>
    <xf numFmtId="0" fontId="20" fillId="0" borderId="0" xfId="0" applyFont="1" applyFill="1" applyAlignment="1">
      <alignment horizontal="center" vertical="center"/>
    </xf>
    <xf numFmtId="0" fontId="19" fillId="0" borderId="0" xfId="0" applyFont="1" applyFill="1" applyBorder="1"/>
    <xf numFmtId="0" fontId="0" fillId="0" borderId="0" xfId="0" applyFill="1" applyBorder="1" applyAlignment="1">
      <alignment vertical="center"/>
    </xf>
    <xf numFmtId="0" fontId="20" fillId="0" borderId="0" xfId="0" applyFont="1" applyBorder="1" applyAlignment="1">
      <alignment vertical="top" wrapText="1"/>
    </xf>
    <xf numFmtId="0" fontId="20" fillId="0" borderId="0" xfId="0" applyFont="1" applyFill="1"/>
    <xf numFmtId="0" fontId="20" fillId="4" borderId="0" xfId="0" applyFont="1" applyFill="1" applyAlignment="1">
      <alignment horizontal="center" vertical="center"/>
    </xf>
    <xf numFmtId="0" fontId="20" fillId="4" borderId="0" xfId="0" applyFont="1" applyFill="1" applyAlignment="1">
      <alignment horizontal="right" vertical="center"/>
    </xf>
    <xf numFmtId="0" fontId="19" fillId="0" borderId="0" xfId="0" applyFont="1" applyFill="1"/>
    <xf numFmtId="0" fontId="20" fillId="0" borderId="8" xfId="0" applyFont="1" applyFill="1" applyBorder="1" applyAlignment="1">
      <alignment vertical="top"/>
    </xf>
    <xf numFmtId="0" fontId="20" fillId="0" borderId="4" xfId="0" applyFont="1" applyFill="1" applyBorder="1" applyAlignment="1">
      <alignment vertical="top"/>
    </xf>
    <xf numFmtId="0" fontId="20" fillId="0" borderId="7" xfId="0" applyFont="1" applyFill="1" applyBorder="1" applyAlignment="1">
      <alignment vertical="top"/>
    </xf>
    <xf numFmtId="0" fontId="20" fillId="0" borderId="24" xfId="0" applyFont="1" applyFill="1" applyBorder="1" applyAlignment="1">
      <alignment vertical="top"/>
    </xf>
    <xf numFmtId="0" fontId="20" fillId="0" borderId="0" xfId="0" applyFont="1" applyFill="1" applyBorder="1" applyAlignment="1">
      <alignment vertical="top"/>
    </xf>
    <xf numFmtId="0" fontId="20" fillId="0" borderId="27" xfId="0" applyFont="1" applyFill="1" applyBorder="1" applyAlignment="1">
      <alignment vertical="top"/>
    </xf>
    <xf numFmtId="0" fontId="20" fillId="0" borderId="3" xfId="0" applyFont="1" applyFill="1" applyBorder="1" applyAlignment="1">
      <alignment vertical="top"/>
    </xf>
    <xf numFmtId="0" fontId="20" fillId="0" borderId="1" xfId="0" applyFont="1" applyFill="1" applyBorder="1" applyAlignment="1">
      <alignment vertical="top"/>
    </xf>
    <xf numFmtId="0" fontId="20" fillId="0" borderId="12" xfId="0" applyFont="1" applyFill="1" applyBorder="1" applyAlignment="1">
      <alignment vertical="top"/>
    </xf>
    <xf numFmtId="0" fontId="4" fillId="0" borderId="0" xfId="0" applyFont="1" applyFill="1" applyBorder="1" applyAlignment="1">
      <alignment vertical="center"/>
    </xf>
    <xf numFmtId="0" fontId="18" fillId="0" borderId="0" xfId="0" quotePrefix="1" applyFont="1" applyFill="1" applyBorder="1" applyAlignment="1">
      <alignment vertical="top" wrapText="1"/>
    </xf>
    <xf numFmtId="0" fontId="18" fillId="0" borderId="0" xfId="0" applyFont="1" applyBorder="1" applyAlignment="1">
      <alignment horizontal="center" vertical="center"/>
    </xf>
    <xf numFmtId="0" fontId="0" fillId="0" borderId="0" xfId="0" applyBorder="1" applyAlignment="1">
      <alignment horizontal="left" vertical="center"/>
    </xf>
    <xf numFmtId="0" fontId="20" fillId="0" borderId="0" xfId="0" applyFont="1" applyBorder="1" applyAlignment="1">
      <alignment horizontal="left" vertical="top" wrapText="1"/>
    </xf>
    <xf numFmtId="0" fontId="0" fillId="0" borderId="0" xfId="0" applyBorder="1" applyAlignment="1">
      <alignment horizontal="left" vertical="top" wrapText="1"/>
    </xf>
    <xf numFmtId="0" fontId="20" fillId="0" borderId="0" xfId="0" applyFont="1" applyFill="1" applyBorder="1" applyAlignment="1">
      <alignment horizontal="left" vertical="top" wrapText="1"/>
    </xf>
    <xf numFmtId="0" fontId="4" fillId="0" borderId="0" xfId="0" applyFont="1" applyFill="1" applyBorder="1" applyAlignment="1">
      <alignment horizontal="left" vertical="center"/>
    </xf>
    <xf numFmtId="0" fontId="56" fillId="0" borderId="0" xfId="0" applyFont="1" applyBorder="1" applyAlignment="1" applyProtection="1">
      <alignment vertical="center"/>
      <protection locked="0"/>
    </xf>
    <xf numFmtId="0" fontId="70" fillId="0" borderId="0" xfId="0" applyFont="1" applyAlignment="1">
      <alignment vertical="center"/>
    </xf>
    <xf numFmtId="0" fontId="71" fillId="0" borderId="0" xfId="0" applyFont="1" applyBorder="1" applyAlignment="1">
      <alignment horizontal="center" vertical="center"/>
    </xf>
    <xf numFmtId="0" fontId="71" fillId="0" borderId="0" xfId="0" applyFont="1" applyBorder="1" applyAlignment="1">
      <alignment horizontal="right" vertical="center"/>
    </xf>
    <xf numFmtId="0" fontId="46" fillId="3" borderId="0" xfId="0" applyFont="1" applyFill="1" applyBorder="1" applyAlignment="1">
      <alignment vertical="center"/>
    </xf>
    <xf numFmtId="0" fontId="48" fillId="3" borderId="0" xfId="0" applyFont="1" applyFill="1" applyAlignment="1">
      <alignment vertical="center"/>
    </xf>
    <xf numFmtId="0" fontId="46" fillId="3" borderId="0" xfId="0" applyFont="1" applyFill="1" applyAlignment="1">
      <alignment vertical="center"/>
    </xf>
    <xf numFmtId="0" fontId="46" fillId="3" borderId="0" xfId="0" applyFont="1" applyFill="1" applyAlignment="1">
      <alignment horizontal="right" vertical="center"/>
    </xf>
    <xf numFmtId="0" fontId="46" fillId="3" borderId="0" xfId="0" applyFont="1" applyFill="1" applyAlignment="1">
      <alignment horizontal="center" vertical="center"/>
    </xf>
    <xf numFmtId="0" fontId="46" fillId="3" borderId="0" xfId="0" applyFont="1" applyFill="1" applyBorder="1" applyAlignment="1">
      <alignment horizontal="left" vertical="center"/>
    </xf>
    <xf numFmtId="0" fontId="27" fillId="0" borderId="0" xfId="0" applyFont="1" applyBorder="1" applyAlignment="1">
      <alignment horizontal="left" vertical="top" wrapText="1"/>
    </xf>
    <xf numFmtId="0" fontId="27" fillId="0" borderId="0" xfId="0" applyFont="1" applyBorder="1" applyAlignment="1">
      <alignment vertical="top" wrapText="1"/>
    </xf>
    <xf numFmtId="0" fontId="8" fillId="0" borderId="0" xfId="0" applyFont="1" applyBorder="1" applyAlignment="1"/>
    <xf numFmtId="0" fontId="8" fillId="0" borderId="0" xfId="0" applyFont="1" applyBorder="1" applyAlignment="1">
      <alignment horizontal="left" vertical="center"/>
    </xf>
    <xf numFmtId="0" fontId="0" fillId="0" borderId="0" xfId="0" applyFill="1" applyBorder="1" applyAlignment="1"/>
    <xf numFmtId="0" fontId="19" fillId="0" borderId="0" xfId="0" applyFont="1" applyFill="1" applyBorder="1" applyAlignment="1">
      <alignment horizontal="left" vertical="top"/>
    </xf>
    <xf numFmtId="0" fontId="72" fillId="3" borderId="0" xfId="0" applyFont="1" applyFill="1" applyBorder="1" applyAlignment="1">
      <alignment vertical="center"/>
    </xf>
    <xf numFmtId="0" fontId="20" fillId="3" borderId="0" xfId="0" applyFont="1" applyFill="1" applyBorder="1" applyAlignment="1">
      <alignment horizontal="center" vertical="center"/>
    </xf>
    <xf numFmtId="0" fontId="20" fillId="3" borderId="0" xfId="0" applyFont="1" applyFill="1" applyBorder="1" applyAlignment="1">
      <alignment horizontal="left" vertical="top" wrapText="1"/>
    </xf>
    <xf numFmtId="0" fontId="48" fillId="3" borderId="0" xfId="0" applyFont="1" applyFill="1" applyBorder="1" applyAlignment="1">
      <alignment horizontal="center" vertical="center"/>
    </xf>
    <xf numFmtId="0" fontId="48" fillId="3" borderId="0" xfId="0" applyFont="1" applyFill="1" applyBorder="1" applyAlignment="1">
      <alignment horizontal="left" vertical="center"/>
    </xf>
    <xf numFmtId="0" fontId="20" fillId="3" borderId="0" xfId="0" applyFont="1" applyFill="1" applyBorder="1" applyAlignment="1">
      <alignment horizontal="center" vertical="center" wrapText="1"/>
    </xf>
    <xf numFmtId="0" fontId="20" fillId="3" borderId="0" xfId="0" applyFont="1" applyFill="1" applyBorder="1" applyAlignment="1">
      <alignment horizontal="left" vertical="top"/>
    </xf>
    <xf numFmtId="0" fontId="20" fillId="3" borderId="0" xfId="0" applyFont="1" applyFill="1" applyBorder="1" applyAlignment="1">
      <alignment horizontal="center" vertical="center" shrinkToFit="1"/>
    </xf>
    <xf numFmtId="0" fontId="19" fillId="0" borderId="0" xfId="0" applyFont="1" applyBorder="1" applyAlignment="1"/>
    <xf numFmtId="0" fontId="20" fillId="0" borderId="0" xfId="0" applyFont="1" applyBorder="1" applyAlignment="1">
      <alignment horizontal="center" vertical="top" wrapText="1"/>
    </xf>
    <xf numFmtId="0" fontId="4" fillId="0" borderId="0" xfId="0" applyFont="1" applyBorder="1" applyAlignment="1">
      <alignment horizontal="center" vertical="center"/>
    </xf>
    <xf numFmtId="0" fontId="19" fillId="0" borderId="0" xfId="0" applyFont="1" applyAlignment="1">
      <alignment horizontal="left" vertical="center"/>
    </xf>
    <xf numFmtId="0" fontId="20" fillId="3" borderId="4" xfId="0" applyFont="1" applyFill="1" applyBorder="1" applyAlignment="1">
      <alignment horizontal="center" vertical="center"/>
    </xf>
    <xf numFmtId="0" fontId="23" fillId="3" borderId="0" xfId="0" applyFont="1" applyFill="1" applyAlignment="1">
      <alignment horizontal="center" vertical="center"/>
    </xf>
    <xf numFmtId="0" fontId="4" fillId="3" borderId="0" xfId="0" applyFont="1" applyFill="1" applyAlignment="1">
      <alignment horizontal="left" vertical="center"/>
    </xf>
    <xf numFmtId="0" fontId="74" fillId="0" borderId="0" xfId="0" applyFont="1" applyAlignment="1" applyProtection="1">
      <alignment vertical="center"/>
      <protection locked="0"/>
    </xf>
    <xf numFmtId="0" fontId="74" fillId="0" borderId="0" xfId="0" applyFont="1" applyBorder="1" applyAlignment="1" applyProtection="1">
      <alignment vertical="center"/>
      <protection locked="0"/>
    </xf>
    <xf numFmtId="0" fontId="20" fillId="0" borderId="0" xfId="0" applyFont="1" applyAlignment="1" applyProtection="1">
      <alignment vertical="center"/>
      <protection locked="0"/>
    </xf>
    <xf numFmtId="0" fontId="27" fillId="0" borderId="0" xfId="0" applyFont="1" applyAlignment="1" applyProtection="1">
      <alignment vertical="center"/>
      <protection locked="0"/>
    </xf>
    <xf numFmtId="182" fontId="20" fillId="3" borderId="0" xfId="0" applyNumberFormat="1" applyFont="1" applyFill="1" applyAlignment="1" applyProtection="1">
      <alignment vertical="center"/>
      <protection locked="0"/>
    </xf>
    <xf numFmtId="0" fontId="20" fillId="4" borderId="74" xfId="0" applyFont="1" applyFill="1" applyBorder="1" applyAlignment="1" applyProtection="1">
      <alignment horizontal="right" vertical="center"/>
      <protection locked="0"/>
    </xf>
    <xf numFmtId="0" fontId="20" fillId="4" borderId="75" xfId="0" applyFont="1" applyFill="1" applyBorder="1" applyAlignment="1" applyProtection="1">
      <alignment horizontal="right" vertical="center"/>
      <protection locked="0"/>
    </xf>
    <xf numFmtId="0" fontId="0" fillId="0" borderId="0" xfId="0" applyFont="1" applyBorder="1" applyAlignment="1">
      <alignment horizontal="left" vertical="top" wrapText="1"/>
    </xf>
    <xf numFmtId="0" fontId="19" fillId="4" borderId="0" xfId="0" applyFont="1" applyFill="1" applyAlignment="1">
      <alignment vertical="center"/>
    </xf>
    <xf numFmtId="0" fontId="0" fillId="0" borderId="0" xfId="0" applyFont="1" applyBorder="1" applyAlignment="1">
      <alignment horizontal="left" vertical="center"/>
    </xf>
    <xf numFmtId="0" fontId="0" fillId="0" borderId="0" xfId="0" applyFont="1" applyBorder="1" applyAlignment="1">
      <alignment vertical="center"/>
    </xf>
    <xf numFmtId="0" fontId="3" fillId="0" borderId="0" xfId="0" applyFont="1" applyBorder="1" applyAlignment="1">
      <alignment horizontal="center" vertical="center"/>
    </xf>
    <xf numFmtId="0" fontId="14" fillId="0" borderId="0" xfId="0" applyFont="1" applyBorder="1" applyAlignment="1">
      <alignment vertical="center"/>
    </xf>
    <xf numFmtId="0" fontId="8" fillId="0" borderId="0" xfId="0" applyFont="1" applyAlignment="1">
      <alignment vertical="center"/>
    </xf>
    <xf numFmtId="0" fontId="14" fillId="0" borderId="0" xfId="0" applyFont="1" applyBorder="1" applyAlignment="1">
      <alignment horizontal="left" vertical="center"/>
    </xf>
    <xf numFmtId="0" fontId="8" fillId="0" borderId="0" xfId="0" applyFont="1" applyAlignment="1">
      <alignment horizontal="left" vertical="center"/>
    </xf>
    <xf numFmtId="0" fontId="14" fillId="0" borderId="0" xfId="0" applyFont="1" applyAlignment="1">
      <alignment vertical="center"/>
    </xf>
    <xf numFmtId="0" fontId="14" fillId="0" borderId="0" xfId="0" applyFont="1" applyBorder="1" applyAlignment="1">
      <alignment horizontal="center" vertical="center"/>
    </xf>
    <xf numFmtId="0" fontId="38" fillId="0" borderId="0" xfId="0" applyFont="1" applyBorder="1" applyAlignment="1">
      <alignment horizontal="center" vertical="center"/>
    </xf>
    <xf numFmtId="0" fontId="38" fillId="0" borderId="0" xfId="0" applyFont="1" applyBorder="1" applyAlignment="1">
      <alignment horizontal="right" vertical="center"/>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57" fillId="0" borderId="0" xfId="0" applyFont="1" applyAlignment="1" applyProtection="1">
      <protection locked="0"/>
    </xf>
    <xf numFmtId="0" fontId="4" fillId="3" borderId="0" xfId="0" applyFont="1" applyFill="1" applyAlignment="1">
      <alignment horizontal="left"/>
    </xf>
    <xf numFmtId="0" fontId="20" fillId="3" borderId="0" xfId="0" applyFont="1" applyFill="1" applyBorder="1" applyAlignment="1">
      <alignment horizontal="left" wrapText="1"/>
    </xf>
    <xf numFmtId="0" fontId="4" fillId="3" borderId="0" xfId="0" applyFont="1" applyFill="1" applyAlignment="1"/>
    <xf numFmtId="0" fontId="48" fillId="3" borderId="0" xfId="0" applyFont="1" applyFill="1" applyAlignment="1"/>
    <xf numFmtId="0" fontId="19" fillId="3" borderId="0" xfId="0" applyFont="1" applyFill="1" applyAlignment="1"/>
    <xf numFmtId="0" fontId="48" fillId="3" borderId="0" xfId="0" applyFont="1" applyFill="1" applyBorder="1" applyAlignment="1">
      <alignment horizontal="left"/>
    </xf>
    <xf numFmtId="0" fontId="48" fillId="3" borderId="0" xfId="0" applyFont="1" applyFill="1" applyBorder="1" applyAlignment="1">
      <alignment horizontal="center"/>
    </xf>
    <xf numFmtId="179" fontId="19" fillId="0" borderId="0" xfId="0" applyNumberFormat="1" applyFont="1" applyBorder="1" applyAlignment="1">
      <alignment horizontal="center" vertical="center" shrinkToFit="1"/>
    </xf>
    <xf numFmtId="180" fontId="20" fillId="0" borderId="76" xfId="3" applyNumberFormat="1" applyFont="1" applyBorder="1" applyAlignment="1">
      <alignment horizontal="center" vertical="center" shrinkToFit="1"/>
    </xf>
    <xf numFmtId="180" fontId="18" fillId="0" borderId="77" xfId="3" applyNumberFormat="1" applyFont="1" applyBorder="1" applyAlignment="1">
      <alignment shrinkToFit="1"/>
    </xf>
    <xf numFmtId="0" fontId="82" fillId="3" borderId="0" xfId="0" applyFont="1" applyFill="1"/>
    <xf numFmtId="58" fontId="84" fillId="0" borderId="0" xfId="20" applyNumberFormat="1" applyFont="1" applyBorder="1" applyAlignment="1">
      <alignment horizontal="center" vertical="center" wrapText="1"/>
    </xf>
    <xf numFmtId="58" fontId="84" fillId="0" borderId="0" xfId="20" applyNumberFormat="1" applyFont="1" applyBorder="1" applyAlignment="1">
      <alignment horizontal="center" vertical="center"/>
    </xf>
    <xf numFmtId="0" fontId="0" fillId="0" borderId="1" xfId="0" applyBorder="1" applyAlignment="1"/>
    <xf numFmtId="0" fontId="0" fillId="0" borderId="24" xfId="0" applyBorder="1" applyAlignment="1"/>
    <xf numFmtId="0" fontId="0" fillId="0" borderId="3" xfId="0" applyBorder="1" applyAlignment="1"/>
    <xf numFmtId="0" fontId="0" fillId="0" borderId="4" xfId="0" applyBorder="1" applyAlignment="1"/>
    <xf numFmtId="0" fontId="0" fillId="0" borderId="8" xfId="0" applyBorder="1" applyAlignment="1"/>
    <xf numFmtId="0" fontId="0" fillId="0" borderId="7" xfId="0" applyBorder="1" applyAlignment="1"/>
    <xf numFmtId="0" fontId="0" fillId="0" borderId="27" xfId="0" applyBorder="1" applyAlignment="1"/>
    <xf numFmtId="0" fontId="0" fillId="0" borderId="12" xfId="0" applyBorder="1" applyAlignment="1"/>
    <xf numFmtId="0" fontId="0" fillId="0" borderId="4" xfId="0" applyBorder="1" applyAlignment="1">
      <alignment vertical="top"/>
    </xf>
    <xf numFmtId="0" fontId="4" fillId="0" borderId="0" xfId="0" applyFont="1" applyAlignment="1">
      <alignment horizontal="right" vertical="center"/>
    </xf>
    <xf numFmtId="0" fontId="18" fillId="0" borderId="4" xfId="0" quotePrefix="1" applyFont="1" applyFill="1" applyBorder="1" applyAlignment="1">
      <alignment vertical="top" wrapText="1"/>
    </xf>
    <xf numFmtId="0" fontId="57" fillId="6" borderId="0" xfId="0" applyFont="1" applyFill="1" applyAlignment="1" applyProtection="1">
      <alignment vertical="center"/>
      <protection locked="0"/>
    </xf>
    <xf numFmtId="0" fontId="19" fillId="4" borderId="0" xfId="0" applyFont="1" applyFill="1" applyAlignment="1" applyProtection="1">
      <alignment horizontal="right"/>
      <protection locked="0"/>
    </xf>
    <xf numFmtId="0" fontId="85" fillId="0" borderId="4" xfId="20" applyFont="1" applyBorder="1" applyAlignment="1">
      <alignment vertical="center" wrapText="1"/>
    </xf>
    <xf numFmtId="0" fontId="85" fillId="0" borderId="4" xfId="20" applyFont="1" applyBorder="1" applyAlignment="1">
      <alignment horizontal="center" vertical="center" wrapText="1"/>
    </xf>
    <xf numFmtId="0" fontId="85" fillId="0" borderId="78" xfId="20" applyFont="1" applyBorder="1" applyAlignment="1">
      <alignment horizontal="center" vertical="distributed" textRotation="255" justifyLastLine="1"/>
    </xf>
    <xf numFmtId="0" fontId="37" fillId="0" borderId="24" xfId="0" applyFont="1" applyBorder="1" applyAlignment="1">
      <alignment horizontal="left" vertical="center"/>
    </xf>
    <xf numFmtId="0" fontId="37" fillId="0" borderId="0" xfId="0" applyFont="1" applyBorder="1" applyAlignment="1">
      <alignment horizontal="left" vertical="center"/>
    </xf>
    <xf numFmtId="0" fontId="51" fillId="0" borderId="0" xfId="0" applyFont="1" applyAlignment="1">
      <alignment vertical="center"/>
    </xf>
    <xf numFmtId="0" fontId="37" fillId="0" borderId="27" xfId="0" applyFont="1" applyBorder="1" applyAlignment="1">
      <alignment horizontal="left" vertical="center"/>
    </xf>
    <xf numFmtId="0" fontId="37" fillId="0" borderId="24" xfId="0" applyFont="1" applyBorder="1" applyAlignment="1">
      <alignment horizontal="center" vertical="center"/>
    </xf>
    <xf numFmtId="0" fontId="18" fillId="0" borderId="0"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0" xfId="0" applyFont="1" applyBorder="1" applyAlignment="1">
      <alignment vertical="center" shrinkToFit="1"/>
    </xf>
    <xf numFmtId="0" fontId="85" fillId="0" borderId="0" xfId="20" applyFont="1" applyBorder="1" applyAlignment="1">
      <alignment vertical="center"/>
    </xf>
    <xf numFmtId="0" fontId="85" fillId="0" borderId="0" xfId="20" applyFont="1" applyBorder="1" applyAlignment="1">
      <alignment horizontal="center" vertical="center"/>
    </xf>
    <xf numFmtId="0" fontId="85" fillId="0" borderId="79" xfId="20" applyFont="1" applyBorder="1" applyAlignment="1">
      <alignment horizontal="center" vertical="center"/>
    </xf>
    <xf numFmtId="0" fontId="85" fillId="0" borderId="38" xfId="20" applyFont="1" applyBorder="1" applyAlignment="1">
      <alignment horizontal="center" vertical="center"/>
    </xf>
    <xf numFmtId="0" fontId="85" fillId="0" borderId="80" xfId="20" applyFont="1" applyBorder="1" applyAlignment="1">
      <alignment horizontal="center" vertical="center"/>
    </xf>
    <xf numFmtId="0" fontId="37" fillId="0" borderId="27" xfId="0" applyFont="1" applyBorder="1" applyAlignment="1">
      <alignment horizontal="center" vertical="center" shrinkToFit="1"/>
    </xf>
    <xf numFmtId="0" fontId="85" fillId="0" borderId="81" xfId="20" applyFont="1" applyBorder="1" applyAlignment="1">
      <alignment vertical="center"/>
    </xf>
    <xf numFmtId="0" fontId="85" fillId="0" borderId="35" xfId="20" applyFont="1" applyBorder="1" applyAlignment="1">
      <alignment vertical="center"/>
    </xf>
    <xf numFmtId="0" fontId="85" fillId="0" borderId="82" xfId="20" applyFont="1" applyBorder="1" applyAlignment="1">
      <alignment vertical="center"/>
    </xf>
    <xf numFmtId="0" fontId="85" fillId="0" borderId="83" xfId="20" applyFont="1" applyBorder="1" applyAlignment="1">
      <alignment horizontal="left" vertical="center"/>
    </xf>
    <xf numFmtId="0" fontId="85" fillId="0" borderId="84" xfId="20" applyFont="1" applyBorder="1" applyAlignment="1">
      <alignment horizontal="left" vertical="center"/>
    </xf>
    <xf numFmtId="0" fontId="85" fillId="0" borderId="85" xfId="20" applyFont="1" applyBorder="1" applyAlignment="1">
      <alignment horizontal="left" vertical="center"/>
    </xf>
    <xf numFmtId="0" fontId="37" fillId="0" borderId="83" xfId="0" applyFont="1" applyBorder="1" applyAlignment="1">
      <alignment horizontal="center" vertical="center" shrinkToFit="1"/>
    </xf>
    <xf numFmtId="0" fontId="18" fillId="0" borderId="84" xfId="0" applyFont="1" applyBorder="1" applyAlignment="1">
      <alignment horizontal="center" vertical="center" shrinkToFit="1"/>
    </xf>
    <xf numFmtId="0" fontId="37" fillId="0" borderId="84" xfId="0" applyFont="1" applyBorder="1" applyAlignment="1">
      <alignment horizontal="center" vertical="center" shrinkToFit="1"/>
    </xf>
    <xf numFmtId="0" fontId="37" fillId="0" borderId="84" xfId="0" applyFont="1" applyBorder="1" applyAlignment="1">
      <alignment vertical="center" shrinkToFit="1"/>
    </xf>
    <xf numFmtId="0" fontId="37" fillId="0" borderId="85" xfId="0" applyFont="1" applyBorder="1" applyAlignment="1">
      <alignment horizontal="center" vertical="center" shrinkToFit="1"/>
    </xf>
    <xf numFmtId="0" fontId="85" fillId="0" borderId="86" xfId="20" applyFont="1" applyBorder="1" applyAlignment="1">
      <alignment horizontal="center" vertical="distributed" textRotation="255" justifyLastLine="1"/>
    </xf>
    <xf numFmtId="0" fontId="1" fillId="0" borderId="87" xfId="0" applyFont="1" applyBorder="1" applyAlignment="1">
      <alignment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85" fillId="0" borderId="4" xfId="20" applyFont="1" applyBorder="1" applyAlignment="1">
      <alignment vertical="center"/>
    </xf>
    <xf numFmtId="0" fontId="85" fillId="0" borderId="4" xfId="20" applyFont="1" applyBorder="1" applyAlignment="1">
      <alignment horizontal="center" vertical="center"/>
    </xf>
    <xf numFmtId="0" fontId="37" fillId="0" borderId="24" xfId="0" applyFont="1" applyBorder="1" applyAlignment="1">
      <alignment horizontal="center" vertical="center" shrinkToFit="1"/>
    </xf>
    <xf numFmtId="0" fontId="11" fillId="0" borderId="35" xfId="20" applyBorder="1" applyAlignment="1">
      <alignment vertical="center"/>
    </xf>
    <xf numFmtId="0" fontId="11" fillId="0" borderId="0" xfId="20" applyBorder="1" applyAlignment="1">
      <alignment vertical="center"/>
    </xf>
    <xf numFmtId="0" fontId="11" fillId="0" borderId="1" xfId="20" applyBorder="1" applyAlignment="1">
      <alignment vertical="center"/>
    </xf>
    <xf numFmtId="0" fontId="85" fillId="0" borderId="74" xfId="20" applyFont="1" applyBorder="1" applyAlignment="1">
      <alignment horizontal="center" vertical="distributed" textRotation="255" justifyLastLine="1"/>
    </xf>
    <xf numFmtId="0" fontId="85" fillId="0" borderId="90" xfId="20" applyFont="1" applyBorder="1" applyAlignment="1">
      <alignment vertical="center"/>
    </xf>
    <xf numFmtId="0" fontId="85" fillId="0" borderId="91" xfId="20" applyFont="1" applyBorder="1" applyAlignment="1">
      <alignment horizontal="left" vertical="center" wrapText="1" indent="1"/>
    </xf>
    <xf numFmtId="0" fontId="85" fillId="0" borderId="92" xfId="20" applyFont="1" applyBorder="1" applyAlignment="1">
      <alignment horizontal="center" vertical="center"/>
    </xf>
    <xf numFmtId="0" fontId="85" fillId="0" borderId="93" xfId="20" applyFont="1" applyBorder="1" applyAlignment="1">
      <alignment vertical="center"/>
    </xf>
    <xf numFmtId="0" fontId="85" fillId="0" borderId="94" xfId="20" applyFont="1" applyBorder="1" applyAlignment="1">
      <alignment vertical="center"/>
    </xf>
    <xf numFmtId="0" fontId="11" fillId="0" borderId="88" xfId="20" applyBorder="1" applyAlignment="1">
      <alignment vertical="center"/>
    </xf>
    <xf numFmtId="0" fontId="17" fillId="3" borderId="0" xfId="0" applyFont="1" applyFill="1" applyAlignment="1">
      <alignment horizontal="center" vertical="center"/>
    </xf>
    <xf numFmtId="0" fontId="20" fillId="3" borderId="0" xfId="0" applyFont="1" applyFill="1" applyAlignment="1">
      <alignment horizontal="right"/>
    </xf>
    <xf numFmtId="0" fontId="17" fillId="3" borderId="0" xfId="0" applyFont="1" applyFill="1" applyAlignment="1">
      <alignment horizontal="right"/>
    </xf>
    <xf numFmtId="0" fontId="17" fillId="3" borderId="0" xfId="0" applyFont="1" applyFill="1" applyAlignment="1"/>
    <xf numFmtId="0" fontId="17" fillId="3" borderId="0" xfId="0" applyFont="1" applyFill="1" applyAlignment="1">
      <alignment horizontal="center"/>
    </xf>
    <xf numFmtId="0" fontId="19" fillId="3" borderId="0" xfId="0" applyFont="1" applyFill="1"/>
    <xf numFmtId="0" fontId="78" fillId="0" borderId="0" xfId="0" applyFont="1" applyAlignment="1">
      <alignment vertical="center" shrinkToFit="1"/>
    </xf>
    <xf numFmtId="0" fontId="79" fillId="0" borderId="0" xfId="0" applyFont="1" applyAlignment="1">
      <alignment vertical="center" shrinkToFit="1"/>
    </xf>
    <xf numFmtId="0" fontId="20" fillId="6" borderId="0" xfId="0" applyFont="1" applyFill="1" applyAlignment="1">
      <alignment horizontal="center" vertical="center"/>
    </xf>
    <xf numFmtId="38" fontId="20" fillId="7" borderId="95" xfId="3" applyFont="1" applyFill="1" applyBorder="1" applyAlignment="1">
      <alignment horizontal="center"/>
    </xf>
    <xf numFmtId="38" fontId="20" fillId="7" borderId="96" xfId="3" applyFont="1" applyFill="1" applyBorder="1"/>
    <xf numFmtId="38" fontId="18" fillId="7" borderId="97" xfId="3" quotePrefix="1" applyFont="1" applyFill="1" applyBorder="1" applyAlignment="1">
      <alignment vertical="top"/>
    </xf>
    <xf numFmtId="185" fontId="4" fillId="7" borderId="98" xfId="3" quotePrefix="1" applyNumberFormat="1" applyFont="1" applyFill="1" applyBorder="1" applyAlignment="1">
      <alignment horizontal="center" shrinkToFit="1"/>
    </xf>
    <xf numFmtId="38" fontId="1" fillId="7" borderId="61" xfId="3" applyFont="1" applyFill="1" applyBorder="1" applyAlignment="1">
      <alignment horizontal="left"/>
    </xf>
    <xf numFmtId="38" fontId="1" fillId="7" borderId="28" xfId="3" applyFont="1" applyFill="1" applyBorder="1"/>
    <xf numFmtId="38" fontId="1" fillId="7" borderId="99" xfId="3" applyFont="1" applyFill="1" applyBorder="1"/>
    <xf numFmtId="38" fontId="3" fillId="7" borderId="22" xfId="3" applyFont="1" applyFill="1" applyBorder="1" applyAlignment="1">
      <alignment vertical="center" wrapText="1"/>
    </xf>
    <xf numFmtId="38" fontId="3" fillId="7" borderId="95" xfId="3" applyFont="1" applyFill="1" applyBorder="1" applyAlignment="1">
      <alignment vertical="center" wrapText="1"/>
    </xf>
    <xf numFmtId="38" fontId="3" fillId="7" borderId="95" xfId="3" applyFont="1" applyFill="1" applyBorder="1" applyAlignment="1">
      <alignment horizontal="center" vertical="center" wrapText="1"/>
    </xf>
    <xf numFmtId="38" fontId="3" fillId="7" borderId="2" xfId="3" applyFont="1" applyFill="1" applyBorder="1" applyAlignment="1">
      <alignment vertical="center" wrapText="1"/>
    </xf>
    <xf numFmtId="0" fontId="20" fillId="7" borderId="8" xfId="0" applyFont="1" applyFill="1" applyBorder="1" applyAlignment="1">
      <alignment vertical="center"/>
    </xf>
    <xf numFmtId="0" fontId="20" fillId="7" borderId="4" xfId="0" applyFont="1" applyFill="1" applyBorder="1" applyAlignment="1">
      <alignment vertical="center"/>
    </xf>
    <xf numFmtId="0" fontId="20" fillId="7" borderId="7" xfId="0" applyFont="1" applyFill="1" applyBorder="1" applyAlignment="1">
      <alignment vertical="center"/>
    </xf>
    <xf numFmtId="0" fontId="20" fillId="7" borderId="100" xfId="0" applyFont="1" applyFill="1" applyBorder="1" applyAlignment="1">
      <alignment vertical="center"/>
    </xf>
    <xf numFmtId="0" fontId="20" fillId="7" borderId="101" xfId="0" applyFont="1" applyFill="1" applyBorder="1" applyAlignment="1">
      <alignment vertical="center"/>
    </xf>
    <xf numFmtId="0" fontId="20" fillId="7" borderId="102" xfId="0" applyFont="1" applyFill="1" applyBorder="1" applyAlignment="1">
      <alignment vertical="center"/>
    </xf>
    <xf numFmtId="0" fontId="17" fillId="0" borderId="0" xfId="0" applyFont="1" applyBorder="1" applyAlignment="1">
      <alignment horizontal="left" vertical="center"/>
    </xf>
    <xf numFmtId="0" fontId="4" fillId="0" borderId="0" xfId="20" applyFont="1" applyAlignment="1">
      <alignment vertical="center"/>
    </xf>
    <xf numFmtId="0" fontId="85" fillId="0" borderId="0" xfId="20" applyFont="1" applyAlignment="1">
      <alignment vertical="center"/>
    </xf>
    <xf numFmtId="0" fontId="1" fillId="3" borderId="0" xfId="0" applyFont="1" applyFill="1"/>
    <xf numFmtId="0" fontId="0" fillId="0" borderId="0" xfId="0" applyFont="1" applyAlignment="1">
      <alignment horizontal="right"/>
    </xf>
    <xf numFmtId="0" fontId="0" fillId="0" borderId="24" xfId="0" applyFont="1" applyBorder="1" applyAlignment="1"/>
    <xf numFmtId="0" fontId="19" fillId="0" borderId="24" xfId="0" applyFont="1" applyBorder="1" applyAlignment="1"/>
    <xf numFmtId="0" fontId="36" fillId="0" borderId="0" xfId="0" applyFont="1" applyBorder="1" applyAlignment="1">
      <alignment horizontal="left" vertical="center" shrinkToFit="1"/>
    </xf>
    <xf numFmtId="0" fontId="0" fillId="0" borderId="0" xfId="0" applyAlignment="1">
      <alignment horizontal="left" vertical="center" shrinkToFit="1"/>
    </xf>
    <xf numFmtId="0" fontId="36" fillId="0" borderId="0" xfId="0" applyFont="1" applyBorder="1" applyAlignment="1">
      <alignment vertical="top"/>
    </xf>
    <xf numFmtId="0" fontId="86" fillId="0" borderId="0" xfId="0" applyFont="1"/>
    <xf numFmtId="0" fontId="20" fillId="0" borderId="0" xfId="0" applyFont="1" applyBorder="1" applyAlignment="1">
      <alignment horizontal="left" vertical="top"/>
    </xf>
    <xf numFmtId="0" fontId="20" fillId="0" borderId="0" xfId="0" applyFont="1" applyAlignment="1">
      <alignment horizontal="left"/>
    </xf>
    <xf numFmtId="0" fontId="0" fillId="3" borderId="0" xfId="0" applyFont="1" applyFill="1"/>
    <xf numFmtId="0" fontId="0" fillId="0" borderId="0" xfId="0" applyFont="1" applyBorder="1" applyAlignment="1"/>
    <xf numFmtId="0" fontId="19" fillId="0" borderId="0" xfId="0" applyFont="1" applyAlignment="1">
      <alignment horizontal="left"/>
    </xf>
    <xf numFmtId="0" fontId="20" fillId="0" borderId="0" xfId="0" applyFont="1" applyAlignment="1">
      <alignment shrinkToFit="1"/>
    </xf>
    <xf numFmtId="0" fontId="20" fillId="0" borderId="0" xfId="0" applyFont="1" applyAlignment="1">
      <alignment horizontal="left" shrinkToFit="1"/>
    </xf>
    <xf numFmtId="0" fontId="56" fillId="0" borderId="0" xfId="0" applyFont="1" applyAlignment="1" applyProtection="1">
      <alignment vertical="center"/>
      <protection locked="0"/>
    </xf>
    <xf numFmtId="0" fontId="57" fillId="0" borderId="0" xfId="0" applyFont="1" applyAlignment="1" applyProtection="1">
      <alignment horizontal="left" vertical="center" shrinkToFit="1"/>
      <protection locked="0"/>
    </xf>
    <xf numFmtId="0" fontId="57" fillId="0" borderId="0" xfId="0" applyFont="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52" fillId="0" borderId="0" xfId="0" applyFont="1" applyAlignment="1" applyProtection="1">
      <alignment vertical="center"/>
      <protection locked="0"/>
    </xf>
    <xf numFmtId="0" fontId="53" fillId="0" borderId="0" xfId="0" applyFont="1" applyAlignment="1" applyProtection="1">
      <alignment vertical="center"/>
      <protection locked="0"/>
    </xf>
    <xf numFmtId="0" fontId="52" fillId="0" borderId="8" xfId="0" applyFont="1" applyBorder="1" applyAlignment="1" applyProtection="1">
      <alignment vertical="center"/>
      <protection locked="0"/>
    </xf>
    <xf numFmtId="0" fontId="52" fillId="0" borderId="4" xfId="0" applyFont="1" applyBorder="1" applyAlignment="1" applyProtection="1">
      <alignment vertical="center"/>
      <protection locked="0"/>
    </xf>
    <xf numFmtId="0" fontId="52" fillId="0" borderId="7" xfId="0" applyFont="1" applyBorder="1" applyAlignment="1" applyProtection="1">
      <alignment vertical="center"/>
      <protection locked="0"/>
    </xf>
    <xf numFmtId="0" fontId="61" fillId="3" borderId="3"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1" fillId="3" borderId="12" xfId="0" applyFont="1" applyFill="1" applyBorder="1" applyAlignment="1" applyProtection="1">
      <alignment horizontal="left" vertical="center"/>
      <protection locked="0"/>
    </xf>
    <xf numFmtId="0" fontId="61" fillId="3" borderId="8" xfId="0" applyFont="1" applyFill="1" applyBorder="1" applyAlignment="1" applyProtection="1">
      <alignment horizontal="left" vertical="center"/>
      <protection locked="0"/>
    </xf>
    <xf numFmtId="0" fontId="61" fillId="3" borderId="4" xfId="0" applyFont="1" applyFill="1" applyBorder="1" applyAlignment="1" applyProtection="1">
      <alignment horizontal="left" vertical="center"/>
      <protection locked="0"/>
    </xf>
    <xf numFmtId="0" fontId="40" fillId="3" borderId="8" xfId="0" applyFont="1" applyFill="1" applyBorder="1" applyAlignment="1" applyProtection="1">
      <alignment horizontal="left" vertical="center" wrapText="1"/>
      <protection locked="0"/>
    </xf>
    <xf numFmtId="0" fontId="0" fillId="0" borderId="4" xfId="0" applyBorder="1" applyAlignment="1" applyProtection="1">
      <alignment vertical="center"/>
      <protection locked="0"/>
    </xf>
    <xf numFmtId="0" fontId="61" fillId="3" borderId="7" xfId="0" applyFont="1" applyFill="1" applyBorder="1" applyAlignment="1" applyProtection="1">
      <alignment horizontal="left" vertical="center"/>
      <protection locked="0"/>
    </xf>
    <xf numFmtId="0" fontId="61" fillId="3" borderId="24" xfId="0" applyFont="1" applyFill="1" applyBorder="1" applyAlignment="1" applyProtection="1">
      <alignment vertical="center"/>
      <protection locked="0"/>
    </xf>
    <xf numFmtId="0" fontId="61" fillId="3" borderId="0" xfId="0" applyFont="1" applyFill="1" applyBorder="1" applyAlignment="1" applyProtection="1">
      <alignment vertical="center"/>
      <protection locked="0"/>
    </xf>
    <xf numFmtId="0" fontId="61" fillId="3" borderId="3" xfId="0" applyFont="1" applyFill="1" applyBorder="1" applyAlignment="1" applyProtection="1">
      <alignment vertical="center"/>
      <protection locked="0"/>
    </xf>
    <xf numFmtId="0" fontId="61" fillId="3" borderId="1" xfId="0" applyFont="1" applyFill="1" applyBorder="1" applyAlignment="1" applyProtection="1">
      <alignment vertical="center"/>
      <protection locked="0"/>
    </xf>
    <xf numFmtId="0" fontId="60" fillId="0" borderId="3" xfId="0" applyFont="1" applyBorder="1" applyAlignment="1" applyProtection="1">
      <alignment vertical="center"/>
      <protection locked="0"/>
    </xf>
    <xf numFmtId="0" fontId="0" fillId="0" borderId="1" xfId="0" applyBorder="1" applyAlignment="1" applyProtection="1">
      <alignment vertical="center"/>
      <protection locked="0"/>
    </xf>
    <xf numFmtId="0" fontId="61" fillId="3" borderId="12" xfId="0" applyFont="1" applyFill="1" applyBorder="1" applyAlignment="1" applyProtection="1">
      <alignment vertical="center"/>
      <protection locked="0"/>
    </xf>
    <xf numFmtId="0" fontId="61" fillId="3" borderId="8" xfId="0" applyFont="1" applyFill="1" applyBorder="1" applyAlignment="1" applyProtection="1">
      <alignment vertical="center"/>
      <protection locked="0"/>
    </xf>
    <xf numFmtId="0" fontId="61" fillId="3" borderId="4" xfId="0" applyFont="1" applyFill="1" applyBorder="1" applyAlignment="1" applyProtection="1">
      <alignment vertical="center"/>
      <protection locked="0"/>
    </xf>
    <xf numFmtId="0" fontId="61" fillId="3" borderId="3" xfId="0" applyFont="1" applyFill="1" applyBorder="1" applyAlignment="1" applyProtection="1">
      <alignment horizontal="center" vertical="center"/>
      <protection locked="0"/>
    </xf>
    <xf numFmtId="0" fontId="61" fillId="3" borderId="8" xfId="0" applyFont="1" applyFill="1" applyBorder="1" applyAlignment="1" applyProtection="1">
      <alignment horizontal="center" vertical="center"/>
      <protection locked="0"/>
    </xf>
    <xf numFmtId="0" fontId="61" fillId="3" borderId="7" xfId="0" applyFont="1" applyFill="1" applyBorder="1" applyAlignment="1" applyProtection="1">
      <alignment vertical="center"/>
      <protection locked="0"/>
    </xf>
    <xf numFmtId="0" fontId="55" fillId="0" borderId="8" xfId="0" applyFont="1" applyBorder="1" applyAlignment="1" applyProtection="1">
      <alignment horizontal="center" vertical="center"/>
      <protection locked="0"/>
    </xf>
    <xf numFmtId="0" fontId="55" fillId="0" borderId="7" xfId="0" applyFont="1" applyBorder="1" applyAlignment="1" applyProtection="1">
      <alignment horizontal="center" vertical="center"/>
      <protection locked="0"/>
    </xf>
    <xf numFmtId="0" fontId="61" fillId="3" borderId="4" xfId="0" applyFont="1" applyFill="1" applyBorder="1" applyAlignment="1" applyProtection="1">
      <alignment horizontal="center" vertical="center"/>
      <protection locked="0"/>
    </xf>
    <xf numFmtId="0" fontId="61" fillId="3" borderId="4" xfId="0" applyFont="1" applyFill="1" applyBorder="1" applyAlignment="1" applyProtection="1">
      <alignment horizontal="right" vertical="center"/>
      <protection locked="0"/>
    </xf>
    <xf numFmtId="0" fontId="55" fillId="0" borderId="24" xfId="0" applyFont="1" applyBorder="1" applyAlignment="1" applyProtection="1">
      <alignment vertical="center"/>
      <protection locked="0"/>
    </xf>
    <xf numFmtId="0" fontId="55" fillId="0" borderId="27" xfId="0" applyFont="1" applyBorder="1" applyAlignment="1" applyProtection="1">
      <alignment vertical="center"/>
      <protection locked="0"/>
    </xf>
    <xf numFmtId="0" fontId="55" fillId="3" borderId="0" xfId="0" applyFont="1" applyFill="1" applyBorder="1" applyAlignment="1" applyProtection="1">
      <alignment vertical="center"/>
      <protection locked="0"/>
    </xf>
    <xf numFmtId="0" fontId="55" fillId="3" borderId="0" xfId="0" applyFont="1" applyFill="1" applyBorder="1" applyAlignment="1" applyProtection="1">
      <alignment horizontal="left" vertical="center"/>
      <protection locked="0"/>
    </xf>
    <xf numFmtId="0" fontId="55" fillId="3" borderId="27" xfId="0" applyFont="1" applyFill="1" applyBorder="1" applyAlignment="1" applyProtection="1">
      <alignment vertical="center"/>
      <protection locked="0"/>
    </xf>
    <xf numFmtId="0" fontId="55" fillId="3" borderId="24" xfId="0" applyFont="1" applyFill="1" applyBorder="1" applyAlignment="1" applyProtection="1">
      <alignment vertical="center"/>
      <protection locked="0"/>
    </xf>
    <xf numFmtId="0" fontId="55" fillId="3" borderId="27" xfId="0" applyFont="1" applyFill="1" applyBorder="1" applyAlignment="1" applyProtection="1">
      <alignment horizontal="left" vertical="center"/>
      <protection locked="0"/>
    </xf>
    <xf numFmtId="0" fontId="55" fillId="3" borderId="0" xfId="0" applyFont="1" applyFill="1" applyBorder="1" applyAlignment="1" applyProtection="1">
      <alignment horizontal="right" vertical="center"/>
      <protection locked="0"/>
    </xf>
    <xf numFmtId="0" fontId="55" fillId="3" borderId="0" xfId="0" applyFont="1" applyFill="1" applyAlignment="1" applyProtection="1">
      <alignment vertical="center"/>
      <protection locked="0"/>
    </xf>
    <xf numFmtId="0" fontId="55" fillId="0" borderId="3" xfId="0" applyFont="1" applyBorder="1" applyAlignment="1" applyProtection="1">
      <alignment vertical="center"/>
      <protection locked="0"/>
    </xf>
    <xf numFmtId="0" fontId="55" fillId="0" borderId="12" xfId="0" applyFont="1" applyBorder="1" applyAlignment="1" applyProtection="1">
      <alignment vertical="center"/>
      <protection locked="0"/>
    </xf>
    <xf numFmtId="0" fontId="55" fillId="3" borderId="1" xfId="0" applyFont="1" applyFill="1" applyBorder="1" applyAlignment="1" applyProtection="1">
      <alignment vertical="center"/>
      <protection locked="0"/>
    </xf>
    <xf numFmtId="0" fontId="55" fillId="3" borderId="12" xfId="0" applyFont="1" applyFill="1" applyBorder="1" applyAlignment="1" applyProtection="1">
      <alignment vertical="center"/>
      <protection locked="0"/>
    </xf>
    <xf numFmtId="0" fontId="52" fillId="3" borderId="0" xfId="0" applyFont="1" applyFill="1" applyAlignment="1" applyProtection="1">
      <alignment vertical="center"/>
      <protection locked="0"/>
    </xf>
    <xf numFmtId="0" fontId="91" fillId="3" borderId="0" xfId="0" applyFont="1" applyFill="1" applyAlignment="1" applyProtection="1">
      <alignment vertical="center"/>
      <protection locked="0"/>
    </xf>
    <xf numFmtId="0" fontId="91" fillId="0" borderId="0" xfId="0" applyFont="1" applyAlignment="1" applyProtection="1">
      <alignment vertical="center"/>
      <protection locked="0"/>
    </xf>
    <xf numFmtId="0" fontId="55" fillId="0" borderId="0" xfId="0" applyFont="1" applyAlignment="1" applyProtection="1">
      <alignment vertical="center"/>
      <protection locked="0"/>
    </xf>
    <xf numFmtId="0" fontId="66" fillId="0" borderId="0" xfId="0" applyFont="1" applyAlignment="1" applyProtection="1">
      <alignment vertical="center"/>
      <protection locked="0"/>
    </xf>
    <xf numFmtId="0" fontId="65" fillId="0" borderId="0" xfId="0" applyFont="1" applyAlignment="1" applyProtection="1">
      <alignment vertical="center"/>
      <protection locked="0"/>
    </xf>
    <xf numFmtId="0" fontId="55" fillId="0" borderId="1" xfId="0" applyFont="1" applyBorder="1" applyAlignment="1" applyProtection="1">
      <alignment vertical="center"/>
      <protection locked="0"/>
    </xf>
    <xf numFmtId="0" fontId="73" fillId="0" borderId="1" xfId="0" applyFont="1" applyBorder="1" applyAlignment="1" applyProtection="1">
      <alignment horizontal="center" vertical="center"/>
      <protection locked="0"/>
    </xf>
    <xf numFmtId="0" fontId="81" fillId="7" borderId="8" xfId="0" applyFont="1" applyFill="1" applyBorder="1" applyAlignment="1" applyProtection="1">
      <alignment horizontal="left" vertical="center" wrapText="1"/>
    </xf>
    <xf numFmtId="0" fontId="0" fillId="7" borderId="4" xfId="0" applyFill="1" applyBorder="1" applyAlignment="1" applyProtection="1">
      <alignment vertical="center"/>
    </xf>
    <xf numFmtId="0" fontId="61" fillId="7" borderId="4" xfId="0" applyFont="1" applyFill="1" applyBorder="1" applyAlignment="1" applyProtection="1">
      <alignment horizontal="left" vertical="center"/>
    </xf>
    <xf numFmtId="0" fontId="61" fillId="7" borderId="7" xfId="0" applyFont="1" applyFill="1" applyBorder="1" applyAlignment="1" applyProtection="1">
      <alignment horizontal="left" vertical="center"/>
    </xf>
    <xf numFmtId="0" fontId="82" fillId="7" borderId="3" xfId="0" applyFont="1" applyFill="1" applyBorder="1" applyAlignment="1" applyProtection="1">
      <alignment vertical="center"/>
    </xf>
    <xf numFmtId="0" fontId="0" fillId="7" borderId="1" xfId="0" applyFill="1" applyBorder="1" applyAlignment="1" applyProtection="1">
      <alignment vertical="center"/>
    </xf>
    <xf numFmtId="0" fontId="61" fillId="7" borderId="1" xfId="0" applyFont="1" applyFill="1" applyBorder="1" applyAlignment="1" applyProtection="1">
      <alignment vertical="center"/>
    </xf>
    <xf numFmtId="0" fontId="61" fillId="7" borderId="12" xfId="0" applyFont="1" applyFill="1" applyBorder="1" applyAlignment="1" applyProtection="1">
      <alignment vertical="center"/>
    </xf>
    <xf numFmtId="0" fontId="5" fillId="0" borderId="0" xfId="0" quotePrefix="1" applyFont="1" applyAlignment="1" applyProtection="1">
      <alignment vertical="center"/>
      <protection locked="0"/>
    </xf>
    <xf numFmtId="0" fontId="0" fillId="0" borderId="0" xfId="0" applyAlignment="1" applyProtection="1">
      <alignment vertical="center"/>
      <protection locked="0"/>
    </xf>
    <xf numFmtId="0" fontId="60" fillId="0" borderId="0" xfId="0" applyFont="1" applyAlignment="1" applyProtection="1">
      <alignment vertical="center" shrinkToFit="1"/>
      <protection locked="0"/>
    </xf>
    <xf numFmtId="0" fontId="0" fillId="3" borderId="0" xfId="0" applyFont="1" applyFill="1" applyBorder="1" applyAlignment="1" applyProtection="1">
      <alignment vertical="center"/>
      <protection locked="0"/>
    </xf>
    <xf numFmtId="0" fontId="4" fillId="3" borderId="0" xfId="0" applyFont="1" applyFill="1" applyAlignment="1" applyProtection="1">
      <alignment vertical="center"/>
      <protection locked="0"/>
    </xf>
    <xf numFmtId="0" fontId="0" fillId="0" borderId="0"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protection locked="0"/>
    </xf>
    <xf numFmtId="0" fontId="0" fillId="0" borderId="0" xfId="0" applyBorder="1" applyAlignment="1" applyProtection="1">
      <alignment horizontal="center" vertical="center" shrinkToFit="1"/>
      <protection locked="0"/>
    </xf>
    <xf numFmtId="0" fontId="0" fillId="0" borderId="0" xfId="0" applyBorder="1" applyAlignment="1" applyProtection="1">
      <alignment horizontal="center" vertical="center"/>
      <protection locked="0"/>
    </xf>
    <xf numFmtId="0" fontId="75" fillId="0" borderId="0" xfId="0" quotePrefix="1" applyFont="1" applyAlignment="1" applyProtection="1">
      <alignment vertical="center"/>
      <protection locked="0"/>
    </xf>
    <xf numFmtId="0" fontId="4" fillId="0" borderId="0" xfId="0" applyFont="1" applyAlignment="1" applyProtection="1">
      <alignment vertical="center"/>
      <protection locked="0"/>
    </xf>
    <xf numFmtId="0" fontId="18" fillId="0" borderId="0" xfId="0" applyFont="1" applyAlignment="1" applyProtection="1">
      <alignment vertical="center"/>
      <protection locked="0"/>
    </xf>
    <xf numFmtId="0" fontId="18" fillId="7" borderId="56" xfId="0" applyFont="1" applyFill="1" applyBorder="1" applyAlignment="1" applyProtection="1">
      <alignment horizontal="center" vertical="center"/>
      <protection locked="0"/>
    </xf>
    <xf numFmtId="0" fontId="18" fillId="7" borderId="57" xfId="0" applyFont="1" applyFill="1" applyBorder="1" applyAlignment="1" applyProtection="1">
      <alignment horizontal="center" vertical="center"/>
      <protection locked="0"/>
    </xf>
    <xf numFmtId="0" fontId="18" fillId="7" borderId="67" xfId="0" applyFont="1" applyFill="1" applyBorder="1" applyAlignment="1" applyProtection="1">
      <alignment horizontal="center" vertical="center" wrapText="1"/>
      <protection locked="0"/>
    </xf>
    <xf numFmtId="0" fontId="58" fillId="0" borderId="0" xfId="0" applyFont="1" applyAlignment="1" applyProtection="1">
      <alignment vertical="center"/>
      <protection locked="0"/>
    </xf>
    <xf numFmtId="0" fontId="20" fillId="3" borderId="103" xfId="0" applyFont="1" applyFill="1" applyBorder="1" applyAlignment="1" applyProtection="1">
      <alignment horizontal="center" vertical="center"/>
      <protection locked="0"/>
    </xf>
    <xf numFmtId="0" fontId="20" fillId="3" borderId="86" xfId="0" applyFont="1" applyFill="1" applyBorder="1" applyAlignment="1" applyProtection="1">
      <alignment horizontal="center" vertical="center"/>
      <protection locked="0"/>
    </xf>
    <xf numFmtId="0" fontId="20" fillId="3" borderId="93" xfId="0" applyFont="1" applyFill="1" applyBorder="1" applyAlignment="1" applyProtection="1">
      <alignment horizontal="center" vertical="center"/>
      <protection locked="0"/>
    </xf>
    <xf numFmtId="0" fontId="57" fillId="3" borderId="0" xfId="0" applyFont="1" applyFill="1" applyAlignment="1" applyProtection="1">
      <alignment vertical="center"/>
      <protection locked="0"/>
    </xf>
    <xf numFmtId="0" fontId="57" fillId="3" borderId="0" xfId="0" applyFont="1" applyFill="1" applyBorder="1" applyAlignment="1" applyProtection="1">
      <alignment horizontal="center" vertical="center"/>
      <protection locked="0"/>
    </xf>
    <xf numFmtId="0" fontId="57" fillId="3" borderId="0" xfId="0" applyFont="1" applyFill="1" applyBorder="1" applyAlignment="1" applyProtection="1">
      <alignment vertical="center"/>
      <protection locked="0"/>
    </xf>
    <xf numFmtId="0" fontId="59" fillId="0" borderId="0" xfId="0" applyFont="1" applyAlignment="1" applyProtection="1">
      <alignment vertical="center"/>
      <protection locked="0"/>
    </xf>
    <xf numFmtId="0" fontId="37" fillId="0" borderId="0" xfId="0" applyFont="1" applyAlignment="1" applyProtection="1">
      <alignment vertical="center"/>
      <protection locked="0"/>
    </xf>
    <xf numFmtId="0" fontId="64" fillId="0" borderId="0" xfId="0" applyFont="1" applyAlignment="1" applyProtection="1">
      <alignment vertical="center"/>
      <protection locked="0"/>
    </xf>
    <xf numFmtId="182" fontId="20" fillId="2" borderId="104" xfId="0" applyNumberFormat="1" applyFont="1" applyFill="1" applyBorder="1" applyAlignment="1" applyProtection="1">
      <alignment horizontal="right" vertical="center"/>
    </xf>
    <xf numFmtId="182" fontId="20" fillId="2" borderId="106" xfId="0" applyNumberFormat="1" applyFont="1" applyFill="1" applyBorder="1" applyAlignment="1" applyProtection="1">
      <alignment vertical="center"/>
    </xf>
    <xf numFmtId="182" fontId="20" fillId="2" borderId="107" xfId="0" applyNumberFormat="1" applyFont="1" applyFill="1" applyBorder="1" applyAlignment="1" applyProtection="1">
      <alignment vertical="center"/>
    </xf>
    <xf numFmtId="0" fontId="0" fillId="0" borderId="0" xfId="0" applyFont="1" applyProtection="1">
      <protection locked="0"/>
    </xf>
    <xf numFmtId="0" fontId="0" fillId="0" borderId="0" xfId="0" applyFont="1" applyAlignment="1" applyProtection="1">
      <alignment vertical="center"/>
      <protection locked="0"/>
    </xf>
    <xf numFmtId="0" fontId="28" fillId="0" borderId="0" xfId="0" applyFont="1" applyAlignment="1" applyProtection="1">
      <alignment vertical="center"/>
      <protection locked="0"/>
    </xf>
    <xf numFmtId="0" fontId="8" fillId="0" borderId="0" xfId="0" applyFont="1" applyProtection="1">
      <protection locked="0"/>
    </xf>
    <xf numFmtId="0" fontId="0" fillId="0" borderId="0" xfId="0" applyProtection="1">
      <protection locked="0"/>
    </xf>
    <xf numFmtId="0" fontId="4" fillId="0" borderId="0" xfId="0" applyFont="1" applyProtection="1">
      <protection locked="0"/>
    </xf>
    <xf numFmtId="0" fontId="18" fillId="0" borderId="0" xfId="0" applyFont="1" applyProtection="1">
      <protection locked="0"/>
    </xf>
    <xf numFmtId="0" fontId="0" fillId="0" borderId="0" xfId="0" applyFill="1" applyProtection="1">
      <protection locked="0"/>
    </xf>
    <xf numFmtId="0" fontId="4" fillId="0" borderId="0" xfId="0" applyFont="1" applyAlignment="1" applyProtection="1">
      <alignment horizontal="right"/>
      <protection locked="0"/>
    </xf>
    <xf numFmtId="0" fontId="20" fillId="7" borderId="0" xfId="0" applyFont="1" applyFill="1" applyAlignment="1" applyProtection="1">
      <alignment vertical="center"/>
      <protection locked="0"/>
    </xf>
    <xf numFmtId="0" fontId="20" fillId="7" borderId="98" xfId="0" applyFont="1" applyFill="1" applyBorder="1" applyAlignment="1" applyProtection="1">
      <alignment horizontal="center" vertical="center" shrinkToFit="1"/>
      <protection locked="0"/>
    </xf>
    <xf numFmtId="0" fontId="20" fillId="7" borderId="96" xfId="0" applyFont="1" applyFill="1" applyBorder="1" applyAlignment="1" applyProtection="1">
      <alignment horizontal="center" vertical="center" shrinkToFit="1"/>
      <protection locked="0"/>
    </xf>
    <xf numFmtId="0" fontId="20" fillId="0" borderId="0" xfId="0" applyFont="1" applyProtection="1">
      <protection locked="0"/>
    </xf>
    <xf numFmtId="0" fontId="20" fillId="3" borderId="72" xfId="0" applyFont="1" applyFill="1" applyBorder="1" applyAlignment="1" applyProtection="1">
      <alignment horizontal="left" vertical="center"/>
      <protection locked="0"/>
    </xf>
    <xf numFmtId="0" fontId="20" fillId="3" borderId="27" xfId="0" applyFont="1" applyFill="1" applyBorder="1" applyAlignment="1" applyProtection="1">
      <alignment horizontal="left" vertical="center"/>
      <protection locked="0"/>
    </xf>
    <xf numFmtId="0" fontId="20" fillId="4" borderId="95" xfId="0" applyFont="1" applyFill="1" applyBorder="1" applyAlignment="1" applyProtection="1">
      <alignment horizontal="right" vertical="center"/>
      <protection locked="0"/>
    </xf>
    <xf numFmtId="0" fontId="20" fillId="3" borderId="0" xfId="0" applyFont="1" applyFill="1" applyBorder="1" applyAlignment="1" applyProtection="1">
      <alignment horizontal="left" vertical="center"/>
      <protection locked="0"/>
    </xf>
    <xf numFmtId="0" fontId="20" fillId="3" borderId="108" xfId="0" applyFont="1" applyFill="1" applyBorder="1" applyAlignment="1" applyProtection="1">
      <alignment horizontal="left" vertical="center"/>
      <protection locked="0"/>
    </xf>
    <xf numFmtId="0" fontId="20" fillId="4" borderId="55" xfId="0" applyFont="1" applyFill="1" applyBorder="1" applyAlignment="1" applyProtection="1">
      <alignment horizontal="center" vertical="center"/>
      <protection locked="0"/>
    </xf>
    <xf numFmtId="0" fontId="20" fillId="3" borderId="109" xfId="0" applyFont="1" applyFill="1" applyBorder="1" applyAlignment="1" applyProtection="1">
      <alignment horizontal="left" vertical="center"/>
      <protection locked="0"/>
    </xf>
    <xf numFmtId="0" fontId="20" fillId="4" borderId="110" xfId="0" applyFont="1" applyFill="1" applyBorder="1" applyAlignment="1" applyProtection="1">
      <alignment horizontal="right" vertical="center"/>
      <protection locked="0"/>
    </xf>
    <xf numFmtId="0" fontId="20" fillId="3" borderId="111" xfId="0" applyFont="1" applyFill="1" applyBorder="1" applyAlignment="1" applyProtection="1">
      <alignment horizontal="left" vertical="center"/>
      <protection locked="0"/>
    </xf>
    <xf numFmtId="0" fontId="20" fillId="4" borderId="112" xfId="0" applyFont="1" applyFill="1" applyBorder="1" applyAlignment="1" applyProtection="1">
      <alignment horizontal="center" vertical="center"/>
      <protection locked="0"/>
    </xf>
    <xf numFmtId="0" fontId="20" fillId="3" borderId="113" xfId="0" applyFont="1" applyFill="1" applyBorder="1" applyAlignment="1" applyProtection="1">
      <alignment horizontal="left" vertical="center"/>
      <protection locked="0"/>
    </xf>
    <xf numFmtId="0" fontId="20" fillId="4" borderId="114" xfId="0" applyFont="1" applyFill="1" applyBorder="1" applyAlignment="1" applyProtection="1">
      <alignment horizontal="right" vertical="center"/>
      <protection locked="0"/>
    </xf>
    <xf numFmtId="0" fontId="20" fillId="3" borderId="8" xfId="0" applyFont="1" applyFill="1" applyBorder="1" applyAlignment="1" applyProtection="1">
      <alignment horizontal="left" vertical="center"/>
      <protection locked="0"/>
    </xf>
    <xf numFmtId="0" fontId="20" fillId="4" borderId="4" xfId="0" applyFont="1" applyFill="1" applyBorder="1" applyAlignment="1" applyProtection="1">
      <alignment horizontal="center" vertical="center"/>
      <protection locked="0"/>
    </xf>
    <xf numFmtId="0" fontId="20" fillId="3" borderId="7" xfId="0" applyFont="1" applyFill="1" applyBorder="1" applyAlignment="1" applyProtection="1">
      <alignment horizontal="left" vertical="center"/>
      <protection locked="0"/>
    </xf>
    <xf numFmtId="0" fontId="20" fillId="4" borderId="22" xfId="0" applyFont="1" applyFill="1" applyBorder="1" applyAlignment="1" applyProtection="1">
      <alignment horizontal="right" vertical="center"/>
      <protection locked="0"/>
    </xf>
    <xf numFmtId="0" fontId="20" fillId="3" borderId="1" xfId="0" applyFont="1" applyFill="1" applyBorder="1" applyAlignment="1" applyProtection="1">
      <alignment horizontal="left" vertical="center"/>
      <protection locked="0"/>
    </xf>
    <xf numFmtId="0" fontId="20" fillId="3" borderId="12" xfId="0" applyFont="1" applyFill="1" applyBorder="1" applyAlignment="1" applyProtection="1">
      <alignment horizontal="left" vertical="center"/>
      <protection locked="0"/>
    </xf>
    <xf numFmtId="0" fontId="20" fillId="4" borderId="2" xfId="0" applyFont="1" applyFill="1" applyBorder="1" applyAlignment="1" applyProtection="1">
      <alignment horizontal="right" vertical="center"/>
      <protection locked="0"/>
    </xf>
    <xf numFmtId="0" fontId="20" fillId="3" borderId="115" xfId="0" applyFont="1" applyFill="1" applyBorder="1" applyAlignment="1" applyProtection="1">
      <alignment horizontal="left" vertical="center"/>
      <protection locked="0"/>
    </xf>
    <xf numFmtId="0" fontId="20" fillId="4" borderId="116" xfId="0" applyFont="1" applyFill="1" applyBorder="1" applyAlignment="1" applyProtection="1">
      <alignment horizontal="center" vertical="center"/>
      <protection locked="0"/>
    </xf>
    <xf numFmtId="0" fontId="20" fillId="3" borderId="117" xfId="0" applyFont="1" applyFill="1" applyBorder="1" applyAlignment="1" applyProtection="1">
      <alignment horizontal="left" vertical="center"/>
      <protection locked="0"/>
    </xf>
    <xf numFmtId="0" fontId="20" fillId="4" borderId="118" xfId="0" applyFont="1" applyFill="1" applyBorder="1" applyAlignment="1" applyProtection="1">
      <alignment horizontal="right" vertical="center"/>
      <protection locked="0"/>
    </xf>
    <xf numFmtId="0" fontId="20" fillId="3" borderId="4" xfId="0" applyFont="1" applyFill="1" applyBorder="1" applyAlignment="1" applyProtection="1">
      <alignment horizontal="left" vertical="center"/>
      <protection locked="0"/>
    </xf>
    <xf numFmtId="0" fontId="20" fillId="3" borderId="24" xfId="0" applyFont="1" applyFill="1" applyBorder="1" applyAlignment="1" applyProtection="1">
      <alignment horizontal="left" vertical="center"/>
      <protection locked="0"/>
    </xf>
    <xf numFmtId="0" fontId="20" fillId="3" borderId="101" xfId="0" applyFont="1" applyFill="1" applyBorder="1" applyAlignment="1" applyProtection="1">
      <alignment horizontal="left" vertical="center"/>
      <protection locked="0"/>
    </xf>
    <xf numFmtId="0" fontId="20" fillId="4" borderId="101" xfId="0" applyFont="1" applyFill="1" applyBorder="1" applyAlignment="1" applyProtection="1">
      <alignment horizontal="center" vertical="center"/>
      <protection locked="0"/>
    </xf>
    <xf numFmtId="0" fontId="20" fillId="3" borderId="102" xfId="0" applyFont="1" applyFill="1" applyBorder="1" applyAlignment="1" applyProtection="1">
      <alignment horizontal="left" vertical="center"/>
      <protection locked="0"/>
    </xf>
    <xf numFmtId="0" fontId="20" fillId="4" borderId="96" xfId="0" applyFont="1" applyFill="1" applyBorder="1" applyAlignment="1" applyProtection="1">
      <alignment horizontal="right" vertical="center"/>
      <protection locked="0"/>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vertical="center"/>
      <protection locked="0"/>
    </xf>
    <xf numFmtId="0" fontId="20" fillId="3" borderId="3" xfId="0" applyFont="1" applyFill="1" applyBorder="1" applyAlignment="1" applyProtection="1">
      <alignment vertical="center"/>
      <protection locked="0"/>
    </xf>
    <xf numFmtId="0" fontId="20" fillId="3" borderId="12" xfId="0" applyFont="1" applyFill="1" applyBorder="1" applyAlignment="1" applyProtection="1">
      <alignment vertical="center" shrinkToFit="1"/>
      <protection locked="0"/>
    </xf>
    <xf numFmtId="0" fontId="58" fillId="0" borderId="0" xfId="0" applyFont="1" applyAlignment="1" applyProtection="1">
      <alignment horizontal="left"/>
      <protection locked="0"/>
    </xf>
    <xf numFmtId="0" fontId="3" fillId="0" borderId="0" xfId="0" applyFont="1" applyProtection="1">
      <protection locked="0"/>
    </xf>
    <xf numFmtId="0" fontId="18" fillId="0" borderId="0" xfId="0" applyFont="1" applyAlignment="1" applyProtection="1">
      <alignment horizontal="left"/>
      <protection locked="0"/>
    </xf>
    <xf numFmtId="0" fontId="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0" fillId="4" borderId="1" xfId="0" applyFont="1" applyFill="1" applyBorder="1" applyAlignment="1" applyProtection="1">
      <alignment vertical="center"/>
      <protection locked="0"/>
    </xf>
    <xf numFmtId="0" fontId="20" fillId="3" borderId="0" xfId="0" applyFont="1" applyFill="1" applyAlignment="1" applyProtection="1">
      <alignment horizontal="left" vertical="center"/>
      <protection locked="0"/>
    </xf>
    <xf numFmtId="0" fontId="20" fillId="3" borderId="0" xfId="0" applyFont="1" applyFill="1" applyAlignment="1" applyProtection="1">
      <alignment vertical="center"/>
      <protection locked="0"/>
    </xf>
    <xf numFmtId="0" fontId="20"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right" vertical="center"/>
      <protection locked="0"/>
    </xf>
    <xf numFmtId="0" fontId="20" fillId="0" borderId="0" xfId="0" applyFont="1" applyAlignment="1" applyProtection="1">
      <protection locked="0"/>
    </xf>
    <xf numFmtId="0" fontId="20" fillId="2" borderId="2" xfId="0" applyFont="1" applyFill="1" applyBorder="1" applyAlignment="1" applyProtection="1">
      <alignment horizontal="right" vertical="center"/>
    </xf>
    <xf numFmtId="0" fontId="20" fillId="2" borderId="2" xfId="0" applyFont="1" applyFill="1" applyBorder="1" applyAlignment="1" applyProtection="1">
      <alignment vertical="center"/>
    </xf>
    <xf numFmtId="0" fontId="19" fillId="0" borderId="0" xfId="0" applyFont="1" applyProtection="1">
      <protection locked="0"/>
    </xf>
    <xf numFmtId="0" fontId="0" fillId="4" borderId="0" xfId="0" applyFill="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9" fillId="0" borderId="0" xfId="0" applyFont="1" applyProtection="1">
      <protection locked="0"/>
    </xf>
    <xf numFmtId="0" fontId="19" fillId="7" borderId="67" xfId="0" applyFont="1" applyFill="1" applyBorder="1" applyAlignment="1" applyProtection="1">
      <alignment horizontal="center" vertical="center"/>
      <protection locked="0"/>
    </xf>
    <xf numFmtId="0" fontId="19" fillId="0" borderId="8" xfId="0" applyFont="1" applyBorder="1" applyProtection="1">
      <protection locked="0"/>
    </xf>
    <xf numFmtId="0" fontId="19" fillId="0" borderId="4" xfId="0" applyFont="1" applyBorder="1" applyProtection="1">
      <protection locked="0"/>
    </xf>
    <xf numFmtId="0" fontId="19" fillId="0" borderId="7" xfId="0" applyFont="1" applyBorder="1" applyProtection="1">
      <protection locked="0"/>
    </xf>
    <xf numFmtId="0" fontId="20" fillId="0" borderId="27" xfId="0" applyFont="1" applyBorder="1" applyProtection="1">
      <protection locked="0"/>
    </xf>
    <xf numFmtId="0" fontId="20" fillId="0" borderId="24" xfId="0" applyFont="1" applyBorder="1" applyProtection="1">
      <protection locked="0"/>
    </xf>
    <xf numFmtId="0" fontId="19" fillId="0" borderId="0" xfId="0" applyFont="1" applyBorder="1" applyProtection="1">
      <protection locked="0"/>
    </xf>
    <xf numFmtId="0" fontId="20" fillId="0" borderId="24" xfId="0" applyFont="1" applyBorder="1" applyAlignment="1" applyProtection="1">
      <alignment vertical="center"/>
      <protection locked="0"/>
    </xf>
    <xf numFmtId="0" fontId="19" fillId="0" borderId="27" xfId="0" applyFont="1" applyBorder="1" applyProtection="1">
      <protection locked="0"/>
    </xf>
    <xf numFmtId="0" fontId="19" fillId="0" borderId="3" xfId="0" applyFont="1" applyBorder="1" applyProtection="1">
      <protection locked="0"/>
    </xf>
    <xf numFmtId="0" fontId="18" fillId="0" borderId="1" xfId="0" applyFont="1" applyBorder="1" applyAlignment="1" applyProtection="1">
      <alignment vertical="center"/>
      <protection locked="0"/>
    </xf>
    <xf numFmtId="0" fontId="19" fillId="0" borderId="1" xfId="0" applyFont="1" applyBorder="1" applyProtection="1">
      <protection locked="0"/>
    </xf>
    <xf numFmtId="0" fontId="19" fillId="0" borderId="12" xfId="0" applyFont="1" applyBorder="1" applyProtection="1">
      <protection locked="0"/>
    </xf>
    <xf numFmtId="0" fontId="19" fillId="0" borderId="0" xfId="0" applyFont="1" applyAlignment="1" applyProtection="1">
      <alignment vertical="center"/>
      <protection locked="0"/>
    </xf>
    <xf numFmtId="0" fontId="19" fillId="0" borderId="27"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1" fillId="4" borderId="1" xfId="0" applyFont="1" applyFill="1" applyBorder="1" applyAlignment="1" applyProtection="1">
      <alignment vertical="center"/>
      <protection locked="0"/>
    </xf>
    <xf numFmtId="0" fontId="19" fillId="3" borderId="27" xfId="0" applyFont="1" applyFill="1" applyBorder="1" applyAlignment="1" applyProtection="1">
      <alignment vertical="center"/>
      <protection locked="0"/>
    </xf>
    <xf numFmtId="0" fontId="4" fillId="0" borderId="40" xfId="0" applyFont="1" applyBorder="1" applyAlignment="1" applyProtection="1">
      <alignment vertical="top"/>
      <protection locked="0"/>
    </xf>
    <xf numFmtId="0" fontId="19" fillId="0" borderId="21" xfId="0" applyFont="1" applyBorder="1" applyAlignment="1" applyProtection="1">
      <alignment vertical="center"/>
      <protection locked="0"/>
    </xf>
    <xf numFmtId="0" fontId="0" fillId="0" borderId="24" xfId="0" applyBorder="1" applyProtection="1">
      <protection locked="0"/>
    </xf>
    <xf numFmtId="0" fontId="0" fillId="0" borderId="27" xfId="0" applyBorder="1" applyProtection="1">
      <protection locked="0"/>
    </xf>
    <xf numFmtId="0" fontId="0" fillId="0" borderId="3" xfId="0" applyBorder="1" applyProtection="1">
      <protection locked="0"/>
    </xf>
    <xf numFmtId="0" fontId="0" fillId="0" borderId="1" xfId="0" applyBorder="1" applyProtection="1">
      <protection locked="0"/>
    </xf>
    <xf numFmtId="0" fontId="4" fillId="0" borderId="0" xfId="0" applyFont="1" applyAlignment="1" applyProtection="1">
      <alignment vertical="top"/>
      <protection locked="0"/>
    </xf>
    <xf numFmtId="0" fontId="4" fillId="0" borderId="4" xfId="0" applyFont="1" applyBorder="1" applyAlignment="1" applyProtection="1">
      <alignment vertical="top"/>
      <protection locked="0"/>
    </xf>
    <xf numFmtId="0" fontId="57" fillId="0" borderId="0" xfId="0" applyFont="1" applyBorder="1" applyAlignment="1" applyProtection="1">
      <alignment horizontal="left" vertical="center"/>
      <protection locked="0"/>
    </xf>
    <xf numFmtId="0" fontId="58" fillId="0" borderId="0" xfId="0" applyFont="1" applyBorder="1" applyAlignment="1" applyProtection="1">
      <alignment vertical="center"/>
      <protection locked="0"/>
    </xf>
    <xf numFmtId="0" fontId="58" fillId="0" borderId="0" xfId="0" applyFont="1" applyBorder="1" applyAlignment="1" applyProtection="1">
      <alignment horizontal="center" vertical="center"/>
      <protection locked="0"/>
    </xf>
    <xf numFmtId="0" fontId="75" fillId="0" borderId="0" xfId="0" applyFont="1" applyAlignment="1" applyProtection="1">
      <alignment vertical="center"/>
      <protection locked="0"/>
    </xf>
    <xf numFmtId="0" fontId="58" fillId="0" borderId="0" xfId="0" applyFont="1" applyBorder="1" applyAlignment="1" applyProtection="1">
      <alignment horizontal="left" vertical="center"/>
      <protection locked="0"/>
    </xf>
    <xf numFmtId="0" fontId="58" fillId="7" borderId="0" xfId="0" applyFont="1" applyFill="1" applyBorder="1" applyAlignment="1" applyProtection="1">
      <alignment horizontal="center" vertical="center"/>
      <protection locked="0"/>
    </xf>
    <xf numFmtId="0" fontId="57" fillId="7" borderId="0" xfId="0" applyFont="1" applyFill="1" applyBorder="1" applyAlignment="1" applyProtection="1">
      <alignment horizontal="center" vertical="center"/>
      <protection locked="0"/>
    </xf>
    <xf numFmtId="0" fontId="57" fillId="0" borderId="0" xfId="0" applyFont="1" applyBorder="1" applyAlignment="1" applyProtection="1">
      <alignment horizontal="center" vertical="center"/>
      <protection locked="0"/>
    </xf>
    <xf numFmtId="0" fontId="57" fillId="0" borderId="72" xfId="0" applyFont="1" applyBorder="1" applyAlignment="1" applyProtection="1">
      <alignment horizontal="left" vertical="center"/>
      <protection locked="0"/>
    </xf>
    <xf numFmtId="0" fontId="58" fillId="0" borderId="8" xfId="0" applyFont="1" applyBorder="1" applyAlignment="1" applyProtection="1">
      <alignment horizontal="center" vertical="center"/>
      <protection locked="0"/>
    </xf>
    <xf numFmtId="0" fontId="58" fillId="0" borderId="7" xfId="0" applyFont="1" applyBorder="1" applyAlignment="1" applyProtection="1">
      <alignment vertical="center"/>
      <protection locked="0"/>
    </xf>
    <xf numFmtId="0" fontId="57" fillId="0" borderId="24" xfId="0" applyFont="1" applyBorder="1" applyAlignment="1" applyProtection="1">
      <alignment horizontal="left" vertical="center"/>
      <protection locked="0"/>
    </xf>
    <xf numFmtId="0" fontId="58" fillId="0" borderId="24" xfId="0" applyFont="1" applyBorder="1" applyAlignment="1" applyProtection="1">
      <alignment horizontal="center" vertical="center"/>
      <protection locked="0"/>
    </xf>
    <xf numFmtId="0" fontId="58" fillId="3" borderId="0" xfId="0" applyFont="1" applyFill="1" applyBorder="1" applyAlignment="1" applyProtection="1">
      <alignment horizontal="center" vertical="center"/>
      <protection locked="0"/>
    </xf>
    <xf numFmtId="0" fontId="57" fillId="0" borderId="3" xfId="0" applyFont="1" applyBorder="1" applyAlignment="1" applyProtection="1">
      <alignment horizontal="left" vertical="center"/>
      <protection locked="0"/>
    </xf>
    <xf numFmtId="0" fontId="58" fillId="0" borderId="3" xfId="0" applyFont="1" applyBorder="1" applyAlignment="1" applyProtection="1">
      <alignment horizontal="center" vertical="center"/>
      <protection locked="0"/>
    </xf>
    <xf numFmtId="0" fontId="57" fillId="3" borderId="12" xfId="0" applyFont="1" applyFill="1" applyBorder="1" applyAlignment="1" applyProtection="1">
      <alignment vertical="center"/>
      <protection locked="0"/>
    </xf>
    <xf numFmtId="0" fontId="58" fillId="3" borderId="0" xfId="0" applyFont="1" applyFill="1" applyBorder="1" applyAlignment="1" applyProtection="1">
      <alignment vertical="center"/>
      <protection locked="0"/>
    </xf>
    <xf numFmtId="0" fontId="57" fillId="0" borderId="8" xfId="0" applyFont="1" applyBorder="1" applyAlignment="1" applyProtection="1">
      <alignment horizontal="left" vertical="center"/>
      <protection locked="0"/>
    </xf>
    <xf numFmtId="0" fontId="57" fillId="3" borderId="7" xfId="0" applyFont="1" applyFill="1" applyBorder="1" applyAlignment="1" applyProtection="1">
      <alignment vertical="center"/>
      <protection locked="0"/>
    </xf>
    <xf numFmtId="0" fontId="57" fillId="0" borderId="7" xfId="0" applyFont="1" applyBorder="1" applyAlignment="1" applyProtection="1">
      <alignment vertical="center"/>
      <protection locked="0"/>
    </xf>
    <xf numFmtId="0" fontId="57" fillId="0" borderId="12" xfId="0" applyFont="1" applyBorder="1" applyAlignment="1" applyProtection="1">
      <alignment vertical="center"/>
      <protection locked="0"/>
    </xf>
    <xf numFmtId="0" fontId="57" fillId="0" borderId="0" xfId="0" applyFont="1" applyBorder="1" applyAlignment="1" applyProtection="1">
      <alignment horizontal="right" vertical="center"/>
      <protection locked="0"/>
    </xf>
    <xf numFmtId="0" fontId="57" fillId="0" borderId="0" xfId="0" applyNumberFormat="1" applyFont="1" applyBorder="1" applyAlignment="1" applyProtection="1">
      <alignment horizontal="center" vertical="center"/>
      <protection locked="0"/>
    </xf>
    <xf numFmtId="176" fontId="57" fillId="0" borderId="0" xfId="0" applyNumberFormat="1" applyFont="1" applyBorder="1" applyAlignment="1" applyProtection="1">
      <alignment horizontal="right" vertical="center"/>
      <protection locked="0"/>
    </xf>
    <xf numFmtId="0" fontId="17" fillId="0" borderId="0" xfId="0" applyFont="1" applyBorder="1" applyAlignment="1" applyProtection="1">
      <alignment horizontal="center" vertical="center"/>
      <protection locked="0"/>
    </xf>
    <xf numFmtId="0" fontId="57" fillId="0" borderId="0" xfId="0" applyFont="1" applyBorder="1" applyAlignment="1" applyProtection="1">
      <alignment vertical="center"/>
      <protection locked="0"/>
    </xf>
    <xf numFmtId="176" fontId="58" fillId="0" borderId="0" xfId="0" applyNumberFormat="1" applyFont="1" applyBorder="1" applyAlignment="1" applyProtection="1">
      <alignment vertical="center"/>
      <protection locked="0"/>
    </xf>
    <xf numFmtId="0" fontId="57" fillId="0" borderId="100" xfId="0" applyFont="1" applyBorder="1" applyAlignment="1" applyProtection="1">
      <alignment horizontal="left" vertical="center"/>
      <protection locked="0"/>
    </xf>
    <xf numFmtId="0" fontId="58" fillId="0" borderId="0" xfId="0" applyFont="1" applyBorder="1" applyAlignment="1" applyProtection="1">
      <alignment horizontal="right" vertical="center"/>
      <protection locked="0"/>
    </xf>
    <xf numFmtId="0" fontId="57" fillId="0" borderId="24" xfId="0" applyFont="1" applyBorder="1" applyAlignment="1" applyProtection="1">
      <alignment horizontal="center" vertical="center"/>
      <protection locked="0"/>
    </xf>
    <xf numFmtId="0" fontId="62" fillId="0" borderId="0" xfId="0" applyFont="1" applyBorder="1" applyAlignment="1" applyProtection="1">
      <alignment horizontal="center" vertical="center"/>
      <protection locked="0"/>
    </xf>
    <xf numFmtId="0" fontId="57" fillId="0" borderId="3" xfId="0" applyFont="1" applyBorder="1" applyAlignment="1" applyProtection="1">
      <alignment horizontal="center" vertical="center"/>
      <protection locked="0"/>
    </xf>
    <xf numFmtId="0" fontId="57" fillId="0" borderId="0" xfId="0" applyFont="1" applyBorder="1" applyAlignment="1" applyProtection="1">
      <alignment horizontal="center" vertical="top"/>
      <protection locked="0"/>
    </xf>
    <xf numFmtId="0" fontId="57" fillId="0" borderId="8" xfId="0" applyFont="1" applyBorder="1" applyAlignment="1" applyProtection="1">
      <alignment vertical="center"/>
      <protection locked="0"/>
    </xf>
    <xf numFmtId="0" fontId="57" fillId="0" borderId="4" xfId="0" applyFont="1" applyBorder="1" applyAlignment="1" applyProtection="1">
      <alignment vertical="center"/>
      <protection locked="0"/>
    </xf>
    <xf numFmtId="0" fontId="57" fillId="0" borderId="0" xfId="0" applyFont="1" applyBorder="1" applyAlignment="1" applyProtection="1">
      <alignment vertical="top" wrapText="1"/>
      <protection locked="0"/>
    </xf>
    <xf numFmtId="0" fontId="57" fillId="0" borderId="3" xfId="0" applyFont="1" applyBorder="1" applyAlignment="1" applyProtection="1">
      <alignment vertical="center"/>
      <protection locked="0"/>
    </xf>
    <xf numFmtId="0" fontId="57" fillId="0" borderId="1" xfId="0" applyFont="1" applyBorder="1" applyAlignment="1" applyProtection="1">
      <alignment vertical="center"/>
      <protection locked="0"/>
    </xf>
    <xf numFmtId="0" fontId="0" fillId="0" borderId="8" xfId="0" applyBorder="1" applyAlignment="1" applyProtection="1">
      <alignment vertical="center"/>
      <protection locked="0"/>
    </xf>
    <xf numFmtId="0" fontId="0" fillId="0" borderId="24" xfId="0" applyBorder="1" applyAlignment="1" applyProtection="1">
      <alignment vertical="center"/>
      <protection locked="0"/>
    </xf>
    <xf numFmtId="0" fontId="0" fillId="0" borderId="0" xfId="0" applyBorder="1" applyAlignment="1" applyProtection="1">
      <alignment vertical="center"/>
      <protection locked="0"/>
    </xf>
    <xf numFmtId="0" fontId="0" fillId="0" borderId="66" xfId="0" applyBorder="1" applyAlignment="1" applyProtection="1">
      <alignment vertical="center"/>
      <protection locked="0"/>
    </xf>
    <xf numFmtId="0" fontId="0" fillId="0" borderId="101" xfId="0" applyBorder="1" applyAlignment="1" applyProtection="1">
      <alignment vertical="center"/>
      <protection locked="0"/>
    </xf>
    <xf numFmtId="38" fontId="1" fillId="0" borderId="0" xfId="3" applyFont="1" applyAlignment="1" applyProtection="1">
      <alignment vertical="center"/>
      <protection locked="0"/>
    </xf>
    <xf numFmtId="38" fontId="3" fillId="0" borderId="0" xfId="3" quotePrefix="1" applyFont="1" applyFill="1" applyAlignment="1" applyProtection="1">
      <alignment horizontal="left"/>
      <protection locked="0"/>
    </xf>
    <xf numFmtId="38" fontId="1" fillId="0" borderId="0" xfId="3" applyFill="1" applyProtection="1">
      <protection locked="0"/>
    </xf>
    <xf numFmtId="38" fontId="3" fillId="0" borderId="0" xfId="3" applyFont="1" applyFill="1" applyAlignment="1" applyProtection="1">
      <alignment vertical="center"/>
      <protection locked="0"/>
    </xf>
    <xf numFmtId="38" fontId="1" fillId="0" borderId="0" xfId="3" applyProtection="1">
      <protection locked="0"/>
    </xf>
    <xf numFmtId="38" fontId="19" fillId="0" borderId="2" xfId="3" applyFont="1" applyFill="1" applyBorder="1" applyProtection="1">
      <protection locked="0"/>
    </xf>
    <xf numFmtId="38" fontId="19" fillId="0" borderId="3" xfId="3" applyFont="1" applyFill="1" applyBorder="1" applyProtection="1">
      <protection locked="0"/>
    </xf>
    <xf numFmtId="38" fontId="19" fillId="7" borderId="61" xfId="3" applyFont="1" applyFill="1" applyBorder="1" applyAlignment="1" applyProtection="1">
      <alignment horizontal="left"/>
      <protection locked="0"/>
    </xf>
    <xf numFmtId="38" fontId="19" fillId="7" borderId="28" xfId="3" applyFont="1" applyFill="1" applyBorder="1" applyProtection="1">
      <protection locked="0"/>
    </xf>
    <xf numFmtId="38" fontId="19" fillId="7" borderId="99" xfId="3" applyFont="1" applyFill="1" applyBorder="1" applyProtection="1">
      <protection locked="0"/>
    </xf>
    <xf numFmtId="38" fontId="20" fillId="0" borderId="5" xfId="3" quotePrefix="1" applyFont="1" applyFill="1" applyBorder="1" applyAlignment="1" applyProtection="1">
      <alignment horizontal="right"/>
      <protection locked="0"/>
    </xf>
    <xf numFmtId="38" fontId="20" fillId="0" borderId="6" xfId="3" applyFont="1" applyFill="1" applyBorder="1" applyAlignment="1" applyProtection="1">
      <alignment horizontal="right"/>
      <protection locked="0"/>
    </xf>
    <xf numFmtId="38" fontId="20" fillId="0" borderId="4" xfId="3" quotePrefix="1" applyFont="1" applyFill="1" applyBorder="1" applyAlignment="1" applyProtection="1">
      <alignment horizontal="center"/>
      <protection locked="0"/>
    </xf>
    <xf numFmtId="38" fontId="19" fillId="0" borderId="4" xfId="3" applyFont="1" applyFill="1" applyBorder="1" applyAlignment="1" applyProtection="1">
      <alignment horizontal="center"/>
      <protection locked="0"/>
    </xf>
    <xf numFmtId="38" fontId="19" fillId="0" borderId="7" xfId="3" applyFont="1" applyFill="1" applyBorder="1" applyProtection="1">
      <protection locked="0"/>
    </xf>
    <xf numFmtId="38" fontId="20" fillId="0" borderId="8" xfId="3" quotePrefix="1" applyFont="1" applyFill="1" applyBorder="1" applyAlignment="1" applyProtection="1">
      <alignment horizontal="left"/>
      <protection locked="0"/>
    </xf>
    <xf numFmtId="38" fontId="19" fillId="0" borderId="4" xfId="3" applyFont="1" applyFill="1" applyBorder="1" applyProtection="1">
      <protection locked="0"/>
    </xf>
    <xf numFmtId="38" fontId="19" fillId="0" borderId="9" xfId="3" applyFont="1" applyFill="1" applyBorder="1" applyProtection="1">
      <protection locked="0"/>
    </xf>
    <xf numFmtId="38" fontId="19" fillId="0" borderId="10" xfId="3" applyFont="1" applyFill="1" applyBorder="1" applyProtection="1">
      <protection locked="0"/>
    </xf>
    <xf numFmtId="38" fontId="19" fillId="0" borderId="11" xfId="3" applyFont="1" applyFill="1" applyBorder="1" applyProtection="1">
      <protection locked="0"/>
    </xf>
    <xf numFmtId="38" fontId="19" fillId="0" borderId="1" xfId="3" applyFont="1" applyFill="1" applyBorder="1" applyAlignment="1" applyProtection="1">
      <alignment horizontal="center"/>
      <protection locked="0"/>
    </xf>
    <xf numFmtId="38" fontId="19" fillId="0" borderId="12" xfId="3" applyFont="1" applyFill="1" applyBorder="1" applyProtection="1">
      <protection locked="0"/>
    </xf>
    <xf numFmtId="38" fontId="19" fillId="0" borderId="13" xfId="3" applyFont="1" applyFill="1" applyBorder="1" applyAlignment="1" applyProtection="1">
      <alignment horizontal="right"/>
      <protection locked="0"/>
    </xf>
    <xf numFmtId="38" fontId="19" fillId="0" borderId="14" xfId="3" applyFont="1" applyFill="1" applyBorder="1" applyAlignment="1" applyProtection="1">
      <protection locked="0"/>
    </xf>
    <xf numFmtId="38" fontId="19" fillId="0" borderId="15" xfId="3" applyFont="1" applyFill="1" applyBorder="1" applyAlignment="1" applyProtection="1">
      <protection locked="0"/>
    </xf>
    <xf numFmtId="38" fontId="19" fillId="0" borderId="16" xfId="3" applyFont="1" applyFill="1" applyBorder="1" applyAlignment="1" applyProtection="1">
      <alignment horizontal="center" vertical="center"/>
      <protection locked="0"/>
    </xf>
    <xf numFmtId="38" fontId="19" fillId="0" borderId="17" xfId="3" applyFont="1" applyFill="1" applyBorder="1" applyAlignment="1" applyProtection="1">
      <alignment horizontal="center" vertical="center"/>
      <protection locked="0"/>
    </xf>
    <xf numFmtId="38" fontId="19" fillId="0" borderId="18" xfId="3" applyFont="1" applyFill="1" applyBorder="1" applyAlignment="1" applyProtection="1">
      <alignment horizontal="right" vertical="center"/>
      <protection locked="0"/>
    </xf>
    <xf numFmtId="38" fontId="19" fillId="0" borderId="10" xfId="3" applyFont="1" applyFill="1" applyBorder="1" applyAlignment="1" applyProtection="1">
      <protection locked="0"/>
    </xf>
    <xf numFmtId="38" fontId="19" fillId="0" borderId="11" xfId="3" applyFont="1" applyFill="1" applyBorder="1" applyAlignment="1" applyProtection="1">
      <protection locked="0"/>
    </xf>
    <xf numFmtId="38" fontId="19" fillId="0" borderId="1" xfId="3" applyFont="1" applyFill="1" applyBorder="1" applyAlignment="1" applyProtection="1">
      <alignment horizontal="center" vertical="center"/>
      <protection locked="0"/>
    </xf>
    <xf numFmtId="38" fontId="19" fillId="0" borderId="12" xfId="3" applyFont="1" applyFill="1" applyBorder="1" applyAlignment="1" applyProtection="1">
      <alignment horizontal="center" vertical="center"/>
      <protection locked="0"/>
    </xf>
    <xf numFmtId="38" fontId="19" fillId="0" borderId="19" xfId="3" applyFont="1" applyFill="1" applyBorder="1" applyAlignment="1" applyProtection="1">
      <alignment horizontal="right" vertical="center"/>
      <protection locked="0"/>
    </xf>
    <xf numFmtId="38" fontId="19" fillId="0" borderId="20" xfId="3" applyFont="1" applyFill="1" applyBorder="1" applyAlignment="1" applyProtection="1">
      <alignment horizontal="right" vertical="center"/>
      <protection locked="0"/>
    </xf>
    <xf numFmtId="38" fontId="18" fillId="7" borderId="22" xfId="3" applyFont="1" applyFill="1" applyBorder="1" applyAlignment="1" applyProtection="1">
      <alignment vertical="center" wrapText="1"/>
      <protection locked="0"/>
    </xf>
    <xf numFmtId="38" fontId="20" fillId="0" borderId="5" xfId="3" quotePrefix="1" applyFont="1" applyFill="1" applyBorder="1" applyAlignment="1" applyProtection="1">
      <alignment horizontal="left"/>
      <protection locked="0"/>
    </xf>
    <xf numFmtId="38" fontId="18" fillId="7" borderId="95" xfId="3" applyFont="1" applyFill="1" applyBorder="1" applyAlignment="1" applyProtection="1">
      <alignment vertical="center" wrapText="1"/>
      <protection locked="0"/>
    </xf>
    <xf numFmtId="38" fontId="19" fillId="0" borderId="22" xfId="3" applyFont="1" applyFill="1" applyBorder="1" applyProtection="1">
      <protection locked="0"/>
    </xf>
    <xf numFmtId="38" fontId="19" fillId="0" borderId="64" xfId="3" applyFont="1" applyFill="1" applyBorder="1" applyProtection="1">
      <protection locked="0"/>
    </xf>
    <xf numFmtId="38" fontId="20" fillId="0" borderId="31" xfId="3" applyFont="1" applyFill="1" applyBorder="1" applyAlignment="1" applyProtection="1">
      <alignment horizontal="right"/>
      <protection locked="0"/>
    </xf>
    <xf numFmtId="38" fontId="20" fillId="0" borderId="0" xfId="3" applyFont="1" applyFill="1" applyBorder="1" applyProtection="1">
      <protection locked="0"/>
    </xf>
    <xf numFmtId="38" fontId="20" fillId="0" borderId="0" xfId="3" applyFont="1" applyFill="1" applyBorder="1" applyAlignment="1" applyProtection="1">
      <alignment horizontal="center"/>
      <protection locked="0"/>
    </xf>
    <xf numFmtId="38" fontId="20" fillId="0" borderId="0" xfId="3" quotePrefix="1" applyFont="1" applyFill="1" applyBorder="1" applyAlignment="1" applyProtection="1">
      <alignment horizontal="center"/>
      <protection locked="0"/>
    </xf>
    <xf numFmtId="38" fontId="20" fillId="0" borderId="21" xfId="3" applyFont="1" applyFill="1" applyBorder="1" applyAlignment="1" applyProtection="1">
      <alignment horizontal="center"/>
      <protection locked="0"/>
    </xf>
    <xf numFmtId="38" fontId="18" fillId="7" borderId="95" xfId="3" applyFont="1" applyFill="1" applyBorder="1" applyAlignment="1" applyProtection="1">
      <alignment horizontal="center" vertical="center" wrapText="1"/>
      <protection locked="0"/>
    </xf>
    <xf numFmtId="38" fontId="19" fillId="0" borderId="24" xfId="3" applyFont="1" applyFill="1" applyBorder="1" applyAlignment="1" applyProtection="1">
      <alignment horizontal="left"/>
      <protection locked="0"/>
    </xf>
    <xf numFmtId="38" fontId="19" fillId="0" borderId="0" xfId="3" applyFont="1" applyFill="1" applyBorder="1" applyAlignment="1" applyProtection="1">
      <alignment horizontal="left"/>
      <protection locked="0"/>
    </xf>
    <xf numFmtId="38" fontId="19" fillId="0" borderId="63" xfId="3" applyFont="1" applyFill="1" applyBorder="1" applyAlignment="1" applyProtection="1">
      <alignment horizontal="left"/>
      <protection locked="0"/>
    </xf>
    <xf numFmtId="38" fontId="20" fillId="0" borderId="31" xfId="3" applyFont="1" applyFill="1" applyBorder="1" applyProtection="1">
      <protection locked="0"/>
    </xf>
    <xf numFmtId="38" fontId="20" fillId="0" borderId="0" xfId="3" applyFont="1" applyFill="1" applyBorder="1" applyAlignment="1" applyProtection="1">
      <alignment horizontal="right"/>
      <protection locked="0"/>
    </xf>
    <xf numFmtId="38" fontId="20" fillId="2" borderId="0" xfId="3" applyFont="1" applyFill="1" applyBorder="1" applyProtection="1">
      <protection locked="0"/>
    </xf>
    <xf numFmtId="38" fontId="20" fillId="2" borderId="21" xfId="3" applyFont="1" applyFill="1" applyBorder="1" applyProtection="1">
      <protection locked="0"/>
    </xf>
    <xf numFmtId="38" fontId="18" fillId="7" borderId="2" xfId="3" applyFont="1" applyFill="1" applyBorder="1" applyAlignment="1" applyProtection="1">
      <alignment vertical="center" wrapText="1"/>
      <protection locked="0"/>
    </xf>
    <xf numFmtId="38" fontId="19" fillId="0" borderId="1" xfId="3" applyFont="1" applyFill="1" applyBorder="1" applyProtection="1">
      <protection locked="0"/>
    </xf>
    <xf numFmtId="38" fontId="19" fillId="0" borderId="65" xfId="3" applyFont="1" applyFill="1" applyBorder="1" applyProtection="1">
      <protection locked="0"/>
    </xf>
    <xf numFmtId="38" fontId="20" fillId="0" borderId="1" xfId="3" applyFont="1" applyFill="1" applyBorder="1" applyProtection="1">
      <protection locked="0"/>
    </xf>
    <xf numFmtId="38" fontId="20" fillId="2" borderId="1" xfId="3" applyFont="1" applyFill="1" applyBorder="1" applyProtection="1">
      <protection locked="0"/>
    </xf>
    <xf numFmtId="38" fontId="20" fillId="2" borderId="13" xfId="3" applyFont="1" applyFill="1" applyBorder="1" applyProtection="1">
      <protection locked="0"/>
    </xf>
    <xf numFmtId="0" fontId="20" fillId="0" borderId="0" xfId="0" applyFont="1" applyFill="1" applyBorder="1" applyProtection="1">
      <protection locked="0"/>
    </xf>
    <xf numFmtId="38" fontId="20" fillId="0" borderId="21" xfId="3" applyFont="1" applyFill="1" applyBorder="1" applyProtection="1">
      <protection locked="0"/>
    </xf>
    <xf numFmtId="38" fontId="20" fillId="0" borderId="31" xfId="3" applyFont="1" applyBorder="1" applyProtection="1">
      <protection locked="0"/>
    </xf>
    <xf numFmtId="38" fontId="19" fillId="0" borderId="0" xfId="3" applyFont="1" applyBorder="1" applyAlignment="1" applyProtection="1">
      <alignment shrinkToFit="1"/>
      <protection locked="0"/>
    </xf>
    <xf numFmtId="38" fontId="20" fillId="0" borderId="0" xfId="3" applyFont="1" applyFill="1" applyBorder="1" applyAlignment="1" applyProtection="1">
      <alignment horizontal="right" shrinkToFit="1"/>
      <protection locked="0"/>
    </xf>
    <xf numFmtId="38" fontId="20" fillId="0" borderId="0" xfId="3" applyFont="1" applyBorder="1" applyAlignment="1" applyProtection="1">
      <alignment horizontal="center" shrinkToFit="1"/>
      <protection locked="0"/>
    </xf>
    <xf numFmtId="38" fontId="20" fillId="0" borderId="0" xfId="3" applyFont="1" applyBorder="1" applyAlignment="1" applyProtection="1">
      <alignment shrinkToFit="1"/>
      <protection locked="0"/>
    </xf>
    <xf numFmtId="12" fontId="20" fillId="0" borderId="0" xfId="3" applyNumberFormat="1" applyFont="1" applyBorder="1" applyAlignment="1" applyProtection="1">
      <alignment shrinkToFit="1"/>
      <protection locked="0"/>
    </xf>
    <xf numFmtId="38" fontId="19" fillId="0" borderId="0" xfId="3" applyFont="1" applyBorder="1" applyProtection="1">
      <protection locked="0"/>
    </xf>
    <xf numFmtId="38" fontId="20" fillId="0" borderId="0" xfId="3" quotePrefix="1" applyFont="1" applyFill="1" applyBorder="1" applyAlignment="1" applyProtection="1">
      <alignment horizontal="center" shrinkToFit="1"/>
      <protection locked="0"/>
    </xf>
    <xf numFmtId="38" fontId="20" fillId="0" borderId="21" xfId="3" applyFont="1" applyBorder="1" applyAlignment="1" applyProtection="1">
      <alignment horizontal="left" shrinkToFit="1"/>
      <protection locked="0"/>
    </xf>
    <xf numFmtId="12" fontId="20" fillId="0" borderId="0" xfId="3" applyNumberFormat="1" applyFont="1" applyFill="1" applyBorder="1" applyProtection="1">
      <protection locked="0"/>
    </xf>
    <xf numFmtId="38" fontId="20" fillId="0" borderId="0" xfId="3" applyFont="1" applyBorder="1" applyProtection="1">
      <protection locked="0"/>
    </xf>
    <xf numFmtId="38" fontId="20" fillId="0" borderId="21" xfId="3" applyFont="1" applyBorder="1" applyProtection="1">
      <protection locked="0"/>
    </xf>
    <xf numFmtId="38" fontId="20" fillId="0" borderId="31" xfId="3" quotePrefix="1" applyFont="1" applyFill="1" applyBorder="1" applyAlignment="1" applyProtection="1">
      <alignment horizontal="right"/>
      <protection locked="0"/>
    </xf>
    <xf numFmtId="38" fontId="20" fillId="0" borderId="0" xfId="3" quotePrefix="1" applyFont="1" applyFill="1" applyBorder="1" applyAlignment="1" applyProtection="1">
      <alignment horizontal="left" vertical="center"/>
      <protection locked="0"/>
    </xf>
    <xf numFmtId="38" fontId="19" fillId="0" borderId="121" xfId="3" applyFont="1" applyBorder="1" applyProtection="1">
      <protection locked="0"/>
    </xf>
    <xf numFmtId="38" fontId="19" fillId="0" borderId="23" xfId="3" applyFont="1" applyBorder="1" applyProtection="1">
      <protection locked="0"/>
    </xf>
    <xf numFmtId="38" fontId="20" fillId="0" borderId="23" xfId="3" applyFont="1" applyBorder="1" applyAlignment="1" applyProtection="1">
      <alignment horizontal="center" shrinkToFit="1"/>
      <protection locked="0"/>
    </xf>
    <xf numFmtId="38" fontId="20" fillId="0" borderId="23" xfId="3" quotePrefix="1" applyFont="1" applyFill="1" applyBorder="1" applyAlignment="1" applyProtection="1">
      <alignment horizontal="center" shrinkToFit="1"/>
      <protection locked="0"/>
    </xf>
    <xf numFmtId="38" fontId="20" fillId="0" borderId="70" xfId="3" applyFont="1" applyBorder="1" applyAlignment="1" applyProtection="1">
      <alignment horizontal="left" shrinkToFit="1"/>
      <protection locked="0"/>
    </xf>
    <xf numFmtId="38" fontId="60" fillId="0" borderId="0" xfId="3" quotePrefix="1" applyFont="1" applyFill="1" applyProtection="1">
      <protection locked="0"/>
    </xf>
    <xf numFmtId="38" fontId="22" fillId="0" borderId="0" xfId="3" applyFont="1" applyFill="1" applyProtection="1">
      <protection locked="0"/>
    </xf>
    <xf numFmtId="38" fontId="19" fillId="0" borderId="0" xfId="3" applyFont="1" applyFill="1" applyProtection="1">
      <protection locked="0"/>
    </xf>
    <xf numFmtId="38" fontId="20" fillId="2" borderId="0" xfId="3" applyFont="1" applyFill="1" applyBorder="1" applyProtection="1"/>
    <xf numFmtId="38" fontId="20" fillId="2" borderId="21" xfId="3" applyFont="1" applyFill="1" applyBorder="1" applyProtection="1"/>
    <xf numFmtId="38" fontId="20" fillId="2" borderId="1" xfId="3" applyFont="1" applyFill="1" applyBorder="1" applyProtection="1"/>
    <xf numFmtId="38" fontId="20" fillId="2" borderId="13" xfId="3" applyFont="1" applyFill="1" applyBorder="1" applyProtection="1"/>
    <xf numFmtId="0" fontId="0" fillId="0" borderId="0" xfId="0" applyFont="1" applyFill="1" applyBorder="1" applyAlignment="1" applyProtection="1">
      <alignment vertical="center"/>
      <protection locked="0"/>
    </xf>
    <xf numFmtId="0" fontId="0" fillId="0" borderId="0" xfId="0" applyFill="1" applyBorder="1" applyProtection="1">
      <protection locked="0"/>
    </xf>
    <xf numFmtId="0" fontId="20" fillId="0" borderId="0" xfId="0" applyFon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72" xfId="0" applyFont="1" applyFill="1" applyBorder="1" applyAlignment="1" applyProtection="1">
      <alignment vertical="center"/>
      <protection locked="0"/>
    </xf>
    <xf numFmtId="0" fontId="20" fillId="0" borderId="66" xfId="0" applyFont="1" applyFill="1" applyBorder="1" applyAlignment="1" applyProtection="1">
      <alignment vertical="center"/>
      <protection locked="0"/>
    </xf>
    <xf numFmtId="0" fontId="20" fillId="0" borderId="3" xfId="0" applyFont="1" applyFill="1" applyBorder="1" applyAlignment="1" applyProtection="1">
      <alignment vertical="center"/>
      <protection locked="0"/>
    </xf>
    <xf numFmtId="0" fontId="20" fillId="0" borderId="1" xfId="0" applyFont="1" applyFill="1" applyBorder="1" applyAlignment="1" applyProtection="1">
      <alignment vertical="center"/>
      <protection locked="0"/>
    </xf>
    <xf numFmtId="0" fontId="19" fillId="7" borderId="122" xfId="0" quotePrefix="1" applyFont="1" applyFill="1" applyBorder="1" applyAlignment="1" applyProtection="1">
      <alignment horizontal="left" vertical="center"/>
      <protection locked="0"/>
    </xf>
    <xf numFmtId="0" fontId="23" fillId="0" borderId="122" xfId="0" applyFont="1" applyFill="1" applyBorder="1" applyAlignment="1" applyProtection="1">
      <alignment horizontal="right" vertical="center"/>
      <protection locked="0"/>
    </xf>
    <xf numFmtId="0" fontId="23" fillId="0" borderId="66" xfId="0" applyFont="1" applyFill="1" applyBorder="1" applyAlignment="1" applyProtection="1">
      <alignment horizontal="right" vertical="center"/>
      <protection locked="0"/>
    </xf>
    <xf numFmtId="0" fontId="44" fillId="0" borderId="122" xfId="0" applyFont="1" applyFill="1" applyBorder="1" applyAlignment="1" applyProtection="1">
      <alignment horizontal="right" vertical="center"/>
      <protection locked="0"/>
    </xf>
    <xf numFmtId="0" fontId="19" fillId="0" borderId="122" xfId="0" applyFont="1" applyFill="1" applyBorder="1" applyAlignment="1" applyProtection="1">
      <alignment vertical="center"/>
      <protection locked="0"/>
    </xf>
    <xf numFmtId="0" fontId="20" fillId="0" borderId="8" xfId="0" applyFont="1" applyFill="1" applyBorder="1" applyAlignment="1" applyProtection="1">
      <alignment vertical="center"/>
      <protection locked="0"/>
    </xf>
    <xf numFmtId="0" fontId="20" fillId="0" borderId="4" xfId="0" applyFont="1" applyFill="1" applyBorder="1" applyAlignment="1" applyProtection="1">
      <alignment vertical="center"/>
      <protection locked="0"/>
    </xf>
    <xf numFmtId="0" fontId="20" fillId="0" borderId="24" xfId="0" applyFont="1" applyFill="1" applyBorder="1" applyAlignment="1" applyProtection="1">
      <alignment vertical="center"/>
      <protection locked="0"/>
    </xf>
    <xf numFmtId="0" fontId="20" fillId="0" borderId="100" xfId="0" applyFont="1" applyFill="1" applyBorder="1" applyAlignment="1" applyProtection="1">
      <alignment vertical="center"/>
      <protection locked="0"/>
    </xf>
    <xf numFmtId="0" fontId="20" fillId="0" borderId="101" xfId="0" applyFont="1" applyFill="1" applyBorder="1" applyAlignment="1" applyProtection="1">
      <alignment vertical="center"/>
      <protection locked="0"/>
    </xf>
    <xf numFmtId="0" fontId="20" fillId="0" borderId="66" xfId="0" applyFont="1" applyFill="1" applyBorder="1" applyProtection="1">
      <protection locked="0"/>
    </xf>
    <xf numFmtId="0" fontId="20" fillId="0" borderId="73" xfId="0" applyFont="1" applyFill="1" applyBorder="1" applyProtection="1">
      <protection locked="0"/>
    </xf>
    <xf numFmtId="0" fontId="20" fillId="0" borderId="27" xfId="0" applyFont="1" applyFill="1" applyBorder="1" applyProtection="1">
      <protection locked="0"/>
    </xf>
    <xf numFmtId="0" fontId="0" fillId="0" borderId="24" xfId="0" applyFill="1" applyBorder="1" applyProtection="1">
      <protection locked="0"/>
    </xf>
    <xf numFmtId="0" fontId="0" fillId="0" borderId="27" xfId="0" applyFill="1" applyBorder="1" applyProtection="1">
      <protection locked="0"/>
    </xf>
    <xf numFmtId="0" fontId="0" fillId="0" borderId="3" xfId="0" applyFill="1" applyBorder="1" applyProtection="1">
      <protection locked="0"/>
    </xf>
    <xf numFmtId="0" fontId="0" fillId="0" borderId="1" xfId="0" applyFill="1" applyBorder="1" applyProtection="1">
      <protection locked="0"/>
    </xf>
    <xf numFmtId="0" fontId="0" fillId="0" borderId="12" xfId="0" applyFill="1" applyBorder="1" applyProtection="1">
      <protection locked="0"/>
    </xf>
    <xf numFmtId="0" fontId="20" fillId="0" borderId="24"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20" fillId="0" borderId="3" xfId="0" applyFont="1" applyFill="1" applyBorder="1" applyAlignment="1" applyProtection="1">
      <alignment vertical="center" wrapText="1"/>
      <protection locked="0"/>
    </xf>
    <xf numFmtId="0" fontId="20" fillId="0" borderId="1" xfId="0" applyFont="1" applyFill="1" applyBorder="1" applyAlignment="1" applyProtection="1">
      <alignment vertical="center" wrapText="1"/>
      <protection locked="0"/>
    </xf>
    <xf numFmtId="0" fontId="19" fillId="0" borderId="1" xfId="0" quotePrefix="1" applyFont="1" applyFill="1" applyBorder="1" applyAlignment="1" applyProtection="1">
      <alignment vertical="center"/>
      <protection locked="0"/>
    </xf>
    <xf numFmtId="0" fontId="20" fillId="0" borderId="1" xfId="0" applyFont="1" applyFill="1" applyBorder="1" applyAlignment="1" applyProtection="1">
      <protection locked="0"/>
    </xf>
    <xf numFmtId="0" fontId="20" fillId="0" borderId="12" xfId="0" applyFont="1" applyFill="1" applyBorder="1" applyProtection="1">
      <protection locked="0"/>
    </xf>
    <xf numFmtId="0" fontId="20" fillId="4" borderId="4" xfId="0" applyFont="1" applyFill="1" applyBorder="1" applyAlignment="1" applyProtection="1">
      <alignment vertical="center"/>
      <protection locked="0"/>
    </xf>
    <xf numFmtId="0" fontId="20" fillId="0" borderId="7" xfId="0" applyFont="1" applyFill="1" applyBorder="1" applyProtection="1">
      <protection locked="0"/>
    </xf>
    <xf numFmtId="0" fontId="4" fillId="0" borderId="0" xfId="0" quotePrefix="1" applyFont="1" applyFill="1" applyBorder="1" applyAlignment="1" applyProtection="1">
      <alignment vertical="center"/>
      <protection locked="0"/>
    </xf>
    <xf numFmtId="0" fontId="20" fillId="0" borderId="0" xfId="0" applyFont="1" applyFill="1" applyBorder="1" applyAlignment="1" applyProtection="1">
      <alignment vertical="center" shrinkToFit="1"/>
      <protection locked="0"/>
    </xf>
    <xf numFmtId="0" fontId="20" fillId="0" borderId="0" xfId="0" applyFont="1" applyFill="1" applyAlignment="1" applyProtection="1">
      <alignment vertical="center"/>
      <protection locked="0"/>
    </xf>
    <xf numFmtId="0" fontId="19" fillId="0" borderId="0" xfId="0" quotePrefix="1" applyFont="1" applyFill="1" applyBorder="1" applyAlignment="1" applyProtection="1">
      <alignment vertical="center"/>
      <protection locked="0"/>
    </xf>
    <xf numFmtId="0" fontId="20" fillId="0" borderId="0" xfId="0" applyFont="1" applyFill="1" applyBorder="1" applyAlignment="1" applyProtection="1">
      <protection locked="0"/>
    </xf>
    <xf numFmtId="0" fontId="18" fillId="0" borderId="0" xfId="0" quotePrefix="1" applyFont="1" applyFill="1" applyBorder="1" applyAlignment="1" applyProtection="1">
      <alignment vertical="center" wrapText="1"/>
      <protection locked="0"/>
    </xf>
    <xf numFmtId="0" fontId="19" fillId="0" borderId="0" xfId="0" quotePrefix="1" applyFont="1" applyFill="1" applyBorder="1" applyAlignment="1" applyProtection="1">
      <alignment horizontal="left" vertical="center"/>
      <protection locked="0"/>
    </xf>
    <xf numFmtId="0" fontId="0" fillId="0" borderId="0" xfId="0" quotePrefix="1" applyFill="1" applyBorder="1" applyAlignment="1" applyProtection="1">
      <alignment horizontal="left" vertical="center"/>
      <protection locked="0"/>
    </xf>
    <xf numFmtId="0" fontId="20" fillId="0" borderId="0" xfId="0" applyFont="1" applyFill="1" applyBorder="1" applyAlignment="1" applyProtection="1">
      <alignment horizontal="center"/>
      <protection locked="0"/>
    </xf>
    <xf numFmtId="0" fontId="20" fillId="0" borderId="0" xfId="0" applyFont="1" applyFill="1" applyBorder="1" applyAlignment="1" applyProtection="1">
      <alignment shrinkToFit="1"/>
      <protection locked="0"/>
    </xf>
    <xf numFmtId="0" fontId="20" fillId="0" borderId="0" xfId="0" quotePrefix="1" applyFont="1" applyFill="1" applyBorder="1" applyAlignment="1" applyProtection="1">
      <alignment vertical="center"/>
      <protection locked="0"/>
    </xf>
    <xf numFmtId="0" fontId="19" fillId="0" borderId="0" xfId="0" applyFont="1" applyFill="1" applyBorder="1" applyProtection="1">
      <protection locked="0"/>
    </xf>
    <xf numFmtId="0" fontId="19" fillId="0" borderId="0" xfId="0" applyFont="1" applyFill="1" applyBorder="1" applyAlignment="1" applyProtection="1">
      <alignment shrinkToFit="1"/>
      <protection locked="0"/>
    </xf>
    <xf numFmtId="0" fontId="0" fillId="0" borderId="0" xfId="0" applyFill="1" applyAlignment="1" applyProtection="1">
      <protection locked="0"/>
    </xf>
    <xf numFmtId="0" fontId="23" fillId="3" borderId="0" xfId="0" applyFont="1" applyFill="1" applyBorder="1" applyAlignment="1" applyProtection="1">
      <alignment vertical="center"/>
      <protection locked="0"/>
    </xf>
    <xf numFmtId="0" fontId="0" fillId="0" borderId="0" xfId="0" applyFill="1" applyBorder="1" applyAlignment="1" applyProtection="1">
      <alignment horizontal="left" vertical="center" shrinkToFit="1"/>
      <protection locked="0"/>
    </xf>
    <xf numFmtId="0" fontId="0" fillId="0" borderId="0" xfId="0" applyFill="1" applyBorder="1" applyAlignment="1" applyProtection="1">
      <alignment shrinkToFit="1"/>
      <protection locked="0"/>
    </xf>
    <xf numFmtId="0" fontId="0" fillId="0" borderId="0" xfId="0" applyFill="1" applyAlignment="1" applyProtection="1">
      <alignment horizontal="left"/>
      <protection locked="0"/>
    </xf>
    <xf numFmtId="0" fontId="18" fillId="0" borderId="0" xfId="0" quotePrefix="1" applyFont="1" applyFill="1" applyBorder="1" applyAlignment="1" applyProtection="1">
      <alignment vertical="center"/>
      <protection locked="0"/>
    </xf>
    <xf numFmtId="0" fontId="18" fillId="0" borderId="0" xfId="0" quotePrefix="1" applyFont="1" applyFill="1" applyBorder="1" applyAlignment="1" applyProtection="1">
      <alignment horizontal="left" vertical="center"/>
      <protection locked="0"/>
    </xf>
    <xf numFmtId="0" fontId="0" fillId="0" borderId="0" xfId="0" quotePrefix="1" applyFont="1" applyAlignment="1" applyProtection="1">
      <alignment horizontal="left" vertical="center"/>
      <protection locked="0"/>
    </xf>
    <xf numFmtId="0" fontId="3" fillId="0" borderId="0" xfId="0" quotePrefix="1" applyFont="1" applyAlignment="1" applyProtection="1">
      <alignment horizontal="left"/>
      <protection locked="0"/>
    </xf>
    <xf numFmtId="0" fontId="0" fillId="0" borderId="0" xfId="0" applyAlignment="1" applyProtection="1">
      <protection locked="0"/>
    </xf>
    <xf numFmtId="38" fontId="0" fillId="0" borderId="0" xfId="3" applyFont="1" applyAlignment="1" applyProtection="1">
      <protection locked="0"/>
    </xf>
    <xf numFmtId="0" fontId="0" fillId="3" borderId="0" xfId="0" applyFill="1" applyAlignment="1" applyProtection="1">
      <protection locked="0"/>
    </xf>
    <xf numFmtId="0" fontId="0" fillId="0" borderId="0" xfId="0" applyAlignment="1" applyProtection="1">
      <alignment horizontal="right"/>
      <protection locked="0"/>
    </xf>
    <xf numFmtId="0" fontId="5" fillId="0" borderId="0" xfId="0" quotePrefix="1" applyFont="1" applyAlignment="1" applyProtection="1">
      <alignment horizontal="center" vertical="center"/>
      <protection locked="0"/>
    </xf>
    <xf numFmtId="0" fontId="5" fillId="0" borderId="0" xfId="0" applyFont="1" applyAlignment="1" applyProtection="1">
      <alignment horizontal="center" vertical="center"/>
      <protection locked="0"/>
    </xf>
    <xf numFmtId="38" fontId="5" fillId="0" borderId="0" xfId="3" applyFont="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45" fillId="0" borderId="0" xfId="0" applyFont="1" applyAlignment="1" applyProtection="1">
      <alignment horizontal="left" vertical="center"/>
      <protection locked="0"/>
    </xf>
    <xf numFmtId="0" fontId="3" fillId="0" borderId="0" xfId="0" applyFont="1" applyAlignment="1" applyProtection="1">
      <alignment vertical="center"/>
      <protection locked="0"/>
    </xf>
    <xf numFmtId="38" fontId="0" fillId="0" borderId="0" xfId="3" applyFont="1" applyAlignment="1" applyProtection="1">
      <alignment vertical="center"/>
      <protection locked="0"/>
    </xf>
    <xf numFmtId="0" fontId="4" fillId="0" borderId="0" xfId="0" applyFont="1" applyAlignment="1" applyProtection="1">
      <protection locked="0"/>
    </xf>
    <xf numFmtId="0" fontId="0" fillId="0" borderId="0" xfId="0" applyFont="1" applyAlignment="1" applyProtection="1">
      <protection locked="0"/>
    </xf>
    <xf numFmtId="0" fontId="3" fillId="3" borderId="1" xfId="0" applyFont="1" applyFill="1" applyBorder="1" applyAlignment="1" applyProtection="1">
      <alignment horizontal="right" vertical="center"/>
      <protection locked="0"/>
    </xf>
    <xf numFmtId="0" fontId="3" fillId="0" borderId="0" xfId="0" applyFont="1" applyBorder="1" applyAlignment="1" applyProtection="1">
      <alignment vertical="center"/>
      <protection locked="0"/>
    </xf>
    <xf numFmtId="0" fontId="69" fillId="0" borderId="0" xfId="0" applyFont="1" applyAlignment="1" applyProtection="1">
      <alignment horizontal="left" vertical="center"/>
      <protection locked="0"/>
    </xf>
    <xf numFmtId="0" fontId="10" fillId="0" borderId="0" xfId="0" applyFont="1" applyAlignment="1" applyProtection="1">
      <alignment vertical="top"/>
      <protection locked="0"/>
    </xf>
    <xf numFmtId="0" fontId="3" fillId="0" borderId="0" xfId="0" applyFont="1" applyAlignment="1" applyProtection="1">
      <alignment vertical="top"/>
      <protection locked="0"/>
    </xf>
    <xf numFmtId="0" fontId="0" fillId="0" borderId="0" xfId="0" applyAlignment="1" applyProtection="1">
      <alignment vertical="top"/>
      <protection locked="0"/>
    </xf>
    <xf numFmtId="38" fontId="0" fillId="0" borderId="0" xfId="3" applyFont="1" applyAlignment="1" applyProtection="1">
      <alignment vertical="top"/>
      <protection locked="0"/>
    </xf>
    <xf numFmtId="0" fontId="3" fillId="0" borderId="0" xfId="0" applyFont="1" applyBorder="1" applyAlignment="1" applyProtection="1">
      <alignment horizontal="left" vertical="top"/>
      <protection locked="0"/>
    </xf>
    <xf numFmtId="0" fontId="3" fillId="3" borderId="0" xfId="0" applyFont="1" applyFill="1" applyBorder="1" applyAlignment="1" applyProtection="1">
      <alignment horizontal="left" vertical="top"/>
      <protection locked="0"/>
    </xf>
    <xf numFmtId="0" fontId="19" fillId="0" borderId="0" xfId="0" applyFont="1" applyAlignment="1" applyProtection="1">
      <protection locked="0"/>
    </xf>
    <xf numFmtId="0" fontId="19" fillId="0" borderId="8" xfId="0" applyFont="1" applyBorder="1" applyAlignment="1" applyProtection="1">
      <alignment horizontal="center" vertical="center"/>
      <protection locked="0"/>
    </xf>
    <xf numFmtId="0" fontId="19" fillId="3" borderId="4" xfId="0" applyFont="1" applyFill="1" applyBorder="1" applyAlignment="1" applyProtection="1">
      <alignment vertical="center"/>
      <protection locked="0"/>
    </xf>
    <xf numFmtId="0" fontId="19" fillId="3" borderId="7" xfId="0" applyFont="1" applyFill="1" applyBorder="1" applyAlignment="1" applyProtection="1">
      <protection locked="0"/>
    </xf>
    <xf numFmtId="0" fontId="19" fillId="3" borderId="8" xfId="0" applyFont="1" applyFill="1" applyBorder="1" applyAlignment="1" applyProtection="1">
      <protection locked="0"/>
    </xf>
    <xf numFmtId="0" fontId="19" fillId="0" borderId="9" xfId="0" applyFont="1" applyBorder="1" applyAlignment="1" applyProtection="1">
      <protection locked="0"/>
    </xf>
    <xf numFmtId="0" fontId="19" fillId="0" borderId="3" xfId="0" applyFont="1" applyBorder="1" applyAlignment="1" applyProtection="1">
      <alignment horizontal="center" vertical="center"/>
      <protection locked="0"/>
    </xf>
    <xf numFmtId="0" fontId="19" fillId="3" borderId="1" xfId="0" applyFont="1" applyFill="1" applyBorder="1" applyAlignment="1" applyProtection="1">
      <alignment vertical="center"/>
      <protection locked="0"/>
    </xf>
    <xf numFmtId="0" fontId="19" fillId="3" borderId="12" xfId="0" applyFont="1" applyFill="1" applyBorder="1" applyAlignment="1" applyProtection="1">
      <protection locked="0"/>
    </xf>
    <xf numFmtId="0" fontId="19" fillId="3" borderId="3" xfId="0" applyFont="1" applyFill="1" applyBorder="1" applyAlignment="1" applyProtection="1">
      <protection locked="0"/>
    </xf>
    <xf numFmtId="0" fontId="19" fillId="0" borderId="13" xfId="0" applyFont="1" applyBorder="1" applyAlignment="1" applyProtection="1">
      <protection locked="0"/>
    </xf>
    <xf numFmtId="0" fontId="19" fillId="3" borderId="0" xfId="0" applyFont="1" applyFill="1" applyBorder="1" applyAlignment="1" applyProtection="1">
      <protection locked="0"/>
    </xf>
    <xf numFmtId="0" fontId="19" fillId="3" borderId="1" xfId="0" applyFont="1" applyFill="1" applyBorder="1" applyAlignment="1" applyProtection="1">
      <protection locked="0"/>
    </xf>
    <xf numFmtId="0" fontId="19" fillId="3" borderId="4" xfId="0" applyFont="1" applyFill="1" applyBorder="1" applyAlignment="1" applyProtection="1">
      <protection locked="0"/>
    </xf>
    <xf numFmtId="0" fontId="19" fillId="0" borderId="21" xfId="0" applyFont="1" applyBorder="1" applyAlignment="1" applyProtection="1">
      <protection locked="0"/>
    </xf>
    <xf numFmtId="0" fontId="18" fillId="0" borderId="21" xfId="0" applyFont="1" applyBorder="1" applyAlignment="1" applyProtection="1">
      <protection locked="0"/>
    </xf>
    <xf numFmtId="0" fontId="19" fillId="0" borderId="68" xfId="0" applyFont="1" applyBorder="1" applyAlignment="1" applyProtection="1">
      <alignment horizontal="center" vertical="center"/>
      <protection locked="0"/>
    </xf>
    <xf numFmtId="0" fontId="18" fillId="3" borderId="70" xfId="0" applyFont="1" applyFill="1" applyBorder="1" applyAlignment="1" applyProtection="1">
      <alignment horizontal="right"/>
      <protection locked="0"/>
    </xf>
    <xf numFmtId="0" fontId="0" fillId="0" borderId="0" xfId="0" applyBorder="1" applyAlignment="1" applyProtection="1">
      <protection locked="0"/>
    </xf>
    <xf numFmtId="38" fontId="0" fillId="0" borderId="0" xfId="3" applyFont="1" applyBorder="1" applyAlignment="1" applyProtection="1">
      <protection locked="0"/>
    </xf>
    <xf numFmtId="0" fontId="0" fillId="3" borderId="0" xfId="0" applyFill="1" applyBorder="1" applyAlignment="1" applyProtection="1">
      <protection locked="0"/>
    </xf>
    <xf numFmtId="0" fontId="3" fillId="0" borderId="0" xfId="0" applyFont="1" applyBorder="1" applyAlignment="1" applyProtection="1">
      <alignment horizontal="right"/>
      <protection locked="0"/>
    </xf>
    <xf numFmtId="0" fontId="18" fillId="0" borderId="0" xfId="0" applyFont="1" applyAlignment="1" applyProtection="1">
      <protection locked="0"/>
    </xf>
    <xf numFmtId="0" fontId="18" fillId="0" borderId="0" xfId="0" quotePrefix="1" applyFont="1" applyAlignment="1" applyProtection="1">
      <alignment horizontal="left"/>
      <protection locked="0"/>
    </xf>
    <xf numFmtId="38" fontId="18" fillId="0" borderId="0" xfId="3" applyFont="1" applyAlignment="1" applyProtection="1">
      <protection locked="0"/>
    </xf>
    <xf numFmtId="0" fontId="25" fillId="0" borderId="0" xfId="0" applyFont="1" applyAlignment="1" applyProtection="1">
      <protection locked="0"/>
    </xf>
    <xf numFmtId="0" fontId="18" fillId="3" borderId="0" xfId="0" applyFont="1" applyFill="1" applyAlignment="1" applyProtection="1">
      <protection locked="0"/>
    </xf>
    <xf numFmtId="0" fontId="3" fillId="0" borderId="0" xfId="0" applyFont="1" applyAlignment="1" applyProtection="1">
      <protection locked="0"/>
    </xf>
    <xf numFmtId="0" fontId="19" fillId="0" borderId="8" xfId="0" applyFont="1" applyBorder="1" applyAlignment="1" applyProtection="1">
      <alignment horizontal="center" vertical="center"/>
    </xf>
    <xf numFmtId="182" fontId="19" fillId="0" borderId="4" xfId="0" applyNumberFormat="1" applyFont="1" applyBorder="1" applyAlignment="1" applyProtection="1"/>
    <xf numFmtId="182" fontId="19" fillId="3" borderId="4" xfId="0" applyNumberFormat="1" applyFont="1" applyFill="1" applyBorder="1" applyAlignment="1" applyProtection="1">
      <alignment vertical="center"/>
    </xf>
    <xf numFmtId="182" fontId="19" fillId="3" borderId="7" xfId="0" applyNumberFormat="1" applyFont="1" applyFill="1" applyBorder="1" applyAlignment="1" applyProtection="1"/>
    <xf numFmtId="182" fontId="19" fillId="3" borderId="4" xfId="0" applyNumberFormat="1" applyFont="1" applyFill="1" applyBorder="1" applyAlignment="1" applyProtection="1"/>
    <xf numFmtId="0" fontId="18" fillId="0" borderId="21" xfId="0" applyFont="1" applyBorder="1" applyAlignment="1" applyProtection="1"/>
    <xf numFmtId="0" fontId="19" fillId="0" borderId="68" xfId="0" applyFont="1" applyBorder="1" applyAlignment="1" applyProtection="1">
      <alignment horizontal="center" vertical="center"/>
    </xf>
    <xf numFmtId="182" fontId="19" fillId="0" borderId="23" xfId="0" applyNumberFormat="1" applyFont="1" applyBorder="1" applyAlignment="1" applyProtection="1"/>
    <xf numFmtId="182" fontId="19" fillId="3" borderId="23" xfId="0" applyNumberFormat="1" applyFont="1" applyFill="1" applyBorder="1" applyAlignment="1" applyProtection="1"/>
    <xf numFmtId="182" fontId="19" fillId="3" borderId="123" xfId="0" applyNumberFormat="1" applyFont="1" applyFill="1" applyBorder="1" applyAlignment="1" applyProtection="1"/>
    <xf numFmtId="0" fontId="18" fillId="3" borderId="70" xfId="0" applyFont="1" applyFill="1" applyBorder="1" applyAlignment="1" applyProtection="1">
      <alignment horizontal="right"/>
    </xf>
    <xf numFmtId="9" fontId="3" fillId="0" borderId="1" xfId="1" applyFont="1" applyBorder="1" applyAlignment="1" applyProtection="1">
      <alignment vertical="center"/>
    </xf>
    <xf numFmtId="0" fontId="24" fillId="0" borderId="0" xfId="0" quotePrefix="1"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90" fillId="0" borderId="0" xfId="0" applyFont="1" applyProtection="1">
      <protection locked="0"/>
    </xf>
    <xf numFmtId="0" fontId="19" fillId="0" borderId="0" xfId="0" applyFont="1" applyAlignment="1" applyProtection="1">
      <alignment horizontal="center" vertical="center"/>
      <protection locked="0"/>
    </xf>
    <xf numFmtId="0" fontId="19" fillId="7" borderId="61"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67" xfId="0" applyFont="1" applyBorder="1" applyAlignment="1" applyProtection="1">
      <alignment horizontal="center" vertical="center"/>
      <protection locked="0"/>
    </xf>
    <xf numFmtId="0" fontId="19" fillId="0" borderId="61" xfId="0" applyFont="1" applyBorder="1" applyAlignment="1" applyProtection="1">
      <alignment horizontal="center" vertical="center"/>
      <protection locked="0"/>
    </xf>
    <xf numFmtId="177" fontId="20" fillId="0" borderId="61" xfId="0" applyNumberFormat="1" applyFont="1" applyBorder="1" applyAlignment="1" applyProtection="1">
      <alignment horizontal="center" vertical="center"/>
      <protection locked="0"/>
    </xf>
    <xf numFmtId="177" fontId="20" fillId="0" borderId="28" xfId="0" applyNumberFormat="1" applyFont="1" applyBorder="1" applyAlignment="1" applyProtection="1">
      <alignment horizontal="left" vertical="center"/>
      <protection locked="0"/>
    </xf>
    <xf numFmtId="0" fontId="19" fillId="8" borderId="67" xfId="0" applyFont="1" applyFill="1" applyBorder="1" applyAlignment="1" applyProtection="1">
      <alignment horizontal="center" vertical="center"/>
      <protection locked="0"/>
    </xf>
    <xf numFmtId="0" fontId="19" fillId="8" borderId="61" xfId="0" applyFont="1" applyFill="1" applyBorder="1" applyAlignment="1" applyProtection="1">
      <alignment horizontal="center" vertical="center"/>
      <protection locked="0"/>
    </xf>
    <xf numFmtId="177" fontId="20" fillId="8" borderId="61" xfId="0" applyNumberFormat="1" applyFont="1" applyFill="1" applyBorder="1" applyAlignment="1" applyProtection="1">
      <alignment horizontal="center" vertical="center"/>
      <protection locked="0"/>
    </xf>
    <xf numFmtId="179" fontId="19" fillId="8" borderId="28" xfId="0" applyNumberFormat="1" applyFont="1" applyFill="1" applyBorder="1" applyAlignment="1" applyProtection="1">
      <alignment horizontal="center" vertical="center" shrinkToFit="1"/>
      <protection locked="0"/>
    </xf>
    <xf numFmtId="177" fontId="20" fillId="8" borderId="28" xfId="0" applyNumberFormat="1" applyFont="1" applyFill="1" applyBorder="1" applyAlignment="1" applyProtection="1">
      <alignment horizontal="left" vertical="center"/>
      <protection locked="0"/>
    </xf>
    <xf numFmtId="0" fontId="20" fillId="0" borderId="0" xfId="0" quotePrefix="1" applyFont="1" applyAlignment="1" applyProtection="1">
      <protection locked="0"/>
    </xf>
    <xf numFmtId="0" fontId="19" fillId="0" borderId="0" xfId="0" applyFont="1" applyFill="1" applyBorder="1" applyAlignment="1" applyProtection="1">
      <alignment horizontal="center" vertical="center"/>
      <protection locked="0"/>
    </xf>
    <xf numFmtId="0" fontId="19" fillId="0" borderId="0" xfId="0" applyFont="1" applyBorder="1" applyAlignment="1" applyProtection="1">
      <alignment horizontal="center"/>
      <protection locked="0"/>
    </xf>
    <xf numFmtId="0" fontId="19" fillId="0" borderId="0" xfId="0" applyFont="1" applyFill="1" applyBorder="1" applyAlignment="1" applyProtection="1">
      <alignment horizontal="left" vertical="center"/>
      <protection locked="0"/>
    </xf>
    <xf numFmtId="179" fontId="19" fillId="2" borderId="28" xfId="0" applyNumberFormat="1" applyFont="1" applyFill="1" applyBorder="1" applyAlignment="1" applyProtection="1">
      <alignment horizontal="center" vertical="center" shrinkToFit="1"/>
    </xf>
    <xf numFmtId="0" fontId="93" fillId="0" borderId="0" xfId="0" applyFont="1" applyAlignment="1">
      <alignment vertical="center"/>
    </xf>
    <xf numFmtId="0" fontId="92" fillId="0" borderId="0" xfId="0" applyFont="1" applyAlignment="1" applyProtection="1">
      <alignment horizontal="left" vertical="top" wrapText="1"/>
      <protection locked="0"/>
    </xf>
    <xf numFmtId="0" fontId="55" fillId="0" borderId="0" xfId="0" applyFont="1" applyBorder="1" applyAlignment="1" applyProtection="1">
      <alignment vertical="center"/>
      <protection locked="0"/>
    </xf>
    <xf numFmtId="0" fontId="94" fillId="3" borderId="0" xfId="0" applyFont="1" applyFill="1" applyAlignment="1" applyProtection="1">
      <alignment vertical="center"/>
      <protection locked="0"/>
    </xf>
    <xf numFmtId="0" fontId="95" fillId="0" borderId="0" xfId="0" applyFont="1" applyAlignment="1" applyProtection="1">
      <alignment vertical="center"/>
      <protection locked="0"/>
    </xf>
    <xf numFmtId="0" fontId="94" fillId="0" borderId="0" xfId="0" applyFont="1" applyAlignment="1" applyProtection="1">
      <alignment vertical="top" wrapText="1"/>
      <protection locked="0"/>
    </xf>
    <xf numFmtId="0" fontId="94" fillId="0" borderId="0" xfId="0" applyFont="1" applyAlignment="1" applyProtection="1">
      <alignment horizontal="left" vertical="top" wrapText="1"/>
      <protection locked="0"/>
    </xf>
    <xf numFmtId="0" fontId="94" fillId="0" borderId="0" xfId="0" applyFont="1" applyAlignment="1" applyProtection="1">
      <alignment vertical="center"/>
      <protection locked="0"/>
    </xf>
    <xf numFmtId="0" fontId="11" fillId="0" borderId="0" xfId="0" applyFont="1" applyAlignment="1" applyProtection="1">
      <alignment vertical="center"/>
      <protection locked="0"/>
    </xf>
    <xf numFmtId="0" fontId="18" fillId="0" borderId="0" xfId="0" applyFont="1" applyBorder="1" applyAlignment="1" applyProtection="1">
      <alignment horizontal="center" vertical="center"/>
      <protection locked="0"/>
    </xf>
    <xf numFmtId="184" fontId="18" fillId="0" borderId="4" xfId="3" applyNumberFormat="1" applyFont="1" applyFill="1" applyBorder="1" applyProtection="1">
      <protection locked="0"/>
    </xf>
    <xf numFmtId="184" fontId="19" fillId="0" borderId="0" xfId="3" applyNumberFormat="1" applyFont="1" applyFill="1" applyBorder="1" applyProtection="1">
      <protection locked="0"/>
    </xf>
    <xf numFmtId="184" fontId="18" fillId="0" borderId="1" xfId="3" applyNumberFormat="1" applyFont="1" applyFill="1" applyBorder="1" applyProtection="1">
      <protection locked="0"/>
    </xf>
    <xf numFmtId="184" fontId="18" fillId="0" borderId="4" xfId="3" quotePrefix="1" applyNumberFormat="1" applyFont="1" applyFill="1" applyBorder="1" applyAlignment="1" applyProtection="1">
      <alignment horizontal="left"/>
      <protection locked="0"/>
    </xf>
    <xf numFmtId="0" fontId="55" fillId="3" borderId="35" xfId="0" applyFont="1" applyFill="1" applyBorder="1" applyAlignment="1" applyProtection="1">
      <alignment vertical="center"/>
      <protection locked="0"/>
    </xf>
    <xf numFmtId="49" fontId="55" fillId="3" borderId="35" xfId="0" applyNumberFormat="1" applyFont="1" applyFill="1" applyBorder="1" applyAlignment="1" applyProtection="1">
      <alignment vertical="center"/>
      <protection locked="0"/>
    </xf>
    <xf numFmtId="0" fontId="0" fillId="3" borderId="35" xfId="0" quotePrefix="1" applyFont="1" applyFill="1" applyBorder="1" applyAlignment="1" applyProtection="1">
      <alignment horizontal="center" vertical="center"/>
      <protection locked="0"/>
    </xf>
    <xf numFmtId="49" fontId="55" fillId="3" borderId="0" xfId="0" applyNumberFormat="1" applyFont="1" applyFill="1" applyAlignment="1" applyProtection="1">
      <alignment vertical="center"/>
      <protection locked="0"/>
    </xf>
    <xf numFmtId="180" fontId="18" fillId="7" borderId="1" xfId="0" applyNumberFormat="1" applyFont="1" applyFill="1" applyBorder="1" applyAlignment="1" applyProtection="1">
      <alignment horizontal="left" vertical="center"/>
      <protection locked="0"/>
    </xf>
    <xf numFmtId="180" fontId="18" fillId="7" borderId="12" xfId="0" applyNumberFormat="1" applyFont="1" applyFill="1" applyBorder="1" applyAlignment="1" applyProtection="1">
      <alignment horizontal="left" vertical="center"/>
      <protection locked="0"/>
    </xf>
    <xf numFmtId="0" fontId="37" fillId="0" borderId="0" xfId="0" applyFont="1" applyBorder="1" applyAlignment="1">
      <alignment horizontal="center" vertical="center"/>
    </xf>
    <xf numFmtId="0" fontId="97" fillId="0" borderId="0" xfId="0" applyFont="1" applyBorder="1" applyAlignment="1">
      <alignment horizontal="right" vertical="center"/>
    </xf>
    <xf numFmtId="0" fontId="97" fillId="0" borderId="67" xfId="0" applyFont="1" applyBorder="1" applyAlignment="1">
      <alignment vertical="center"/>
    </xf>
    <xf numFmtId="0" fontId="97" fillId="0" borderId="0" xfId="0" applyFont="1" applyBorder="1" applyAlignment="1">
      <alignment vertical="center"/>
    </xf>
    <xf numFmtId="0" fontId="96" fillId="0" borderId="28" xfId="0" applyFont="1" applyBorder="1" applyAlignment="1">
      <alignment vertical="center"/>
    </xf>
    <xf numFmtId="0" fontId="96" fillId="0" borderId="62" xfId="0" applyFont="1" applyBorder="1" applyAlignment="1">
      <alignment vertical="center"/>
    </xf>
    <xf numFmtId="0" fontId="96" fillId="0" borderId="0" xfId="0" applyFont="1" applyBorder="1" applyAlignment="1">
      <alignment vertical="center"/>
    </xf>
    <xf numFmtId="0" fontId="97" fillId="0" borderId="0" xfId="0" applyFont="1" applyBorder="1" applyAlignment="1">
      <alignment horizontal="center" vertical="center"/>
    </xf>
    <xf numFmtId="0" fontId="17" fillId="0" borderId="0" xfId="0" applyFont="1" applyFill="1" applyAlignment="1">
      <alignment horizontal="right"/>
    </xf>
    <xf numFmtId="0" fontId="57" fillId="0" borderId="0" xfId="0" applyFont="1" applyFill="1" applyAlignment="1" applyProtection="1">
      <alignment horizontal="center" vertical="center"/>
      <protection locked="0"/>
    </xf>
    <xf numFmtId="0" fontId="20" fillId="0" borderId="0" xfId="0" applyFont="1" applyAlignment="1">
      <alignment horizontal="right" vertical="top"/>
    </xf>
    <xf numFmtId="0" fontId="98" fillId="3" borderId="0" xfId="0" applyFont="1" applyFill="1" applyAlignment="1">
      <alignment horizontal="right"/>
    </xf>
    <xf numFmtId="0" fontId="98" fillId="3" borderId="0" xfId="0" applyFont="1" applyFill="1" applyAlignment="1"/>
    <xf numFmtId="0" fontId="98" fillId="3" borderId="0" xfId="0" applyFont="1" applyFill="1" applyAlignment="1">
      <alignment horizontal="center"/>
    </xf>
    <xf numFmtId="0" fontId="98" fillId="3" borderId="0" xfId="0" applyFont="1" applyFill="1" applyAlignment="1">
      <alignment horizontal="center" vertical="center"/>
    </xf>
    <xf numFmtId="0" fontId="99" fillId="0" borderId="0" xfId="0" applyFont="1" applyFill="1" applyAlignment="1">
      <alignment horizontal="center" shrinkToFit="1"/>
    </xf>
    <xf numFmtId="0" fontId="4" fillId="3" borderId="0" xfId="0" applyFont="1" applyFill="1" applyBorder="1" applyAlignment="1">
      <alignment horizontal="left" vertical="center"/>
    </xf>
    <xf numFmtId="0" fontId="20" fillId="0" borderId="1" xfId="0" applyFont="1" applyFill="1" applyBorder="1" applyAlignment="1" applyProtection="1">
      <alignment horizontal="left" vertical="center"/>
      <protection locked="0"/>
    </xf>
    <xf numFmtId="180" fontId="18" fillId="7" borderId="3" xfId="0" applyNumberFormat="1" applyFont="1" applyFill="1" applyBorder="1" applyAlignment="1" applyProtection="1">
      <alignment horizontal="left" vertical="center"/>
      <protection locked="0"/>
    </xf>
    <xf numFmtId="0" fontId="18" fillId="0" borderId="67" xfId="0" applyFont="1" applyBorder="1" applyAlignment="1">
      <alignment vertical="center"/>
    </xf>
    <xf numFmtId="0" fontId="0" fillId="3" borderId="0" xfId="0" applyFont="1" applyFill="1" applyAlignment="1">
      <alignment horizontal="right"/>
    </xf>
    <xf numFmtId="0" fontId="94" fillId="0" borderId="0" xfId="0" applyFont="1" applyAlignment="1" applyProtection="1">
      <alignment horizontal="left" vertical="top"/>
      <protection locked="0"/>
    </xf>
    <xf numFmtId="0" fontId="20" fillId="0" borderId="0" xfId="0" applyFont="1" applyBorder="1" applyAlignment="1">
      <alignment vertical="center"/>
    </xf>
    <xf numFmtId="0" fontId="20" fillId="0" borderId="0" xfId="0" applyFont="1" applyAlignment="1">
      <alignment vertical="center"/>
    </xf>
    <xf numFmtId="0" fontId="20" fillId="0" borderId="0" xfId="0" applyFont="1" applyBorder="1" applyAlignment="1">
      <alignment vertical="center"/>
    </xf>
    <xf numFmtId="0" fontId="20" fillId="0" borderId="0" xfId="0" applyFont="1" applyAlignment="1">
      <alignment vertical="center"/>
    </xf>
    <xf numFmtId="0" fontId="39" fillId="0" borderId="0" xfId="0" applyFont="1" applyAlignment="1" applyProtection="1">
      <alignment vertical="center"/>
      <protection locked="0"/>
    </xf>
    <xf numFmtId="182" fontId="20" fillId="2" borderId="206" xfId="0" applyNumberFormat="1" applyFont="1" applyFill="1" applyBorder="1" applyAlignment="1" applyProtection="1">
      <alignment horizontal="right" vertical="center"/>
    </xf>
    <xf numFmtId="182" fontId="20" fillId="2" borderId="56" xfId="0" applyNumberFormat="1" applyFont="1" applyFill="1" applyBorder="1" applyAlignment="1" applyProtection="1">
      <alignment vertical="center"/>
    </xf>
    <xf numFmtId="182" fontId="20" fillId="2" borderId="57" xfId="0" applyNumberFormat="1" applyFont="1" applyFill="1" applyBorder="1" applyAlignment="1" applyProtection="1">
      <alignment vertical="center"/>
    </xf>
    <xf numFmtId="0" fontId="18" fillId="0" borderId="1" xfId="0" applyFont="1" applyBorder="1" applyAlignment="1" applyProtection="1">
      <alignment horizontal="center" vertical="center"/>
      <protection locked="0"/>
    </xf>
    <xf numFmtId="0" fontId="1" fillId="0" borderId="0" xfId="0" quotePrefix="1" applyFont="1" applyAlignment="1" applyProtection="1">
      <alignment vertical="center"/>
      <protection locked="0"/>
    </xf>
    <xf numFmtId="0" fontId="17" fillId="0" borderId="0" xfId="0" applyFont="1" applyAlignment="1" applyProtection="1">
      <alignment vertical="center"/>
      <protection locked="0"/>
    </xf>
    <xf numFmtId="0" fontId="102" fillId="0" borderId="0" xfId="0" applyFont="1" applyProtection="1">
      <protection locked="0"/>
    </xf>
    <xf numFmtId="0" fontId="20" fillId="0" borderId="0" xfId="0" applyFont="1" applyAlignment="1" applyProtection="1">
      <alignment horizontal="right" vertical="center"/>
      <protection locked="0"/>
    </xf>
    <xf numFmtId="0" fontId="20" fillId="0" borderId="0" xfId="0" applyFont="1" applyAlignment="1" applyProtection="1">
      <alignment horizontal="left" vertical="center"/>
      <protection locked="0"/>
    </xf>
    <xf numFmtId="0" fontId="20" fillId="0" borderId="24" xfId="0" applyFont="1" applyBorder="1" applyAlignment="1" applyProtection="1">
      <alignment horizontal="left" vertical="center"/>
      <protection locked="0"/>
    </xf>
    <xf numFmtId="0" fontId="20" fillId="0" borderId="0" xfId="0" applyFont="1" applyAlignment="1" applyProtection="1">
      <alignment horizontal="center" vertical="center"/>
      <protection locked="0"/>
    </xf>
    <xf numFmtId="0" fontId="19" fillId="0" borderId="8" xfId="0" applyFont="1" applyBorder="1" applyAlignment="1" applyProtection="1">
      <alignment horizontal="right" vertical="center"/>
      <protection locked="0"/>
    </xf>
    <xf numFmtId="0" fontId="19" fillId="7" borderId="95" xfId="0" applyFont="1" applyFill="1" applyBorder="1" applyAlignment="1" applyProtection="1">
      <alignment horizontal="center" vertical="center"/>
      <protection locked="0"/>
    </xf>
    <xf numFmtId="0" fontId="19" fillId="7" borderId="67" xfId="0" applyFont="1" applyFill="1" applyBorder="1" applyAlignment="1" applyProtection="1">
      <alignment horizontal="center" vertical="center"/>
      <protection locked="0"/>
    </xf>
    <xf numFmtId="0" fontId="19" fillId="7" borderId="22" xfId="0" applyFont="1" applyFill="1" applyBorder="1" applyAlignment="1" applyProtection="1">
      <alignment horizontal="center" vertical="center"/>
      <protection locked="0"/>
    </xf>
    <xf numFmtId="0" fontId="20" fillId="0" borderId="0" xfId="0" applyFont="1" applyAlignment="1">
      <alignment vertical="center"/>
    </xf>
    <xf numFmtId="0" fontId="27" fillId="0" borderId="0" xfId="0" applyFont="1" applyAlignment="1">
      <alignment vertical="center"/>
    </xf>
    <xf numFmtId="0" fontId="0" fillId="0" borderId="0" xfId="0" applyAlignment="1" applyProtection="1">
      <alignment horizontal="center"/>
      <protection locked="0"/>
    </xf>
    <xf numFmtId="0" fontId="20" fillId="0" borderId="0" xfId="0" applyFont="1" applyAlignment="1" applyProtection="1">
      <alignment horizontal="right"/>
      <protection locked="0"/>
    </xf>
    <xf numFmtId="0" fontId="19" fillId="3" borderId="0" xfId="0" applyFont="1" applyFill="1" applyProtection="1">
      <protection locked="0"/>
    </xf>
    <xf numFmtId="0" fontId="28" fillId="0" borderId="0" xfId="0" applyFont="1" applyProtection="1">
      <protection locked="0"/>
    </xf>
    <xf numFmtId="0" fontId="28" fillId="0" borderId="0" xfId="0" applyFont="1" applyAlignment="1" applyProtection="1">
      <alignment horizontal="right"/>
      <protection locked="0"/>
    </xf>
    <xf numFmtId="0" fontId="20" fillId="0" borderId="0" xfId="0" applyFont="1" applyAlignment="1" applyProtection="1">
      <alignment horizontal="left"/>
      <protection locked="0"/>
    </xf>
    <xf numFmtId="0" fontId="19" fillId="0" borderId="0" xfId="0" applyFont="1" applyAlignment="1" applyProtection="1">
      <alignment horizontal="right"/>
      <protection locked="0"/>
    </xf>
    <xf numFmtId="0" fontId="19" fillId="0" borderId="0" xfId="0" applyFont="1" applyAlignment="1" applyProtection="1">
      <alignment horizontal="left"/>
      <protection locked="0"/>
    </xf>
    <xf numFmtId="0" fontId="20" fillId="3" borderId="0" xfId="0" applyFont="1" applyFill="1" applyAlignment="1" applyProtection="1">
      <alignment horizontal="right"/>
      <protection locked="0"/>
    </xf>
    <xf numFmtId="0" fontId="27"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19" fillId="0" borderId="0" xfId="0" applyFont="1" applyAlignment="1" applyProtection="1">
      <alignment horizontal="right" vertical="center"/>
      <protection locked="0"/>
    </xf>
    <xf numFmtId="0" fontId="19" fillId="4" borderId="0" xfId="0" applyFont="1" applyFill="1" applyAlignment="1" applyProtection="1">
      <alignment vertical="center"/>
      <protection locked="0"/>
    </xf>
    <xf numFmtId="0" fontId="19" fillId="0" borderId="40" xfId="0" applyFont="1" applyBorder="1" applyAlignment="1" applyProtection="1">
      <alignment vertical="center" shrinkToFit="1"/>
      <protection locked="0"/>
    </xf>
    <xf numFmtId="0" fontId="19" fillId="0" borderId="120" xfId="0" applyFont="1" applyBorder="1" applyAlignment="1" applyProtection="1">
      <alignment vertical="center" shrinkToFit="1"/>
      <protection locked="0"/>
    </xf>
    <xf numFmtId="0" fontId="20" fillId="0" borderId="0" xfId="0" applyFont="1" applyAlignment="1" applyProtection="1">
      <alignment horizontal="left" vertical="center" wrapText="1"/>
      <protection locked="0"/>
    </xf>
    <xf numFmtId="0" fontId="20" fillId="0" borderId="27" xfId="0" applyFont="1" applyBorder="1" applyAlignment="1" applyProtection="1">
      <alignment horizontal="left" vertical="center" wrapText="1"/>
      <protection locked="0"/>
    </xf>
    <xf numFmtId="0" fontId="20" fillId="0" borderId="0" xfId="0" quotePrefix="1" applyFont="1" applyAlignment="1" applyProtection="1">
      <alignment horizontal="center" vertical="center" shrinkToFit="1"/>
      <protection locked="0"/>
    </xf>
    <xf numFmtId="38" fontId="20" fillId="0" borderId="0" xfId="3" applyFont="1" applyFill="1" applyBorder="1" applyAlignment="1" applyProtection="1">
      <alignment horizontal="center" vertical="center" shrinkToFit="1"/>
    </xf>
    <xf numFmtId="0" fontId="19" fillId="0" borderId="142" xfId="0" applyFont="1" applyBorder="1" applyAlignment="1" applyProtection="1">
      <alignment vertical="center"/>
      <protection locked="0"/>
    </xf>
    <xf numFmtId="0" fontId="4" fillId="0" borderId="41" xfId="0" applyFont="1" applyBorder="1" applyAlignment="1" applyProtection="1">
      <alignment vertical="top"/>
      <protection locked="0"/>
    </xf>
    <xf numFmtId="0" fontId="103" fillId="0" borderId="0" xfId="0" applyFont="1" applyProtection="1">
      <protection locked="0"/>
    </xf>
    <xf numFmtId="0" fontId="18" fillId="0" borderId="0" xfId="0" applyFont="1" applyBorder="1" applyAlignment="1">
      <alignment vertical="center"/>
    </xf>
    <xf numFmtId="182" fontId="57" fillId="9" borderId="67" xfId="0" applyNumberFormat="1" applyFont="1" applyFill="1" applyBorder="1" applyAlignment="1" applyProtection="1">
      <alignment vertical="center"/>
    </xf>
    <xf numFmtId="0" fontId="0" fillId="0" borderId="0" xfId="0" applyAlignment="1">
      <alignment vertical="center"/>
    </xf>
    <xf numFmtId="0" fontId="20" fillId="0" borderId="0" xfId="0" applyFont="1" applyBorder="1" applyAlignment="1">
      <alignment horizontal="left" vertical="top" wrapText="1"/>
    </xf>
    <xf numFmtId="0" fontId="20" fillId="0" borderId="0" xfId="0" applyFont="1" applyAlignment="1">
      <alignment vertical="center"/>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27" xfId="0" applyFont="1" applyBorder="1" applyAlignment="1">
      <alignment horizontal="left" vertical="top" wrapText="1"/>
    </xf>
    <xf numFmtId="0" fontId="4" fillId="0" borderId="0" xfId="0" applyFont="1" applyAlignment="1">
      <alignment vertical="center" wrapText="1"/>
    </xf>
    <xf numFmtId="0" fontId="57" fillId="0" borderId="0" xfId="0" applyFont="1" applyFill="1" applyBorder="1" applyAlignment="1" applyProtection="1">
      <alignment horizontal="center" vertical="center"/>
      <protection locked="0"/>
    </xf>
    <xf numFmtId="0" fontId="104" fillId="3" borderId="0" xfId="0" applyFont="1" applyFill="1" applyAlignment="1" applyProtection="1">
      <alignment vertical="center"/>
      <protection locked="0"/>
    </xf>
    <xf numFmtId="0" fontId="105" fillId="0" borderId="0" xfId="0" applyFont="1" applyAlignment="1" applyProtection="1">
      <alignment vertical="center"/>
      <protection locked="0"/>
    </xf>
    <xf numFmtId="0" fontId="105" fillId="0" borderId="0" xfId="0" applyFont="1" applyAlignment="1" applyProtection="1">
      <alignment horizontal="center" vertical="center"/>
      <protection locked="0"/>
    </xf>
    <xf numFmtId="0" fontId="105" fillId="0" borderId="0" xfId="0" applyFont="1" applyAlignment="1">
      <alignment vertical="center"/>
    </xf>
    <xf numFmtId="0" fontId="105" fillId="3" borderId="0" xfId="0" applyFont="1" applyFill="1" applyAlignment="1">
      <alignment vertical="center"/>
    </xf>
    <xf numFmtId="0" fontId="105" fillId="0" borderId="0" xfId="0" applyFont="1" applyAlignment="1" applyProtection="1">
      <alignment horizontal="right" vertical="center"/>
      <protection locked="0"/>
    </xf>
    <xf numFmtId="0" fontId="105" fillId="3" borderId="0" xfId="0" applyFont="1" applyFill="1" applyAlignment="1" applyProtection="1">
      <alignment vertical="center"/>
      <protection locked="0"/>
    </xf>
    <xf numFmtId="0" fontId="107" fillId="0" borderId="0" xfId="0" applyFont="1"/>
    <xf numFmtId="0" fontId="109" fillId="3" borderId="0" xfId="0" applyFont="1" applyFill="1" applyAlignment="1">
      <alignment vertical="center"/>
    </xf>
    <xf numFmtId="0" fontId="109" fillId="0" borderId="0" xfId="0" applyFont="1" applyAlignment="1">
      <alignment vertical="center" wrapText="1"/>
    </xf>
    <xf numFmtId="0" fontId="107" fillId="0" borderId="0" xfId="0" applyFont="1" applyAlignment="1">
      <alignment vertical="center"/>
    </xf>
    <xf numFmtId="0" fontId="105" fillId="0" borderId="27" xfId="0" applyFont="1" applyFill="1" applyBorder="1" applyAlignment="1">
      <alignment vertical="center"/>
    </xf>
    <xf numFmtId="0" fontId="107" fillId="0" borderId="4" xfId="0" applyFont="1" applyFill="1" applyBorder="1" applyAlignment="1">
      <alignment vertical="center"/>
    </xf>
    <xf numFmtId="0" fontId="105" fillId="0" borderId="4" xfId="0" applyFont="1" applyFill="1" applyBorder="1" applyAlignment="1">
      <alignment vertical="center"/>
    </xf>
    <xf numFmtId="0" fontId="105" fillId="0" borderId="4" xfId="0" applyFont="1" applyFill="1" applyBorder="1" applyAlignment="1" applyProtection="1">
      <alignment horizontal="center" vertical="center"/>
      <protection locked="0"/>
    </xf>
    <xf numFmtId="0" fontId="105" fillId="0" borderId="4" xfId="0" applyFont="1" applyFill="1" applyBorder="1" applyAlignment="1">
      <alignment horizontal="center" vertical="center"/>
    </xf>
    <xf numFmtId="0" fontId="107" fillId="0" borderId="7" xfId="0" applyFont="1" applyFill="1" applyBorder="1" applyAlignment="1">
      <alignment vertical="center"/>
    </xf>
    <xf numFmtId="0" fontId="107" fillId="0" borderId="0" xfId="0" applyFont="1" applyFill="1" applyAlignment="1">
      <alignment vertical="center"/>
    </xf>
    <xf numFmtId="0" fontId="107" fillId="0" borderId="0" xfId="0" applyFont="1" applyFill="1" applyBorder="1" applyAlignment="1">
      <alignment vertical="center"/>
    </xf>
    <xf numFmtId="0" fontId="105" fillId="0" borderId="0" xfId="0" applyFont="1" applyFill="1" applyBorder="1" applyAlignment="1">
      <alignment vertical="center"/>
    </xf>
    <xf numFmtId="0" fontId="105" fillId="0" borderId="0" xfId="0" applyFont="1" applyFill="1" applyAlignment="1">
      <alignment horizontal="center" vertical="center"/>
    </xf>
    <xf numFmtId="0" fontId="105" fillId="0" borderId="0" xfId="0" applyFont="1" applyFill="1" applyAlignment="1">
      <alignment horizontal="left" vertical="center"/>
    </xf>
    <xf numFmtId="0" fontId="100" fillId="0" borderId="0" xfId="0" applyFont="1" applyFill="1" applyAlignment="1">
      <alignment horizontal="left" vertical="center"/>
    </xf>
    <xf numFmtId="0" fontId="107" fillId="0" borderId="27" xfId="0" applyFont="1" applyFill="1" applyBorder="1" applyAlignment="1">
      <alignment vertical="center"/>
    </xf>
    <xf numFmtId="0" fontId="105" fillId="0" borderId="1" xfId="0" applyFont="1" applyFill="1" applyBorder="1" applyAlignment="1">
      <alignment vertical="center"/>
    </xf>
    <xf numFmtId="0" fontId="107" fillId="0" borderId="1" xfId="0" applyFont="1" applyFill="1" applyBorder="1" applyAlignment="1">
      <alignment vertical="center"/>
    </xf>
    <xf numFmtId="0" fontId="107" fillId="0" borderId="12" xfId="0" applyFont="1" applyFill="1" applyBorder="1" applyAlignment="1">
      <alignment vertical="center"/>
    </xf>
    <xf numFmtId="0" fontId="109" fillId="0" borderId="0" xfId="0" applyFont="1" applyFill="1" applyAlignment="1">
      <alignment vertical="center"/>
    </xf>
    <xf numFmtId="0" fontId="105" fillId="3" borderId="27" xfId="0" applyFont="1" applyFill="1" applyBorder="1" applyAlignment="1">
      <alignment vertical="center"/>
    </xf>
    <xf numFmtId="0" fontId="105" fillId="3" borderId="1" xfId="0" applyFont="1" applyFill="1" applyBorder="1" applyAlignment="1">
      <alignment vertical="center"/>
    </xf>
    <xf numFmtId="0" fontId="107" fillId="3" borderId="1" xfId="0" applyFont="1" applyFill="1" applyBorder="1" applyAlignment="1">
      <alignment vertical="center"/>
    </xf>
    <xf numFmtId="0" fontId="107" fillId="3" borderId="12" xfId="0" applyFont="1" applyFill="1" applyBorder="1" applyAlignment="1">
      <alignment vertical="center"/>
    </xf>
    <xf numFmtId="0" fontId="105" fillId="3" borderId="0" xfId="0" applyFont="1" applyFill="1" applyAlignment="1"/>
    <xf numFmtId="0" fontId="109" fillId="0" borderId="0" xfId="0" applyFont="1" applyAlignment="1">
      <alignment vertical="center"/>
    </xf>
    <xf numFmtId="0" fontId="105" fillId="0" borderId="0" xfId="0" applyFont="1" applyAlignment="1">
      <alignment vertical="center"/>
    </xf>
    <xf numFmtId="0" fontId="107" fillId="0" borderId="0" xfId="0" applyFont="1" applyBorder="1" applyAlignment="1"/>
    <xf numFmtId="0" fontId="107" fillId="0" borderId="0" xfId="0" applyFont="1" applyAlignment="1"/>
    <xf numFmtId="0" fontId="110" fillId="0" borderId="0" xfId="0" applyFont="1" applyFill="1" applyAlignment="1">
      <alignment vertical="center"/>
    </xf>
    <xf numFmtId="0" fontId="88" fillId="0" borderId="24" xfId="0" applyFont="1" applyBorder="1" applyAlignment="1" applyProtection="1">
      <alignment horizontal="center" vertical="center"/>
      <protection locked="0"/>
    </xf>
    <xf numFmtId="0" fontId="88" fillId="0" borderId="27" xfId="0" applyFont="1" applyBorder="1" applyAlignment="1" applyProtection="1">
      <alignment horizontal="center" vertical="center"/>
      <protection locked="0"/>
    </xf>
    <xf numFmtId="0" fontId="55" fillId="3" borderId="35" xfId="0" applyFont="1" applyFill="1" applyBorder="1" applyAlignment="1" applyProtection="1">
      <alignment vertical="center"/>
      <protection locked="0"/>
    </xf>
    <xf numFmtId="0" fontId="94" fillId="0" borderId="0" xfId="0" applyFont="1" applyAlignment="1" applyProtection="1">
      <alignment horizontal="left" vertical="top" wrapText="1"/>
      <protection locked="0"/>
    </xf>
    <xf numFmtId="0" fontId="94" fillId="0" borderId="0" xfId="0" applyFont="1" applyAlignment="1" applyProtection="1">
      <alignment horizontal="left" vertical="top"/>
      <protection locked="0"/>
    </xf>
    <xf numFmtId="0" fontId="55" fillId="3" borderId="0" xfId="0" applyFont="1" applyFill="1" applyBorder="1" applyAlignment="1" applyProtection="1">
      <alignment horizontal="left" vertical="center"/>
      <protection locked="0"/>
    </xf>
    <xf numFmtId="0" fontId="55" fillId="3" borderId="35" xfId="0" applyFont="1" applyFill="1" applyBorder="1" applyAlignment="1" applyProtection="1">
      <alignment horizontal="left" vertical="center"/>
      <protection locked="0"/>
    </xf>
    <xf numFmtId="186" fontId="61" fillId="7" borderId="24" xfId="0" applyNumberFormat="1" applyFont="1" applyFill="1" applyBorder="1" applyAlignment="1" applyProtection="1">
      <alignment horizontal="center" vertical="center"/>
    </xf>
    <xf numFmtId="186" fontId="61" fillId="7" borderId="0" xfId="0" applyNumberFormat="1" applyFont="1" applyFill="1" applyBorder="1" applyAlignment="1" applyProtection="1">
      <alignment horizontal="center" vertical="center"/>
    </xf>
    <xf numFmtId="186" fontId="61" fillId="7" borderId="27" xfId="0" applyNumberFormat="1" applyFont="1" applyFill="1" applyBorder="1" applyAlignment="1" applyProtection="1">
      <alignment horizontal="center" vertical="center"/>
    </xf>
    <xf numFmtId="49" fontId="55" fillId="3" borderId="35" xfId="0" applyNumberFormat="1" applyFont="1" applyFill="1" applyBorder="1" applyAlignment="1" applyProtection="1">
      <alignment vertical="center"/>
      <protection locked="0"/>
    </xf>
    <xf numFmtId="49" fontId="0" fillId="0" borderId="35" xfId="0" applyNumberFormat="1" applyBorder="1" applyAlignment="1" applyProtection="1">
      <alignment vertical="center"/>
      <protection locked="0"/>
    </xf>
    <xf numFmtId="49" fontId="55" fillId="3" borderId="35" xfId="0" applyNumberFormat="1" applyFont="1" applyFill="1" applyBorder="1" applyAlignment="1" applyProtection="1">
      <alignment horizontal="left" vertical="center"/>
      <protection locked="0"/>
    </xf>
    <xf numFmtId="0" fontId="55" fillId="0" borderId="1" xfId="0" applyFont="1" applyBorder="1" applyAlignment="1" applyProtection="1">
      <alignment horizontal="center" vertical="center"/>
      <protection locked="0"/>
    </xf>
    <xf numFmtId="0" fontId="61" fillId="4" borderId="0" xfId="0" applyFont="1" applyFill="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61" fillId="3" borderId="8"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wrapText="1"/>
      <protection locked="0"/>
    </xf>
    <xf numFmtId="0" fontId="61" fillId="3" borderId="7" xfId="0" applyFont="1" applyFill="1" applyBorder="1" applyAlignment="1" applyProtection="1">
      <alignment horizontal="center" vertical="center" wrapText="1"/>
      <protection locked="0"/>
    </xf>
    <xf numFmtId="0" fontId="61" fillId="3" borderId="24" xfId="0" applyFont="1" applyFill="1" applyBorder="1" applyAlignment="1" applyProtection="1">
      <alignment horizontal="center" vertical="center" wrapText="1"/>
      <protection locked="0"/>
    </xf>
    <xf numFmtId="0" fontId="61" fillId="3" borderId="0" xfId="0" applyFont="1" applyFill="1" applyBorder="1" applyAlignment="1" applyProtection="1">
      <alignment horizontal="center" vertical="center" wrapText="1"/>
      <protection locked="0"/>
    </xf>
    <xf numFmtId="0" fontId="61" fillId="3" borderId="27" xfId="0" applyFont="1" applyFill="1" applyBorder="1" applyAlignment="1" applyProtection="1">
      <alignment horizontal="center" vertical="center" wrapText="1"/>
      <protection locked="0"/>
    </xf>
    <xf numFmtId="0" fontId="61" fillId="3" borderId="3" xfId="0" applyFont="1" applyFill="1" applyBorder="1" applyAlignment="1" applyProtection="1">
      <alignment horizontal="center" vertical="center" wrapText="1"/>
      <protection locked="0"/>
    </xf>
    <xf numFmtId="0" fontId="61" fillId="3" borderId="1" xfId="0" applyFont="1" applyFill="1" applyBorder="1" applyAlignment="1" applyProtection="1">
      <alignment horizontal="center" vertical="center" wrapText="1"/>
      <protection locked="0"/>
    </xf>
    <xf numFmtId="0" fontId="61" fillId="3" borderId="12" xfId="0" applyFont="1" applyFill="1" applyBorder="1" applyAlignment="1" applyProtection="1">
      <alignment horizontal="center" vertical="center" wrapText="1"/>
      <protection locked="0"/>
    </xf>
    <xf numFmtId="0" fontId="55" fillId="3" borderId="0" xfId="0" applyFont="1" applyFill="1" applyBorder="1" applyAlignment="1" applyProtection="1">
      <alignment horizontal="right" vertical="center"/>
      <protection locked="0"/>
    </xf>
    <xf numFmtId="186" fontId="61" fillId="3" borderId="24" xfId="0" applyNumberFormat="1" applyFont="1" applyFill="1" applyBorder="1" applyAlignment="1" applyProtection="1">
      <alignment horizontal="center" vertical="center"/>
      <protection locked="0"/>
    </xf>
    <xf numFmtId="186" fontId="61" fillId="3" borderId="0" xfId="0" applyNumberFormat="1" applyFont="1" applyFill="1" applyBorder="1" applyAlignment="1" applyProtection="1">
      <alignment horizontal="center" vertical="center"/>
      <protection locked="0"/>
    </xf>
    <xf numFmtId="186" fontId="61" fillId="3" borderId="27" xfId="0" applyNumberFormat="1" applyFont="1" applyFill="1" applyBorder="1" applyAlignment="1" applyProtection="1">
      <alignment horizontal="center" vertical="center"/>
      <protection locked="0"/>
    </xf>
    <xf numFmtId="0" fontId="61" fillId="3" borderId="24" xfId="0" applyFont="1" applyFill="1" applyBorder="1" applyAlignment="1" applyProtection="1">
      <alignment horizontal="left" vertical="center"/>
      <protection locked="0"/>
    </xf>
    <xf numFmtId="0" fontId="61" fillId="3" borderId="0" xfId="0" applyFont="1" applyFill="1" applyBorder="1" applyAlignment="1" applyProtection="1">
      <alignment horizontal="left" vertical="center"/>
      <protection locked="0"/>
    </xf>
    <xf numFmtId="0" fontId="88" fillId="3" borderId="24" xfId="0" applyFont="1" applyFill="1" applyBorder="1" applyAlignment="1" applyProtection="1">
      <alignment horizontal="right" vertical="center" wrapText="1"/>
      <protection locked="0"/>
    </xf>
    <xf numFmtId="186" fontId="61" fillId="4" borderId="24" xfId="0" applyNumberFormat="1" applyFont="1" applyFill="1" applyBorder="1" applyAlignment="1" applyProtection="1">
      <alignment horizontal="center" vertical="center"/>
      <protection locked="0"/>
    </xf>
    <xf numFmtId="186" fontId="61" fillId="4" borderId="0" xfId="0" applyNumberFormat="1" applyFont="1" applyFill="1" applyBorder="1" applyAlignment="1" applyProtection="1">
      <alignment horizontal="center" vertical="center"/>
      <protection locked="0"/>
    </xf>
    <xf numFmtId="186" fontId="61" fillId="4" borderId="27" xfId="0" applyNumberFormat="1" applyFont="1" applyFill="1" applyBorder="1" applyAlignment="1" applyProtection="1">
      <alignment horizontal="center" vertical="center"/>
      <protection locked="0"/>
    </xf>
    <xf numFmtId="0" fontId="50" fillId="3"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61" fillId="3" borderId="8" xfId="0" applyFont="1" applyFill="1" applyBorder="1" applyAlignment="1" applyProtection="1">
      <alignment horizontal="center" vertical="center"/>
      <protection locked="0"/>
    </xf>
    <xf numFmtId="0" fontId="61" fillId="3" borderId="4" xfId="0" applyFont="1" applyFill="1" applyBorder="1" applyAlignment="1" applyProtection="1">
      <alignment horizontal="center" vertical="center"/>
      <protection locked="0"/>
    </xf>
    <xf numFmtId="0" fontId="61" fillId="3" borderId="7" xfId="0" applyFont="1" applyFill="1" applyBorder="1" applyAlignment="1" applyProtection="1">
      <alignment horizontal="center" vertical="center"/>
      <protection locked="0"/>
    </xf>
    <xf numFmtId="0" fontId="61" fillId="3" borderId="24" xfId="0" applyFont="1" applyFill="1" applyBorder="1" applyAlignment="1" applyProtection="1">
      <alignment horizontal="center" vertical="center"/>
      <protection locked="0"/>
    </xf>
    <xf numFmtId="0" fontId="61" fillId="3" borderId="0" xfId="0" applyFont="1" applyFill="1" applyBorder="1" applyAlignment="1" applyProtection="1">
      <alignment horizontal="center" vertical="center"/>
      <protection locked="0"/>
    </xf>
    <xf numFmtId="0" fontId="61" fillId="3" borderId="27" xfId="0" applyFont="1" applyFill="1" applyBorder="1" applyAlignment="1" applyProtection="1">
      <alignment horizontal="center" vertical="center"/>
      <protection locked="0"/>
    </xf>
    <xf numFmtId="0" fontId="61" fillId="3" borderId="3" xfId="0" applyFont="1" applyFill="1" applyBorder="1" applyAlignment="1" applyProtection="1">
      <alignment horizontal="center" vertical="center"/>
      <protection locked="0"/>
    </xf>
    <xf numFmtId="0" fontId="61" fillId="3" borderId="1" xfId="0" applyFont="1" applyFill="1" applyBorder="1" applyAlignment="1" applyProtection="1">
      <alignment horizontal="center" vertical="center"/>
      <protection locked="0"/>
    </xf>
    <xf numFmtId="0" fontId="61" fillId="3" borderId="12" xfId="0" applyFont="1" applyFill="1" applyBorder="1" applyAlignment="1" applyProtection="1">
      <alignment horizontal="center" vertical="center"/>
      <protection locked="0"/>
    </xf>
    <xf numFmtId="0" fontId="61" fillId="3" borderId="27" xfId="0" applyFont="1" applyFill="1" applyBorder="1" applyAlignment="1" applyProtection="1">
      <alignment horizontal="left" vertical="center"/>
      <protection locked="0"/>
    </xf>
    <xf numFmtId="0" fontId="55" fillId="0" borderId="8" xfId="0" applyFont="1" applyBorder="1" applyAlignment="1" applyProtection="1">
      <alignment horizontal="center" vertical="center"/>
      <protection locked="0"/>
    </xf>
    <xf numFmtId="0" fontId="55" fillId="0" borderId="7" xfId="0" applyFont="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55" fillId="0" borderId="27" xfId="0" applyFont="1" applyBorder="1" applyAlignment="1" applyProtection="1">
      <alignment horizontal="center" vertical="center"/>
      <protection locked="0"/>
    </xf>
    <xf numFmtId="0" fontId="55" fillId="0" borderId="3"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11" fillId="0" borderId="0" xfId="0" quotePrefix="1" applyFont="1" applyAlignment="1">
      <alignment horizontal="left" vertical="center"/>
    </xf>
    <xf numFmtId="0" fontId="0" fillId="0" borderId="0" xfId="0"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vertical="center"/>
    </xf>
    <xf numFmtId="0" fontId="0" fillId="0" borderId="0" xfId="0" applyAlignment="1"/>
    <xf numFmtId="0" fontId="11" fillId="0" borderId="0" xfId="0" quotePrefix="1" applyFont="1" applyAlignment="1">
      <alignment vertical="center"/>
    </xf>
    <xf numFmtId="0" fontId="11" fillId="0" borderId="0" xfId="0" applyFont="1" applyAlignment="1">
      <alignment horizontal="left" vertical="center" wrapText="1"/>
    </xf>
    <xf numFmtId="0" fontId="0" fillId="0" borderId="0" xfId="0" applyAlignment="1">
      <alignment horizontal="left" vertical="center" wrapText="1"/>
    </xf>
    <xf numFmtId="0" fontId="33" fillId="0" borderId="0" xfId="0" applyFont="1" applyBorder="1" applyAlignment="1">
      <alignment horizontal="center" vertical="center"/>
    </xf>
    <xf numFmtId="0" fontId="0" fillId="0" borderId="0" xfId="0" applyFont="1" applyAlignment="1">
      <alignment vertical="center"/>
    </xf>
    <xf numFmtId="0" fontId="11" fillId="0" borderId="0" xfId="0" applyFont="1" applyBorder="1" applyAlignment="1">
      <alignment horizontal="center" vertical="center"/>
    </xf>
    <xf numFmtId="0" fontId="12" fillId="0" borderId="0" xfId="0" applyFont="1" applyAlignment="1">
      <alignment horizontal="center"/>
    </xf>
    <xf numFmtId="182" fontId="20" fillId="2" borderId="130" xfId="0" applyNumberFormat="1" applyFont="1" applyFill="1" applyBorder="1" applyAlignment="1" applyProtection="1">
      <alignment horizontal="right" vertical="center"/>
    </xf>
    <xf numFmtId="0" fontId="0" fillId="2" borderId="62" xfId="0" applyFont="1" applyFill="1" applyBorder="1" applyAlignment="1" applyProtection="1">
      <alignment horizontal="right" vertical="center"/>
    </xf>
    <xf numFmtId="178" fontId="20" fillId="2" borderId="83" xfId="1" applyNumberFormat="1" applyFont="1" applyFill="1" applyBorder="1" applyAlignment="1" applyProtection="1">
      <alignment horizontal="right" vertical="center"/>
    </xf>
    <xf numFmtId="0" fontId="0" fillId="2" borderId="85" xfId="0" applyFont="1" applyFill="1" applyBorder="1" applyAlignment="1" applyProtection="1">
      <alignment horizontal="right" vertical="center"/>
    </xf>
    <xf numFmtId="178" fontId="20" fillId="2" borderId="3" xfId="1" applyNumberFormat="1" applyFont="1" applyFill="1" applyBorder="1" applyAlignment="1" applyProtection="1">
      <alignment horizontal="right" vertical="center"/>
    </xf>
    <xf numFmtId="0" fontId="0" fillId="2" borderId="12" xfId="0" applyFont="1" applyFill="1" applyBorder="1" applyAlignment="1" applyProtection="1">
      <alignment horizontal="right" vertical="center"/>
    </xf>
    <xf numFmtId="0" fontId="18" fillId="7" borderId="3" xfId="0" applyFont="1" applyFill="1" applyBorder="1" applyAlignment="1" applyProtection="1">
      <alignment horizontal="center" vertical="center" wrapText="1"/>
      <protection locked="0"/>
    </xf>
    <xf numFmtId="0" fontId="0" fillId="7" borderId="12" xfId="0" applyFont="1" applyFill="1" applyBorder="1" applyAlignment="1" applyProtection="1">
      <alignment horizontal="center" vertical="center" wrapText="1"/>
      <protection locked="0"/>
    </xf>
    <xf numFmtId="0" fontId="18" fillId="7" borderId="8" xfId="0" applyFont="1" applyFill="1" applyBorder="1" applyAlignment="1" applyProtection="1">
      <alignment horizontal="center" vertical="center" wrapText="1"/>
      <protection locked="0"/>
    </xf>
    <xf numFmtId="0" fontId="0" fillId="7" borderId="7" xfId="0" applyFont="1" applyFill="1" applyBorder="1" applyAlignment="1" applyProtection="1">
      <alignment horizontal="center" vertical="center" wrapText="1"/>
      <protection locked="0"/>
    </xf>
    <xf numFmtId="0" fontId="20" fillId="4" borderId="3" xfId="0" applyFont="1" applyFill="1" applyBorder="1" applyAlignment="1" applyProtection="1">
      <alignment horizontal="right" vertical="center"/>
      <protection locked="0"/>
    </xf>
    <xf numFmtId="0" fontId="0" fillId="0" borderId="12" xfId="0" applyFont="1" applyBorder="1" applyAlignment="1" applyProtection="1">
      <alignment horizontal="right" vertical="center"/>
      <protection locked="0"/>
    </xf>
    <xf numFmtId="178" fontId="20" fillId="2" borderId="8" xfId="1" applyNumberFormat="1" applyFont="1" applyFill="1" applyBorder="1" applyAlignment="1" applyProtection="1">
      <alignment horizontal="right" vertical="center"/>
    </xf>
    <xf numFmtId="0" fontId="0" fillId="2" borderId="7" xfId="0" applyFont="1" applyFill="1" applyBorder="1" applyAlignment="1" applyProtection="1">
      <alignment horizontal="right" vertical="center"/>
    </xf>
    <xf numFmtId="0" fontId="57" fillId="4" borderId="57" xfId="0" applyFont="1" applyFill="1" applyBorder="1" applyAlignment="1" applyProtection="1">
      <alignment horizontal="center" vertical="center"/>
      <protection locked="0"/>
    </xf>
    <xf numFmtId="0" fontId="57" fillId="4" borderId="135" xfId="0" applyFont="1" applyFill="1" applyBorder="1" applyAlignment="1" applyProtection="1">
      <alignment horizontal="center" vertical="center"/>
      <protection locked="0"/>
    </xf>
    <xf numFmtId="0" fontId="20" fillId="4" borderId="124" xfId="0" applyFont="1" applyFill="1" applyBorder="1" applyAlignment="1" applyProtection="1">
      <alignment horizontal="right" vertical="center"/>
      <protection locked="0"/>
    </xf>
    <xf numFmtId="0" fontId="20" fillId="4" borderId="85" xfId="0" applyFont="1" applyFill="1" applyBorder="1" applyAlignment="1" applyProtection="1">
      <alignment horizontal="right" vertical="center"/>
      <protection locked="0"/>
    </xf>
    <xf numFmtId="0" fontId="57" fillId="0" borderId="0" xfId="0" applyFont="1" applyAlignment="1" applyProtection="1">
      <alignment horizontal="left" vertical="center" shrinkToFit="1"/>
      <protection locked="0"/>
    </xf>
    <xf numFmtId="0" fontId="60" fillId="0" borderId="0" xfId="0" applyFont="1" applyAlignment="1" applyProtection="1">
      <alignment vertical="center" shrinkToFit="1"/>
      <protection locked="0"/>
    </xf>
    <xf numFmtId="0" fontId="20" fillId="0" borderId="61" xfId="0" applyFont="1" applyBorder="1" applyAlignment="1" applyProtection="1">
      <alignment vertical="center" shrinkToFit="1"/>
      <protection locked="0"/>
    </xf>
    <xf numFmtId="0" fontId="19" fillId="0" borderId="28" xfId="0" applyFont="1" applyBorder="1" applyAlignment="1" applyProtection="1">
      <alignment vertical="center" shrinkToFit="1"/>
      <protection locked="0"/>
    </xf>
    <xf numFmtId="0" fontId="19" fillId="0" borderId="62" xfId="0" applyFont="1" applyBorder="1" applyAlignment="1" applyProtection="1">
      <alignment vertical="center" shrinkToFit="1"/>
      <protection locked="0"/>
    </xf>
    <xf numFmtId="0" fontId="20" fillId="7" borderId="61" xfId="0" applyFont="1" applyFill="1" applyBorder="1" applyAlignment="1" applyProtection="1">
      <alignment horizontal="center" vertical="center"/>
      <protection locked="0"/>
    </xf>
    <xf numFmtId="0" fontId="19" fillId="7" borderId="28" xfId="0" applyFont="1" applyFill="1" applyBorder="1" applyAlignment="1" applyProtection="1">
      <alignment horizontal="center" vertical="center"/>
      <protection locked="0"/>
    </xf>
    <xf numFmtId="0" fontId="19" fillId="7" borderId="62" xfId="0" applyFont="1" applyFill="1" applyBorder="1" applyAlignment="1" applyProtection="1">
      <alignment horizontal="center" vertical="center"/>
      <protection locked="0"/>
    </xf>
    <xf numFmtId="0" fontId="20" fillId="7" borderId="61" xfId="0" applyFont="1" applyFill="1" applyBorder="1" applyAlignment="1" applyProtection="1">
      <alignment vertical="center" shrinkToFit="1"/>
      <protection locked="0"/>
    </xf>
    <xf numFmtId="0" fontId="19" fillId="7" borderId="28" xfId="0" applyFont="1" applyFill="1" applyBorder="1" applyAlignment="1" applyProtection="1">
      <alignment vertical="center" shrinkToFit="1"/>
      <protection locked="0"/>
    </xf>
    <xf numFmtId="0" fontId="19" fillId="7" borderId="62" xfId="0" applyFont="1" applyFill="1" applyBorder="1" applyAlignment="1" applyProtection="1">
      <alignment vertical="center" shrinkToFit="1"/>
      <protection locked="0"/>
    </xf>
    <xf numFmtId="0" fontId="20" fillId="7" borderId="67" xfId="0" applyFont="1" applyFill="1" applyBorder="1" applyAlignment="1" applyProtection="1">
      <alignment horizontal="center" vertical="center"/>
      <protection locked="0"/>
    </xf>
    <xf numFmtId="0" fontId="19" fillId="7" borderId="67" xfId="0" applyFont="1" applyFill="1" applyBorder="1" applyAlignment="1" applyProtection="1">
      <alignment vertical="center"/>
      <protection locked="0"/>
    </xf>
    <xf numFmtId="0" fontId="20" fillId="0" borderId="67" xfId="0" applyFont="1" applyBorder="1" applyAlignment="1" applyProtection="1">
      <alignment horizontal="center" vertical="center"/>
      <protection locked="0"/>
    </xf>
    <xf numFmtId="0" fontId="19" fillId="0" borderId="67" xfId="0" applyFont="1" applyBorder="1" applyAlignment="1" applyProtection="1">
      <alignment vertical="center"/>
      <protection locked="0"/>
    </xf>
    <xf numFmtId="0" fontId="20" fillId="7" borderId="67" xfId="0" applyFont="1" applyFill="1" applyBorder="1" applyAlignment="1" applyProtection="1">
      <alignment vertical="center" shrinkToFit="1"/>
      <protection locked="0"/>
    </xf>
    <xf numFmtId="0" fontId="19" fillId="7" borderId="67" xfId="0" applyFont="1" applyFill="1" applyBorder="1" applyAlignment="1" applyProtection="1">
      <alignment vertical="center" shrinkToFit="1"/>
      <protection locked="0"/>
    </xf>
    <xf numFmtId="0" fontId="18" fillId="7" borderId="61" xfId="0" applyFont="1" applyFill="1" applyBorder="1" applyAlignment="1" applyProtection="1">
      <alignment horizontal="center" vertical="center" wrapText="1"/>
      <protection locked="0"/>
    </xf>
    <xf numFmtId="0" fontId="0" fillId="7" borderId="62" xfId="0" applyFont="1" applyFill="1" applyBorder="1" applyAlignment="1" applyProtection="1">
      <alignment horizontal="center" vertical="center" wrapText="1"/>
      <protection locked="0"/>
    </xf>
    <xf numFmtId="0" fontId="56" fillId="0" borderId="0" xfId="0" applyFont="1" applyAlignment="1" applyProtection="1">
      <alignment vertical="center"/>
      <protection locked="0"/>
    </xf>
    <xf numFmtId="0" fontId="56" fillId="0" borderId="0" xfId="0" applyFont="1" applyAlignment="1" applyProtection="1">
      <protection locked="0"/>
    </xf>
    <xf numFmtId="0" fontId="36" fillId="0" borderId="0" xfId="0" applyFont="1" applyAlignment="1" applyProtection="1">
      <alignment horizontal="left" vertical="top"/>
      <protection locked="0"/>
    </xf>
    <xf numFmtId="0" fontId="0" fillId="0" borderId="0" xfId="0" applyFont="1" applyAlignment="1" applyProtection="1">
      <alignment horizontal="left" vertical="top"/>
      <protection locked="0"/>
    </xf>
    <xf numFmtId="0" fontId="18" fillId="7" borderId="131" xfId="0" applyFont="1" applyFill="1" applyBorder="1" applyAlignment="1" applyProtection="1">
      <alignment horizontal="center" vertical="center"/>
      <protection locked="0"/>
    </xf>
    <xf numFmtId="0" fontId="18" fillId="7" borderId="132" xfId="0" applyFont="1" applyFill="1" applyBorder="1" applyAlignment="1" applyProtection="1">
      <alignment horizontal="center" vertical="center"/>
      <protection locked="0"/>
    </xf>
    <xf numFmtId="0" fontId="20" fillId="3" borderId="90" xfId="0" applyFont="1" applyFill="1" applyBorder="1" applyAlignment="1" applyProtection="1">
      <alignment horizontal="center" vertical="center"/>
      <protection locked="0"/>
    </xf>
    <xf numFmtId="0" fontId="20" fillId="3" borderId="133" xfId="0" applyFont="1" applyFill="1" applyBorder="1" applyAlignment="1" applyProtection="1">
      <alignment horizontal="center" vertical="center"/>
      <protection locked="0"/>
    </xf>
    <xf numFmtId="0" fontId="20" fillId="3" borderId="91" xfId="0" applyFont="1" applyFill="1" applyBorder="1" applyAlignment="1" applyProtection="1">
      <alignment horizontal="center" vertical="center"/>
      <protection locked="0"/>
    </xf>
    <xf numFmtId="0" fontId="20" fillId="4" borderId="8" xfId="0" applyFont="1" applyFill="1" applyBorder="1" applyAlignment="1" applyProtection="1">
      <alignment horizontal="right" vertical="center"/>
      <protection locked="0"/>
    </xf>
    <xf numFmtId="0" fontId="0" fillId="0" borderId="7" xfId="0" applyFont="1" applyBorder="1" applyAlignment="1" applyProtection="1">
      <alignment horizontal="right" vertical="center"/>
      <protection locked="0"/>
    </xf>
    <xf numFmtId="178" fontId="20" fillId="2" borderId="8" xfId="1" applyNumberFormat="1" applyFont="1" applyFill="1" applyBorder="1" applyAlignment="1" applyProtection="1">
      <alignment horizontal="center" vertical="center"/>
    </xf>
    <xf numFmtId="178" fontId="20" fillId="2" borderId="7" xfId="1" applyNumberFormat="1" applyFont="1" applyFill="1" applyBorder="1" applyAlignment="1" applyProtection="1">
      <alignment horizontal="center" vertical="center"/>
    </xf>
    <xf numFmtId="178" fontId="20" fillId="2" borderId="24" xfId="1" applyNumberFormat="1" applyFont="1" applyFill="1" applyBorder="1" applyAlignment="1" applyProtection="1">
      <alignment horizontal="center" vertical="center"/>
    </xf>
    <xf numFmtId="178" fontId="20" fillId="2" borderId="27" xfId="1" applyNumberFormat="1" applyFont="1" applyFill="1" applyBorder="1" applyAlignment="1" applyProtection="1">
      <alignment horizontal="center" vertical="center"/>
    </xf>
    <xf numFmtId="178" fontId="20" fillId="2" borderId="3" xfId="1" applyNumberFormat="1" applyFont="1" applyFill="1" applyBorder="1" applyAlignment="1" applyProtection="1">
      <alignment horizontal="center" vertical="center"/>
    </xf>
    <xf numFmtId="178" fontId="20" fillId="2" borderId="12" xfId="1" applyNumberFormat="1" applyFont="1" applyFill="1" applyBorder="1" applyAlignment="1" applyProtection="1">
      <alignment horizontal="center" vertical="center"/>
    </xf>
    <xf numFmtId="0" fontId="20" fillId="4" borderId="126" xfId="0" applyFont="1" applyFill="1" applyBorder="1" applyAlignment="1" applyProtection="1">
      <alignment horizontal="right" vertical="center"/>
      <protection locked="0"/>
    </xf>
    <xf numFmtId="0" fontId="20" fillId="4" borderId="127" xfId="0" applyFont="1" applyFill="1" applyBorder="1" applyAlignment="1" applyProtection="1">
      <alignment horizontal="right" vertical="center"/>
      <protection locked="0"/>
    </xf>
    <xf numFmtId="0" fontId="20" fillId="4" borderId="89" xfId="0" applyFont="1" applyFill="1" applyBorder="1" applyAlignment="1" applyProtection="1">
      <alignment horizontal="right" vertical="center"/>
      <protection locked="0"/>
    </xf>
    <xf numFmtId="182" fontId="20" fillId="2" borderId="131" xfId="0" applyNumberFormat="1" applyFont="1" applyFill="1" applyBorder="1" applyAlignment="1" applyProtection="1">
      <alignment horizontal="right" vertical="center"/>
    </xf>
    <xf numFmtId="182" fontId="20" fillId="2" borderId="99" xfId="0" applyNumberFormat="1" applyFont="1" applyFill="1" applyBorder="1" applyAlignment="1" applyProtection="1">
      <alignment horizontal="right" vertical="center"/>
    </xf>
    <xf numFmtId="182" fontId="20" fillId="2" borderId="131" xfId="0" applyNumberFormat="1" applyFont="1" applyFill="1" applyBorder="1" applyAlignment="1" applyProtection="1">
      <alignment vertical="center"/>
    </xf>
    <xf numFmtId="182" fontId="20" fillId="2" borderId="132" xfId="0" applyNumberFormat="1" applyFont="1" applyFill="1" applyBorder="1" applyAlignment="1" applyProtection="1">
      <alignment vertical="center"/>
    </xf>
    <xf numFmtId="0" fontId="20" fillId="4" borderId="125" xfId="0" applyFont="1" applyFill="1" applyBorder="1" applyAlignment="1" applyProtection="1">
      <alignment horizontal="right" vertical="center"/>
      <protection locked="0"/>
    </xf>
    <xf numFmtId="0" fontId="20" fillId="4" borderId="83" xfId="0" applyFont="1" applyFill="1" applyBorder="1" applyAlignment="1" applyProtection="1">
      <alignment horizontal="right" vertical="center"/>
      <protection locked="0"/>
    </xf>
    <xf numFmtId="0" fontId="0" fillId="0" borderId="85" xfId="0" applyFont="1" applyBorder="1" applyAlignment="1" applyProtection="1">
      <alignment horizontal="right" vertical="center"/>
      <protection locked="0"/>
    </xf>
    <xf numFmtId="178" fontId="20" fillId="2" borderId="61" xfId="1" applyNumberFormat="1" applyFont="1" applyFill="1" applyBorder="1" applyAlignment="1" applyProtection="1">
      <alignment horizontal="right" vertical="center"/>
    </xf>
    <xf numFmtId="0" fontId="57" fillId="7" borderId="61" xfId="0" applyFont="1" applyFill="1" applyBorder="1" applyAlignment="1" applyProtection="1">
      <alignment horizontal="center" vertical="center"/>
      <protection locked="0"/>
    </xf>
    <xf numFmtId="0" fontId="57" fillId="7" borderId="28" xfId="0" applyFont="1" applyFill="1" applyBorder="1" applyAlignment="1" applyProtection="1">
      <alignment horizontal="center" vertical="center"/>
      <protection locked="0"/>
    </xf>
    <xf numFmtId="0" fontId="57" fillId="7" borderId="62" xfId="0" applyFont="1" applyFill="1" applyBorder="1" applyAlignment="1" applyProtection="1">
      <alignment horizontal="center" vertical="center"/>
      <protection locked="0"/>
    </xf>
    <xf numFmtId="0" fontId="20" fillId="3" borderId="124" xfId="0" applyFont="1" applyFill="1" applyBorder="1" applyAlignment="1" applyProtection="1">
      <alignment horizontal="center" vertical="center"/>
      <protection locked="0"/>
    </xf>
    <xf numFmtId="0" fontId="20" fillId="3" borderId="125" xfId="0" applyFont="1" applyFill="1" applyBorder="1" applyAlignment="1" applyProtection="1">
      <alignment horizontal="center" vertical="center"/>
      <protection locked="0"/>
    </xf>
    <xf numFmtId="0" fontId="20" fillId="3" borderId="126" xfId="0" applyFont="1" applyFill="1" applyBorder="1" applyAlignment="1" applyProtection="1">
      <alignment horizontal="center" vertical="center"/>
      <protection locked="0"/>
    </xf>
    <xf numFmtId="0" fontId="20" fillId="3" borderId="127" xfId="0" applyFont="1" applyFill="1" applyBorder="1" applyAlignment="1" applyProtection="1">
      <alignment horizontal="center" vertical="center"/>
      <protection locked="0"/>
    </xf>
    <xf numFmtId="0" fontId="57" fillId="4" borderId="131" xfId="0" applyFont="1" applyFill="1" applyBorder="1" applyAlignment="1" applyProtection="1">
      <alignment horizontal="right" vertical="center"/>
      <protection locked="0"/>
    </xf>
    <xf numFmtId="0" fontId="57" fillId="4" borderId="132" xfId="0" applyFont="1" applyFill="1" applyBorder="1" applyAlignment="1" applyProtection="1">
      <alignment horizontal="right" vertical="center"/>
      <protection locked="0"/>
    </xf>
    <xf numFmtId="0" fontId="57" fillId="0" borderId="28" xfId="0" applyFont="1" applyBorder="1" applyAlignment="1" applyProtection="1">
      <alignment horizontal="right" vertical="center"/>
      <protection locked="0"/>
    </xf>
    <xf numFmtId="182" fontId="20" fillId="2" borderId="132" xfId="0" applyNumberFormat="1" applyFont="1" applyFill="1" applyBorder="1" applyAlignment="1" applyProtection="1">
      <alignment horizontal="right" vertical="center"/>
    </xf>
    <xf numFmtId="0" fontId="18" fillId="7" borderId="126" xfId="0" applyFont="1" applyFill="1" applyBorder="1" applyAlignment="1" applyProtection="1">
      <alignment horizontal="left" vertical="center"/>
      <protection locked="0"/>
    </xf>
    <xf numFmtId="0" fontId="18" fillId="7" borderId="89" xfId="0" applyFont="1" applyFill="1" applyBorder="1" applyAlignment="1" applyProtection="1">
      <alignment horizontal="left" vertical="center"/>
      <protection locked="0"/>
    </xf>
    <xf numFmtId="0" fontId="18" fillId="7" borderId="134" xfId="0" applyFont="1" applyFill="1" applyBorder="1" applyAlignment="1" applyProtection="1">
      <alignment horizontal="center" vertical="center" wrapText="1"/>
      <protection locked="0"/>
    </xf>
    <xf numFmtId="0" fontId="18" fillId="7" borderId="24" xfId="0" applyFont="1" applyFill="1" applyBorder="1" applyAlignment="1" applyProtection="1">
      <alignment horizontal="center" vertical="center" wrapText="1"/>
      <protection locked="0"/>
    </xf>
    <xf numFmtId="0" fontId="18" fillId="7" borderId="33" xfId="0" applyFont="1" applyFill="1" applyBorder="1" applyAlignment="1" applyProtection="1">
      <alignment horizontal="center" vertical="center" wrapText="1"/>
      <protection locked="0"/>
    </xf>
    <xf numFmtId="0" fontId="57" fillId="0" borderId="28" xfId="0" applyFont="1" applyBorder="1" applyAlignment="1" applyProtection="1">
      <alignment vertical="center"/>
      <protection locked="0"/>
    </xf>
    <xf numFmtId="0" fontId="57" fillId="4" borderId="131" xfId="0" applyFont="1" applyFill="1" applyBorder="1" applyAlignment="1" applyProtection="1">
      <alignment vertical="center"/>
      <protection locked="0"/>
    </xf>
    <xf numFmtId="0" fontId="57" fillId="4" borderId="132" xfId="0" applyFont="1" applyFill="1" applyBorder="1" applyAlignment="1" applyProtection="1">
      <alignment vertical="center"/>
      <protection locked="0"/>
    </xf>
    <xf numFmtId="0" fontId="19" fillId="0" borderId="67" xfId="0" applyFont="1" applyBorder="1" applyAlignment="1" applyProtection="1">
      <alignment horizontal="center" vertical="center" shrinkToFit="1"/>
      <protection locked="0"/>
    </xf>
    <xf numFmtId="0" fontId="28" fillId="0" borderId="67" xfId="0" applyFont="1" applyBorder="1" applyAlignment="1" applyProtection="1">
      <alignment horizontal="center" vertical="center" shrinkToFit="1"/>
      <protection locked="0"/>
    </xf>
    <xf numFmtId="0" fontId="20" fillId="0" borderId="67" xfId="0" applyFont="1" applyBorder="1" applyAlignment="1" applyProtection="1">
      <alignment vertical="center" shrinkToFit="1"/>
      <protection locked="0"/>
    </xf>
    <xf numFmtId="0" fontId="19" fillId="0" borderId="67" xfId="0" applyFont="1" applyBorder="1" applyAlignment="1" applyProtection="1">
      <alignment vertical="center" shrinkToFit="1"/>
      <protection locked="0"/>
    </xf>
    <xf numFmtId="0" fontId="27" fillId="0" borderId="67" xfId="0" applyFont="1" applyBorder="1" applyAlignment="1" applyProtection="1">
      <alignment horizontal="center" vertical="center"/>
      <protection locked="0"/>
    </xf>
    <xf numFmtId="0" fontId="28" fillId="0" borderId="67" xfId="0" applyFont="1" applyBorder="1" applyAlignment="1" applyProtection="1">
      <alignment vertical="center"/>
      <protection locked="0"/>
    </xf>
    <xf numFmtId="0" fontId="27" fillId="0" borderId="61" xfId="0" applyFont="1" applyBorder="1" applyAlignment="1" applyProtection="1">
      <alignment vertical="center" shrinkToFit="1"/>
      <protection locked="0"/>
    </xf>
    <xf numFmtId="0" fontId="28" fillId="0" borderId="28" xfId="0" applyFont="1" applyBorder="1" applyAlignment="1" applyProtection="1">
      <alignment vertical="center" shrinkToFit="1"/>
      <protection locked="0"/>
    </xf>
    <xf numFmtId="0" fontId="28" fillId="0" borderId="62" xfId="0" applyFont="1" applyBorder="1" applyAlignment="1" applyProtection="1">
      <alignment vertical="center" shrinkToFit="1"/>
      <protection locked="0"/>
    </xf>
    <xf numFmtId="0" fontId="27" fillId="0" borderId="67" xfId="0" applyFont="1" applyBorder="1" applyAlignment="1" applyProtection="1">
      <alignment vertical="center" shrinkToFit="1"/>
      <protection locked="0"/>
    </xf>
    <xf numFmtId="0" fontId="28" fillId="0" borderId="67" xfId="0" applyFont="1" applyBorder="1" applyAlignment="1" applyProtection="1">
      <alignment vertical="center" shrinkToFit="1"/>
      <protection locked="0"/>
    </xf>
    <xf numFmtId="0" fontId="57" fillId="0" borderId="0" xfId="0" applyFont="1" applyAlignment="1" applyProtection="1">
      <alignment horizontal="center" vertical="center"/>
      <protection locked="0"/>
    </xf>
    <xf numFmtId="0" fontId="20" fillId="7" borderId="61" xfId="0" applyFont="1" applyFill="1" applyBorder="1" applyAlignment="1" applyProtection="1">
      <alignment horizontal="center" vertical="center" shrinkToFit="1"/>
      <protection locked="0"/>
    </xf>
    <xf numFmtId="0" fontId="20" fillId="7" borderId="28" xfId="0" applyFont="1" applyFill="1" applyBorder="1" applyAlignment="1" applyProtection="1">
      <alignment horizontal="center" vertical="center" shrinkToFit="1"/>
      <protection locked="0"/>
    </xf>
    <xf numFmtId="0" fontId="20" fillId="7" borderId="62" xfId="0" applyFont="1" applyFill="1" applyBorder="1" applyAlignment="1" applyProtection="1">
      <alignment horizontal="center" vertical="center" shrinkToFit="1"/>
      <protection locked="0"/>
    </xf>
    <xf numFmtId="182" fontId="20" fillId="2" borderId="28" xfId="0" applyNumberFormat="1" applyFont="1" applyFill="1" applyBorder="1" applyAlignment="1" applyProtection="1">
      <alignment horizontal="right" vertical="center"/>
    </xf>
    <xf numFmtId="0" fontId="20" fillId="7" borderId="8" xfId="0" applyFont="1" applyFill="1" applyBorder="1" applyAlignment="1" applyProtection="1">
      <alignment horizontal="center" vertical="center"/>
      <protection locked="0"/>
    </xf>
    <xf numFmtId="0" fontId="20" fillId="7" borderId="4" xfId="0" applyFont="1" applyFill="1" applyBorder="1" applyAlignment="1" applyProtection="1">
      <alignment horizontal="center" vertical="center"/>
      <protection locked="0"/>
    </xf>
    <xf numFmtId="0" fontId="20" fillId="7" borderId="3"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41" fillId="0" borderId="8" xfId="0" applyFont="1" applyFill="1" applyBorder="1" applyAlignment="1" applyProtection="1">
      <alignment horizontal="center" vertical="center"/>
      <protection locked="0"/>
    </xf>
    <xf numFmtId="0" fontId="41" fillId="0" borderId="4" xfId="0" applyFont="1" applyFill="1" applyBorder="1" applyAlignment="1" applyProtection="1">
      <alignment horizontal="center" vertical="center"/>
      <protection locked="0"/>
    </xf>
    <xf numFmtId="0" fontId="18" fillId="7" borderId="62" xfId="0" applyFont="1" applyFill="1" applyBorder="1" applyAlignment="1" applyProtection="1">
      <alignment horizontal="center" vertical="center"/>
      <protection locked="0"/>
    </xf>
    <xf numFmtId="0" fontId="18" fillId="7" borderId="90" xfId="0" applyFont="1" applyFill="1" applyBorder="1" applyAlignment="1" applyProtection="1">
      <alignment horizontal="left" vertical="center"/>
      <protection locked="0"/>
    </xf>
    <xf numFmtId="0" fontId="18" fillId="7" borderId="91" xfId="0" applyFont="1" applyFill="1" applyBorder="1" applyAlignment="1" applyProtection="1">
      <alignment horizontal="left" vertical="center"/>
      <protection locked="0"/>
    </xf>
    <xf numFmtId="0" fontId="20" fillId="4" borderId="90" xfId="0" applyFont="1" applyFill="1" applyBorder="1" applyAlignment="1" applyProtection="1">
      <alignment horizontal="right" vertical="center"/>
      <protection locked="0"/>
    </xf>
    <xf numFmtId="0" fontId="20" fillId="4" borderId="133" xfId="0" applyFont="1" applyFill="1" applyBorder="1" applyAlignment="1" applyProtection="1">
      <alignment horizontal="right" vertical="center"/>
      <protection locked="0"/>
    </xf>
    <xf numFmtId="0" fontId="18" fillId="7" borderId="124" xfId="0" applyFont="1" applyFill="1" applyBorder="1" applyAlignment="1" applyProtection="1">
      <alignment horizontal="left" vertical="center"/>
      <protection locked="0"/>
    </xf>
    <xf numFmtId="0" fontId="18" fillId="7" borderId="85" xfId="0" applyFont="1" applyFill="1" applyBorder="1" applyAlignment="1" applyProtection="1">
      <alignment horizontal="left" vertical="center"/>
      <protection locked="0"/>
    </xf>
    <xf numFmtId="0" fontId="74" fillId="0" borderId="0" xfId="0" applyFont="1" applyAlignment="1" applyProtection="1">
      <alignment vertical="center" shrinkToFit="1"/>
      <protection locked="0"/>
    </xf>
    <xf numFmtId="0" fontId="0" fillId="0" borderId="0" xfId="0" applyFont="1" applyAlignment="1" applyProtection="1">
      <alignment vertical="center" shrinkToFit="1"/>
      <protection locked="0"/>
    </xf>
    <xf numFmtId="0" fontId="19" fillId="7" borderId="67" xfId="0" applyFont="1" applyFill="1" applyBorder="1" applyAlignment="1" applyProtection="1">
      <alignment horizontal="center" vertical="center" shrinkToFit="1"/>
      <protection locked="0"/>
    </xf>
    <xf numFmtId="0" fontId="20" fillId="4" borderId="8"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0" fillId="4" borderId="7" xfId="0" applyFont="1"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20" fillId="0" borderId="8" xfId="0" applyFont="1" applyFill="1" applyBorder="1" applyAlignment="1" applyProtection="1">
      <alignment horizontal="right" vertical="center"/>
      <protection locked="0"/>
    </xf>
    <xf numFmtId="0" fontId="0" fillId="0" borderId="3" xfId="0" applyBorder="1" applyAlignment="1" applyProtection="1">
      <alignment vertical="center"/>
      <protection locked="0"/>
    </xf>
    <xf numFmtId="0" fontId="20" fillId="4" borderId="115" xfId="0" applyFont="1" applyFill="1" applyBorder="1" applyAlignment="1" applyProtection="1">
      <alignment horizontal="right" vertical="center"/>
      <protection locked="0"/>
    </xf>
    <xf numFmtId="0" fontId="20" fillId="4" borderId="117" xfId="0" applyFont="1" applyFill="1" applyBorder="1" applyAlignment="1" applyProtection="1">
      <alignment horizontal="right" vertical="center"/>
      <protection locked="0"/>
    </xf>
    <xf numFmtId="0" fontId="20" fillId="7" borderId="8" xfId="0" applyFont="1" applyFill="1" applyBorder="1" applyAlignment="1" applyProtection="1">
      <alignment horizontal="center" vertical="center" shrinkToFit="1"/>
      <protection locked="0"/>
    </xf>
    <xf numFmtId="0" fontId="20" fillId="7" borderId="4" xfId="0" applyFont="1" applyFill="1" applyBorder="1" applyAlignment="1" applyProtection="1">
      <alignment horizontal="center" vertical="center" shrinkToFit="1"/>
      <protection locked="0"/>
    </xf>
    <xf numFmtId="0" fontId="20" fillId="7" borderId="100" xfId="0" applyFont="1" applyFill="1" applyBorder="1" applyAlignment="1" applyProtection="1">
      <alignment horizontal="center" vertical="center" shrinkToFit="1"/>
      <protection locked="0"/>
    </xf>
    <xf numFmtId="0" fontId="20" fillId="7" borderId="101" xfId="0" applyFont="1" applyFill="1" applyBorder="1" applyAlignment="1" applyProtection="1">
      <alignment horizontal="center" vertical="center" shrinkToFit="1"/>
      <protection locked="0"/>
    </xf>
    <xf numFmtId="0" fontId="20" fillId="2" borderId="24" xfId="0" applyFont="1" applyFill="1" applyBorder="1" applyAlignment="1" applyProtection="1">
      <alignment horizontal="right" vertical="center"/>
    </xf>
    <xf numFmtId="0" fontId="20" fillId="2" borderId="27" xfId="0" applyFont="1" applyFill="1" applyBorder="1" applyAlignment="1" applyProtection="1">
      <alignment horizontal="right" vertical="center"/>
    </xf>
    <xf numFmtId="0" fontId="20" fillId="2" borderId="115" xfId="0" applyFont="1" applyFill="1" applyBorder="1" applyAlignment="1" applyProtection="1">
      <alignment horizontal="right" vertical="center"/>
    </xf>
    <xf numFmtId="0" fontId="20" fillId="2" borderId="117" xfId="0" applyFont="1" applyFill="1" applyBorder="1" applyAlignment="1" applyProtection="1">
      <alignment horizontal="right" vertical="center"/>
    </xf>
    <xf numFmtId="0" fontId="20" fillId="2" borderId="61" xfId="0" applyFont="1" applyFill="1" applyBorder="1" applyAlignment="1" applyProtection="1">
      <alignment horizontal="right" vertical="center" shrinkToFit="1"/>
    </xf>
    <xf numFmtId="0" fontId="0" fillId="2" borderId="62" xfId="0" applyFill="1" applyBorder="1" applyAlignment="1" applyProtection="1">
      <alignment horizontal="right" vertical="center" shrinkToFit="1"/>
    </xf>
    <xf numFmtId="0" fontId="0" fillId="2" borderId="61" xfId="0" applyFill="1" applyBorder="1" applyAlignment="1" applyProtection="1">
      <alignment horizontal="right" vertical="center" shrinkToFit="1"/>
    </xf>
    <xf numFmtId="0" fontId="20" fillId="4" borderId="7" xfId="0" applyFont="1" applyFill="1" applyBorder="1" applyAlignment="1" applyProtection="1">
      <alignment horizontal="right" vertical="center"/>
      <protection locked="0"/>
    </xf>
    <xf numFmtId="0" fontId="20" fillId="2" borderId="8" xfId="0" applyFont="1" applyFill="1" applyBorder="1" applyAlignment="1" applyProtection="1">
      <alignment horizontal="right" vertical="center"/>
    </xf>
    <xf numFmtId="0" fontId="20" fillId="2" borderId="7" xfId="0" applyFont="1" applyFill="1" applyBorder="1" applyAlignment="1" applyProtection="1">
      <alignment horizontal="right" vertical="center"/>
    </xf>
    <xf numFmtId="0" fontId="20" fillId="7" borderId="101" xfId="0" applyFont="1" applyFill="1" applyBorder="1" applyAlignment="1" applyProtection="1">
      <alignment horizontal="center" vertical="center"/>
      <protection locked="0"/>
    </xf>
    <xf numFmtId="0" fontId="20" fillId="7" borderId="4" xfId="0" applyFont="1" applyFill="1" applyBorder="1" applyAlignment="1" applyProtection="1">
      <alignment horizontal="center" vertical="center" wrapText="1"/>
      <protection locked="0"/>
    </xf>
    <xf numFmtId="0" fontId="20" fillId="7" borderId="7" xfId="0" applyFont="1" applyFill="1" applyBorder="1" applyAlignment="1" applyProtection="1">
      <alignment horizontal="center" vertical="center"/>
      <protection locked="0"/>
    </xf>
    <xf numFmtId="0" fontId="20" fillId="7" borderId="102" xfId="0" applyFont="1" applyFill="1" applyBorder="1" applyAlignment="1" applyProtection="1">
      <alignment horizontal="center" vertical="center"/>
      <protection locked="0"/>
    </xf>
    <xf numFmtId="0" fontId="20" fillId="4" borderId="24" xfId="0" applyFont="1" applyFill="1" applyBorder="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20" fillId="4" borderId="27"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4" borderId="12" xfId="0" applyFont="1" applyFill="1" applyBorder="1" applyAlignment="1" applyProtection="1">
      <alignment horizontal="center" vertical="center"/>
      <protection locked="0"/>
    </xf>
    <xf numFmtId="0" fontId="20" fillId="4" borderId="72" xfId="0" applyFont="1" applyFill="1" applyBorder="1" applyAlignment="1" applyProtection="1">
      <alignment horizontal="center" vertical="center"/>
      <protection locked="0"/>
    </xf>
    <xf numFmtId="0" fontId="20" fillId="4" borderId="66" xfId="0" applyFont="1" applyFill="1" applyBorder="1" applyAlignment="1" applyProtection="1">
      <alignment horizontal="center" vertical="center"/>
      <protection locked="0"/>
    </xf>
    <xf numFmtId="0" fontId="20" fillId="4" borderId="73" xfId="0" applyFont="1" applyFill="1" applyBorder="1" applyAlignment="1" applyProtection="1">
      <alignment horizontal="center" vertical="center"/>
      <protection locked="0"/>
    </xf>
    <xf numFmtId="0" fontId="0" fillId="4" borderId="24" xfId="0" applyFont="1" applyFill="1" applyBorder="1" applyAlignment="1" applyProtection="1">
      <alignment horizontal="center" vertical="center"/>
      <protection locked="0"/>
    </xf>
    <xf numFmtId="0" fontId="0" fillId="4" borderId="0" xfId="0" applyFont="1" applyFill="1" applyBorder="1" applyAlignment="1" applyProtection="1">
      <alignment horizontal="center" vertical="center"/>
      <protection locked="0"/>
    </xf>
    <xf numFmtId="0" fontId="0" fillId="4" borderId="27" xfId="0" applyFont="1" applyFill="1" applyBorder="1" applyAlignment="1" applyProtection="1">
      <alignment horizontal="center" vertical="center"/>
      <protection locked="0"/>
    </xf>
    <xf numFmtId="0" fontId="20" fillId="4" borderId="24" xfId="0" applyFont="1" applyFill="1" applyBorder="1" applyAlignment="1" applyProtection="1">
      <alignment horizontal="right" vertical="center"/>
      <protection locked="0"/>
    </xf>
    <xf numFmtId="0" fontId="20" fillId="4" borderId="27" xfId="0" applyFont="1" applyFill="1" applyBorder="1" applyAlignment="1" applyProtection="1">
      <alignment horizontal="right" vertical="center"/>
      <protection locked="0"/>
    </xf>
    <xf numFmtId="0" fontId="20" fillId="7" borderId="136" xfId="0" applyFont="1" applyFill="1" applyBorder="1" applyAlignment="1" applyProtection="1">
      <alignment horizontal="center" vertical="center"/>
      <protection locked="0"/>
    </xf>
    <xf numFmtId="0" fontId="20" fillId="7" borderId="137" xfId="0" applyFont="1" applyFill="1" applyBorder="1" applyAlignment="1" applyProtection="1">
      <alignment horizontal="center" vertical="center"/>
      <protection locked="0"/>
    </xf>
    <xf numFmtId="0" fontId="20" fillId="7" borderId="28" xfId="0" applyFont="1" applyFill="1" applyBorder="1" applyAlignment="1" applyProtection="1">
      <alignment horizontal="center" vertical="center"/>
      <protection locked="0"/>
    </xf>
    <xf numFmtId="0" fontId="0" fillId="7" borderId="28" xfId="0" applyFill="1" applyBorder="1" applyAlignment="1" applyProtection="1">
      <alignment horizontal="center" vertical="center"/>
      <protection locked="0"/>
    </xf>
    <xf numFmtId="0" fontId="0" fillId="7" borderId="62" xfId="0" applyFill="1" applyBorder="1" applyAlignment="1" applyProtection="1">
      <alignment horizontal="center" vertical="center"/>
      <protection locked="0"/>
    </xf>
    <xf numFmtId="0" fontId="0" fillId="7" borderId="4" xfId="0" applyFont="1" applyFill="1" applyBorder="1" applyAlignment="1" applyProtection="1">
      <alignment horizontal="center" vertical="center"/>
      <protection locked="0"/>
    </xf>
    <xf numFmtId="0" fontId="0" fillId="7" borderId="7" xfId="0" applyFont="1" applyFill="1" applyBorder="1" applyAlignment="1" applyProtection="1">
      <alignment horizontal="center" vertical="center"/>
      <protection locked="0"/>
    </xf>
    <xf numFmtId="0" fontId="20" fillId="7" borderId="8" xfId="0" applyFont="1" applyFill="1" applyBorder="1" applyAlignment="1" applyProtection="1">
      <alignment horizontal="center" vertical="center" wrapText="1"/>
      <protection locked="0"/>
    </xf>
    <xf numFmtId="0" fontId="20" fillId="7" borderId="100" xfId="0" applyFont="1" applyFill="1" applyBorder="1" applyAlignment="1" applyProtection="1">
      <alignment horizontal="center" vertical="center" wrapText="1"/>
      <protection locked="0"/>
    </xf>
    <xf numFmtId="0" fontId="20" fillId="7" borderId="101" xfId="0" applyFont="1" applyFill="1" applyBorder="1" applyAlignment="1" applyProtection="1">
      <alignment horizontal="center" vertical="center" wrapText="1"/>
      <protection locked="0"/>
    </xf>
    <xf numFmtId="0" fontId="20" fillId="7" borderId="22" xfId="0" applyFont="1" applyFill="1" applyBorder="1" applyAlignment="1" applyProtection="1">
      <alignment horizontal="center" vertical="center" wrapText="1"/>
      <protection locked="0"/>
    </xf>
    <xf numFmtId="0" fontId="20" fillId="7" borderId="96" xfId="0" applyFont="1" applyFill="1" applyBorder="1" applyAlignment="1" applyProtection="1">
      <alignment horizontal="center" vertical="center" wrapText="1"/>
      <protection locked="0"/>
    </xf>
    <xf numFmtId="0" fontId="20" fillId="7" borderId="136" xfId="0" applyFont="1" applyFill="1" applyBorder="1" applyAlignment="1" applyProtection="1">
      <alignment horizontal="center" vertical="center" shrinkToFit="1"/>
      <protection locked="0"/>
    </xf>
    <xf numFmtId="0" fontId="20" fillId="7" borderId="137" xfId="0" applyFont="1" applyFill="1" applyBorder="1" applyAlignment="1" applyProtection="1">
      <alignment horizontal="center" vertical="center" shrinkToFit="1"/>
      <protection locked="0"/>
    </xf>
    <xf numFmtId="0" fontId="20" fillId="7" borderId="98" xfId="0" applyFont="1" applyFill="1" applyBorder="1" applyAlignment="1" applyProtection="1">
      <alignment horizontal="center" vertical="center" shrinkToFit="1"/>
      <protection locked="0"/>
    </xf>
    <xf numFmtId="0" fontId="20" fillId="7" borderId="102" xfId="0" applyFont="1" applyFill="1" applyBorder="1" applyAlignment="1" applyProtection="1">
      <alignment horizontal="center" vertical="center" shrinkToFit="1"/>
      <protection locked="0"/>
    </xf>
    <xf numFmtId="0" fontId="20" fillId="4" borderId="72" xfId="0" applyFont="1" applyFill="1" applyBorder="1" applyAlignment="1" applyProtection="1">
      <alignment horizontal="left" vertical="center"/>
      <protection locked="0"/>
    </xf>
    <xf numFmtId="0" fontId="20" fillId="4" borderId="66" xfId="0" applyFont="1" applyFill="1" applyBorder="1" applyAlignment="1" applyProtection="1">
      <alignment horizontal="left" vertical="center"/>
      <protection locked="0"/>
    </xf>
    <xf numFmtId="0" fontId="20" fillId="4" borderId="73" xfId="0" applyFont="1" applyFill="1"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20" fillId="4" borderId="22" xfId="0" applyFont="1" applyFill="1" applyBorder="1" applyAlignment="1" applyProtection="1">
      <alignment horizontal="right" vertical="center"/>
      <protection locked="0"/>
    </xf>
    <xf numFmtId="0" fontId="20" fillId="2" borderId="111" xfId="0" applyFont="1" applyFill="1" applyBorder="1" applyAlignment="1" applyProtection="1">
      <alignment horizontal="right" vertical="center"/>
    </xf>
    <xf numFmtId="0" fontId="20" fillId="2" borderId="113" xfId="0" applyFont="1" applyFill="1" applyBorder="1" applyAlignment="1" applyProtection="1">
      <alignment horizontal="right" vertical="center"/>
    </xf>
    <xf numFmtId="0" fontId="20" fillId="0" borderId="72" xfId="0" applyFont="1" applyFill="1" applyBorder="1" applyAlignment="1" applyProtection="1">
      <alignment horizontal="right" vertical="center"/>
      <protection locked="0"/>
    </xf>
    <xf numFmtId="0" fontId="0" fillId="0" borderId="24" xfId="0" applyBorder="1" applyAlignment="1" applyProtection="1">
      <alignment vertical="center"/>
      <protection locked="0"/>
    </xf>
    <xf numFmtId="0" fontId="0" fillId="4" borderId="66" xfId="0" applyFill="1" applyBorder="1" applyAlignment="1" applyProtection="1">
      <alignment vertical="center"/>
      <protection locked="0"/>
    </xf>
    <xf numFmtId="0" fontId="0" fillId="4" borderId="0" xfId="0" applyFill="1" applyBorder="1" applyAlignment="1" applyProtection="1">
      <alignment vertical="center"/>
      <protection locked="0"/>
    </xf>
    <xf numFmtId="0" fontId="20" fillId="4" borderId="95" xfId="0" applyFont="1" applyFill="1" applyBorder="1" applyAlignment="1" applyProtection="1">
      <alignment horizontal="right" vertical="center"/>
      <protection locked="0"/>
    </xf>
    <xf numFmtId="0" fontId="20" fillId="4" borderId="108" xfId="0" applyFont="1" applyFill="1" applyBorder="1" applyAlignment="1" applyProtection="1">
      <alignment horizontal="right" vertical="center"/>
      <protection locked="0"/>
    </xf>
    <xf numFmtId="0" fontId="20" fillId="4" borderId="109" xfId="0" applyFont="1" applyFill="1" applyBorder="1" applyAlignment="1" applyProtection="1">
      <alignment horizontal="right" vertical="center"/>
      <protection locked="0"/>
    </xf>
    <xf numFmtId="0" fontId="0" fillId="2" borderId="62" xfId="0" applyFont="1" applyFill="1" applyBorder="1" applyAlignment="1" applyProtection="1">
      <alignment horizontal="right" vertical="center" shrinkToFit="1"/>
    </xf>
    <xf numFmtId="0" fontId="0" fillId="2" borderId="61" xfId="0" applyFont="1" applyFill="1" applyBorder="1" applyAlignment="1" applyProtection="1">
      <alignment horizontal="right" vertical="center" shrinkToFit="1"/>
    </xf>
    <xf numFmtId="0" fontId="20" fillId="4" borderId="111" xfId="0" applyFont="1" applyFill="1" applyBorder="1" applyAlignment="1" applyProtection="1">
      <alignment horizontal="right" vertical="center"/>
      <protection locked="0"/>
    </xf>
    <xf numFmtId="0" fontId="20" fillId="4" borderId="113" xfId="0" applyFont="1" applyFill="1" applyBorder="1" applyAlignment="1" applyProtection="1">
      <alignment horizontal="right" vertical="center"/>
      <protection locked="0"/>
    </xf>
    <xf numFmtId="0" fontId="20" fillId="4" borderId="114" xfId="0" applyFont="1" applyFill="1" applyBorder="1" applyAlignment="1" applyProtection="1">
      <alignment horizontal="right" vertical="center"/>
      <protection locked="0"/>
    </xf>
    <xf numFmtId="0" fontId="20" fillId="4"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20" fillId="4" borderId="8" xfId="0" applyFont="1" applyFill="1" applyBorder="1" applyAlignment="1" applyProtection="1">
      <alignment horizontal="left" vertical="center"/>
      <protection locked="0"/>
    </xf>
    <xf numFmtId="0" fontId="20" fillId="4" borderId="4" xfId="0" applyFont="1" applyFill="1" applyBorder="1" applyAlignment="1" applyProtection="1">
      <alignment horizontal="left" vertical="center"/>
      <protection locked="0"/>
    </xf>
    <xf numFmtId="0" fontId="20" fillId="4" borderId="7" xfId="0" applyFont="1" applyFill="1" applyBorder="1" applyAlignment="1" applyProtection="1">
      <alignment horizontal="left" vertical="center"/>
      <protection locked="0"/>
    </xf>
    <xf numFmtId="0" fontId="0" fillId="0" borderId="100" xfId="0" applyBorder="1" applyAlignment="1" applyProtection="1">
      <alignment horizontal="left" vertical="center"/>
      <protection locked="0"/>
    </xf>
    <xf numFmtId="0" fontId="0" fillId="0" borderId="101" xfId="0" applyBorder="1" applyAlignment="1" applyProtection="1">
      <alignment horizontal="left" vertical="center"/>
      <protection locked="0"/>
    </xf>
    <xf numFmtId="0" fontId="0" fillId="0" borderId="102" xfId="0" applyBorder="1" applyAlignment="1" applyProtection="1">
      <alignment horizontal="left" vertical="center"/>
      <protection locked="0"/>
    </xf>
    <xf numFmtId="0" fontId="20" fillId="7" borderId="7" xfId="0" applyFont="1" applyFill="1" applyBorder="1" applyAlignment="1" applyProtection="1">
      <alignment horizontal="center" vertical="center" wrapText="1"/>
      <protection locked="0"/>
    </xf>
    <xf numFmtId="0" fontId="20" fillId="7" borderId="102" xfId="0" applyFont="1" applyFill="1" applyBorder="1" applyAlignment="1" applyProtection="1">
      <alignment horizontal="center" vertical="center" wrapText="1"/>
      <protection locked="0"/>
    </xf>
    <xf numFmtId="0" fontId="20" fillId="3" borderId="4" xfId="0" applyFont="1" applyFill="1" applyBorder="1" applyAlignment="1" applyProtection="1">
      <alignment vertical="center"/>
      <protection locked="0"/>
    </xf>
    <xf numFmtId="0" fontId="20" fillId="3" borderId="0" xfId="0" applyFont="1" applyFill="1" applyBorder="1" applyAlignment="1" applyProtection="1">
      <alignment vertical="center"/>
      <protection locked="0"/>
    </xf>
    <xf numFmtId="0" fontId="20" fillId="3" borderId="27" xfId="0" applyFont="1" applyFill="1" applyBorder="1" applyAlignment="1" applyProtection="1">
      <alignment horizontal="left" vertical="center"/>
      <protection locked="0"/>
    </xf>
    <xf numFmtId="0" fontId="0" fillId="0" borderId="12" xfId="0" applyBorder="1" applyAlignment="1" applyProtection="1">
      <alignment vertical="center"/>
      <protection locked="0"/>
    </xf>
    <xf numFmtId="0" fontId="20" fillId="4" borderId="0" xfId="0" applyFont="1" applyFill="1" applyBorder="1" applyAlignment="1" applyProtection="1">
      <alignment horizontal="right" vertical="center"/>
      <protection locked="0"/>
    </xf>
    <xf numFmtId="0" fontId="0" fillId="4" borderId="1" xfId="0" applyFill="1" applyBorder="1" applyAlignment="1" applyProtection="1">
      <alignment horizontal="right" vertical="center"/>
      <protection locked="0"/>
    </xf>
    <xf numFmtId="0" fontId="20" fillId="3" borderId="73" xfId="0" applyFont="1" applyFill="1" applyBorder="1" applyAlignment="1" applyProtection="1">
      <alignment horizontal="left" vertical="center"/>
      <protection locked="0"/>
    </xf>
    <xf numFmtId="0" fontId="0" fillId="0" borderId="27" xfId="0" applyBorder="1" applyAlignment="1" applyProtection="1">
      <alignment vertical="center"/>
      <protection locked="0"/>
    </xf>
    <xf numFmtId="0" fontId="20" fillId="4" borderId="4" xfId="0" applyFont="1" applyFill="1" applyBorder="1" applyAlignment="1" applyProtection="1">
      <alignment horizontal="right" vertical="center"/>
      <protection locked="0"/>
    </xf>
    <xf numFmtId="0" fontId="20" fillId="3" borderId="7" xfId="0" applyFont="1" applyFill="1" applyBorder="1" applyAlignment="1" applyProtection="1">
      <alignment horizontal="left" vertical="center"/>
      <protection locked="0"/>
    </xf>
    <xf numFmtId="0" fontId="20" fillId="4" borderId="0" xfId="0" applyFont="1" applyFill="1" applyBorder="1" applyAlignment="1" applyProtection="1">
      <alignment horizontal="center"/>
      <protection locked="0"/>
    </xf>
    <xf numFmtId="0" fontId="20" fillId="4" borderId="100" xfId="0" applyFont="1" applyFill="1" applyBorder="1" applyAlignment="1" applyProtection="1">
      <alignment horizontal="right" vertical="center"/>
      <protection locked="0"/>
    </xf>
    <xf numFmtId="0" fontId="20" fillId="4" borderId="102" xfId="0" applyFont="1" applyFill="1" applyBorder="1" applyAlignment="1" applyProtection="1">
      <alignment horizontal="right" vertical="center"/>
      <protection locked="0"/>
    </xf>
    <xf numFmtId="0" fontId="20" fillId="0" borderId="0" xfId="0" applyFont="1" applyAlignment="1" applyProtection="1">
      <alignment horizontal="right" vertical="center"/>
      <protection locked="0"/>
    </xf>
    <xf numFmtId="0" fontId="20" fillId="2" borderId="2" xfId="0" applyFont="1" applyFill="1" applyBorder="1" applyAlignment="1" applyProtection="1">
      <alignment horizontal="right" vertical="center"/>
    </xf>
    <xf numFmtId="0" fontId="20" fillId="2" borderId="1" xfId="0" applyFont="1" applyFill="1" applyBorder="1" applyAlignment="1" applyProtection="1">
      <alignment horizontal="right" vertical="center"/>
    </xf>
    <xf numFmtId="0" fontId="0" fillId="4" borderId="4" xfId="0" applyFill="1" applyBorder="1" applyAlignment="1" applyProtection="1">
      <alignment vertical="center"/>
      <protection locked="0"/>
    </xf>
    <xf numFmtId="0" fontId="0" fillId="4" borderId="1" xfId="0" applyFill="1" applyBorder="1" applyAlignment="1" applyProtection="1">
      <alignment vertical="center"/>
      <protection locked="0"/>
    </xf>
    <xf numFmtId="0" fontId="20" fillId="3" borderId="1" xfId="0" applyFont="1" applyFill="1" applyBorder="1" applyAlignment="1" applyProtection="1">
      <alignment horizontal="center" vertical="center"/>
      <protection locked="0"/>
    </xf>
    <xf numFmtId="0" fontId="20" fillId="2" borderId="3" xfId="0" applyFont="1" applyFill="1" applyBorder="1" applyAlignment="1" applyProtection="1">
      <alignment horizontal="right" vertical="center"/>
    </xf>
    <xf numFmtId="0" fontId="20" fillId="2" borderId="12" xfId="0" applyFont="1" applyFill="1" applyBorder="1" applyAlignment="1" applyProtection="1">
      <alignment horizontal="right" vertical="center"/>
    </xf>
    <xf numFmtId="0" fontId="57" fillId="6" borderId="0" xfId="0" applyFont="1" applyFill="1" applyAlignment="1" applyProtection="1">
      <alignment horizontal="center" vertical="center"/>
      <protection locked="0"/>
    </xf>
    <xf numFmtId="0" fontId="105" fillId="6" borderId="0" xfId="0" applyFont="1" applyFill="1" applyAlignment="1" applyProtection="1">
      <alignment horizontal="center" vertical="center"/>
      <protection locked="0"/>
    </xf>
    <xf numFmtId="0" fontId="100" fillId="0" borderId="0" xfId="0" applyFont="1" applyAlignment="1">
      <alignment vertical="center"/>
    </xf>
    <xf numFmtId="0" fontId="39" fillId="0" borderId="27" xfId="0" applyFont="1" applyBorder="1" applyAlignment="1" applyProtection="1">
      <alignment vertical="center" textRotation="255" shrinkToFit="1"/>
      <protection locked="0"/>
    </xf>
    <xf numFmtId="0" fontId="9" fillId="0" borderId="27" xfId="0" applyFont="1" applyBorder="1" applyAlignment="1" applyProtection="1">
      <alignment vertical="center" textRotation="255" shrinkToFit="1"/>
      <protection locked="0"/>
    </xf>
    <xf numFmtId="0" fontId="20" fillId="0" borderId="24" xfId="0" applyFont="1" applyFill="1" applyBorder="1" applyAlignment="1" applyProtection="1">
      <alignment horizontal="right" vertical="center"/>
      <protection locked="0"/>
    </xf>
    <xf numFmtId="0" fontId="20" fillId="4" borderId="72" xfId="0" applyFont="1" applyFill="1" applyBorder="1" applyAlignment="1" applyProtection="1">
      <alignment horizontal="right" vertical="center"/>
      <protection locked="0"/>
    </xf>
    <xf numFmtId="0" fontId="20" fillId="4" borderId="73" xfId="0" applyFont="1" applyFill="1" applyBorder="1" applyAlignment="1" applyProtection="1">
      <alignment horizontal="right" vertical="center"/>
      <protection locked="0"/>
    </xf>
    <xf numFmtId="0" fontId="20" fillId="2" borderId="72" xfId="0" applyFont="1" applyFill="1" applyBorder="1" applyAlignment="1" applyProtection="1">
      <alignment horizontal="right" vertical="center"/>
    </xf>
    <xf numFmtId="0" fontId="20" fillId="2" borderId="73" xfId="0" applyFont="1" applyFill="1" applyBorder="1" applyAlignment="1" applyProtection="1">
      <alignment horizontal="right" vertical="center"/>
    </xf>
    <xf numFmtId="0" fontId="20" fillId="2" borderId="72" xfId="0" applyFont="1" applyFill="1" applyBorder="1" applyAlignment="1" applyProtection="1">
      <alignment horizontal="right" vertical="center" shrinkToFit="1"/>
    </xf>
    <xf numFmtId="0" fontId="0" fillId="2" borderId="73" xfId="0" applyFont="1" applyFill="1" applyBorder="1" applyAlignment="1" applyProtection="1">
      <alignment horizontal="right" vertical="center" shrinkToFit="1"/>
    </xf>
    <xf numFmtId="0" fontId="0" fillId="2" borderId="24" xfId="0" applyFont="1" applyFill="1" applyBorder="1" applyAlignment="1" applyProtection="1">
      <alignment horizontal="right" vertical="center" shrinkToFit="1"/>
    </xf>
    <xf numFmtId="0" fontId="0" fillId="2" borderId="27" xfId="0" applyFont="1" applyFill="1" applyBorder="1" applyAlignment="1" applyProtection="1">
      <alignment horizontal="right" vertical="center" shrinkToFit="1"/>
    </xf>
    <xf numFmtId="0" fontId="20" fillId="2" borderId="108" xfId="0" applyFont="1" applyFill="1" applyBorder="1" applyAlignment="1" applyProtection="1">
      <alignment horizontal="right" vertical="center"/>
    </xf>
    <xf numFmtId="0" fontId="20" fillId="2" borderId="109" xfId="0" applyFont="1" applyFill="1" applyBorder="1" applyAlignment="1" applyProtection="1">
      <alignment horizontal="right" vertical="center"/>
    </xf>
    <xf numFmtId="0" fontId="20" fillId="0" borderId="3"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3" borderId="3" xfId="0" applyFont="1" applyFill="1" applyBorder="1" applyAlignment="1" applyProtection="1">
      <alignment horizontal="left" vertical="center"/>
      <protection locked="0"/>
    </xf>
    <xf numFmtId="0" fontId="20" fillId="3" borderId="1" xfId="0" applyFont="1" applyFill="1" applyBorder="1" applyAlignment="1" applyProtection="1">
      <alignment horizontal="left" vertical="center"/>
      <protection locked="0"/>
    </xf>
    <xf numFmtId="0" fontId="20" fillId="3" borderId="12" xfId="0" applyFont="1" applyFill="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7" borderId="62" xfId="0" applyFont="1" applyFill="1" applyBorder="1" applyAlignment="1" applyProtection="1">
      <alignment horizontal="center" vertical="center"/>
      <protection locked="0"/>
    </xf>
    <xf numFmtId="0" fontId="20" fillId="0" borderId="0" xfId="0" applyFont="1" applyAlignment="1" applyProtection="1">
      <alignment horizontal="center" vertical="center" shrinkToFit="1"/>
      <protection locked="0"/>
    </xf>
    <xf numFmtId="0" fontId="20" fillId="3" borderId="24" xfId="0" applyFont="1" applyFill="1" applyBorder="1" applyAlignment="1" applyProtection="1">
      <alignment horizontal="left" vertical="center"/>
      <protection locked="0"/>
    </xf>
    <xf numFmtId="0" fontId="20" fillId="3" borderId="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shrinkToFit="1"/>
      <protection locked="0"/>
    </xf>
    <xf numFmtId="0" fontId="0" fillId="0" borderId="27" xfId="0" applyBorder="1" applyAlignment="1" applyProtection="1">
      <alignment vertical="center" shrinkToFit="1"/>
      <protection locked="0"/>
    </xf>
    <xf numFmtId="0" fontId="0" fillId="0" borderId="102" xfId="0" applyBorder="1" applyAlignment="1" applyProtection="1">
      <alignment vertical="center" shrinkToFit="1"/>
      <protection locked="0"/>
    </xf>
    <xf numFmtId="0" fontId="20" fillId="0" borderId="24"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27" xfId="0" applyFont="1" applyBorder="1" applyAlignment="1" applyProtection="1">
      <alignment horizontal="left" vertical="center"/>
      <protection locked="0"/>
    </xf>
    <xf numFmtId="0" fontId="20" fillId="3" borderId="8" xfId="0" applyFont="1" applyFill="1" applyBorder="1" applyAlignment="1" applyProtection="1">
      <alignment horizontal="left" vertical="center"/>
      <protection locked="0"/>
    </xf>
    <xf numFmtId="0" fontId="20" fillId="3" borderId="4" xfId="0" applyFont="1" applyFill="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0" fillId="0" borderId="0" xfId="0" applyBorder="1" applyAlignment="1" applyProtection="1">
      <alignment horizontal="right" vertical="center"/>
      <protection locked="0"/>
    </xf>
    <xf numFmtId="0" fontId="0" fillId="0" borderId="101"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20" fillId="3" borderId="72" xfId="0" applyFont="1" applyFill="1" applyBorder="1" applyAlignment="1" applyProtection="1">
      <alignment vertical="center"/>
      <protection locked="0"/>
    </xf>
    <xf numFmtId="0" fontId="0" fillId="4" borderId="24" xfId="0" applyFill="1" applyBorder="1" applyAlignment="1" applyProtection="1">
      <alignment horizontal="center" vertical="center"/>
      <protection locked="0"/>
    </xf>
    <xf numFmtId="0" fontId="0" fillId="4" borderId="27" xfId="0" applyFill="1" applyBorder="1" applyAlignment="1" applyProtection="1">
      <alignment horizontal="center" vertical="center"/>
      <protection locked="0"/>
    </xf>
    <xf numFmtId="0" fontId="20" fillId="3" borderId="66" xfId="0" applyFont="1" applyFill="1" applyBorder="1" applyAlignment="1" applyProtection="1">
      <alignment vertical="center"/>
      <protection locked="0"/>
    </xf>
    <xf numFmtId="0" fontId="0" fillId="0" borderId="0" xfId="0" applyBorder="1" applyAlignment="1" applyProtection="1">
      <alignment vertical="center"/>
      <protection locked="0"/>
    </xf>
    <xf numFmtId="0" fontId="20" fillId="4" borderId="66" xfId="0" applyFont="1" applyFill="1" applyBorder="1" applyAlignment="1" applyProtection="1">
      <alignment horizontal="right" vertical="center"/>
      <protection locked="0"/>
    </xf>
    <xf numFmtId="0" fontId="0" fillId="4" borderId="0" xfId="0" applyFill="1" applyBorder="1" applyAlignment="1" applyProtection="1">
      <alignment horizontal="right" vertical="center"/>
      <protection locked="0"/>
    </xf>
    <xf numFmtId="0" fontId="0" fillId="0" borderId="0" xfId="0" applyAlignment="1" applyProtection="1">
      <alignment vertical="center"/>
      <protection locked="0"/>
    </xf>
    <xf numFmtId="0" fontId="20" fillId="4" borderId="12" xfId="0" applyFont="1" applyFill="1" applyBorder="1" applyAlignment="1" applyProtection="1">
      <alignment horizontal="right" vertical="center"/>
      <protection locked="0"/>
    </xf>
    <xf numFmtId="0" fontId="20" fillId="4" borderId="2" xfId="0" applyFont="1" applyFill="1" applyBorder="1" applyAlignment="1" applyProtection="1">
      <alignment horizontal="right" vertical="center"/>
      <protection locked="0"/>
    </xf>
    <xf numFmtId="0" fontId="0" fillId="0" borderId="101" xfId="0" applyBorder="1" applyAlignment="1" applyProtection="1">
      <alignment vertical="center"/>
      <protection locked="0"/>
    </xf>
    <xf numFmtId="0" fontId="20" fillId="3" borderId="8" xfId="0" applyFont="1" applyFill="1" applyBorder="1" applyAlignment="1" applyProtection="1">
      <alignment vertical="center"/>
      <protection locked="0"/>
    </xf>
    <xf numFmtId="0" fontId="20" fillId="2" borderId="8" xfId="0" applyFont="1" applyFill="1" applyBorder="1" applyAlignment="1" applyProtection="1">
      <alignment horizontal="right" vertical="center" shrinkToFit="1"/>
    </xf>
    <xf numFmtId="0" fontId="0" fillId="2" borderId="7" xfId="0" applyFill="1" applyBorder="1" applyAlignment="1" applyProtection="1">
      <alignment horizontal="right" vertical="center" shrinkToFit="1"/>
    </xf>
    <xf numFmtId="0" fontId="0" fillId="2" borderId="24" xfId="0" applyFill="1" applyBorder="1" applyAlignment="1" applyProtection="1">
      <alignment horizontal="right" vertical="center" shrinkToFit="1"/>
    </xf>
    <xf numFmtId="0" fontId="0" fillId="2" borderId="27" xfId="0" applyFill="1" applyBorder="1" applyAlignment="1" applyProtection="1">
      <alignment horizontal="right" vertical="center" shrinkToFit="1"/>
    </xf>
    <xf numFmtId="0" fontId="0" fillId="2" borderId="100" xfId="0" applyFill="1" applyBorder="1" applyAlignment="1" applyProtection="1">
      <alignment horizontal="right" vertical="center" shrinkToFit="1"/>
    </xf>
    <xf numFmtId="0" fontId="0" fillId="2" borderId="102" xfId="0" applyFill="1" applyBorder="1" applyAlignment="1" applyProtection="1">
      <alignment horizontal="right" vertical="center" shrinkToFit="1"/>
    </xf>
    <xf numFmtId="0" fontId="20" fillId="3" borderId="73" xfId="0" applyFont="1" applyFill="1" applyBorder="1" applyAlignment="1" applyProtection="1">
      <alignment horizontal="left" vertical="center" shrinkToFit="1"/>
      <protection locked="0"/>
    </xf>
    <xf numFmtId="0" fontId="0" fillId="0" borderId="66"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2" borderId="73" xfId="0" applyFill="1" applyBorder="1" applyAlignment="1" applyProtection="1">
      <alignment horizontal="right" vertical="center" shrinkToFit="1"/>
    </xf>
    <xf numFmtId="0" fontId="0" fillId="2" borderId="3" xfId="0" applyFill="1" applyBorder="1" applyAlignment="1" applyProtection="1">
      <alignment horizontal="right" vertical="center" shrinkToFit="1"/>
    </xf>
    <xf numFmtId="0" fontId="0" fillId="2" borderId="12" xfId="0" applyFill="1" applyBorder="1" applyAlignment="1" applyProtection="1">
      <alignment horizontal="right" vertical="center" shrinkToFit="1"/>
    </xf>
    <xf numFmtId="0" fontId="20" fillId="4" borderId="22" xfId="0" applyFont="1" applyFill="1"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20" fillId="4" borderId="122" xfId="0" applyFont="1" applyFill="1" applyBorder="1" applyAlignment="1" applyProtection="1">
      <alignment horizontal="center" vertical="center"/>
      <protection locked="0"/>
    </xf>
    <xf numFmtId="0" fontId="0" fillId="0" borderId="12" xfId="0" applyBorder="1" applyAlignment="1" applyProtection="1">
      <alignment vertical="center" shrinkToFit="1"/>
      <protection locked="0"/>
    </xf>
    <xf numFmtId="0" fontId="0" fillId="0" borderId="2" xfId="0" applyBorder="1" applyAlignment="1" applyProtection="1">
      <alignment horizontal="center" vertical="center"/>
      <protection locked="0"/>
    </xf>
    <xf numFmtId="0" fontId="0" fillId="0" borderId="100" xfId="0" applyBorder="1" applyAlignment="1" applyProtection="1">
      <alignment vertical="center"/>
      <protection locked="0"/>
    </xf>
    <xf numFmtId="0" fontId="20" fillId="2" borderId="100" xfId="0" applyFont="1" applyFill="1" applyBorder="1" applyAlignment="1" applyProtection="1">
      <alignment horizontal="right" vertical="center"/>
    </xf>
    <xf numFmtId="0" fontId="20" fillId="2" borderId="102" xfId="0" applyFont="1" applyFill="1" applyBorder="1" applyAlignment="1" applyProtection="1">
      <alignment horizontal="right" vertical="center"/>
    </xf>
    <xf numFmtId="0" fontId="4" fillId="0" borderId="0" xfId="0" applyFont="1" applyAlignment="1" applyProtection="1">
      <alignment horizontal="center" vertical="center"/>
      <protection locked="0"/>
    </xf>
    <xf numFmtId="183" fontId="4" fillId="4" borderId="41" xfId="3" applyNumberFormat="1" applyFont="1" applyFill="1" applyBorder="1" applyAlignment="1" applyProtection="1">
      <alignment horizontal="center" vertical="center" shrinkToFit="1"/>
      <protection locked="0"/>
    </xf>
    <xf numFmtId="183" fontId="4" fillId="4" borderId="21" xfId="3" applyNumberFormat="1" applyFont="1" applyFill="1" applyBorder="1" applyAlignment="1" applyProtection="1">
      <alignment horizontal="center" vertical="center" shrinkToFit="1"/>
      <protection locked="0"/>
    </xf>
    <xf numFmtId="183" fontId="4" fillId="4" borderId="141" xfId="3" applyNumberFormat="1" applyFont="1" applyFill="1" applyBorder="1" applyAlignment="1" applyProtection="1">
      <alignment horizontal="center" vertical="center" shrinkToFit="1"/>
      <protection locked="0"/>
    </xf>
    <xf numFmtId="183" fontId="4" fillId="4" borderId="70" xfId="3" applyNumberFormat="1" applyFont="1" applyFill="1" applyBorder="1" applyAlignment="1" applyProtection="1">
      <alignment horizontal="center" vertical="center" shrinkToFit="1"/>
      <protection locked="0"/>
    </xf>
    <xf numFmtId="0" fontId="41" fillId="6" borderId="1" xfId="0" applyFont="1" applyFill="1" applyBorder="1" applyAlignment="1" applyProtection="1">
      <alignment horizontal="center" vertical="center"/>
      <protection locked="0"/>
    </xf>
    <xf numFmtId="189" fontId="20" fillId="2" borderId="4" xfId="3" applyNumberFormat="1" applyFont="1" applyFill="1" applyBorder="1" applyAlignment="1" applyProtection="1">
      <alignment horizontal="center" vertical="center" shrinkToFit="1"/>
    </xf>
    <xf numFmtId="189" fontId="20" fillId="2" borderId="1" xfId="3" applyNumberFormat="1" applyFont="1" applyFill="1" applyBorder="1" applyAlignment="1" applyProtection="1">
      <alignment horizontal="center" vertical="center" shrinkToFit="1"/>
    </xf>
    <xf numFmtId="0" fontId="20" fillId="0" borderId="0" xfId="0" applyFont="1" applyAlignment="1" applyProtection="1">
      <alignment horizontal="center" vertical="center"/>
      <protection locked="0"/>
    </xf>
    <xf numFmtId="182" fontId="19" fillId="0" borderId="142" xfId="0" applyNumberFormat="1" applyFont="1" applyBorder="1" applyAlignment="1" applyProtection="1">
      <alignment horizontal="right" vertical="center"/>
      <protection locked="0"/>
    </xf>
    <xf numFmtId="182" fontId="19" fillId="0" borderId="143" xfId="0" applyNumberFormat="1" applyFont="1" applyBorder="1" applyAlignment="1" applyProtection="1">
      <alignment horizontal="right" vertical="center"/>
      <protection locked="0"/>
    </xf>
    <xf numFmtId="0" fontId="19" fillId="2" borderId="41" xfId="3" applyNumberFormat="1" applyFont="1" applyFill="1" applyBorder="1" applyAlignment="1" applyProtection="1">
      <alignment horizontal="right" vertical="center" shrinkToFit="1"/>
    </xf>
    <xf numFmtId="0" fontId="19" fillId="2" borderId="21" xfId="3" applyNumberFormat="1" applyFont="1" applyFill="1" applyBorder="1" applyAlignment="1" applyProtection="1">
      <alignment horizontal="right" vertical="center" shrinkToFit="1"/>
    </xf>
    <xf numFmtId="0" fontId="19" fillId="2" borderId="141" xfId="3" applyNumberFormat="1" applyFont="1" applyFill="1" applyBorder="1" applyAlignment="1" applyProtection="1">
      <alignment horizontal="right" vertical="center" shrinkToFit="1"/>
    </xf>
    <xf numFmtId="0" fontId="19" fillId="2" borderId="70" xfId="3" applyNumberFormat="1" applyFont="1" applyFill="1" applyBorder="1" applyAlignment="1" applyProtection="1">
      <alignment horizontal="right" vertical="center" shrinkToFit="1"/>
    </xf>
    <xf numFmtId="38" fontId="20" fillId="2" borderId="4" xfId="3" applyFont="1" applyFill="1" applyBorder="1" applyAlignment="1" applyProtection="1">
      <alignment horizontal="center" vertical="center" shrinkToFit="1"/>
    </xf>
    <xf numFmtId="38" fontId="20" fillId="2" borderId="1" xfId="3" applyFont="1" applyFill="1" applyBorder="1" applyAlignment="1" applyProtection="1">
      <alignment horizontal="center" vertical="center" shrinkToFit="1"/>
    </xf>
    <xf numFmtId="0" fontId="20" fillId="0" borderId="0" xfId="0" applyFont="1" applyAlignment="1" applyProtection="1">
      <alignment horizontal="center"/>
      <protection locked="0"/>
    </xf>
    <xf numFmtId="0" fontId="19" fillId="7" borderId="95" xfId="0" applyFont="1" applyFill="1" applyBorder="1" applyAlignment="1" applyProtection="1">
      <alignment horizontal="center" vertical="center"/>
      <protection locked="0"/>
    </xf>
    <xf numFmtId="0" fontId="19" fillId="7" borderId="2" xfId="0" applyFont="1" applyFill="1" applyBorder="1" applyAlignment="1" applyProtection="1">
      <alignment horizontal="center" vertical="center"/>
      <protection locked="0"/>
    </xf>
    <xf numFmtId="0" fontId="20" fillId="0" borderId="0" xfId="0" applyFont="1" applyAlignment="1" applyProtection="1">
      <alignment vertical="center" wrapText="1"/>
      <protection locked="0"/>
    </xf>
    <xf numFmtId="0" fontId="20" fillId="0" borderId="27"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20" fillId="0" borderId="12" xfId="0" applyFont="1" applyBorder="1" applyAlignment="1" applyProtection="1">
      <alignment vertical="center" wrapText="1"/>
      <protection locked="0"/>
    </xf>
    <xf numFmtId="0" fontId="19" fillId="0" borderId="0" xfId="0" applyFont="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19" fillId="0" borderId="138" xfId="0" applyFont="1" applyBorder="1" applyAlignment="1" applyProtection="1">
      <alignment horizontal="center"/>
      <protection locked="0"/>
    </xf>
    <xf numFmtId="0" fontId="19" fillId="0" borderId="139" xfId="0" applyFont="1" applyBorder="1" applyAlignment="1" applyProtection="1">
      <alignment horizontal="center"/>
      <protection locked="0"/>
    </xf>
    <xf numFmtId="0" fontId="20" fillId="4" borderId="41" xfId="0" applyFont="1" applyFill="1" applyBorder="1" applyAlignment="1" applyProtection="1">
      <alignment horizontal="left" vertical="center" wrapText="1"/>
      <protection locked="0"/>
    </xf>
    <xf numFmtId="0" fontId="20" fillId="4" borderId="0" xfId="0" applyFont="1" applyFill="1" applyAlignment="1" applyProtection="1">
      <alignment horizontal="left" vertical="center" wrapText="1"/>
      <protection locked="0"/>
    </xf>
    <xf numFmtId="0" fontId="20" fillId="4" borderId="27" xfId="0" applyFont="1" applyFill="1" applyBorder="1" applyAlignment="1" applyProtection="1">
      <alignment horizontal="left" vertical="center" wrapText="1"/>
      <protection locked="0"/>
    </xf>
    <xf numFmtId="0" fontId="20" fillId="4" borderId="140" xfId="0" applyFont="1" applyFill="1" applyBorder="1" applyAlignment="1" applyProtection="1">
      <alignment horizontal="left" vertical="center" wrapText="1"/>
      <protection locked="0"/>
    </xf>
    <xf numFmtId="0" fontId="20" fillId="4" borderId="1" xfId="0" applyFont="1" applyFill="1" applyBorder="1" applyAlignment="1" applyProtection="1">
      <alignment horizontal="left" vertical="center" wrapText="1"/>
      <protection locked="0"/>
    </xf>
    <xf numFmtId="0" fontId="20" fillId="4" borderId="12" xfId="0" applyFont="1" applyFill="1" applyBorder="1" applyAlignment="1" applyProtection="1">
      <alignment horizontal="left" vertical="center" wrapText="1"/>
      <protection locked="0"/>
    </xf>
    <xf numFmtId="0" fontId="20" fillId="3" borderId="0" xfId="0" applyFont="1" applyFill="1" applyAlignment="1" applyProtection="1">
      <alignment horizontal="center" vertical="center"/>
      <protection locked="0"/>
    </xf>
    <xf numFmtId="0" fontId="20" fillId="0" borderId="0" xfId="0" quotePrefix="1" applyFont="1" applyAlignment="1" applyProtection="1">
      <alignment horizontal="center" vertical="center" shrinkToFit="1"/>
      <protection locked="0"/>
    </xf>
    <xf numFmtId="0" fontId="17" fillId="4" borderId="0" xfId="0" applyFont="1" applyFill="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187" fontId="20" fillId="2" borderId="0" xfId="0" applyNumberFormat="1" applyFont="1" applyFill="1" applyAlignment="1">
      <alignment horizontal="center" vertical="center"/>
    </xf>
    <xf numFmtId="187" fontId="20" fillId="2" borderId="0" xfId="3" applyNumberFormat="1" applyFont="1" applyFill="1" applyBorder="1" applyAlignment="1" applyProtection="1">
      <alignment horizontal="center" vertical="center"/>
    </xf>
    <xf numFmtId="187" fontId="20" fillId="2" borderId="1" xfId="3" applyNumberFormat="1" applyFont="1" applyFill="1" applyBorder="1" applyAlignment="1" applyProtection="1">
      <alignment horizontal="center" vertical="center"/>
    </xf>
    <xf numFmtId="0" fontId="19" fillId="3" borderId="0" xfId="0" applyFont="1" applyFill="1" applyAlignment="1" applyProtection="1">
      <alignment horizontal="center" vertical="center"/>
      <protection locked="0"/>
    </xf>
    <xf numFmtId="0" fontId="19" fillId="7" borderId="67" xfId="0" applyFont="1" applyFill="1" applyBorder="1" applyAlignment="1" applyProtection="1">
      <alignment horizontal="center" vertical="center"/>
      <protection locked="0"/>
    </xf>
    <xf numFmtId="0" fontId="19" fillId="4" borderId="67" xfId="0" applyFont="1" applyFill="1" applyBorder="1" applyAlignment="1" applyProtection="1">
      <alignment horizontal="right" vertical="center"/>
      <protection locked="0"/>
    </xf>
    <xf numFmtId="0" fontId="19" fillId="4" borderId="8" xfId="0" applyFont="1" applyFill="1" applyBorder="1" applyAlignment="1" applyProtection="1">
      <alignment vertical="center" shrinkToFit="1"/>
      <protection locked="0"/>
    </xf>
    <xf numFmtId="0" fontId="19" fillId="4" borderId="7" xfId="0" applyFont="1" applyFill="1" applyBorder="1" applyAlignment="1" applyProtection="1">
      <alignment vertical="center" shrinkToFit="1"/>
      <protection locked="0"/>
    </xf>
    <xf numFmtId="0" fontId="19" fillId="4" borderId="3" xfId="0" applyFont="1" applyFill="1" applyBorder="1" applyAlignment="1" applyProtection="1">
      <alignment vertical="center" shrinkToFit="1"/>
      <protection locked="0"/>
    </xf>
    <xf numFmtId="0" fontId="19" fillId="4" borderId="12" xfId="0" applyFont="1" applyFill="1" applyBorder="1" applyAlignment="1" applyProtection="1">
      <alignment vertical="center" shrinkToFit="1"/>
      <protection locked="0"/>
    </xf>
    <xf numFmtId="0" fontId="20" fillId="4" borderId="8" xfId="0" applyFont="1" applyFill="1" applyBorder="1" applyAlignment="1" applyProtection="1">
      <alignment horizontal="left" vertical="center" wrapText="1"/>
      <protection locked="0"/>
    </xf>
    <xf numFmtId="0" fontId="20" fillId="4" borderId="4"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20" fillId="4" borderId="3" xfId="0" applyFont="1" applyFill="1" applyBorder="1" applyAlignment="1" applyProtection="1">
      <alignment horizontal="left" vertical="center" wrapText="1"/>
      <protection locked="0"/>
    </xf>
    <xf numFmtId="0" fontId="19" fillId="0" borderId="0" xfId="0" applyFont="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0" xfId="0" applyAlignment="1" applyProtection="1">
      <alignment horizontal="center" vertical="center"/>
      <protection locked="0"/>
    </xf>
    <xf numFmtId="182" fontId="20" fillId="2" borderId="0" xfId="3" applyNumberFormat="1" applyFont="1" applyFill="1" applyBorder="1" applyAlignment="1" applyProtection="1">
      <alignment horizontal="center" vertical="center"/>
    </xf>
    <xf numFmtId="182" fontId="20" fillId="2" borderId="1" xfId="3" applyNumberFormat="1" applyFont="1" applyFill="1" applyBorder="1" applyAlignment="1" applyProtection="1">
      <alignment horizontal="center" vertical="center"/>
    </xf>
    <xf numFmtId="189" fontId="18" fillId="2" borderId="0" xfId="0" applyNumberFormat="1" applyFont="1" applyFill="1" applyAlignment="1">
      <alignment horizontal="center" vertical="center"/>
    </xf>
    <xf numFmtId="189" fontId="18" fillId="2" borderId="1" xfId="0" applyNumberFormat="1" applyFont="1" applyFill="1" applyBorder="1" applyAlignment="1">
      <alignment horizontal="center" vertical="center"/>
    </xf>
    <xf numFmtId="38" fontId="20" fillId="2" borderId="0" xfId="3" applyFont="1" applyFill="1" applyBorder="1" applyAlignment="1" applyProtection="1">
      <alignment horizontal="center" vertical="center" shrinkToFit="1"/>
    </xf>
    <xf numFmtId="0" fontId="19" fillId="7" borderId="22" xfId="0" applyFont="1" applyFill="1" applyBorder="1" applyAlignment="1" applyProtection="1">
      <alignment horizontal="center" vertical="center"/>
      <protection locked="0"/>
    </xf>
    <xf numFmtId="0" fontId="19" fillId="4" borderId="22" xfId="0" applyFont="1" applyFill="1" applyBorder="1" applyAlignment="1" applyProtection="1">
      <alignment horizontal="right" vertical="center"/>
      <protection locked="0"/>
    </xf>
    <xf numFmtId="0" fontId="19" fillId="4" borderId="95" xfId="0" applyFont="1" applyFill="1" applyBorder="1" applyAlignment="1" applyProtection="1">
      <alignment horizontal="right" vertical="center"/>
      <protection locked="0"/>
    </xf>
    <xf numFmtId="0" fontId="19" fillId="4" borderId="2" xfId="0" applyFont="1" applyFill="1" applyBorder="1" applyAlignment="1" applyProtection="1">
      <alignment horizontal="right" vertical="center"/>
      <protection locked="0"/>
    </xf>
    <xf numFmtId="0" fontId="19" fillId="4" borderId="24" xfId="0" applyFont="1" applyFill="1" applyBorder="1" applyAlignment="1" applyProtection="1">
      <alignment vertical="center" shrinkToFit="1"/>
      <protection locked="0"/>
    </xf>
    <xf numFmtId="0" fontId="19" fillId="4" borderId="27" xfId="0" applyFont="1" applyFill="1" applyBorder="1" applyAlignment="1" applyProtection="1">
      <alignment vertical="center" shrinkToFit="1"/>
      <protection locked="0"/>
    </xf>
    <xf numFmtId="0" fontId="20" fillId="4" borderId="24" xfId="0" applyFont="1" applyFill="1" applyBorder="1" applyAlignment="1" applyProtection="1">
      <alignment horizontal="left" vertical="center" wrapText="1"/>
      <protection locked="0"/>
    </xf>
    <xf numFmtId="0" fontId="19" fillId="0" borderId="8" xfId="0" applyFont="1" applyBorder="1" applyAlignment="1" applyProtection="1">
      <alignment horizontal="right" vertical="center"/>
      <protection locked="0"/>
    </xf>
    <xf numFmtId="0" fontId="19" fillId="0" borderId="3" xfId="0" applyFont="1" applyBorder="1" applyAlignment="1" applyProtection="1">
      <alignment horizontal="right"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4" borderId="4" xfId="0"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0" fontId="19" fillId="0" borderId="7"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188" fontId="20" fillId="2" borderId="0" xfId="0" applyNumberFormat="1" applyFont="1" applyFill="1" applyAlignment="1">
      <alignment horizontal="center" vertical="center"/>
    </xf>
    <xf numFmtId="188" fontId="20" fillId="2" borderId="1" xfId="0" applyNumberFormat="1" applyFont="1" applyFill="1" applyBorder="1" applyAlignment="1">
      <alignment horizontal="center" vertical="center"/>
    </xf>
    <xf numFmtId="0" fontId="20" fillId="2" borderId="0" xfId="0" applyFont="1" applyFill="1" applyAlignment="1">
      <alignment horizontal="center" vertical="center"/>
    </xf>
    <xf numFmtId="0" fontId="20" fillId="2" borderId="1" xfId="0" applyFont="1" applyFill="1" applyBorder="1" applyAlignment="1">
      <alignment horizontal="center" vertical="center"/>
    </xf>
    <xf numFmtId="0" fontId="19" fillId="0" borderId="24" xfId="0" applyFont="1" applyBorder="1" applyAlignment="1" applyProtection="1">
      <alignment horizontal="center" vertical="center"/>
      <protection locked="0"/>
    </xf>
    <xf numFmtId="0" fontId="19" fillId="0" borderId="8"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7"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19" fillId="0" borderId="1"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59" fillId="4" borderId="8" xfId="0" applyFont="1" applyFill="1" applyBorder="1" applyAlignment="1" applyProtection="1">
      <alignment vertical="center" shrinkToFit="1"/>
      <protection locked="0"/>
    </xf>
    <xf numFmtId="0" fontId="59" fillId="4" borderId="7" xfId="0" applyFont="1" applyFill="1" applyBorder="1" applyAlignment="1" applyProtection="1">
      <alignment vertical="center" shrinkToFit="1"/>
      <protection locked="0"/>
    </xf>
    <xf numFmtId="0" fontId="59" fillId="4" borderId="24" xfId="0" applyFont="1" applyFill="1" applyBorder="1" applyAlignment="1" applyProtection="1">
      <alignment vertical="center" shrinkToFit="1"/>
      <protection locked="0"/>
    </xf>
    <xf numFmtId="0" fontId="59" fillId="4" borderId="27" xfId="0" applyFont="1" applyFill="1" applyBorder="1" applyAlignment="1" applyProtection="1">
      <alignment vertical="center" shrinkToFit="1"/>
      <protection locked="0"/>
    </xf>
    <xf numFmtId="0" fontId="59" fillId="4" borderId="3" xfId="0" applyFont="1" applyFill="1" applyBorder="1" applyAlignment="1" applyProtection="1">
      <alignment vertical="center" shrinkToFit="1"/>
      <protection locked="0"/>
    </xf>
    <xf numFmtId="0" fontId="59" fillId="4" borderId="12" xfId="0" applyFont="1" applyFill="1" applyBorder="1" applyAlignment="1" applyProtection="1">
      <alignment vertical="center" shrinkToFit="1"/>
      <protection locked="0"/>
    </xf>
    <xf numFmtId="0" fontId="4" fillId="0" borderId="0" xfId="0" applyFont="1" applyAlignment="1" applyProtection="1">
      <alignment horizontal="right" vertical="center"/>
      <protection locked="0"/>
    </xf>
    <xf numFmtId="0" fontId="20" fillId="3" borderId="0" xfId="0" applyFont="1" applyFill="1" applyAlignment="1">
      <alignment horizontal="left" vertical="center"/>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9" fillId="2" borderId="0" xfId="3" applyNumberFormat="1" applyFont="1" applyFill="1" applyBorder="1" applyAlignment="1" applyProtection="1">
      <alignment horizontal="center" vertical="center"/>
    </xf>
    <xf numFmtId="0" fontId="19" fillId="2" borderId="1" xfId="3" applyNumberFormat="1" applyFont="1" applyFill="1" applyBorder="1" applyAlignment="1" applyProtection="1">
      <alignment horizontal="center" vertical="center"/>
    </xf>
    <xf numFmtId="0" fontId="19" fillId="0" borderId="4" xfId="0" applyFont="1" applyBorder="1" applyAlignment="1" applyProtection="1">
      <alignment horizontal="left" wrapText="1"/>
      <protection locked="0"/>
    </xf>
    <xf numFmtId="0" fontId="19" fillId="0" borderId="0" xfId="0" applyFont="1" applyAlignment="1" applyProtection="1">
      <alignment horizontal="left" wrapText="1"/>
      <protection locked="0"/>
    </xf>
    <xf numFmtId="0" fontId="20" fillId="4" borderId="1" xfId="0" applyFont="1" applyFill="1" applyBorder="1" applyAlignment="1" applyProtection="1">
      <alignment horizontal="right" vertical="center"/>
      <protection locked="0"/>
    </xf>
    <xf numFmtId="188" fontId="20" fillId="2" borderId="0" xfId="0" applyNumberFormat="1" applyFont="1" applyFill="1" applyAlignment="1">
      <alignment horizontal="right" vertical="center"/>
    </xf>
    <xf numFmtId="0" fontId="4" fillId="4" borderId="0" xfId="0" applyFont="1" applyFill="1" applyAlignment="1" applyProtection="1">
      <alignment horizontal="center" vertical="center"/>
      <protection locked="0"/>
    </xf>
    <xf numFmtId="187" fontId="20" fillId="2" borderId="0" xfId="0" applyNumberFormat="1" applyFont="1" applyFill="1" applyAlignment="1">
      <alignment horizontal="right"/>
    </xf>
    <xf numFmtId="0" fontId="0" fillId="0" borderId="0" xfId="0"/>
    <xf numFmtId="0" fontId="28" fillId="0" borderId="0" xfId="0" applyFont="1" applyAlignment="1" applyProtection="1">
      <alignment horizontal="right"/>
      <protection locked="0"/>
    </xf>
    <xf numFmtId="182" fontId="20" fillId="2" borderId="1" xfId="0" applyNumberFormat="1" applyFont="1" applyFill="1" applyBorder="1" applyAlignment="1">
      <alignment horizontal="right" vertical="center"/>
    </xf>
    <xf numFmtId="0" fontId="19" fillId="4" borderId="0" xfId="0" applyFont="1" applyFill="1" applyProtection="1">
      <protection locked="0"/>
    </xf>
    <xf numFmtId="0" fontId="0" fillId="4" borderId="0" xfId="0" applyFill="1" applyProtection="1">
      <protection locked="0"/>
    </xf>
    <xf numFmtId="0" fontId="19" fillId="7" borderId="61" xfId="0" applyFont="1" applyFill="1" applyBorder="1" applyAlignment="1" applyProtection="1">
      <alignment horizontal="center" vertical="center"/>
      <protection locked="0"/>
    </xf>
    <xf numFmtId="0" fontId="17" fillId="6" borderId="0" xfId="0" applyFont="1" applyFill="1" applyAlignment="1" applyProtection="1">
      <alignment horizontal="center" vertical="center"/>
      <protection locked="0"/>
    </xf>
    <xf numFmtId="0" fontId="0" fillId="6" borderId="0" xfId="0" applyFill="1" applyAlignment="1" applyProtection="1">
      <alignment horizontal="center"/>
      <protection locked="0"/>
    </xf>
    <xf numFmtId="0" fontId="0" fillId="4" borderId="0" xfId="0" applyFill="1" applyAlignment="1" applyProtection="1">
      <alignment horizontal="center"/>
      <protection locked="0"/>
    </xf>
    <xf numFmtId="187" fontId="20" fillId="2" borderId="0" xfId="0" applyNumberFormat="1" applyFont="1" applyFill="1" applyAlignment="1">
      <alignment horizontal="right" vertical="center"/>
    </xf>
    <xf numFmtId="0" fontId="97" fillId="0" borderId="12" xfId="0" applyFont="1" applyBorder="1" applyAlignment="1">
      <alignment horizontal="center" vertical="center"/>
    </xf>
    <xf numFmtId="0" fontId="97" fillId="0" borderId="3" xfId="0" applyFont="1" applyBorder="1" applyAlignment="1">
      <alignment horizontal="center" vertical="center"/>
    </xf>
    <xf numFmtId="0" fontId="97" fillId="0" borderId="61" xfId="0" applyFont="1" applyBorder="1" applyAlignment="1">
      <alignment horizontal="center" vertical="center"/>
    </xf>
    <xf numFmtId="0" fontId="97" fillId="0" borderId="28" xfId="0" applyFont="1" applyBorder="1" applyAlignment="1">
      <alignment horizontal="center" vertical="center"/>
    </xf>
    <xf numFmtId="0" fontId="97" fillId="0" borderId="62" xfId="0" applyFont="1" applyBorder="1" applyAlignment="1">
      <alignment horizontal="center" vertical="center"/>
    </xf>
    <xf numFmtId="0" fontId="18" fillId="0" borderId="67" xfId="0" applyFont="1" applyBorder="1" applyAlignment="1">
      <alignment horizontal="center" vertical="center"/>
    </xf>
    <xf numFmtId="0" fontId="58" fillId="6" borderId="0" xfId="0" applyFont="1" applyFill="1" applyBorder="1" applyAlignment="1">
      <alignment horizontal="center" vertical="center"/>
    </xf>
    <xf numFmtId="0" fontId="18" fillId="4" borderId="67" xfId="0" applyFont="1" applyFill="1" applyBorder="1" applyAlignment="1">
      <alignment horizontal="center" vertical="center"/>
    </xf>
    <xf numFmtId="0" fontId="75" fillId="0" borderId="0" xfId="0" applyFont="1" applyAlignment="1">
      <alignment vertical="center"/>
    </xf>
    <xf numFmtId="0" fontId="85" fillId="7" borderId="67" xfId="20" applyFont="1" applyFill="1" applyBorder="1" applyAlignment="1">
      <alignment horizontal="center" vertical="center" wrapText="1"/>
    </xf>
    <xf numFmtId="0" fontId="11" fillId="7" borderId="67" xfId="20" applyFill="1" applyBorder="1" applyAlignment="1">
      <alignment horizontal="center" vertical="center" wrapText="1"/>
    </xf>
    <xf numFmtId="0" fontId="11" fillId="7" borderId="61" xfId="20" applyFill="1" applyBorder="1" applyAlignment="1">
      <alignment horizontal="center" vertical="center" wrapText="1"/>
    </xf>
    <xf numFmtId="0" fontId="85" fillId="7" borderId="67" xfId="20" applyFont="1" applyFill="1" applyBorder="1" applyAlignment="1">
      <alignment horizontal="center" vertical="distributed" textRotation="255" justifyLastLine="1"/>
    </xf>
    <xf numFmtId="0" fontId="85" fillId="0" borderId="74" xfId="20" applyFont="1" applyBorder="1" applyAlignment="1">
      <alignment vertical="center" wrapText="1"/>
    </xf>
    <xf numFmtId="0" fontId="85" fillId="0" borderId="75" xfId="20" applyFont="1" applyBorder="1" applyAlignment="1">
      <alignment vertical="center" wrapText="1"/>
    </xf>
    <xf numFmtId="0" fontId="85" fillId="0" borderId="144" xfId="20" applyFont="1" applyBorder="1" applyAlignment="1">
      <alignment vertical="center" wrapText="1"/>
    </xf>
    <xf numFmtId="0" fontId="85" fillId="0" borderId="103" xfId="20" applyFont="1" applyBorder="1" applyAlignment="1">
      <alignment vertical="center" wrapText="1"/>
    </xf>
    <xf numFmtId="0" fontId="85" fillId="0" borderId="145" xfId="20" applyFont="1" applyBorder="1" applyAlignment="1">
      <alignment vertical="center" wrapText="1"/>
    </xf>
    <xf numFmtId="0" fontId="85" fillId="0" borderId="78" xfId="20" applyFont="1" applyBorder="1" applyAlignment="1">
      <alignment vertical="center" wrapText="1"/>
    </xf>
    <xf numFmtId="0" fontId="85" fillId="0" borderId="93" xfId="20" applyFont="1" applyBorder="1" applyAlignment="1">
      <alignment vertical="center" wrapText="1"/>
    </xf>
    <xf numFmtId="0" fontId="85" fillId="0" borderId="94" xfId="20" applyFont="1" applyBorder="1" applyAlignment="1">
      <alignment vertical="center" wrapText="1"/>
    </xf>
    <xf numFmtId="0" fontId="85" fillId="7" borderId="67" xfId="20" applyFont="1" applyFill="1" applyBorder="1" applyAlignment="1">
      <alignment horizontal="center" vertical="distributed" textRotation="255" wrapText="1" justifyLastLine="1"/>
    </xf>
    <xf numFmtId="0" fontId="0" fillId="7" borderId="67" xfId="0" applyFill="1" applyBorder="1" applyAlignment="1">
      <alignment horizontal="center" vertical="distributed" textRotation="255" justifyLastLine="1"/>
    </xf>
    <xf numFmtId="0" fontId="36" fillId="7" borderId="67" xfId="20" applyFont="1" applyFill="1" applyBorder="1" applyAlignment="1">
      <alignment vertical="center" textRotation="255"/>
    </xf>
    <xf numFmtId="0" fontId="0" fillId="7" borderId="67" xfId="0" applyFill="1" applyBorder="1" applyAlignment="1">
      <alignment vertical="center" textRotation="255"/>
    </xf>
    <xf numFmtId="0" fontId="85" fillId="7" borderId="61" xfId="20" applyFont="1" applyFill="1" applyBorder="1" applyAlignment="1">
      <alignment horizontal="center" vertical="center"/>
    </xf>
    <xf numFmtId="0" fontId="85" fillId="7" borderId="28" xfId="20" applyFont="1" applyFill="1" applyBorder="1" applyAlignment="1">
      <alignment horizontal="center" vertical="center"/>
    </xf>
    <xf numFmtId="0" fontId="85" fillId="7" borderId="62" xfId="20" applyFont="1" applyFill="1" applyBorder="1" applyAlignment="1">
      <alignment horizontal="center" vertical="center"/>
    </xf>
    <xf numFmtId="0" fontId="85" fillId="7" borderId="8" xfId="20" applyFont="1" applyFill="1" applyBorder="1" applyAlignment="1">
      <alignment horizontal="center" vertical="center" justifyLastLine="1"/>
    </xf>
    <xf numFmtId="0" fontId="85" fillId="7" borderId="4" xfId="20" applyFont="1" applyFill="1" applyBorder="1" applyAlignment="1">
      <alignment horizontal="center" vertical="center" justifyLastLine="1"/>
    </xf>
    <xf numFmtId="0" fontId="85" fillId="0" borderId="8" xfId="20" applyFont="1" applyBorder="1" applyAlignment="1">
      <alignment horizontal="center" vertical="center"/>
    </xf>
    <xf numFmtId="0" fontId="85" fillId="0" borderId="4" xfId="20" applyFont="1" applyBorder="1" applyAlignment="1">
      <alignment horizontal="center" vertical="center"/>
    </xf>
    <xf numFmtId="0" fontId="85" fillId="0" borderId="7" xfId="20" applyFont="1" applyBorder="1" applyAlignment="1">
      <alignment horizontal="center" vertical="center"/>
    </xf>
    <xf numFmtId="0" fontId="85" fillId="0" borderId="24" xfId="20" applyFont="1" applyBorder="1" applyAlignment="1">
      <alignment horizontal="center" vertical="center"/>
    </xf>
    <xf numFmtId="0" fontId="85" fillId="0" borderId="0" xfId="20" applyFont="1" applyBorder="1" applyAlignment="1">
      <alignment horizontal="center" vertical="center"/>
    </xf>
    <xf numFmtId="0" fontId="85" fillId="0" borderId="27" xfId="20" applyFont="1" applyBorder="1" applyAlignment="1">
      <alignment horizontal="center" vertical="center"/>
    </xf>
    <xf numFmtId="0" fontId="85" fillId="0" borderId="79" xfId="20" applyFont="1" applyBorder="1" applyAlignment="1">
      <alignment horizontal="center" vertical="center"/>
    </xf>
    <xf numFmtId="0" fontId="85" fillId="0" borderId="38" xfId="20" applyFont="1" applyBorder="1" applyAlignment="1">
      <alignment horizontal="center" vertical="center"/>
    </xf>
    <xf numFmtId="0" fontId="85" fillId="0" borderId="80" xfId="20" applyFont="1" applyBorder="1" applyAlignment="1">
      <alignment horizontal="center" vertical="center"/>
    </xf>
    <xf numFmtId="0" fontId="85" fillId="0" borderId="81" xfId="20" applyFont="1" applyBorder="1" applyAlignment="1">
      <alignment horizontal="center" vertical="center"/>
    </xf>
    <xf numFmtId="0" fontId="85" fillId="0" borderId="35" xfId="20" applyFont="1" applyBorder="1" applyAlignment="1">
      <alignment horizontal="center" vertical="center"/>
    </xf>
    <xf numFmtId="0" fontId="85" fillId="0" borderId="82" xfId="20" applyFont="1" applyBorder="1" applyAlignment="1">
      <alignment horizontal="center" vertical="center"/>
    </xf>
    <xf numFmtId="0" fontId="85" fillId="0" borderId="3" xfId="20" applyFont="1" applyBorder="1" applyAlignment="1">
      <alignment horizontal="center" vertical="center"/>
    </xf>
    <xf numFmtId="0" fontId="85" fillId="0" borderId="1" xfId="20" applyFont="1" applyBorder="1" applyAlignment="1">
      <alignment horizontal="center" vertical="center"/>
    </xf>
    <xf numFmtId="0" fontId="85" fillId="0" borderId="12" xfId="20" applyFont="1" applyBorder="1" applyAlignment="1">
      <alignment horizontal="center" vertical="center"/>
    </xf>
    <xf numFmtId="0" fontId="57" fillId="0" borderId="0" xfId="0" applyFont="1" applyBorder="1" applyAlignment="1" applyProtection="1">
      <alignment horizontal="left" vertical="center"/>
      <protection locked="0"/>
    </xf>
    <xf numFmtId="0" fontId="57" fillId="0" borderId="0" xfId="0" applyFont="1" applyBorder="1" applyAlignment="1" applyProtection="1">
      <alignment horizontal="left" vertical="center" wrapText="1"/>
      <protection locked="0"/>
    </xf>
    <xf numFmtId="0" fontId="0" fillId="0" borderId="14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47" xfId="0" applyBorder="1" applyAlignment="1" applyProtection="1">
      <alignment horizontal="center" vertical="center"/>
      <protection locked="0"/>
    </xf>
    <xf numFmtId="0" fontId="57" fillId="4" borderId="0" xfId="0" applyFont="1" applyFill="1" applyBorder="1" applyAlignment="1" applyProtection="1">
      <alignment horizontal="right" vertical="center"/>
      <protection locked="0"/>
    </xf>
    <xf numFmtId="179" fontId="4" fillId="2" borderId="0" xfId="0" applyNumberFormat="1" applyFont="1" applyFill="1" applyBorder="1" applyAlignment="1" applyProtection="1">
      <alignment horizontal="right" vertical="center"/>
    </xf>
    <xf numFmtId="0" fontId="4" fillId="2" borderId="0" xfId="0" applyFont="1" applyFill="1" applyBorder="1" applyAlignment="1" applyProtection="1">
      <alignment horizontal="right" vertical="center"/>
    </xf>
    <xf numFmtId="182" fontId="4" fillId="2" borderId="0" xfId="0" applyNumberFormat="1" applyFont="1" applyFill="1" applyBorder="1" applyAlignment="1" applyProtection="1">
      <alignment horizontal="right" vertical="center"/>
    </xf>
    <xf numFmtId="0" fontId="57" fillId="0" borderId="7" xfId="0" applyFont="1" applyBorder="1" applyAlignment="1" applyProtection="1">
      <alignment horizontal="center" vertical="center"/>
      <protection locked="0"/>
    </xf>
    <xf numFmtId="0" fontId="57" fillId="0" borderId="27" xfId="0"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20" fillId="7" borderId="24" xfId="0" applyFont="1" applyFill="1" applyBorder="1" applyAlignment="1" applyProtection="1">
      <alignment horizontal="center" vertical="center"/>
      <protection locked="0"/>
    </xf>
    <xf numFmtId="0" fontId="20" fillId="7" borderId="0" xfId="0" applyFont="1" applyFill="1" applyBorder="1" applyAlignment="1" applyProtection="1">
      <alignment horizontal="center" vertical="center"/>
      <protection locked="0"/>
    </xf>
    <xf numFmtId="0" fontId="57" fillId="0" borderId="0" xfId="0" applyFont="1" applyBorder="1" applyAlignment="1" applyProtection="1">
      <alignment horizontal="right" vertical="center" wrapText="1"/>
      <protection locked="0"/>
    </xf>
    <xf numFmtId="0" fontId="57" fillId="0" borderId="0" xfId="0" applyFont="1" applyBorder="1" applyAlignment="1" applyProtection="1">
      <alignment horizontal="right" vertical="center"/>
      <protection locked="0"/>
    </xf>
    <xf numFmtId="0" fontId="57" fillId="4" borderId="0" xfId="0" applyFont="1" applyFill="1" applyBorder="1" applyAlignment="1" applyProtection="1">
      <alignment horizontal="right" vertical="center" wrapText="1"/>
      <protection locked="0"/>
    </xf>
    <xf numFmtId="0" fontId="57" fillId="4" borderId="1" xfId="0" applyFont="1" applyFill="1" applyBorder="1" applyAlignment="1" applyProtection="1">
      <alignment horizontal="right" vertical="center" wrapText="1"/>
      <protection locked="0"/>
    </xf>
    <xf numFmtId="0" fontId="57" fillId="7" borderId="8" xfId="0" applyFont="1" applyFill="1" applyBorder="1" applyAlignment="1" applyProtection="1">
      <alignment horizontal="center" vertical="center"/>
      <protection locked="0"/>
    </xf>
    <xf numFmtId="0" fontId="57" fillId="7" borderId="4"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57" fillId="7" borderId="0" xfId="0" applyFont="1" applyFill="1" applyBorder="1" applyAlignment="1" applyProtection="1">
      <alignment horizontal="center" vertical="center"/>
      <protection locked="0"/>
    </xf>
    <xf numFmtId="0" fontId="57" fillId="7" borderId="3" xfId="0" applyFont="1" applyFill="1" applyBorder="1" applyAlignment="1" applyProtection="1">
      <alignment horizontal="center" vertical="center"/>
      <protection locked="0"/>
    </xf>
    <xf numFmtId="0" fontId="57" fillId="7" borderId="1" xfId="0" applyFont="1" applyFill="1" applyBorder="1" applyAlignment="1" applyProtection="1">
      <alignment horizontal="center" vertical="center"/>
      <protection locked="0"/>
    </xf>
    <xf numFmtId="182" fontId="57" fillId="2" borderId="66" xfId="0" applyNumberFormat="1" applyFont="1" applyFill="1" applyBorder="1" applyAlignment="1" applyProtection="1">
      <alignment horizontal="right" vertical="center"/>
    </xf>
    <xf numFmtId="182" fontId="57" fillId="2" borderId="0" xfId="0" applyNumberFormat="1" applyFont="1" applyFill="1" applyBorder="1" applyAlignment="1" applyProtection="1">
      <alignment horizontal="right" vertical="center"/>
    </xf>
    <xf numFmtId="182" fontId="57" fillId="2" borderId="1" xfId="0" applyNumberFormat="1" applyFont="1" applyFill="1" applyBorder="1" applyAlignment="1" applyProtection="1">
      <alignment horizontal="right" vertical="center"/>
    </xf>
    <xf numFmtId="0" fontId="57" fillId="7" borderId="8" xfId="0" applyFont="1" applyFill="1" applyBorder="1" applyAlignment="1" applyProtection="1">
      <alignment horizontal="left" vertical="center"/>
      <protection locked="0"/>
    </xf>
    <xf numFmtId="0" fontId="57" fillId="7" borderId="4" xfId="0" applyFont="1" applyFill="1" applyBorder="1" applyAlignment="1" applyProtection="1">
      <alignment horizontal="left" vertical="center"/>
      <protection locked="0"/>
    </xf>
    <xf numFmtId="0" fontId="57" fillId="7" borderId="24" xfId="0" applyFont="1" applyFill="1" applyBorder="1" applyAlignment="1" applyProtection="1">
      <alignment horizontal="left" vertical="center"/>
      <protection locked="0"/>
    </xf>
    <xf numFmtId="0" fontId="57" fillId="7" borderId="0" xfId="0" applyFont="1" applyFill="1" applyBorder="1" applyAlignment="1" applyProtection="1">
      <alignment horizontal="left" vertical="center"/>
      <protection locked="0"/>
    </xf>
    <xf numFmtId="0" fontId="57" fillId="7" borderId="3" xfId="0" applyFont="1" applyFill="1" applyBorder="1" applyAlignment="1" applyProtection="1">
      <alignment horizontal="left" vertical="center"/>
      <protection locked="0"/>
    </xf>
    <xf numFmtId="0" fontId="57" fillId="7" borderId="1" xfId="0" applyFont="1" applyFill="1" applyBorder="1" applyAlignment="1" applyProtection="1">
      <alignment horizontal="left" vertical="center"/>
      <protection locked="0"/>
    </xf>
    <xf numFmtId="0" fontId="57" fillId="4" borderId="1" xfId="0" applyFont="1" applyFill="1" applyBorder="1" applyAlignment="1" applyProtection="1">
      <alignment horizontal="right" vertical="center"/>
      <protection locked="0"/>
    </xf>
    <xf numFmtId="0" fontId="14" fillId="0" borderId="0" xfId="0" applyFont="1" applyBorder="1" applyAlignment="1" applyProtection="1">
      <alignment horizontal="left" shrinkToFit="1"/>
      <protection locked="0"/>
    </xf>
    <xf numFmtId="0" fontId="0" fillId="0" borderId="0" xfId="0" applyFont="1" applyAlignment="1" applyProtection="1">
      <alignment horizontal="left" shrinkToFit="1"/>
      <protection locked="0"/>
    </xf>
    <xf numFmtId="0" fontId="57" fillId="7" borderId="100" xfId="0" applyFont="1" applyFill="1" applyBorder="1" applyAlignment="1" applyProtection="1">
      <alignment horizontal="left" vertical="center"/>
      <protection locked="0"/>
    </xf>
    <xf numFmtId="0" fontId="57" fillId="7" borderId="101" xfId="0" applyFont="1" applyFill="1" applyBorder="1" applyAlignment="1" applyProtection="1">
      <alignment horizontal="left" vertical="center"/>
      <protection locked="0"/>
    </xf>
    <xf numFmtId="0" fontId="20" fillId="7" borderId="24" xfId="0" applyFont="1" applyFill="1" applyBorder="1" applyAlignment="1" applyProtection="1">
      <alignment horizontal="center" vertical="center" wrapText="1"/>
      <protection locked="0"/>
    </xf>
    <xf numFmtId="0" fontId="20" fillId="7" borderId="0" xfId="0" applyFont="1" applyFill="1" applyBorder="1" applyAlignment="1" applyProtection="1">
      <alignment horizontal="center" vertical="center" wrapText="1"/>
      <protection locked="0"/>
    </xf>
    <xf numFmtId="0" fontId="20" fillId="7" borderId="3" xfId="0" applyFont="1" applyFill="1" applyBorder="1" applyAlignment="1" applyProtection="1">
      <alignment horizontal="center" vertical="center" wrapText="1"/>
      <protection locked="0"/>
    </xf>
    <xf numFmtId="0" fontId="20" fillId="7" borderId="1"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8" fillId="0" borderId="24" xfId="0" applyFont="1" applyBorder="1" applyAlignment="1" applyProtection="1">
      <alignment horizontal="center" vertical="center" shrinkToFit="1"/>
      <protection locked="0"/>
    </xf>
    <xf numFmtId="0" fontId="0" fillId="0" borderId="148"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49" xfId="0" applyBorder="1" applyAlignment="1" applyProtection="1">
      <alignment horizontal="center" vertical="center"/>
      <protection locked="0"/>
    </xf>
    <xf numFmtId="179" fontId="57" fillId="2" borderId="0" xfId="0" applyNumberFormat="1" applyFont="1" applyFill="1" applyBorder="1" applyAlignment="1" applyProtection="1">
      <alignment horizontal="right" vertical="center"/>
    </xf>
    <xf numFmtId="179" fontId="57" fillId="2" borderId="1" xfId="0" applyNumberFormat="1" applyFont="1" applyFill="1" applyBorder="1" applyAlignment="1" applyProtection="1">
      <alignment horizontal="right" vertical="center"/>
    </xf>
    <xf numFmtId="0" fontId="58" fillId="0" borderId="150" xfId="0" applyFont="1" applyBorder="1" applyAlignment="1" applyProtection="1">
      <alignment horizontal="center" vertical="center"/>
      <protection locked="0"/>
    </xf>
    <xf numFmtId="0" fontId="58" fillId="0" borderId="151" xfId="0" applyFont="1" applyBorder="1" applyAlignment="1" applyProtection="1">
      <alignment horizontal="center" vertical="center"/>
      <protection locked="0"/>
    </xf>
    <xf numFmtId="0" fontId="58" fillId="0" borderId="152" xfId="0" applyFont="1" applyBorder="1" applyAlignment="1" applyProtection="1">
      <alignment horizontal="center" vertical="center"/>
      <protection locked="0"/>
    </xf>
    <xf numFmtId="0" fontId="58" fillId="0" borderId="138" xfId="0" applyFont="1" applyBorder="1" applyAlignment="1" applyProtection="1">
      <alignment horizontal="center" vertical="center"/>
      <protection locked="0"/>
    </xf>
    <xf numFmtId="0" fontId="58" fillId="0" borderId="153" xfId="0" applyFont="1" applyBorder="1" applyAlignment="1" applyProtection="1">
      <alignment horizontal="center" vertical="center"/>
      <protection locked="0"/>
    </xf>
    <xf numFmtId="0" fontId="58" fillId="0" borderId="154"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58" fillId="0" borderId="41" xfId="0" applyFont="1" applyBorder="1" applyAlignment="1" applyProtection="1">
      <alignment horizontal="center" vertical="center"/>
      <protection locked="0"/>
    </xf>
    <xf numFmtId="0" fontId="58" fillId="0" borderId="141"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58" fillId="0" borderId="67" xfId="0" applyFont="1" applyBorder="1" applyAlignment="1" applyProtection="1">
      <alignment horizontal="left" vertical="center"/>
      <protection locked="0"/>
    </xf>
    <xf numFmtId="0" fontId="57" fillId="0" borderId="0" xfId="0" applyFont="1" applyBorder="1" applyAlignment="1" applyProtection="1">
      <alignment horizontal="center" vertical="center"/>
      <protection locked="0"/>
    </xf>
    <xf numFmtId="182" fontId="57" fillId="2" borderId="146" xfId="0" applyNumberFormat="1" applyFont="1" applyFill="1" applyBorder="1" applyAlignment="1" applyProtection="1">
      <alignment horizontal="right" vertical="center"/>
    </xf>
    <xf numFmtId="182" fontId="57" fillId="2" borderId="147" xfId="0" applyNumberFormat="1" applyFont="1" applyFill="1" applyBorder="1" applyAlignment="1" applyProtection="1">
      <alignment horizontal="right" vertical="center"/>
    </xf>
    <xf numFmtId="182" fontId="57" fillId="2" borderId="27" xfId="0" applyNumberFormat="1" applyFont="1" applyFill="1" applyBorder="1" applyAlignment="1" applyProtection="1">
      <alignment horizontal="center" vertical="center"/>
    </xf>
    <xf numFmtId="0" fontId="58" fillId="0" borderId="120" xfId="0" applyFont="1" applyBorder="1" applyAlignment="1" applyProtection="1">
      <alignment horizontal="center" vertical="center"/>
      <protection locked="0"/>
    </xf>
    <xf numFmtId="0" fontId="58" fillId="0" borderId="21" xfId="0" applyFont="1" applyBorder="1" applyAlignment="1" applyProtection="1">
      <alignment horizontal="center" vertical="center"/>
      <protection locked="0"/>
    </xf>
    <xf numFmtId="0" fontId="58" fillId="0" borderId="70" xfId="0" applyFont="1" applyBorder="1" applyAlignment="1" applyProtection="1">
      <alignment horizontal="center" vertical="center"/>
      <protection locked="0"/>
    </xf>
    <xf numFmtId="0" fontId="58" fillId="7" borderId="67" xfId="0" applyFont="1" applyFill="1" applyBorder="1" applyAlignment="1" applyProtection="1">
      <alignment horizontal="center" vertical="center" wrapText="1"/>
      <protection locked="0"/>
    </xf>
    <xf numFmtId="0" fontId="58" fillId="7" borderId="98" xfId="0" applyFont="1" applyFill="1" applyBorder="1" applyAlignment="1" applyProtection="1">
      <alignment horizontal="center" vertical="center" wrapText="1"/>
      <protection locked="0"/>
    </xf>
    <xf numFmtId="179" fontId="58" fillId="0" borderId="2" xfId="0" applyNumberFormat="1" applyFont="1" applyBorder="1" applyAlignment="1" applyProtection="1">
      <alignment horizontal="left" vertical="center"/>
      <protection locked="0"/>
    </xf>
    <xf numFmtId="179" fontId="58" fillId="0" borderId="67" xfId="0" applyNumberFormat="1" applyFont="1" applyBorder="1" applyAlignment="1" applyProtection="1">
      <alignment horizontal="left" vertical="center"/>
      <protection locked="0"/>
    </xf>
    <xf numFmtId="0" fontId="58" fillId="0" borderId="8" xfId="0" quotePrefix="1"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176" fontId="57" fillId="2" borderId="4" xfId="0" applyNumberFormat="1" applyFont="1" applyFill="1" applyBorder="1" applyAlignment="1" applyProtection="1">
      <alignment horizontal="right" vertical="center"/>
    </xf>
    <xf numFmtId="176" fontId="57" fillId="2" borderId="0" xfId="0" applyNumberFormat="1" applyFont="1" applyFill="1" applyBorder="1" applyAlignment="1" applyProtection="1">
      <alignment horizontal="right" vertical="center"/>
    </xf>
    <xf numFmtId="0" fontId="57" fillId="2" borderId="0" xfId="0" applyFont="1" applyFill="1" applyBorder="1" applyAlignment="1" applyProtection="1">
      <alignment horizontal="right" vertical="center"/>
    </xf>
    <xf numFmtId="0" fontId="57" fillId="2" borderId="1" xfId="0" applyFont="1" applyFill="1" applyBorder="1" applyAlignment="1" applyProtection="1">
      <alignment horizontal="right" vertical="center"/>
    </xf>
    <xf numFmtId="0" fontId="58" fillId="3" borderId="27" xfId="0" applyFont="1" applyFill="1" applyBorder="1" applyAlignment="1" applyProtection="1">
      <alignment horizontal="center" vertical="center"/>
      <protection locked="0"/>
    </xf>
    <xf numFmtId="0" fontId="57" fillId="0" borderId="101" xfId="0" applyFont="1" applyBorder="1" applyAlignment="1" applyProtection="1">
      <alignment horizontal="center" vertical="center"/>
      <protection locked="0"/>
    </xf>
    <xf numFmtId="0" fontId="57" fillId="0" borderId="102" xfId="0" applyFont="1" applyBorder="1" applyAlignment="1" applyProtection="1">
      <alignment horizontal="center" vertical="center"/>
      <protection locked="0"/>
    </xf>
    <xf numFmtId="0" fontId="57" fillId="7" borderId="8" xfId="0" applyFont="1" applyFill="1" applyBorder="1" applyAlignment="1" applyProtection="1">
      <alignment horizontal="center" vertical="center" wrapText="1"/>
      <protection locked="0"/>
    </xf>
    <xf numFmtId="0" fontId="57" fillId="7" borderId="4" xfId="0" applyFont="1" applyFill="1" applyBorder="1" applyAlignment="1" applyProtection="1">
      <alignment horizontal="center" vertical="center" wrapText="1"/>
      <protection locked="0"/>
    </xf>
    <xf numFmtId="0" fontId="57" fillId="7" borderId="7" xfId="0" applyFont="1" applyFill="1" applyBorder="1" applyAlignment="1" applyProtection="1">
      <alignment horizontal="center" vertical="center" wrapText="1"/>
      <protection locked="0"/>
    </xf>
    <xf numFmtId="0" fontId="57" fillId="7" borderId="100" xfId="0" applyFont="1" applyFill="1" applyBorder="1" applyAlignment="1" applyProtection="1">
      <alignment horizontal="center" vertical="center" wrapText="1"/>
      <protection locked="0"/>
    </xf>
    <xf numFmtId="0" fontId="57" fillId="7" borderId="101" xfId="0" applyFont="1" applyFill="1" applyBorder="1" applyAlignment="1" applyProtection="1">
      <alignment horizontal="center" vertical="center" wrapText="1"/>
      <protection locked="0"/>
    </xf>
    <xf numFmtId="0" fontId="57" fillId="7" borderId="102" xfId="0" applyFont="1" applyFill="1" applyBorder="1" applyAlignment="1" applyProtection="1">
      <alignment horizontal="center" vertical="center" wrapText="1"/>
      <protection locked="0"/>
    </xf>
    <xf numFmtId="0" fontId="58" fillId="0" borderId="8" xfId="0" applyFont="1" applyBorder="1" applyAlignment="1" applyProtection="1">
      <alignment horizontal="center" vertical="center"/>
      <protection locked="0"/>
    </xf>
    <xf numFmtId="0" fontId="57" fillId="7" borderId="7" xfId="0" applyFont="1" applyFill="1" applyBorder="1" applyAlignment="1" applyProtection="1">
      <alignment horizontal="center" vertical="center"/>
      <protection locked="0"/>
    </xf>
    <xf numFmtId="0" fontId="57" fillId="7" borderId="27" xfId="0" applyFont="1" applyFill="1" applyBorder="1" applyAlignment="1" applyProtection="1">
      <alignment horizontal="center" vertical="center"/>
      <protection locked="0"/>
    </xf>
    <xf numFmtId="0" fontId="58" fillId="0" borderId="2" xfId="0" applyFont="1" applyBorder="1" applyAlignment="1" applyProtection="1">
      <alignment horizontal="left" vertical="center"/>
      <protection locked="0"/>
    </xf>
    <xf numFmtId="0" fontId="57" fillId="0" borderId="8" xfId="0" quotePrefix="1" applyNumberFormat="1" applyFont="1" applyBorder="1" applyAlignment="1" applyProtection="1">
      <alignment horizontal="center" vertical="center"/>
      <protection locked="0"/>
    </xf>
    <xf numFmtId="0" fontId="57" fillId="0" borderId="24" xfId="0" quotePrefix="1" applyNumberFormat="1" applyFont="1" applyBorder="1" applyAlignment="1" applyProtection="1">
      <alignment horizontal="center" vertical="center"/>
      <protection locked="0"/>
    </xf>
    <xf numFmtId="0" fontId="57" fillId="0" borderId="3" xfId="0" quotePrefix="1" applyNumberFormat="1" applyFont="1" applyBorder="1" applyAlignment="1" applyProtection="1">
      <alignment horizontal="center" vertical="center"/>
      <protection locked="0"/>
    </xf>
    <xf numFmtId="182" fontId="57" fillId="2" borderId="4" xfId="0" applyNumberFormat="1" applyFont="1" applyFill="1" applyBorder="1" applyAlignment="1" applyProtection="1">
      <alignment horizontal="right" vertical="center"/>
    </xf>
    <xf numFmtId="0" fontId="57" fillId="0" borderId="4" xfId="0" applyFont="1" applyBorder="1" applyAlignment="1" applyProtection="1">
      <alignment horizontal="center" vertical="center"/>
      <protection locked="0"/>
    </xf>
    <xf numFmtId="0" fontId="57" fillId="0" borderId="22" xfId="0" quotePrefix="1" applyNumberFormat="1" applyFont="1" applyBorder="1" applyAlignment="1" applyProtection="1">
      <alignment horizontal="center" vertical="center"/>
      <protection locked="0"/>
    </xf>
    <xf numFmtId="0" fontId="57" fillId="0" borderId="95" xfId="0" quotePrefix="1" applyNumberFormat="1" applyFont="1" applyBorder="1" applyAlignment="1" applyProtection="1">
      <alignment horizontal="center" vertical="center"/>
      <protection locked="0"/>
    </xf>
    <xf numFmtId="0" fontId="57" fillId="0" borderId="95" xfId="0" applyNumberFormat="1" applyFont="1" applyBorder="1" applyAlignment="1" applyProtection="1">
      <alignment horizontal="center" vertical="center"/>
      <protection locked="0"/>
    </xf>
    <xf numFmtId="0" fontId="57" fillId="0" borderId="96" xfId="0" applyNumberFormat="1" applyFont="1" applyBorder="1" applyAlignment="1" applyProtection="1">
      <alignment horizontal="center" vertical="center"/>
      <protection locked="0"/>
    </xf>
    <xf numFmtId="0" fontId="57" fillId="0" borderId="2" xfId="0" applyNumberFormat="1" applyFont="1" applyBorder="1" applyAlignment="1" applyProtection="1">
      <alignment horizontal="center" vertical="center"/>
      <protection locked="0"/>
    </xf>
    <xf numFmtId="0" fontId="20" fillId="0" borderId="22" xfId="0" quotePrefix="1" applyNumberFormat="1" applyFont="1" applyBorder="1" applyAlignment="1" applyProtection="1">
      <alignment horizontal="center" vertical="center"/>
      <protection locked="0"/>
    </xf>
    <xf numFmtId="0" fontId="20" fillId="0" borderId="95" xfId="0" quotePrefix="1" applyNumberFormat="1" applyFont="1" applyBorder="1" applyAlignment="1" applyProtection="1">
      <alignment horizontal="center" vertical="center"/>
      <protection locked="0"/>
    </xf>
    <xf numFmtId="0" fontId="20" fillId="0" borderId="95" xfId="0" applyNumberFormat="1" applyFont="1" applyBorder="1" applyAlignment="1" applyProtection="1">
      <alignment horizontal="center" vertical="center"/>
      <protection locked="0"/>
    </xf>
    <xf numFmtId="0" fontId="20" fillId="0" borderId="2" xfId="0" applyNumberFormat="1" applyFont="1" applyBorder="1" applyAlignment="1" applyProtection="1">
      <alignment horizontal="center" vertical="center"/>
      <protection locked="0"/>
    </xf>
    <xf numFmtId="0" fontId="57" fillId="0" borderId="156" xfId="0" applyNumberFormat="1" applyFont="1" applyBorder="1" applyAlignment="1" applyProtection="1">
      <alignment horizontal="center" vertical="center"/>
      <protection locked="0"/>
    </xf>
    <xf numFmtId="0" fontId="57" fillId="0" borderId="157" xfId="0" applyNumberFormat="1" applyFont="1" applyBorder="1" applyAlignment="1" applyProtection="1">
      <alignment horizontal="center" vertical="center"/>
      <protection locked="0"/>
    </xf>
    <xf numFmtId="0" fontId="57" fillId="0" borderId="158" xfId="0" applyNumberFormat="1" applyFont="1" applyBorder="1" applyAlignment="1" applyProtection="1">
      <alignment horizontal="center" vertical="center"/>
      <protection locked="0"/>
    </xf>
    <xf numFmtId="190" fontId="57" fillId="2" borderId="4" xfId="0" applyNumberFormat="1" applyFont="1" applyFill="1" applyBorder="1" applyAlignment="1" applyProtection="1">
      <alignment horizontal="right" vertical="center"/>
    </xf>
    <xf numFmtId="190" fontId="57" fillId="2" borderId="0" xfId="0" applyNumberFormat="1" applyFont="1" applyFill="1" applyBorder="1" applyAlignment="1" applyProtection="1">
      <alignment horizontal="right" vertical="center"/>
    </xf>
    <xf numFmtId="190" fontId="57" fillId="2" borderId="1" xfId="0" applyNumberFormat="1" applyFont="1" applyFill="1" applyBorder="1" applyAlignment="1" applyProtection="1">
      <alignment horizontal="right" vertical="center"/>
    </xf>
    <xf numFmtId="0" fontId="57" fillId="7" borderId="100" xfId="0" applyFont="1" applyFill="1" applyBorder="1" applyAlignment="1" applyProtection="1">
      <alignment horizontal="center" vertical="center"/>
      <protection locked="0"/>
    </xf>
    <xf numFmtId="0" fontId="57" fillId="7" borderId="101" xfId="0" applyFont="1" applyFill="1" applyBorder="1" applyAlignment="1" applyProtection="1">
      <alignment horizontal="center" vertical="center"/>
      <protection locked="0"/>
    </xf>
    <xf numFmtId="0" fontId="57" fillId="7" borderId="22" xfId="0" applyFont="1" applyFill="1" applyBorder="1" applyAlignment="1" applyProtection="1">
      <alignment horizontal="center" vertical="center" wrapText="1"/>
      <protection locked="0"/>
    </xf>
    <xf numFmtId="0" fontId="57" fillId="7" borderId="96" xfId="0" applyFont="1" applyFill="1" applyBorder="1" applyAlignment="1" applyProtection="1">
      <alignment horizontal="center" vertical="center"/>
      <protection locked="0"/>
    </xf>
    <xf numFmtId="0" fontId="58" fillId="7" borderId="8" xfId="0" applyFont="1" applyFill="1" applyBorder="1" applyAlignment="1" applyProtection="1">
      <alignment horizontal="center" vertical="center" wrapText="1"/>
      <protection locked="0"/>
    </xf>
    <xf numFmtId="0" fontId="58" fillId="7" borderId="4" xfId="0" applyFont="1" applyFill="1" applyBorder="1" applyAlignment="1" applyProtection="1">
      <alignment horizontal="center" vertical="center" wrapText="1"/>
      <protection locked="0"/>
    </xf>
    <xf numFmtId="0" fontId="58" fillId="7" borderId="100" xfId="0" applyFont="1" applyFill="1" applyBorder="1" applyAlignment="1" applyProtection="1">
      <alignment horizontal="center" vertical="center" wrapText="1"/>
      <protection locked="0"/>
    </xf>
    <xf numFmtId="0" fontId="58" fillId="7" borderId="101" xfId="0" applyFont="1" applyFill="1" applyBorder="1" applyAlignment="1" applyProtection="1">
      <alignment horizontal="center" vertical="center" wrapText="1"/>
      <protection locked="0"/>
    </xf>
    <xf numFmtId="176" fontId="57" fillId="2" borderId="1" xfId="0" applyNumberFormat="1" applyFont="1" applyFill="1" applyBorder="1" applyAlignment="1" applyProtection="1">
      <alignment horizontal="right" vertical="center"/>
    </xf>
    <xf numFmtId="0" fontId="57" fillId="0" borderId="72" xfId="0" quotePrefix="1" applyNumberFormat="1"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18" fillId="0" borderId="0" xfId="0" applyFont="1" applyAlignment="1" applyProtection="1">
      <alignment vertical="center" wrapText="1"/>
      <protection locked="0"/>
    </xf>
    <xf numFmtId="0" fontId="18" fillId="0" borderId="0" xfId="0" applyFont="1" applyBorder="1" applyAlignment="1" applyProtection="1">
      <alignment horizontal="left" vertical="center" wrapText="1"/>
      <protection locked="0"/>
    </xf>
    <xf numFmtId="0" fontId="0" fillId="0" borderId="0" xfId="0" applyFont="1" applyAlignment="1" applyProtection="1">
      <alignment vertical="center" wrapText="1"/>
      <protection locked="0"/>
    </xf>
    <xf numFmtId="0" fontId="58" fillId="2" borderId="148" xfId="0" applyFont="1" applyFill="1" applyBorder="1" applyAlignment="1" applyProtection="1">
      <alignment horizontal="center" vertical="center"/>
      <protection locked="0"/>
    </xf>
    <xf numFmtId="0" fontId="58" fillId="2" borderId="149" xfId="0" applyFont="1" applyFill="1" applyBorder="1" applyAlignment="1" applyProtection="1">
      <alignment horizontal="center" vertical="center"/>
      <protection locked="0"/>
    </xf>
    <xf numFmtId="0" fontId="57" fillId="0" borderId="138" xfId="0" applyFont="1" applyBorder="1" applyAlignment="1" applyProtection="1">
      <alignment horizontal="center" vertical="center"/>
      <protection locked="0"/>
    </xf>
    <xf numFmtId="0" fontId="57" fillId="0" borderId="139" xfId="0" applyFont="1" applyBorder="1" applyAlignment="1" applyProtection="1">
      <alignment horizontal="center" vertical="center"/>
      <protection locked="0"/>
    </xf>
    <xf numFmtId="0" fontId="58" fillId="0" borderId="73"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0" fontId="58" fillId="0" borderId="12" xfId="0" applyFont="1" applyBorder="1" applyAlignment="1" applyProtection="1">
      <alignment horizontal="center" vertical="center"/>
      <protection locked="0"/>
    </xf>
    <xf numFmtId="0" fontId="57" fillId="7" borderId="12" xfId="0" applyFont="1" applyFill="1" applyBorder="1" applyAlignment="1" applyProtection="1">
      <alignment horizontal="center" vertical="center"/>
      <protection locked="0"/>
    </xf>
    <xf numFmtId="0" fontId="57" fillId="4" borderId="27" xfId="0" applyFont="1" applyFill="1" applyBorder="1" applyAlignment="1" applyProtection="1">
      <alignment horizontal="center" vertical="center"/>
      <protection locked="0"/>
    </xf>
    <xf numFmtId="182" fontId="57" fillId="2" borderId="155" xfId="0" applyNumberFormat="1" applyFont="1" applyFill="1" applyBorder="1" applyAlignment="1" applyProtection="1">
      <alignment horizontal="right" vertical="center"/>
    </xf>
    <xf numFmtId="182" fontId="57" fillId="2" borderId="23" xfId="0" applyNumberFormat="1" applyFont="1" applyFill="1" applyBorder="1" applyAlignment="1" applyProtection="1">
      <alignment horizontal="right" vertical="center"/>
    </xf>
    <xf numFmtId="0" fontId="62" fillId="0" borderId="0" xfId="0" applyFont="1" applyBorder="1" applyAlignment="1" applyProtection="1">
      <alignment horizontal="center" vertical="center"/>
      <protection locked="0"/>
    </xf>
    <xf numFmtId="0" fontId="58" fillId="0" borderId="98" xfId="0" applyFont="1" applyBorder="1" applyAlignment="1" applyProtection="1">
      <alignment horizontal="left" vertical="center"/>
      <protection locked="0"/>
    </xf>
    <xf numFmtId="179" fontId="58" fillId="0" borderId="155" xfId="0" applyNumberFormat="1" applyFont="1" applyBorder="1" applyAlignment="1" applyProtection="1">
      <alignment horizontal="center" vertical="center"/>
      <protection locked="0"/>
    </xf>
    <xf numFmtId="179" fontId="58" fillId="0" borderId="0" xfId="0" applyNumberFormat="1" applyFont="1" applyBorder="1" applyAlignment="1" applyProtection="1">
      <alignment horizontal="center" vertical="center"/>
      <protection locked="0"/>
    </xf>
    <xf numFmtId="179" fontId="58" fillId="0" borderId="23" xfId="0" applyNumberFormat="1" applyFont="1" applyBorder="1" applyAlignment="1" applyProtection="1">
      <alignment horizontal="center" vertical="center"/>
      <protection locked="0"/>
    </xf>
    <xf numFmtId="190" fontId="57" fillId="2" borderId="155" xfId="0" applyNumberFormat="1" applyFont="1" applyFill="1" applyBorder="1" applyAlignment="1" applyProtection="1">
      <alignment horizontal="right" vertical="center"/>
    </xf>
    <xf numFmtId="190" fontId="57" fillId="2" borderId="23" xfId="0" applyNumberFormat="1" applyFont="1" applyFill="1" applyBorder="1" applyAlignment="1" applyProtection="1">
      <alignment horizontal="right" vertical="center"/>
    </xf>
    <xf numFmtId="0" fontId="57" fillId="0" borderId="40" xfId="0" applyFont="1" applyBorder="1" applyAlignment="1" applyProtection="1">
      <alignment horizontal="center" vertical="center"/>
      <protection locked="0"/>
    </xf>
    <xf numFmtId="0" fontId="57" fillId="0" borderId="41" xfId="0" applyFont="1" applyBorder="1" applyAlignment="1" applyProtection="1">
      <alignment horizontal="center" vertical="center"/>
      <protection locked="0"/>
    </xf>
    <xf numFmtId="0" fontId="57" fillId="0" borderId="141" xfId="0" applyFont="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8" fillId="0" borderId="139" xfId="0" applyFont="1" applyBorder="1" applyAlignment="1" applyProtection="1">
      <alignment horizontal="center" vertical="center"/>
      <protection locked="0"/>
    </xf>
    <xf numFmtId="0" fontId="58" fillId="0" borderId="128" xfId="0" applyFont="1" applyBorder="1" applyAlignment="1" applyProtection="1">
      <alignment horizontal="center" vertical="center"/>
      <protection locked="0"/>
    </xf>
    <xf numFmtId="0" fontId="58" fillId="0" borderId="129" xfId="0" applyFont="1" applyBorder="1" applyAlignment="1" applyProtection="1">
      <alignment horizontal="center" vertical="center"/>
      <protection locked="0"/>
    </xf>
    <xf numFmtId="38" fontId="3" fillId="0" borderId="0" xfId="3" applyFont="1" applyAlignment="1">
      <alignment horizontal="left" vertical="center"/>
    </xf>
    <xf numFmtId="38" fontId="20" fillId="0" borderId="67" xfId="3" applyFont="1" applyBorder="1" applyAlignment="1">
      <alignment horizontal="right" vertical="center" shrinkToFit="1"/>
    </xf>
    <xf numFmtId="38" fontId="20" fillId="0" borderId="67" xfId="3" applyFont="1" applyBorder="1" applyAlignment="1">
      <alignment horizontal="right"/>
    </xf>
    <xf numFmtId="38" fontId="20" fillId="0" borderId="159" xfId="3" applyFont="1" applyBorder="1" applyAlignment="1">
      <alignment horizontal="right"/>
    </xf>
    <xf numFmtId="38" fontId="20" fillId="0" borderId="119" xfId="3" applyFont="1" applyBorder="1" applyAlignment="1">
      <alignment horizontal="center" vertical="center" shrinkToFit="1"/>
    </xf>
    <xf numFmtId="38" fontId="20" fillId="0" borderId="143" xfId="3" applyFont="1" applyBorder="1" applyAlignment="1">
      <alignment horizontal="center" vertical="center" shrinkToFit="1"/>
    </xf>
    <xf numFmtId="38" fontId="3" fillId="0" borderId="0" xfId="3" applyFont="1" applyAlignment="1">
      <alignment horizontal="left" vertical="center" wrapText="1"/>
    </xf>
    <xf numFmtId="0" fontId="3" fillId="0" borderId="0" xfId="0" applyFont="1" applyAlignment="1">
      <alignment horizontal="left" vertical="center" wrapText="1"/>
    </xf>
    <xf numFmtId="38" fontId="3" fillId="0" borderId="0" xfId="3" quotePrefix="1" applyFont="1" applyBorder="1" applyAlignment="1">
      <alignment horizontal="left" vertical="top" wrapText="1"/>
    </xf>
    <xf numFmtId="0" fontId="3" fillId="0" borderId="0" xfId="0" quotePrefix="1" applyFont="1" applyAlignment="1">
      <alignment horizontal="left" vertical="center"/>
    </xf>
    <xf numFmtId="180" fontId="20" fillId="0" borderId="67" xfId="3" applyNumberFormat="1" applyFont="1" applyBorder="1" applyAlignment="1">
      <alignment horizontal="center" vertical="center" shrinkToFit="1"/>
    </xf>
    <xf numFmtId="38" fontId="20" fillId="0" borderId="22" xfId="3" applyFont="1" applyBorder="1" applyAlignment="1">
      <alignment horizontal="right" vertical="center" shrinkToFit="1"/>
    </xf>
    <xf numFmtId="38" fontId="20" fillId="0" borderId="169" xfId="3" applyFont="1" applyBorder="1" applyAlignment="1">
      <alignment horizontal="right" vertical="center" shrinkToFit="1"/>
    </xf>
    <xf numFmtId="38" fontId="20" fillId="0" borderId="159" xfId="3" applyFont="1" applyBorder="1" applyAlignment="1">
      <alignment horizontal="right" vertical="center" shrinkToFit="1"/>
    </xf>
    <xf numFmtId="38" fontId="20" fillId="0" borderId="170" xfId="3" applyFont="1" applyBorder="1" applyAlignment="1">
      <alignment horizontal="center" vertical="center" shrinkToFit="1"/>
    </xf>
    <xf numFmtId="38" fontId="20" fillId="0" borderId="8" xfId="3" applyFont="1" applyBorder="1" applyAlignment="1">
      <alignment horizontal="center" vertical="center" shrinkToFit="1"/>
    </xf>
    <xf numFmtId="38" fontId="20" fillId="0" borderId="7" xfId="3" applyFont="1" applyBorder="1" applyAlignment="1">
      <alignment horizontal="center" vertical="center" shrinkToFit="1"/>
    </xf>
    <xf numFmtId="38" fontId="20" fillId="0" borderId="68" xfId="3" applyFont="1" applyBorder="1" applyAlignment="1">
      <alignment horizontal="center" vertical="center" shrinkToFit="1"/>
    </xf>
    <xf numFmtId="38" fontId="20" fillId="0" borderId="123" xfId="3" applyFont="1" applyBorder="1" applyAlignment="1">
      <alignment horizontal="center" vertical="center" shrinkToFit="1"/>
    </xf>
    <xf numFmtId="38" fontId="41" fillId="0" borderId="0" xfId="3" applyFont="1" applyAlignment="1">
      <alignment horizontal="left" vertical="center"/>
    </xf>
    <xf numFmtId="38" fontId="20" fillId="0" borderId="22" xfId="3" applyFont="1" applyBorder="1" applyAlignment="1">
      <alignment horizontal="left" vertical="center" shrinkToFit="1"/>
    </xf>
    <xf numFmtId="38" fontId="20" fillId="0" borderId="2" xfId="3" applyFont="1" applyBorder="1" applyAlignment="1">
      <alignment horizontal="left" vertical="center" shrinkToFit="1"/>
    </xf>
    <xf numFmtId="180" fontId="20" fillId="0" borderId="22" xfId="3" applyNumberFormat="1" applyFont="1" applyBorder="1" applyAlignment="1">
      <alignment horizontal="center" vertical="center" shrinkToFit="1"/>
    </xf>
    <xf numFmtId="180" fontId="20" fillId="0" borderId="2" xfId="3" applyNumberFormat="1" applyFont="1" applyBorder="1" applyAlignment="1">
      <alignment horizontal="center" vertical="center" shrinkToFit="1"/>
    </xf>
    <xf numFmtId="38" fontId="20" fillId="0" borderId="2" xfId="3" applyFont="1" applyBorder="1" applyAlignment="1">
      <alignment horizontal="right" vertical="center" shrinkToFit="1"/>
    </xf>
    <xf numFmtId="181" fontId="20" fillId="0" borderId="8" xfId="3" applyNumberFormat="1" applyFont="1" applyBorder="1" applyAlignment="1">
      <alignment horizontal="right" vertical="center" shrinkToFit="1"/>
    </xf>
    <xf numFmtId="181" fontId="20" fillId="0" borderId="7" xfId="3" applyNumberFormat="1" applyFont="1" applyBorder="1" applyAlignment="1">
      <alignment horizontal="right" vertical="center" shrinkToFit="1"/>
    </xf>
    <xf numFmtId="181" fontId="20" fillId="0" borderId="3" xfId="3" applyNumberFormat="1" applyFont="1" applyBorder="1" applyAlignment="1">
      <alignment horizontal="right" vertical="center" shrinkToFit="1"/>
    </xf>
    <xf numFmtId="181" fontId="20" fillId="0" borderId="12" xfId="3" applyNumberFormat="1" applyFont="1" applyBorder="1" applyAlignment="1">
      <alignment horizontal="right" vertical="center" shrinkToFit="1"/>
    </xf>
    <xf numFmtId="38" fontId="20" fillId="0" borderId="166" xfId="3" applyFont="1" applyBorder="1" applyAlignment="1">
      <alignment horizontal="center" vertical="center" shrinkToFit="1"/>
    </xf>
    <xf numFmtId="38" fontId="20" fillId="0" borderId="167" xfId="3" applyFont="1" applyBorder="1" applyAlignment="1">
      <alignment horizontal="center" vertical="center" shrinkToFit="1"/>
    </xf>
    <xf numFmtId="38" fontId="20" fillId="0" borderId="67" xfId="3" applyFont="1" applyBorder="1" applyAlignment="1">
      <alignment horizontal="right" vertical="center"/>
    </xf>
    <xf numFmtId="38" fontId="20" fillId="0" borderId="3" xfId="3" applyFont="1" applyBorder="1" applyAlignment="1">
      <alignment horizontal="center" vertical="center" shrinkToFit="1"/>
    </xf>
    <xf numFmtId="38" fontId="20" fillId="0" borderId="12" xfId="3" applyFont="1" applyBorder="1" applyAlignment="1">
      <alignment horizontal="center" vertical="center" shrinkToFit="1"/>
    </xf>
    <xf numFmtId="0" fontId="3" fillId="0" borderId="0" xfId="0" applyFont="1" applyAlignment="1">
      <alignment horizontal="left" vertical="top" wrapText="1"/>
    </xf>
    <xf numFmtId="181" fontId="20" fillId="0" borderId="68" xfId="3" applyNumberFormat="1" applyFont="1" applyBorder="1" applyAlignment="1">
      <alignment horizontal="right" vertical="center" shrinkToFit="1"/>
    </xf>
    <xf numFmtId="181" fontId="20" fillId="0" borderId="123" xfId="3" applyNumberFormat="1" applyFont="1" applyBorder="1" applyAlignment="1">
      <alignment horizontal="right" vertical="center" shrinkToFit="1"/>
    </xf>
    <xf numFmtId="38" fontId="9" fillId="0" borderId="0" xfId="3" applyFont="1" applyBorder="1" applyAlignment="1">
      <alignment horizontal="center"/>
    </xf>
    <xf numFmtId="38" fontId="9" fillId="0" borderId="23" xfId="3" applyFont="1" applyBorder="1" applyAlignment="1">
      <alignment horizontal="center"/>
    </xf>
    <xf numFmtId="38" fontId="4" fillId="7" borderId="161" xfId="3" applyFont="1" applyFill="1" applyBorder="1" applyAlignment="1">
      <alignment horizontal="center" vertical="center"/>
    </xf>
    <xf numFmtId="38" fontId="4" fillId="7" borderId="162" xfId="3" applyFont="1" applyFill="1" applyBorder="1" applyAlignment="1">
      <alignment horizontal="center" vertical="center"/>
    </xf>
    <xf numFmtId="38" fontId="4" fillId="7" borderId="163" xfId="3" applyFont="1" applyFill="1" applyBorder="1" applyAlignment="1">
      <alignment horizontal="center" vertical="center"/>
    </xf>
    <xf numFmtId="38" fontId="20" fillId="0" borderId="22" xfId="3" applyFont="1" applyBorder="1" applyAlignment="1">
      <alignment horizontal="center" vertical="center" shrinkToFit="1"/>
    </xf>
    <xf numFmtId="38" fontId="20" fillId="0" borderId="2" xfId="3" applyFont="1" applyBorder="1" applyAlignment="1">
      <alignment horizontal="center" vertical="center" shrinkToFit="1"/>
    </xf>
    <xf numFmtId="38" fontId="20" fillId="0" borderId="160" xfId="3" applyFont="1" applyBorder="1" applyAlignment="1">
      <alignment horizontal="left" vertical="center" shrinkToFit="1"/>
    </xf>
    <xf numFmtId="38" fontId="20" fillId="0" borderId="67" xfId="3" applyFont="1" applyBorder="1" applyAlignment="1">
      <alignment horizontal="left" vertical="center" shrinkToFit="1"/>
    </xf>
    <xf numFmtId="38" fontId="20" fillId="0" borderId="168" xfId="3" applyFont="1" applyBorder="1" applyAlignment="1">
      <alignment horizontal="left" vertical="center" shrinkToFit="1"/>
    </xf>
    <xf numFmtId="38" fontId="20" fillId="0" borderId="159" xfId="3" applyFont="1" applyBorder="1" applyAlignment="1">
      <alignment horizontal="left" vertical="center" shrinkToFit="1"/>
    </xf>
    <xf numFmtId="180" fontId="20" fillId="0" borderId="159" xfId="3" applyNumberFormat="1" applyFont="1" applyBorder="1" applyAlignment="1">
      <alignment horizontal="center" vertical="center" shrinkToFit="1"/>
    </xf>
    <xf numFmtId="180" fontId="20" fillId="0" borderId="169" xfId="3" applyNumberFormat="1" applyFont="1" applyBorder="1" applyAlignment="1">
      <alignment horizontal="center" vertical="center" shrinkToFit="1"/>
    </xf>
    <xf numFmtId="38" fontId="20" fillId="0" borderId="169" xfId="3" applyFont="1" applyBorder="1" applyAlignment="1">
      <alignment horizontal="left" vertical="center" shrinkToFit="1"/>
    </xf>
    <xf numFmtId="38" fontId="20" fillId="0" borderId="169" xfId="3" applyFont="1" applyBorder="1" applyAlignment="1">
      <alignment horizontal="center" vertical="center" shrinkToFit="1"/>
    </xf>
    <xf numFmtId="38" fontId="20" fillId="0" borderId="171" xfId="3" applyFont="1" applyBorder="1" applyAlignment="1">
      <alignment horizontal="center" vertical="center" shrinkToFit="1"/>
    </xf>
    <xf numFmtId="38" fontId="72" fillId="3" borderId="176" xfId="3" applyFont="1" applyFill="1" applyBorder="1" applyAlignment="1">
      <alignment horizontal="right" vertical="center"/>
    </xf>
    <xf numFmtId="38" fontId="72" fillId="3" borderId="67" xfId="3" applyFont="1" applyFill="1" applyBorder="1" applyAlignment="1">
      <alignment horizontal="right" vertical="center"/>
    </xf>
    <xf numFmtId="181" fontId="72" fillId="0" borderId="72" xfId="3" applyNumberFormat="1" applyFont="1" applyBorder="1" applyAlignment="1">
      <alignment horizontal="right" vertical="center" shrinkToFit="1"/>
    </xf>
    <xf numFmtId="181" fontId="72" fillId="0" borderId="73" xfId="3" applyNumberFormat="1" applyFont="1" applyBorder="1" applyAlignment="1">
      <alignment horizontal="right" vertical="center" shrinkToFit="1"/>
    </xf>
    <xf numFmtId="181" fontId="72" fillId="0" borderId="3" xfId="3" applyNumberFormat="1" applyFont="1" applyBorder="1" applyAlignment="1">
      <alignment horizontal="right" vertical="center" shrinkToFit="1"/>
    </xf>
    <xf numFmtId="181" fontId="72" fillId="0" borderId="12" xfId="3" applyNumberFormat="1" applyFont="1" applyBorder="1" applyAlignment="1">
      <alignment horizontal="right" vertical="center" shrinkToFit="1"/>
    </xf>
    <xf numFmtId="38" fontId="72" fillId="0" borderId="122" xfId="3" applyFont="1" applyBorder="1" applyAlignment="1">
      <alignment horizontal="center" vertical="center" shrinkToFit="1"/>
    </xf>
    <xf numFmtId="38" fontId="72" fillId="0" borderId="2" xfId="3" applyFont="1" applyBorder="1" applyAlignment="1">
      <alignment horizontal="center" vertical="center" shrinkToFit="1"/>
    </xf>
    <xf numFmtId="38" fontId="4" fillId="7" borderId="8" xfId="3" applyFont="1" applyFill="1" applyBorder="1" applyAlignment="1">
      <alignment horizontal="center" vertical="center" wrapText="1"/>
    </xf>
    <xf numFmtId="38" fontId="4" fillId="7" borderId="7" xfId="3" applyFont="1" applyFill="1" applyBorder="1" applyAlignment="1">
      <alignment horizontal="center" vertical="center" wrapText="1"/>
    </xf>
    <xf numFmtId="38" fontId="4" fillId="7" borderId="24" xfId="3" applyFont="1" applyFill="1" applyBorder="1" applyAlignment="1">
      <alignment horizontal="center" vertical="center" wrapText="1"/>
    </xf>
    <xf numFmtId="38" fontId="4" fillId="7" borderId="27" xfId="3" applyFont="1" applyFill="1" applyBorder="1" applyAlignment="1">
      <alignment horizontal="center" vertical="center" wrapText="1"/>
    </xf>
    <xf numFmtId="38" fontId="4" fillId="7" borderId="100" xfId="3" applyFont="1" applyFill="1" applyBorder="1" applyAlignment="1">
      <alignment horizontal="center" vertical="center" wrapText="1"/>
    </xf>
    <xf numFmtId="38" fontId="4" fillId="7" borderId="102" xfId="3" applyFont="1" applyFill="1" applyBorder="1" applyAlignment="1">
      <alignment horizontal="center" vertical="center" wrapText="1"/>
    </xf>
    <xf numFmtId="38" fontId="3" fillId="7" borderId="174" xfId="3" applyFont="1" applyFill="1" applyBorder="1" applyAlignment="1">
      <alignment horizontal="center" vertical="center" wrapText="1"/>
    </xf>
    <xf numFmtId="0" fontId="3" fillId="7" borderId="95" xfId="0" applyFont="1" applyFill="1" applyBorder="1" applyAlignment="1">
      <alignment horizontal="center" vertical="center" wrapText="1"/>
    </xf>
    <xf numFmtId="0" fontId="3" fillId="7" borderId="96" xfId="0" applyFont="1" applyFill="1" applyBorder="1" applyAlignment="1">
      <alignment horizontal="center" vertical="center" wrapText="1"/>
    </xf>
    <xf numFmtId="38" fontId="72" fillId="0" borderId="175" xfId="3" applyFont="1" applyBorder="1" applyAlignment="1">
      <alignment horizontal="center" vertical="center" shrinkToFit="1"/>
    </xf>
    <xf numFmtId="38" fontId="72" fillId="0" borderId="143" xfId="3" applyFont="1" applyBorder="1" applyAlignment="1">
      <alignment horizontal="center" vertical="center" shrinkToFit="1"/>
    </xf>
    <xf numFmtId="38" fontId="72" fillId="3" borderId="2" xfId="3" applyFont="1" applyFill="1" applyBorder="1" applyAlignment="1">
      <alignment horizontal="right" vertical="center" shrinkToFit="1"/>
    </xf>
    <xf numFmtId="38" fontId="72" fillId="3" borderId="67" xfId="3" applyFont="1" applyFill="1" applyBorder="1" applyAlignment="1">
      <alignment horizontal="right" vertical="center" shrinkToFit="1"/>
    </xf>
    <xf numFmtId="38" fontId="72" fillId="3" borderId="72" xfId="3" applyFont="1" applyFill="1" applyBorder="1" applyAlignment="1">
      <alignment horizontal="center" vertical="center" shrinkToFit="1"/>
    </xf>
    <xf numFmtId="38" fontId="72" fillId="3" borderId="73" xfId="3" applyFont="1" applyFill="1" applyBorder="1" applyAlignment="1">
      <alignment horizontal="center" vertical="center" shrinkToFit="1"/>
    </xf>
    <xf numFmtId="38" fontId="72" fillId="3" borderId="3" xfId="3" applyFont="1" applyFill="1" applyBorder="1" applyAlignment="1">
      <alignment horizontal="center" vertical="center" shrinkToFit="1"/>
    </xf>
    <xf numFmtId="38" fontId="72" fillId="3" borderId="12" xfId="3" applyFont="1" applyFill="1" applyBorder="1" applyAlignment="1">
      <alignment horizontal="center" vertical="center" shrinkToFit="1"/>
    </xf>
    <xf numFmtId="38" fontId="20" fillId="7" borderId="172" xfId="3" applyFont="1" applyFill="1" applyBorder="1" applyAlignment="1">
      <alignment horizontal="center" vertical="center" wrapText="1"/>
    </xf>
    <xf numFmtId="38" fontId="20" fillId="7" borderId="142" xfId="3" applyFont="1" applyFill="1" applyBorder="1" applyAlignment="1">
      <alignment horizontal="center" vertical="center" wrapText="1"/>
    </xf>
    <xf numFmtId="38" fontId="20" fillId="7" borderId="173" xfId="3" applyFont="1" applyFill="1" applyBorder="1" applyAlignment="1">
      <alignment horizontal="center" vertical="center" wrapText="1"/>
    </xf>
    <xf numFmtId="38" fontId="4" fillId="7" borderId="164" xfId="3" applyFont="1" applyFill="1" applyBorder="1" applyAlignment="1">
      <alignment horizontal="center" vertical="center" wrapText="1"/>
    </xf>
    <xf numFmtId="38" fontId="4" fillId="7" borderId="165" xfId="3" applyFont="1" applyFill="1" applyBorder="1" applyAlignment="1">
      <alignment horizontal="center" vertical="center" wrapText="1"/>
    </xf>
    <xf numFmtId="38" fontId="4" fillId="7" borderId="67" xfId="3" quotePrefix="1" applyFont="1" applyFill="1" applyBorder="1" applyAlignment="1">
      <alignment horizontal="center" vertical="center" wrapText="1"/>
    </xf>
    <xf numFmtId="38" fontId="4" fillId="7" borderId="67" xfId="3" applyFont="1" applyFill="1" applyBorder="1" applyAlignment="1">
      <alignment horizontal="center" vertical="center" wrapText="1"/>
    </xf>
    <xf numFmtId="38" fontId="4" fillId="7" borderId="98" xfId="3" applyFont="1" applyFill="1" applyBorder="1" applyAlignment="1">
      <alignment horizontal="center" vertical="center" wrapText="1"/>
    </xf>
    <xf numFmtId="38" fontId="4" fillId="7" borderId="22" xfId="3" applyFont="1" applyFill="1" applyBorder="1" applyAlignment="1">
      <alignment horizontal="distributed" vertical="center" wrapText="1"/>
    </xf>
    <xf numFmtId="38" fontId="4" fillId="7" borderId="95" xfId="3" applyFont="1" applyFill="1" applyBorder="1" applyAlignment="1">
      <alignment horizontal="distributed" vertical="center" wrapText="1"/>
    </xf>
    <xf numFmtId="38" fontId="4" fillId="7" borderId="96" xfId="3" applyFont="1" applyFill="1" applyBorder="1" applyAlignment="1">
      <alignment horizontal="distributed" vertical="center" wrapText="1"/>
    </xf>
    <xf numFmtId="38" fontId="72" fillId="0" borderId="72" xfId="3" applyFont="1" applyBorder="1" applyAlignment="1">
      <alignment horizontal="center" vertical="center" shrinkToFit="1"/>
    </xf>
    <xf numFmtId="38" fontId="72" fillId="0" borderId="73" xfId="3" applyFont="1" applyBorder="1" applyAlignment="1">
      <alignment horizontal="center" vertical="center" shrinkToFit="1"/>
    </xf>
    <xf numFmtId="38" fontId="72" fillId="0" borderId="3" xfId="3" applyFont="1" applyBorder="1" applyAlignment="1">
      <alignment horizontal="center" vertical="center" shrinkToFit="1"/>
    </xf>
    <xf numFmtId="38" fontId="72" fillId="0" borderId="12" xfId="3" applyFont="1" applyBorder="1" applyAlignment="1">
      <alignment horizontal="center" vertical="center" shrinkToFit="1"/>
    </xf>
    <xf numFmtId="38" fontId="72" fillId="0" borderId="122" xfId="3" applyFont="1" applyBorder="1" applyAlignment="1">
      <alignment vertical="center" shrinkToFit="1"/>
    </xf>
    <xf numFmtId="38" fontId="72" fillId="0" borderId="2" xfId="3" applyFont="1" applyBorder="1" applyAlignment="1">
      <alignment vertical="center" shrinkToFit="1"/>
    </xf>
    <xf numFmtId="38" fontId="72" fillId="0" borderId="24" xfId="3" applyFont="1" applyBorder="1" applyAlignment="1">
      <alignment vertical="center" shrinkToFit="1"/>
    </xf>
    <xf numFmtId="38" fontId="72" fillId="0" borderId="3" xfId="3" applyFont="1" applyBorder="1" applyAlignment="1">
      <alignment vertical="center" shrinkToFit="1"/>
    </xf>
    <xf numFmtId="38" fontId="20" fillId="7" borderId="174" xfId="3" applyFont="1" applyFill="1" applyBorder="1" applyAlignment="1">
      <alignment horizontal="center" wrapText="1"/>
    </xf>
    <xf numFmtId="38" fontId="20" fillId="7" borderId="95" xfId="3" applyFont="1" applyFill="1" applyBorder="1" applyAlignment="1">
      <alignment horizontal="center" wrapText="1"/>
    </xf>
    <xf numFmtId="38" fontId="18" fillId="7" borderId="174" xfId="3" applyFont="1" applyFill="1" applyBorder="1" applyAlignment="1">
      <alignment horizontal="center" vertical="center" wrapText="1"/>
    </xf>
    <xf numFmtId="38" fontId="18" fillId="7" borderId="95" xfId="3" applyFont="1" applyFill="1" applyBorder="1" applyAlignment="1">
      <alignment horizontal="center" vertical="center" wrapText="1"/>
    </xf>
    <xf numFmtId="38" fontId="18" fillId="7" borderId="96" xfId="3" applyFont="1" applyFill="1" applyBorder="1" applyAlignment="1">
      <alignment horizontal="center" vertical="center" wrapText="1"/>
    </xf>
    <xf numFmtId="6" fontId="4" fillId="7" borderId="8" xfId="6" quotePrefix="1" applyFont="1" applyFill="1" applyBorder="1" applyAlignment="1">
      <alignment horizontal="center" vertical="center"/>
    </xf>
    <xf numFmtId="6" fontId="4" fillId="7" borderId="7" xfId="6" quotePrefix="1" applyFont="1" applyFill="1" applyBorder="1" applyAlignment="1">
      <alignment horizontal="center" vertical="center"/>
    </xf>
    <xf numFmtId="6" fontId="4" fillId="7" borderId="3" xfId="6" quotePrefix="1" applyFont="1" applyFill="1" applyBorder="1" applyAlignment="1">
      <alignment horizontal="center" vertical="center"/>
    </xf>
    <xf numFmtId="6" fontId="4" fillId="7" borderId="12" xfId="6" quotePrefix="1" applyFont="1" applyFill="1" applyBorder="1" applyAlignment="1">
      <alignment horizontal="center" vertical="center"/>
    </xf>
    <xf numFmtId="38" fontId="18" fillId="7" borderId="77" xfId="3" quotePrefix="1" applyFont="1" applyFill="1" applyBorder="1" applyAlignment="1">
      <alignment horizontal="center" vertical="center" wrapText="1"/>
    </xf>
    <xf numFmtId="38" fontId="18" fillId="7" borderId="76" xfId="3" quotePrefix="1" applyFont="1" applyFill="1" applyBorder="1" applyAlignment="1">
      <alignment horizontal="center" vertical="center" wrapText="1"/>
    </xf>
    <xf numFmtId="38" fontId="72" fillId="0" borderId="178" xfId="3" applyFont="1" applyBorder="1" applyAlignment="1">
      <alignment vertical="center" shrinkToFit="1"/>
    </xf>
    <xf numFmtId="38" fontId="72" fillId="0" borderId="167" xfId="3" applyFont="1" applyBorder="1" applyAlignment="1">
      <alignment vertical="center" shrinkToFit="1"/>
    </xf>
    <xf numFmtId="38" fontId="20" fillId="7" borderId="164" xfId="3" applyFont="1" applyFill="1" applyBorder="1" applyAlignment="1">
      <alignment horizontal="center"/>
    </xf>
    <xf numFmtId="38" fontId="20" fillId="7" borderId="165" xfId="3" applyFont="1" applyFill="1" applyBorder="1" applyAlignment="1">
      <alignment horizontal="center"/>
    </xf>
    <xf numFmtId="38" fontId="20" fillId="7" borderId="8" xfId="3" applyFont="1" applyFill="1" applyBorder="1" applyAlignment="1">
      <alignment horizontal="center" vertical="center"/>
    </xf>
    <xf numFmtId="38" fontId="20" fillId="7" borderId="24" xfId="3" applyFont="1" applyFill="1" applyBorder="1" applyAlignment="1">
      <alignment horizontal="center" vertical="center"/>
    </xf>
    <xf numFmtId="38" fontId="20" fillId="7" borderId="100" xfId="3" applyFont="1" applyFill="1" applyBorder="1" applyAlignment="1">
      <alignment horizontal="center" vertical="center"/>
    </xf>
    <xf numFmtId="38" fontId="20" fillId="7" borderId="179" xfId="3" applyFont="1" applyFill="1" applyBorder="1" applyAlignment="1">
      <alignment horizontal="center" vertical="center"/>
    </xf>
    <xf numFmtId="38" fontId="20" fillId="7" borderId="160" xfId="3" applyFont="1" applyFill="1" applyBorder="1" applyAlignment="1">
      <alignment horizontal="center" vertical="center"/>
    </xf>
    <xf numFmtId="38" fontId="20" fillId="7" borderId="180" xfId="3" applyFont="1" applyFill="1" applyBorder="1" applyAlignment="1">
      <alignment horizontal="center" vertical="center"/>
    </xf>
    <xf numFmtId="38" fontId="20" fillId="7" borderId="181" xfId="3" applyFont="1" applyFill="1" applyBorder="1" applyAlignment="1">
      <alignment horizontal="center" vertical="center"/>
    </xf>
    <xf numFmtId="38" fontId="20" fillId="7" borderId="67" xfId="3" applyFont="1" applyFill="1" applyBorder="1" applyAlignment="1">
      <alignment horizontal="center" vertical="center"/>
    </xf>
    <xf numFmtId="38" fontId="20" fillId="7" borderId="98" xfId="3" applyFont="1" applyFill="1" applyBorder="1" applyAlignment="1">
      <alignment horizontal="center" vertical="center"/>
    </xf>
    <xf numFmtId="38" fontId="20" fillId="7" borderId="181" xfId="3" applyFont="1" applyFill="1" applyBorder="1" applyAlignment="1">
      <alignment horizontal="center" vertical="center" wrapText="1"/>
    </xf>
    <xf numFmtId="38" fontId="4" fillId="7" borderId="22" xfId="3" quotePrefix="1" applyFont="1" applyFill="1" applyBorder="1" applyAlignment="1">
      <alignment horizontal="center" vertical="center" wrapText="1"/>
    </xf>
    <xf numFmtId="38" fontId="4" fillId="7" borderId="95" xfId="3" quotePrefix="1" applyFont="1" applyFill="1" applyBorder="1" applyAlignment="1">
      <alignment horizontal="center" vertical="center" wrapText="1"/>
    </xf>
    <xf numFmtId="38" fontId="4" fillId="7" borderId="96" xfId="3" quotePrefix="1" applyFont="1" applyFill="1" applyBorder="1" applyAlignment="1">
      <alignment horizontal="center" vertical="center" wrapText="1"/>
    </xf>
    <xf numFmtId="38" fontId="20" fillId="7" borderId="164" xfId="3" quotePrefix="1" applyFont="1" applyFill="1" applyBorder="1" applyAlignment="1">
      <alignment horizontal="center" wrapText="1"/>
    </xf>
    <xf numFmtId="38" fontId="20" fillId="7" borderId="165" xfId="3" quotePrefix="1" applyFont="1" applyFill="1" applyBorder="1" applyAlignment="1">
      <alignment horizontal="center" wrapText="1"/>
    </xf>
    <xf numFmtId="38" fontId="20" fillId="7" borderId="174" xfId="3" applyFont="1" applyFill="1" applyBorder="1" applyAlignment="1">
      <alignment horizontal="center" vertical="center" wrapText="1"/>
    </xf>
    <xf numFmtId="38" fontId="20" fillId="7" borderId="95" xfId="3" applyFont="1" applyFill="1" applyBorder="1" applyAlignment="1">
      <alignment horizontal="center" vertical="center" wrapText="1"/>
    </xf>
    <xf numFmtId="38" fontId="20" fillId="7" borderId="96" xfId="3" applyFont="1" applyFill="1" applyBorder="1" applyAlignment="1">
      <alignment horizontal="center" vertical="center" wrapText="1"/>
    </xf>
    <xf numFmtId="38" fontId="30" fillId="0" borderId="177" xfId="3" applyFont="1" applyBorder="1" applyAlignment="1">
      <alignment horizontal="left" vertical="center" wrapText="1" shrinkToFit="1"/>
    </xf>
    <xf numFmtId="38" fontId="72" fillId="0" borderId="160" xfId="3" applyFont="1" applyBorder="1" applyAlignment="1">
      <alignment horizontal="left" vertical="center" shrinkToFit="1"/>
    </xf>
    <xf numFmtId="38" fontId="72" fillId="0" borderId="2" xfId="3" applyFont="1" applyBorder="1" applyAlignment="1">
      <alignment horizontal="left" vertical="center" shrinkToFit="1"/>
    </xf>
    <xf numFmtId="38" fontId="72" fillId="0" borderId="67" xfId="3" applyFont="1" applyBorder="1" applyAlignment="1">
      <alignment horizontal="left" vertical="center" shrinkToFit="1"/>
    </xf>
    <xf numFmtId="180" fontId="72" fillId="0" borderId="2" xfId="3" applyNumberFormat="1" applyFont="1" applyBorder="1" applyAlignment="1">
      <alignment horizontal="center" vertical="center" shrinkToFit="1"/>
    </xf>
    <xf numFmtId="180" fontId="72" fillId="0" borderId="67" xfId="3" applyNumberFormat="1" applyFont="1" applyBorder="1" applyAlignment="1">
      <alignment horizontal="center" vertical="center" shrinkToFit="1"/>
    </xf>
    <xf numFmtId="180" fontId="20" fillId="0" borderId="122" xfId="3" applyNumberFormat="1" applyFont="1" applyBorder="1" applyAlignment="1">
      <alignment horizontal="center" vertical="center" shrinkToFit="1"/>
    </xf>
    <xf numFmtId="180" fontId="20" fillId="0" borderId="95" xfId="3" applyNumberFormat="1" applyFont="1" applyBorder="1" applyAlignment="1">
      <alignment horizontal="center" vertical="center" shrinkToFit="1"/>
    </xf>
    <xf numFmtId="38" fontId="72" fillId="3" borderId="122" xfId="3" applyFont="1" applyFill="1" applyBorder="1" applyAlignment="1">
      <alignment horizontal="right" vertical="center" shrinkToFit="1"/>
    </xf>
    <xf numFmtId="38" fontId="18" fillId="0" borderId="4" xfId="3" applyFont="1" applyFill="1" applyBorder="1" applyAlignment="1" applyProtection="1">
      <alignment vertical="top" wrapText="1" shrinkToFit="1"/>
      <protection locked="0"/>
    </xf>
    <xf numFmtId="0" fontId="0" fillId="0" borderId="0" xfId="0" applyBorder="1" applyAlignment="1" applyProtection="1">
      <protection locked="0"/>
    </xf>
    <xf numFmtId="0" fontId="0" fillId="0" borderId="1" xfId="0" applyBorder="1" applyAlignment="1" applyProtection="1">
      <protection locked="0"/>
    </xf>
    <xf numFmtId="38" fontId="18" fillId="0" borderId="182" xfId="3" applyFont="1" applyFill="1" applyBorder="1" applyAlignment="1" applyProtection="1">
      <alignment vertical="top" wrapText="1" shrinkToFit="1"/>
      <protection locked="0"/>
    </xf>
    <xf numFmtId="0" fontId="0" fillId="0" borderId="63" xfId="0" applyBorder="1" applyAlignment="1" applyProtection="1">
      <protection locked="0"/>
    </xf>
    <xf numFmtId="0" fontId="0" fillId="0" borderId="65" xfId="0" applyBorder="1" applyAlignment="1" applyProtection="1">
      <protection locked="0"/>
    </xf>
    <xf numFmtId="0" fontId="0" fillId="0" borderId="23" xfId="0" applyBorder="1" applyAlignment="1" applyProtection="1">
      <protection locked="0"/>
    </xf>
    <xf numFmtId="0" fontId="0" fillId="0" borderId="183" xfId="0" applyBorder="1" applyAlignment="1" applyProtection="1">
      <protection locked="0"/>
    </xf>
    <xf numFmtId="38" fontId="18" fillId="0" borderId="8" xfId="3" applyFont="1" applyFill="1" applyBorder="1" applyAlignment="1" applyProtection="1">
      <alignment vertical="top" wrapText="1" shrinkToFit="1"/>
      <protection locked="0"/>
    </xf>
    <xf numFmtId="0" fontId="0" fillId="0" borderId="24" xfId="0" applyBorder="1" applyAlignment="1" applyProtection="1">
      <protection locked="0"/>
    </xf>
    <xf numFmtId="0" fontId="0" fillId="0" borderId="3" xfId="0" applyBorder="1" applyAlignment="1" applyProtection="1">
      <protection locked="0"/>
    </xf>
    <xf numFmtId="0" fontId="20" fillId="7" borderId="22" xfId="0" quotePrefix="1" applyFont="1" applyFill="1" applyBorder="1" applyAlignment="1" applyProtection="1">
      <alignment horizontal="center" vertical="center" wrapText="1" shrinkToFit="1"/>
      <protection locked="0"/>
    </xf>
    <xf numFmtId="0" fontId="0" fillId="7" borderId="8" xfId="0" applyFill="1" applyBorder="1" applyAlignment="1" applyProtection="1">
      <alignment horizontal="center" vertical="center" wrapText="1" shrinkToFit="1"/>
      <protection locked="0"/>
    </xf>
    <xf numFmtId="0" fontId="0" fillId="7" borderId="95" xfId="0" applyFill="1" applyBorder="1" applyAlignment="1" applyProtection="1">
      <alignment horizontal="center" vertical="center" wrapText="1" shrinkToFit="1"/>
      <protection locked="0"/>
    </xf>
    <xf numFmtId="0" fontId="0" fillId="7" borderId="24" xfId="0" applyFill="1" applyBorder="1" applyAlignment="1" applyProtection="1">
      <alignment horizontal="center" vertical="center" wrapText="1" shrinkToFit="1"/>
      <protection locked="0"/>
    </xf>
    <xf numFmtId="0" fontId="0" fillId="7" borderId="95" xfId="0" applyFill="1" applyBorder="1" applyAlignment="1" applyProtection="1">
      <protection locked="0"/>
    </xf>
    <xf numFmtId="0" fontId="0" fillId="7" borderId="24" xfId="0" applyFill="1" applyBorder="1" applyAlignment="1" applyProtection="1">
      <protection locked="0"/>
    </xf>
    <xf numFmtId="0" fontId="0" fillId="7" borderId="169" xfId="0" applyFill="1" applyBorder="1" applyAlignment="1" applyProtection="1">
      <protection locked="0"/>
    </xf>
    <xf numFmtId="0" fontId="0" fillId="7" borderId="68" xfId="0" applyFill="1" applyBorder="1" applyAlignment="1" applyProtection="1">
      <protection locked="0"/>
    </xf>
    <xf numFmtId="0" fontId="0" fillId="0" borderId="68" xfId="0" applyBorder="1" applyAlignment="1" applyProtection="1">
      <protection locked="0"/>
    </xf>
    <xf numFmtId="38" fontId="19" fillId="0" borderId="182" xfId="3" applyFont="1" applyFill="1" applyBorder="1" applyAlignment="1" applyProtection="1">
      <alignment horizontal="left" vertical="center" shrinkToFit="1"/>
      <protection locked="0"/>
    </xf>
    <xf numFmtId="0" fontId="19" fillId="0" borderId="65" xfId="0" applyFont="1" applyFill="1" applyBorder="1" applyAlignment="1" applyProtection="1">
      <alignment horizontal="left" vertical="center" shrinkToFit="1"/>
      <protection locked="0"/>
    </xf>
    <xf numFmtId="38" fontId="19" fillId="0" borderId="4" xfId="3" applyFont="1" applyFill="1" applyBorder="1" applyAlignment="1" applyProtection="1">
      <alignment horizontal="left" vertical="center" shrinkToFit="1"/>
      <protection locked="0"/>
    </xf>
    <xf numFmtId="38" fontId="19" fillId="0" borderId="1" xfId="3" applyFont="1" applyFill="1" applyBorder="1" applyAlignment="1" applyProtection="1">
      <alignment horizontal="left" vertical="center" shrinkToFit="1"/>
      <protection locked="0"/>
    </xf>
    <xf numFmtId="38" fontId="19" fillId="7" borderId="184" xfId="3" quotePrefix="1" applyFont="1" applyFill="1" applyBorder="1" applyAlignment="1" applyProtection="1">
      <alignment horizontal="center" vertical="center" textRotation="255" wrapText="1" shrinkToFit="1"/>
      <protection locked="0"/>
    </xf>
    <xf numFmtId="0" fontId="0" fillId="7" borderId="185" xfId="0" applyFill="1" applyBorder="1" applyAlignment="1" applyProtection="1">
      <alignment horizontal="center" vertical="center" textRotation="255" wrapText="1" shrinkToFit="1"/>
      <protection locked="0"/>
    </xf>
    <xf numFmtId="0" fontId="0" fillId="7" borderId="185" xfId="0" applyFill="1" applyBorder="1" applyAlignment="1" applyProtection="1">
      <alignment vertical="center" textRotation="255"/>
      <protection locked="0"/>
    </xf>
    <xf numFmtId="0" fontId="0" fillId="7" borderId="177" xfId="0" applyFill="1" applyBorder="1" applyAlignment="1" applyProtection="1">
      <alignment vertical="center" textRotation="255"/>
      <protection locked="0"/>
    </xf>
    <xf numFmtId="0" fontId="0" fillId="7" borderId="2" xfId="0" applyFill="1" applyBorder="1" applyAlignment="1" applyProtection="1">
      <protection locked="0"/>
    </xf>
    <xf numFmtId="0" fontId="0" fillId="7" borderId="3" xfId="0" applyFill="1" applyBorder="1" applyAlignment="1" applyProtection="1">
      <protection locked="0"/>
    </xf>
    <xf numFmtId="0" fontId="19" fillId="7" borderId="184" xfId="0" applyFont="1" applyFill="1" applyBorder="1" applyAlignment="1" applyProtection="1">
      <alignment horizontal="center" vertical="center" textRotation="255" wrapText="1"/>
      <protection locked="0"/>
    </xf>
    <xf numFmtId="0" fontId="0" fillId="7" borderId="186" xfId="0" applyFill="1" applyBorder="1" applyAlignment="1" applyProtection="1">
      <alignment vertical="center" textRotation="255"/>
      <protection locked="0"/>
    </xf>
    <xf numFmtId="38" fontId="20" fillId="0" borderId="4" xfId="3" applyFont="1" applyFill="1" applyBorder="1" applyAlignment="1" applyProtection="1">
      <alignment horizontal="center" vertical="center"/>
      <protection locked="0"/>
    </xf>
    <xf numFmtId="38" fontId="20" fillId="7" borderId="187" xfId="3" applyFont="1" applyFill="1" applyBorder="1" applyAlignment="1" applyProtection="1">
      <alignment horizontal="center" vertical="center" shrinkToFit="1"/>
      <protection locked="0"/>
    </xf>
    <xf numFmtId="0" fontId="0" fillId="7" borderId="4" xfId="0" applyFill="1" applyBorder="1" applyAlignment="1" applyProtection="1">
      <protection locked="0"/>
    </xf>
    <xf numFmtId="0" fontId="0" fillId="7" borderId="41" xfId="0" applyFill="1" applyBorder="1" applyAlignment="1" applyProtection="1">
      <protection locked="0"/>
    </xf>
    <xf numFmtId="0" fontId="0" fillId="7" borderId="0" xfId="0" applyFill="1" applyBorder="1" applyAlignment="1" applyProtection="1">
      <protection locked="0"/>
    </xf>
    <xf numFmtId="0" fontId="0" fillId="7" borderId="140" xfId="0" applyFill="1" applyBorder="1" applyAlignment="1" applyProtection="1">
      <protection locked="0"/>
    </xf>
    <xf numFmtId="0" fontId="0" fillId="7" borderId="1" xfId="0" applyFill="1" applyBorder="1" applyAlignment="1" applyProtection="1">
      <protection locked="0"/>
    </xf>
    <xf numFmtId="0" fontId="0" fillId="7" borderId="22" xfId="0" applyFill="1" applyBorder="1" applyAlignment="1" applyProtection="1">
      <alignment horizontal="center" vertical="center"/>
      <protection locked="0"/>
    </xf>
    <xf numFmtId="0" fontId="0" fillId="7" borderId="2" xfId="0" applyFill="1" applyBorder="1" applyAlignment="1" applyProtection="1">
      <alignment horizontal="center" vertical="center"/>
      <protection locked="0"/>
    </xf>
    <xf numFmtId="38" fontId="19" fillId="0" borderId="8" xfId="3" applyFont="1" applyFill="1" applyBorder="1" applyAlignment="1" applyProtection="1">
      <alignment horizontal="left" vertical="center" shrinkToFit="1"/>
      <protection locked="0"/>
    </xf>
    <xf numFmtId="38" fontId="19" fillId="0" borderId="3" xfId="3" applyFont="1" applyFill="1" applyBorder="1" applyAlignment="1" applyProtection="1">
      <alignment horizontal="left" vertical="center" shrinkToFit="1"/>
      <protection locked="0"/>
    </xf>
    <xf numFmtId="0" fontId="60" fillId="7" borderId="67" xfId="0" applyFont="1" applyFill="1" applyBorder="1" applyAlignment="1" applyProtection="1">
      <alignment horizontal="center" vertical="center" shrinkToFit="1"/>
      <protection locked="0"/>
    </xf>
    <xf numFmtId="38" fontId="21" fillId="0" borderId="8" xfId="3" quotePrefix="1" applyFont="1" applyFill="1" applyBorder="1" applyAlignment="1" applyProtection="1">
      <alignment horizontal="center"/>
      <protection locked="0"/>
    </xf>
    <xf numFmtId="38" fontId="20" fillId="0" borderId="4" xfId="3" applyFont="1" applyFill="1" applyBorder="1" applyAlignment="1" applyProtection="1">
      <alignment horizontal="center"/>
      <protection locked="0"/>
    </xf>
    <xf numFmtId="38" fontId="19" fillId="0" borderId="187" xfId="3" applyFont="1" applyFill="1" applyBorder="1" applyAlignment="1" applyProtection="1">
      <alignment horizontal="center" vertical="center"/>
      <protection locked="0"/>
    </xf>
    <xf numFmtId="38" fontId="19" fillId="0" borderId="140" xfId="3" applyFont="1" applyFill="1" applyBorder="1" applyAlignment="1" applyProtection="1">
      <alignment horizontal="center" vertical="center"/>
      <protection locked="0"/>
    </xf>
    <xf numFmtId="38" fontId="19" fillId="0" borderId="4" xfId="3" applyFont="1" applyFill="1" applyBorder="1" applyAlignment="1" applyProtection="1">
      <alignment horizontal="center" vertical="center" shrinkToFit="1"/>
      <protection locked="0"/>
    </xf>
    <xf numFmtId="38" fontId="19" fillId="0" borderId="7" xfId="3" applyFont="1" applyFill="1" applyBorder="1" applyAlignment="1" applyProtection="1">
      <alignment horizontal="center" vertical="center" shrinkToFit="1"/>
      <protection locked="0"/>
    </xf>
    <xf numFmtId="38" fontId="19" fillId="0" borderId="1" xfId="3" applyFont="1" applyFill="1" applyBorder="1" applyAlignment="1" applyProtection="1">
      <alignment horizontal="center" vertical="center" shrinkToFit="1"/>
      <protection locked="0"/>
    </xf>
    <xf numFmtId="38" fontId="19" fillId="0" borderId="12" xfId="3" applyFont="1" applyFill="1" applyBorder="1" applyAlignment="1" applyProtection="1">
      <alignment horizontal="center" vertical="center" shrinkToFit="1"/>
      <protection locked="0"/>
    </xf>
    <xf numFmtId="38" fontId="18" fillId="7" borderId="187" xfId="3" quotePrefix="1" applyFont="1" applyFill="1" applyBorder="1" applyAlignment="1" applyProtection="1">
      <alignment horizontal="center" vertical="center" wrapText="1"/>
      <protection locked="0"/>
    </xf>
    <xf numFmtId="38" fontId="18" fillId="7" borderId="4" xfId="3" quotePrefix="1" applyFont="1" applyFill="1" applyBorder="1" applyAlignment="1" applyProtection="1">
      <alignment horizontal="center" vertical="center" wrapText="1"/>
      <protection locked="0"/>
    </xf>
    <xf numFmtId="38" fontId="18" fillId="7" borderId="41" xfId="3" quotePrefix="1" applyFont="1" applyFill="1" applyBorder="1" applyAlignment="1" applyProtection="1">
      <alignment horizontal="center" vertical="center" wrapText="1"/>
      <protection locked="0"/>
    </xf>
    <xf numFmtId="38" fontId="18" fillId="7" borderId="0" xfId="3" quotePrefix="1" applyFont="1" applyFill="1" applyBorder="1" applyAlignment="1" applyProtection="1">
      <alignment horizontal="center" vertical="center" wrapText="1"/>
      <protection locked="0"/>
    </xf>
    <xf numFmtId="38" fontId="18" fillId="7" borderId="140" xfId="3" quotePrefix="1" applyFont="1" applyFill="1" applyBorder="1" applyAlignment="1" applyProtection="1">
      <alignment horizontal="center" vertical="center" wrapText="1"/>
      <protection locked="0"/>
    </xf>
    <xf numFmtId="38" fontId="18" fillId="7" borderId="1" xfId="3" quotePrefix="1" applyFont="1" applyFill="1" applyBorder="1" applyAlignment="1" applyProtection="1">
      <alignment horizontal="center" vertical="center" wrapText="1"/>
      <protection locked="0"/>
    </xf>
    <xf numFmtId="38" fontId="19" fillId="0" borderId="16" xfId="3" applyFont="1" applyFill="1" applyBorder="1" applyAlignment="1" applyProtection="1">
      <alignment horizontal="center" vertical="center"/>
      <protection locked="0"/>
    </xf>
    <xf numFmtId="38" fontId="19" fillId="0" borderId="17" xfId="3" applyFont="1" applyFill="1" applyBorder="1" applyAlignment="1" applyProtection="1">
      <alignment horizontal="center" vertical="center"/>
      <protection locked="0"/>
    </xf>
    <xf numFmtId="38" fontId="19" fillId="0" borderId="190" xfId="3" applyFont="1" applyFill="1" applyBorder="1" applyAlignment="1" applyProtection="1">
      <alignment horizontal="center" vertical="center"/>
      <protection locked="0"/>
    </xf>
    <xf numFmtId="38" fontId="19" fillId="0" borderId="190" xfId="3" applyFont="1" applyFill="1" applyBorder="1" applyAlignment="1" applyProtection="1">
      <alignment horizontal="right" vertical="center"/>
      <protection locked="0"/>
    </xf>
    <xf numFmtId="38" fontId="19" fillId="0" borderId="16" xfId="3" applyFont="1" applyFill="1" applyBorder="1" applyAlignment="1" applyProtection="1">
      <alignment horizontal="right" vertical="center"/>
      <protection locked="0"/>
    </xf>
    <xf numFmtId="38" fontId="19" fillId="0" borderId="1" xfId="3" applyFont="1" applyFill="1" applyBorder="1" applyAlignment="1" applyProtection="1">
      <alignment horizontal="center" vertical="center"/>
      <protection locked="0"/>
    </xf>
    <xf numFmtId="38" fontId="19" fillId="0" borderId="12" xfId="3" applyFont="1" applyFill="1" applyBorder="1" applyAlignment="1" applyProtection="1">
      <alignment horizontal="center" vertical="center"/>
      <protection locked="0"/>
    </xf>
    <xf numFmtId="38" fontId="19" fillId="0" borderId="3" xfId="3" applyFont="1" applyFill="1" applyBorder="1" applyAlignment="1" applyProtection="1">
      <alignment horizontal="center" vertical="center"/>
      <protection locked="0"/>
    </xf>
    <xf numFmtId="38" fontId="19" fillId="0" borderId="188" xfId="3" applyFont="1" applyFill="1" applyBorder="1" applyAlignment="1" applyProtection="1">
      <alignment horizontal="right" vertical="center"/>
      <protection locked="0"/>
    </xf>
    <xf numFmtId="38" fontId="19" fillId="0" borderId="189" xfId="3" applyFont="1" applyFill="1" applyBorder="1" applyAlignment="1" applyProtection="1">
      <alignment horizontal="right" vertical="center"/>
      <protection locked="0"/>
    </xf>
    <xf numFmtId="38" fontId="20" fillId="0" borderId="182" xfId="3" applyFont="1" applyFill="1" applyBorder="1" applyAlignment="1" applyProtection="1">
      <alignment horizontal="center" vertical="center"/>
      <protection locked="0"/>
    </xf>
    <xf numFmtId="38" fontId="19" fillId="0" borderId="4" xfId="3" applyFont="1" applyFill="1" applyBorder="1" applyAlignment="1" applyProtection="1">
      <alignment horizontal="center" vertical="center"/>
      <protection locked="0"/>
    </xf>
    <xf numFmtId="38" fontId="19" fillId="0" borderId="7" xfId="3" applyFont="1" applyFill="1" applyBorder="1" applyAlignment="1" applyProtection="1">
      <alignment horizontal="center" vertical="center"/>
      <protection locked="0"/>
    </xf>
    <xf numFmtId="38" fontId="19" fillId="0" borderId="191" xfId="3" applyFont="1" applyFill="1" applyBorder="1" applyAlignment="1" applyProtection="1">
      <alignment horizontal="right" vertical="center"/>
      <protection locked="0"/>
    </xf>
    <xf numFmtId="38" fontId="19" fillId="0" borderId="25" xfId="3" applyFont="1" applyFill="1" applyBorder="1" applyAlignment="1" applyProtection="1">
      <alignment horizontal="right" vertical="center"/>
      <protection locked="0"/>
    </xf>
    <xf numFmtId="38" fontId="19" fillId="0" borderId="8" xfId="3" applyFont="1" applyFill="1" applyBorder="1" applyAlignment="1" applyProtection="1">
      <alignment horizontal="center" vertical="center"/>
      <protection locked="0"/>
    </xf>
    <xf numFmtId="38" fontId="19" fillId="0" borderId="1" xfId="3" applyFont="1" applyFill="1" applyBorder="1" applyAlignment="1" applyProtection="1">
      <alignment horizontal="center"/>
      <protection locked="0"/>
    </xf>
    <xf numFmtId="38" fontId="19" fillId="0" borderId="12" xfId="3" applyFont="1" applyFill="1" applyBorder="1" applyAlignment="1" applyProtection="1">
      <alignment horizontal="center"/>
      <protection locked="0"/>
    </xf>
    <xf numFmtId="38" fontId="19" fillId="0" borderId="3" xfId="3" applyFont="1" applyFill="1" applyBorder="1" applyAlignment="1" applyProtection="1">
      <alignment horizontal="center"/>
      <protection locked="0"/>
    </xf>
    <xf numFmtId="38" fontId="19" fillId="0" borderId="3" xfId="3" applyFont="1" applyFill="1" applyBorder="1" applyAlignment="1" applyProtection="1">
      <alignment horizontal="right"/>
      <protection locked="0"/>
    </xf>
    <xf numFmtId="38" fontId="19" fillId="0" borderId="1" xfId="3" applyFont="1" applyFill="1" applyBorder="1" applyAlignment="1" applyProtection="1">
      <alignment horizontal="right"/>
      <protection locked="0"/>
    </xf>
    <xf numFmtId="38" fontId="19" fillId="0" borderId="41" xfId="3" applyFont="1" applyFill="1" applyBorder="1" applyAlignment="1" applyProtection="1">
      <alignment horizontal="center" vertical="center" textRotation="255"/>
      <protection locked="0"/>
    </xf>
    <xf numFmtId="38" fontId="19" fillId="0" borderId="140" xfId="3" applyFont="1" applyFill="1" applyBorder="1" applyAlignment="1" applyProtection="1">
      <alignment horizontal="center" vertical="center" textRotation="255"/>
      <protection locked="0"/>
    </xf>
    <xf numFmtId="38" fontId="20" fillId="0" borderId="155" xfId="3" applyFont="1" applyFill="1" applyBorder="1" applyAlignment="1" applyProtection="1">
      <alignment horizontal="center" vertical="center"/>
      <protection locked="0"/>
    </xf>
    <xf numFmtId="38" fontId="20" fillId="7" borderId="192" xfId="3" quotePrefix="1" applyFont="1" applyFill="1" applyBorder="1" applyAlignment="1" applyProtection="1">
      <alignment horizontal="center" vertical="center"/>
      <protection locked="0"/>
    </xf>
    <xf numFmtId="38" fontId="20" fillId="7" borderId="31" xfId="3" applyFont="1" applyFill="1" applyBorder="1" applyAlignment="1" applyProtection="1">
      <alignment horizontal="center" vertical="center"/>
      <protection locked="0"/>
    </xf>
    <xf numFmtId="38" fontId="18" fillId="7" borderId="193" xfId="3" quotePrefix="1" applyFont="1" applyFill="1" applyBorder="1" applyAlignment="1" applyProtection="1">
      <alignment horizontal="distributed" vertical="center" wrapText="1"/>
      <protection locked="0"/>
    </xf>
    <xf numFmtId="38" fontId="18" fillId="7" borderId="54" xfId="3" applyFont="1" applyFill="1" applyBorder="1" applyAlignment="1" applyProtection="1">
      <alignment horizontal="distributed" vertical="center" wrapText="1"/>
      <protection locked="0"/>
    </xf>
    <xf numFmtId="38" fontId="19" fillId="7" borderId="155" xfId="3" applyFont="1" applyFill="1" applyBorder="1" applyAlignment="1" applyProtection="1">
      <alignment horizontal="center" vertical="center"/>
      <protection locked="0"/>
    </xf>
    <xf numFmtId="38" fontId="19" fillId="7" borderId="120" xfId="3" applyFont="1" applyFill="1" applyBorder="1" applyAlignment="1" applyProtection="1">
      <alignment horizontal="center" vertical="center"/>
      <protection locked="0"/>
    </xf>
    <xf numFmtId="38" fontId="19" fillId="7" borderId="28" xfId="3" applyFont="1" applyFill="1" applyBorder="1" applyAlignment="1" applyProtection="1">
      <alignment horizontal="center" vertical="center"/>
      <protection locked="0"/>
    </xf>
    <xf numFmtId="38" fontId="19" fillId="7" borderId="62" xfId="3" applyFont="1" applyFill="1" applyBorder="1" applyAlignment="1" applyProtection="1">
      <alignment horizontal="center" vertical="center"/>
      <protection locked="0"/>
    </xf>
    <xf numFmtId="38" fontId="19" fillId="7" borderId="61" xfId="3" applyFont="1" applyFill="1" applyBorder="1" applyAlignment="1" applyProtection="1">
      <alignment horizontal="center" vertical="center"/>
      <protection locked="0"/>
    </xf>
    <xf numFmtId="38" fontId="18" fillId="7" borderId="194" xfId="3" applyFont="1" applyFill="1" applyBorder="1" applyAlignment="1" applyProtection="1">
      <alignment horizontal="center" vertical="center" wrapText="1"/>
      <protection locked="0"/>
    </xf>
    <xf numFmtId="38" fontId="18" fillId="7" borderId="177" xfId="3" applyFont="1" applyFill="1" applyBorder="1" applyAlignment="1" applyProtection="1">
      <alignment horizontal="center" vertical="center" wrapText="1"/>
      <protection locked="0"/>
    </xf>
    <xf numFmtId="38" fontId="20" fillId="7" borderId="164" xfId="3" applyFont="1" applyFill="1" applyBorder="1" applyAlignment="1" applyProtection="1">
      <alignment horizontal="center" vertical="center" shrinkToFit="1"/>
      <protection locked="0"/>
    </xf>
    <xf numFmtId="38" fontId="19" fillId="7" borderId="165" xfId="3" applyFont="1" applyFill="1" applyBorder="1" applyAlignment="1" applyProtection="1">
      <alignment horizontal="center" vertical="center" shrinkToFit="1"/>
      <protection locked="0"/>
    </xf>
    <xf numFmtId="38" fontId="20" fillId="7" borderId="3" xfId="3" applyFont="1" applyFill="1" applyBorder="1" applyAlignment="1" applyProtection="1">
      <alignment horizontal="center" vertical="center" shrinkToFit="1"/>
      <protection locked="0"/>
    </xf>
    <xf numFmtId="38" fontId="19" fillId="7" borderId="12" xfId="3" applyFont="1" applyFill="1" applyBorder="1" applyAlignment="1" applyProtection="1">
      <alignment horizontal="center" vertical="center" shrinkToFit="1"/>
      <protection locked="0"/>
    </xf>
    <xf numFmtId="38" fontId="21" fillId="0" borderId="164" xfId="3" quotePrefix="1" applyFont="1" applyFill="1" applyBorder="1" applyAlignment="1" applyProtection="1">
      <alignment horizontal="left"/>
      <protection locked="0"/>
    </xf>
    <xf numFmtId="38" fontId="20" fillId="0" borderId="155" xfId="3" applyFont="1" applyFill="1" applyBorder="1" applyAlignment="1" applyProtection="1">
      <protection locked="0"/>
    </xf>
    <xf numFmtId="38" fontId="3" fillId="0" borderId="4" xfId="3" quotePrefix="1" applyFont="1" applyBorder="1" applyAlignment="1">
      <alignment vertical="top" textRotation="255" shrinkToFit="1"/>
    </xf>
    <xf numFmtId="0" fontId="0" fillId="0" borderId="0" xfId="0" applyAlignment="1">
      <alignment vertical="top" textRotation="255" shrinkToFit="1"/>
    </xf>
    <xf numFmtId="0" fontId="0" fillId="0" borderId="1" xfId="0" applyBorder="1" applyAlignment="1">
      <alignment vertical="top" textRotation="255" shrinkToFit="1"/>
    </xf>
    <xf numFmtId="38" fontId="3" fillId="0" borderId="4" xfId="3" applyFont="1" applyBorder="1" applyAlignment="1">
      <alignment horizontal="center" vertical="top" textRotation="255" shrinkToFit="1"/>
    </xf>
    <xf numFmtId="38" fontId="18" fillId="0" borderId="4" xfId="3" applyFont="1" applyFill="1" applyBorder="1" applyAlignment="1">
      <alignment horizontal="center" vertical="top" textRotation="255" shrinkToFit="1"/>
    </xf>
    <xf numFmtId="0" fontId="0" fillId="0" borderId="0" xfId="0" applyBorder="1" applyAlignment="1">
      <alignment horizontal="center" vertical="top" textRotation="255" shrinkToFit="1"/>
    </xf>
    <xf numFmtId="0" fontId="0" fillId="0" borderId="23" xfId="0" applyBorder="1" applyAlignment="1">
      <alignment horizontal="center" vertical="top" textRotation="255" shrinkToFit="1"/>
    </xf>
    <xf numFmtId="38" fontId="77" fillId="0" borderId="4" xfId="3" applyFont="1" applyFill="1" applyBorder="1" applyAlignment="1">
      <alignment horizontal="left" vertical="center" shrinkToFit="1"/>
    </xf>
    <xf numFmtId="0" fontId="77" fillId="0" borderId="1" xfId="0" applyFont="1" applyFill="1" applyBorder="1" applyAlignment="1">
      <alignment horizontal="left" vertical="center" shrinkToFit="1"/>
    </xf>
    <xf numFmtId="38" fontId="77" fillId="0" borderId="4" xfId="3" applyFont="1" applyBorder="1" applyAlignment="1">
      <alignment horizontal="left" vertical="center" shrinkToFit="1"/>
    </xf>
    <xf numFmtId="0" fontId="77" fillId="0" borderId="1" xfId="0" applyFont="1" applyBorder="1" applyAlignment="1">
      <alignment shrinkToFit="1"/>
    </xf>
    <xf numFmtId="38" fontId="3" fillId="0" borderId="4" xfId="3" quotePrefix="1" applyFont="1" applyBorder="1" applyAlignment="1">
      <alignment horizontal="center" vertical="top" textRotation="255" shrinkToFit="1"/>
    </xf>
    <xf numFmtId="38" fontId="19" fillId="0" borderId="4" xfId="3" applyFont="1" applyFill="1" applyBorder="1" applyAlignment="1">
      <alignment horizontal="left" vertical="center" shrinkToFit="1"/>
    </xf>
    <xf numFmtId="0" fontId="19" fillId="0" borderId="1" xfId="0" applyFont="1" applyFill="1" applyBorder="1" applyAlignment="1">
      <alignment horizontal="left" vertical="center" shrinkToFit="1"/>
    </xf>
    <xf numFmtId="38" fontId="0" fillId="0" borderId="182" xfId="3" applyFont="1" applyBorder="1" applyAlignment="1">
      <alignment horizontal="left" vertical="center" shrinkToFit="1"/>
    </xf>
    <xf numFmtId="0" fontId="0" fillId="0" borderId="65" xfId="0" applyBorder="1" applyAlignment="1">
      <alignment horizontal="left" vertical="center" shrinkToFit="1"/>
    </xf>
    <xf numFmtId="38" fontId="77" fillId="0" borderId="182" xfId="3" applyFont="1" applyBorder="1" applyAlignment="1">
      <alignment horizontal="left" vertical="center" shrinkToFit="1"/>
    </xf>
    <xf numFmtId="0" fontId="77" fillId="0" borderId="65" xfId="0" applyFont="1" applyBorder="1" applyAlignment="1">
      <alignment horizontal="left" vertical="center" shrinkToFit="1"/>
    </xf>
    <xf numFmtId="38" fontId="18" fillId="0" borderId="182" xfId="3" applyFont="1" applyFill="1" applyBorder="1" applyAlignment="1">
      <alignment horizontal="center" vertical="top" textRotation="255" shrinkToFit="1"/>
    </xf>
    <xf numFmtId="0" fontId="0" fillId="0" borderId="63" xfId="0" applyBorder="1" applyAlignment="1">
      <alignment horizontal="center" vertical="top" textRotation="255" shrinkToFit="1"/>
    </xf>
    <xf numFmtId="0" fontId="0" fillId="0" borderId="183" xfId="0" applyBorder="1" applyAlignment="1">
      <alignment horizontal="center" vertical="top" textRotation="255" shrinkToFit="1"/>
    </xf>
    <xf numFmtId="38" fontId="3" fillId="0" borderId="182" xfId="3" applyFont="1" applyBorder="1" applyAlignment="1">
      <alignment horizontal="center" vertical="top" textRotation="255" shrinkToFit="1"/>
    </xf>
    <xf numFmtId="0" fontId="0" fillId="0" borderId="63" xfId="0" applyBorder="1" applyAlignment="1">
      <alignment vertical="top" textRotation="255" shrinkToFit="1"/>
    </xf>
    <xf numFmtId="0" fontId="0" fillId="0" borderId="65" xfId="0" applyBorder="1" applyAlignment="1">
      <alignment vertical="top" textRotation="255" shrinkToFit="1"/>
    </xf>
    <xf numFmtId="38" fontId="0" fillId="0" borderId="4" xfId="3" applyFont="1" applyBorder="1" applyAlignment="1">
      <alignment horizontal="left" vertical="center" shrinkToFit="1"/>
    </xf>
    <xf numFmtId="0" fontId="0" fillId="0" borderId="1" xfId="0" applyBorder="1" applyAlignment="1"/>
    <xf numFmtId="38" fontId="3" fillId="0" borderId="0" xfId="3" applyFont="1" applyBorder="1" applyAlignment="1">
      <alignment horizontal="center" vertical="top" textRotation="255" wrapText="1"/>
    </xf>
    <xf numFmtId="38" fontId="3" fillId="0" borderId="0" xfId="3" applyFont="1" applyBorder="1" applyAlignment="1">
      <alignment horizontal="center" vertical="top" wrapText="1"/>
    </xf>
    <xf numFmtId="0" fontId="60" fillId="7" borderId="67" xfId="0" applyFont="1" applyFill="1" applyBorder="1" applyAlignment="1">
      <alignment horizontal="center" vertical="center" shrinkToFit="1"/>
    </xf>
    <xf numFmtId="0" fontId="0" fillId="7" borderId="22" xfId="0" applyFill="1" applyBorder="1" applyAlignment="1">
      <alignment horizontal="center" vertical="center"/>
    </xf>
    <xf numFmtId="0" fontId="0" fillId="7" borderId="2" xfId="0" applyFill="1" applyBorder="1" applyAlignment="1">
      <alignment horizontal="center" vertical="center"/>
    </xf>
    <xf numFmtId="38" fontId="3" fillId="0" borderId="0" xfId="3" applyFont="1" applyBorder="1" applyAlignment="1">
      <alignment horizontal="center" vertical="top" textRotation="255" shrinkToFit="1"/>
    </xf>
    <xf numFmtId="38" fontId="20" fillId="7" borderId="187" xfId="3" applyFont="1" applyFill="1" applyBorder="1" applyAlignment="1">
      <alignment horizontal="center" vertical="center" shrinkToFit="1"/>
    </xf>
    <xf numFmtId="0" fontId="0" fillId="7" borderId="4" xfId="0" applyFill="1" applyBorder="1" applyAlignment="1"/>
    <xf numFmtId="0" fontId="0" fillId="7" borderId="41" xfId="0" applyFill="1" applyBorder="1" applyAlignment="1"/>
    <xf numFmtId="0" fontId="0" fillId="7" borderId="0" xfId="0" applyFill="1" applyBorder="1" applyAlignment="1"/>
    <xf numFmtId="0" fontId="0" fillId="7" borderId="140" xfId="0" applyFill="1" applyBorder="1" applyAlignment="1"/>
    <xf numFmtId="0" fontId="0" fillId="7" borderId="1" xfId="0" applyFill="1" applyBorder="1" applyAlignment="1"/>
    <xf numFmtId="38" fontId="6" fillId="0" borderId="8" xfId="3" quotePrefix="1" applyFont="1" applyBorder="1" applyAlignment="1">
      <alignment horizontal="center"/>
    </xf>
    <xf numFmtId="38" fontId="4" fillId="0" borderId="4" xfId="3" applyFont="1" applyBorder="1" applyAlignment="1">
      <alignment horizontal="center"/>
    </xf>
    <xf numFmtId="38" fontId="4" fillId="0" borderId="4" xfId="3" applyFont="1" applyBorder="1" applyAlignment="1">
      <alignment horizontal="center" vertical="center"/>
    </xf>
    <xf numFmtId="38" fontId="3" fillId="7" borderId="187" xfId="3" quotePrefix="1"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41"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140" xfId="0" applyFill="1" applyBorder="1" applyAlignment="1">
      <alignment horizontal="center" vertical="center" wrapText="1"/>
    </xf>
    <xf numFmtId="0" fontId="0" fillId="7" borderId="12" xfId="0"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38" fontId="19" fillId="0" borderId="0" xfId="3" quotePrefix="1" applyFont="1" applyFill="1" applyBorder="1" applyAlignment="1">
      <alignment horizontal="center" vertical="center" wrapText="1" shrinkToFit="1"/>
    </xf>
    <xf numFmtId="0" fontId="20" fillId="0" borderId="0" xfId="0" quotePrefix="1" applyFont="1" applyFill="1" applyBorder="1" applyAlignment="1">
      <alignment horizontal="center" vertical="center" wrapText="1" shrinkToFit="1"/>
    </xf>
    <xf numFmtId="38" fontId="19" fillId="7" borderId="184" xfId="3" quotePrefix="1" applyFont="1" applyFill="1" applyBorder="1" applyAlignment="1">
      <alignment horizontal="center" vertical="center" wrapText="1" shrinkToFit="1"/>
    </xf>
    <xf numFmtId="0" fontId="0" fillId="7" borderId="185" xfId="0" applyFill="1" applyBorder="1" applyAlignment="1">
      <alignment horizontal="center" vertical="center" wrapText="1" shrinkToFit="1"/>
    </xf>
    <xf numFmtId="0" fontId="0" fillId="7" borderId="185" xfId="0" applyFill="1" applyBorder="1" applyAlignment="1"/>
    <xf numFmtId="0" fontId="0" fillId="7" borderId="177" xfId="0" applyFill="1" applyBorder="1" applyAlignment="1"/>
    <xf numFmtId="0" fontId="20" fillId="7" borderId="22" xfId="0" quotePrefix="1" applyFont="1" applyFill="1" applyBorder="1" applyAlignment="1">
      <alignment horizontal="center" vertical="center" wrapText="1" shrinkToFit="1"/>
    </xf>
    <xf numFmtId="0" fontId="0" fillId="7" borderId="8" xfId="0" applyFill="1" applyBorder="1" applyAlignment="1">
      <alignment horizontal="center" vertical="center" wrapText="1" shrinkToFit="1"/>
    </xf>
    <xf numFmtId="0" fontId="0" fillId="7" borderId="95" xfId="0" applyFill="1" applyBorder="1" applyAlignment="1">
      <alignment horizontal="center" vertical="center" wrapText="1" shrinkToFit="1"/>
    </xf>
    <xf numFmtId="0" fontId="0" fillId="7" borderId="24" xfId="0" applyFill="1" applyBorder="1" applyAlignment="1">
      <alignment horizontal="center" vertical="center" wrapText="1" shrinkToFit="1"/>
    </xf>
    <xf numFmtId="0" fontId="0" fillId="7" borderId="95" xfId="0" applyFill="1" applyBorder="1" applyAlignment="1"/>
    <xf numFmtId="0" fontId="0" fillId="7" borderId="24" xfId="0" applyFill="1" applyBorder="1" applyAlignment="1"/>
    <xf numFmtId="0" fontId="0" fillId="7" borderId="2" xfId="0" applyFill="1" applyBorder="1" applyAlignment="1"/>
    <xf numFmtId="0" fontId="0" fillId="7" borderId="3" xfId="0" applyFill="1" applyBorder="1" applyAlignment="1"/>
    <xf numFmtId="38" fontId="3" fillId="0" borderId="8" xfId="3" applyFont="1" applyBorder="1" applyAlignment="1">
      <alignment horizontal="center" vertical="top" textRotation="255" shrinkToFit="1"/>
    </xf>
    <xf numFmtId="0" fontId="0" fillId="0" borderId="24" xfId="0" applyBorder="1" applyAlignment="1">
      <alignment vertical="top" textRotation="255" shrinkToFit="1"/>
    </xf>
    <xf numFmtId="0" fontId="0" fillId="0" borderId="3" xfId="0" applyBorder="1" applyAlignment="1">
      <alignment vertical="top" textRotation="255" shrinkToFit="1"/>
    </xf>
    <xf numFmtId="0" fontId="19" fillId="7" borderId="184" xfId="0" applyFont="1" applyFill="1" applyBorder="1" applyAlignment="1">
      <alignment horizontal="center" vertical="center" wrapText="1"/>
    </xf>
    <xf numFmtId="0" fontId="0" fillId="7" borderId="186" xfId="0" applyFill="1" applyBorder="1" applyAlignment="1"/>
    <xf numFmtId="0" fontId="0" fillId="7" borderId="169" xfId="0" applyFill="1" applyBorder="1" applyAlignment="1"/>
    <xf numFmtId="0" fontId="0" fillId="7" borderId="68" xfId="0" applyFill="1" applyBorder="1" applyAlignment="1"/>
    <xf numFmtId="38" fontId="18" fillId="0" borderId="8" xfId="3" applyFont="1" applyFill="1" applyBorder="1" applyAlignment="1">
      <alignment vertical="top" wrapText="1" shrinkToFit="1"/>
    </xf>
    <xf numFmtId="0" fontId="0" fillId="0" borderId="24" xfId="0" applyBorder="1" applyAlignment="1"/>
    <xf numFmtId="0" fontId="0" fillId="0" borderId="68" xfId="0" applyBorder="1" applyAlignment="1"/>
    <xf numFmtId="38" fontId="0" fillId="0" borderId="27" xfId="3" applyFont="1" applyBorder="1" applyAlignment="1">
      <alignment horizontal="center" vertical="center" shrinkToFit="1"/>
    </xf>
    <xf numFmtId="38" fontId="0" fillId="0" borderId="12" xfId="3" applyFont="1" applyBorder="1" applyAlignment="1">
      <alignment horizontal="center" vertical="center" shrinkToFit="1"/>
    </xf>
    <xf numFmtId="184" fontId="3" fillId="2" borderId="4" xfId="3" applyNumberFormat="1" applyFont="1" applyFill="1" applyBorder="1" applyAlignment="1">
      <alignment shrinkToFit="1"/>
    </xf>
    <xf numFmtId="0" fontId="0" fillId="0" borderId="4" xfId="0" applyBorder="1" applyAlignment="1">
      <alignment shrinkToFit="1"/>
    </xf>
    <xf numFmtId="184" fontId="3" fillId="2" borderId="1" xfId="3" applyNumberFormat="1" applyFont="1" applyFill="1" applyBorder="1" applyAlignment="1">
      <alignment horizontal="left"/>
    </xf>
    <xf numFmtId="184" fontId="0" fillId="0" borderId="1" xfId="0" applyNumberFormat="1" applyBorder="1" applyAlignment="1">
      <alignment horizontal="left"/>
    </xf>
    <xf numFmtId="49" fontId="3" fillId="2" borderId="4" xfId="3" applyNumberFormat="1" applyFont="1" applyFill="1" applyBorder="1" applyAlignment="1"/>
    <xf numFmtId="49" fontId="0" fillId="0" borderId="4" xfId="0" applyNumberFormat="1" applyBorder="1" applyAlignment="1"/>
    <xf numFmtId="184" fontId="3" fillId="2" borderId="4" xfId="3" applyNumberFormat="1" applyFont="1" applyFill="1" applyBorder="1" applyAlignment="1"/>
    <xf numFmtId="0" fontId="0" fillId="0" borderId="4" xfId="0" applyBorder="1" applyAlignment="1"/>
    <xf numFmtId="38" fontId="0" fillId="0" borderId="187" xfId="3" applyFont="1" applyBorder="1" applyAlignment="1">
      <alignment horizontal="center" vertical="center"/>
    </xf>
    <xf numFmtId="38" fontId="0" fillId="0" borderId="140" xfId="3" applyFont="1" applyBorder="1" applyAlignment="1">
      <alignment horizontal="center" vertical="center"/>
    </xf>
    <xf numFmtId="38" fontId="0" fillId="0" borderId="8" xfId="3" applyFont="1" applyBorder="1" applyAlignment="1">
      <alignment horizontal="center" vertical="center"/>
    </xf>
    <xf numFmtId="38" fontId="0" fillId="0" borderId="3" xfId="3" applyFont="1" applyBorder="1" applyAlignment="1">
      <alignment horizontal="center" vertical="center"/>
    </xf>
    <xf numFmtId="38" fontId="0" fillId="0" borderId="7" xfId="3" applyFont="1" applyBorder="1" applyAlignment="1">
      <alignment horizontal="center" vertical="center" shrinkToFit="1"/>
    </xf>
    <xf numFmtId="38" fontId="0" fillId="0" borderId="24" xfId="3" applyFont="1" applyBorder="1" applyAlignment="1">
      <alignment horizontal="center" vertical="center"/>
    </xf>
    <xf numFmtId="184" fontId="3" fillId="2" borderId="1" xfId="3" applyNumberFormat="1" applyFont="1" applyFill="1" applyBorder="1" applyAlignment="1">
      <alignment horizontal="right" shrinkToFit="1"/>
    </xf>
    <xf numFmtId="0" fontId="0" fillId="0" borderId="1" xfId="0" applyBorder="1" applyAlignment="1">
      <alignment horizontal="right" shrinkToFit="1"/>
    </xf>
    <xf numFmtId="38" fontId="0" fillId="0" borderId="4" xfId="3" applyFont="1" applyBorder="1" applyAlignment="1">
      <alignment horizontal="center" vertical="center"/>
    </xf>
    <xf numFmtId="38" fontId="0" fillId="0" borderId="7" xfId="3" applyFont="1" applyBorder="1" applyAlignment="1">
      <alignment horizontal="center" vertical="center"/>
    </xf>
    <xf numFmtId="38" fontId="0" fillId="0" borderId="1" xfId="3" applyFont="1" applyBorder="1" applyAlignment="1">
      <alignment horizontal="center" vertical="center"/>
    </xf>
    <xf numFmtId="38" fontId="0" fillId="0" borderId="12" xfId="3" applyFont="1" applyBorder="1" applyAlignment="1">
      <alignment horizontal="center" vertical="center"/>
    </xf>
    <xf numFmtId="38" fontId="0" fillId="0" borderId="41" xfId="3" applyFont="1" applyBorder="1" applyAlignment="1">
      <alignment horizontal="center" vertical="center" textRotation="255"/>
    </xf>
    <xf numFmtId="38" fontId="0" fillId="0" borderId="140" xfId="3" applyFont="1" applyBorder="1" applyAlignment="1">
      <alignment horizontal="center" vertical="center" textRotation="255"/>
    </xf>
    <xf numFmtId="38" fontId="0" fillId="0" borderId="4" xfId="3" applyFont="1" applyBorder="1" applyAlignment="1">
      <alignment horizontal="center" vertical="center" shrinkToFit="1"/>
    </xf>
    <xf numFmtId="38" fontId="0" fillId="0" borderId="1" xfId="3" applyFont="1" applyBorder="1" applyAlignment="1">
      <alignment horizontal="center" vertical="center" shrinkToFit="1"/>
    </xf>
    <xf numFmtId="38" fontId="4" fillId="0" borderId="182" xfId="3" applyFont="1" applyBorder="1" applyAlignment="1">
      <alignment horizontal="center" vertical="center"/>
    </xf>
    <xf numFmtId="38" fontId="0" fillId="0" borderId="191" xfId="3" applyFont="1" applyBorder="1" applyAlignment="1">
      <alignment horizontal="right" vertical="center"/>
    </xf>
    <xf numFmtId="38" fontId="0" fillId="0" borderId="25" xfId="3" applyFont="1" applyBorder="1" applyAlignment="1">
      <alignment horizontal="right" vertical="center"/>
    </xf>
    <xf numFmtId="38" fontId="0" fillId="0" borderId="16" xfId="3" applyFont="1" applyBorder="1" applyAlignment="1">
      <alignment horizontal="center" vertical="center"/>
    </xf>
    <xf numFmtId="38" fontId="0" fillId="0" borderId="17" xfId="3" applyFont="1" applyBorder="1" applyAlignment="1">
      <alignment horizontal="center" vertical="center"/>
    </xf>
    <xf numFmtId="38" fontId="0" fillId="0" borderId="190" xfId="3" applyFont="1" applyBorder="1" applyAlignment="1">
      <alignment horizontal="center" vertical="center"/>
    </xf>
    <xf numFmtId="38" fontId="0" fillId="0" borderId="190" xfId="3" applyFont="1" applyBorder="1" applyAlignment="1">
      <alignment horizontal="right" vertical="center"/>
    </xf>
    <xf numFmtId="38" fontId="0" fillId="0" borderId="16" xfId="3" applyFont="1" applyBorder="1" applyAlignment="1">
      <alignment horizontal="right" vertical="center"/>
    </xf>
    <xf numFmtId="38" fontId="0" fillId="0" borderId="188" xfId="3" applyFont="1" applyBorder="1" applyAlignment="1">
      <alignment horizontal="right" vertical="center"/>
    </xf>
    <xf numFmtId="38" fontId="0" fillId="0" borderId="189" xfId="3" applyFont="1" applyBorder="1" applyAlignment="1">
      <alignment horizontal="right" vertical="center"/>
    </xf>
    <xf numFmtId="184" fontId="3" fillId="2" borderId="1" xfId="3" applyNumberFormat="1" applyFont="1" applyFill="1" applyBorder="1" applyAlignment="1">
      <alignment shrinkToFit="1"/>
    </xf>
    <xf numFmtId="0" fontId="0" fillId="0" borderId="1" xfId="0" applyBorder="1" applyAlignment="1">
      <alignment shrinkToFit="1"/>
    </xf>
    <xf numFmtId="184" fontId="0" fillId="2" borderId="1" xfId="0" applyNumberFormat="1" applyFill="1" applyBorder="1" applyAlignment="1">
      <alignment shrinkToFit="1"/>
    </xf>
    <xf numFmtId="184" fontId="0" fillId="2" borderId="4" xfId="0" applyNumberFormat="1" applyFill="1" applyBorder="1" applyAlignment="1">
      <alignment shrinkToFit="1"/>
    </xf>
    <xf numFmtId="184" fontId="0" fillId="0" borderId="1" xfId="0" applyNumberFormat="1" applyBorder="1" applyAlignment="1">
      <alignment shrinkToFit="1"/>
    </xf>
    <xf numFmtId="184" fontId="3" fillId="2" borderId="1" xfId="3" applyNumberFormat="1" applyFont="1" applyFill="1" applyBorder="1" applyAlignment="1">
      <alignment horizontal="left" shrinkToFit="1"/>
    </xf>
    <xf numFmtId="184" fontId="3" fillId="2" borderId="4" xfId="3" applyNumberFormat="1" applyFont="1" applyFill="1" applyBorder="1" applyAlignment="1">
      <alignment horizontal="left"/>
    </xf>
    <xf numFmtId="184" fontId="0" fillId="0" borderId="4" xfId="0" applyNumberFormat="1" applyBorder="1" applyAlignment="1">
      <alignment horizontal="left"/>
    </xf>
    <xf numFmtId="184" fontId="3" fillId="2" borderId="4" xfId="3" applyNumberFormat="1" applyFont="1" applyFill="1" applyBorder="1" applyAlignment="1">
      <alignment horizontal="left" shrinkToFit="1"/>
    </xf>
    <xf numFmtId="0" fontId="0" fillId="0" borderId="4" xfId="0" applyBorder="1" applyAlignment="1">
      <alignment horizontal="left" shrinkToFit="1"/>
    </xf>
    <xf numFmtId="184" fontId="3" fillId="2" borderId="0" xfId="3" applyNumberFormat="1" applyFont="1" applyFill="1" applyBorder="1" applyAlignment="1"/>
    <xf numFmtId="0" fontId="0" fillId="0" borderId="0" xfId="0" applyBorder="1" applyAlignment="1"/>
    <xf numFmtId="38" fontId="3" fillId="2" borderId="4" xfId="3" applyFont="1" applyFill="1" applyBorder="1" applyAlignment="1">
      <alignment horizontal="left" shrinkToFit="1"/>
    </xf>
    <xf numFmtId="184" fontId="0" fillId="2" borderId="4" xfId="0" applyNumberFormat="1" applyFill="1" applyBorder="1" applyAlignment="1">
      <alignment horizontal="left" shrinkToFit="1"/>
    </xf>
    <xf numFmtId="38" fontId="3" fillId="7" borderId="194" xfId="3" applyFont="1" applyFill="1" applyBorder="1" applyAlignment="1">
      <alignment horizontal="center" vertical="center" wrapText="1"/>
    </xf>
    <xf numFmtId="38" fontId="3" fillId="7" borderId="177" xfId="3" applyFont="1" applyFill="1" applyBorder="1" applyAlignment="1">
      <alignment horizontal="center" vertical="center" wrapText="1"/>
    </xf>
    <xf numFmtId="38" fontId="4" fillId="7" borderId="164" xfId="3" applyFont="1" applyFill="1" applyBorder="1" applyAlignment="1">
      <alignment horizontal="center" vertical="center" shrinkToFit="1"/>
    </xf>
    <xf numFmtId="38" fontId="1" fillId="7" borderId="165" xfId="3" applyFont="1" applyFill="1" applyBorder="1" applyAlignment="1">
      <alignment horizontal="center" vertical="center" shrinkToFit="1"/>
    </xf>
    <xf numFmtId="38" fontId="4" fillId="7" borderId="3" xfId="3" applyFont="1" applyFill="1" applyBorder="1" applyAlignment="1">
      <alignment horizontal="center" vertical="center" shrinkToFit="1"/>
    </xf>
    <xf numFmtId="38" fontId="1" fillId="7" borderId="12" xfId="3" applyFont="1" applyFill="1" applyBorder="1" applyAlignment="1">
      <alignment horizontal="center" vertical="center" shrinkToFit="1"/>
    </xf>
    <xf numFmtId="38" fontId="6" fillId="0" borderId="164" xfId="3" quotePrefix="1" applyFont="1" applyBorder="1" applyAlignment="1">
      <alignment horizontal="left"/>
    </xf>
    <xf numFmtId="38" fontId="4" fillId="0" borderId="155" xfId="3" applyFont="1" applyBorder="1" applyAlignment="1"/>
    <xf numFmtId="38" fontId="4" fillId="0" borderId="155" xfId="3" applyFont="1" applyBorder="1" applyAlignment="1">
      <alignment horizontal="center" vertical="center"/>
    </xf>
    <xf numFmtId="38" fontId="1" fillId="7" borderId="28" xfId="3" applyFont="1" applyFill="1" applyBorder="1" applyAlignment="1">
      <alignment horizontal="center" vertical="center"/>
    </xf>
    <xf numFmtId="38" fontId="1" fillId="7" borderId="62" xfId="3" applyFont="1" applyFill="1" applyBorder="1" applyAlignment="1">
      <alignment horizontal="center" vertical="center"/>
    </xf>
    <xf numFmtId="38" fontId="1" fillId="7" borderId="61" xfId="3" applyFont="1" applyFill="1" applyBorder="1" applyAlignment="1">
      <alignment horizontal="center" vertical="center"/>
    </xf>
    <xf numFmtId="38" fontId="0" fillId="0" borderId="3" xfId="3" applyFont="1" applyBorder="1" applyAlignment="1">
      <alignment horizontal="center"/>
    </xf>
    <xf numFmtId="38" fontId="0" fillId="0" borderId="1" xfId="3" applyFont="1" applyBorder="1" applyAlignment="1">
      <alignment horizontal="center"/>
    </xf>
    <xf numFmtId="38" fontId="0" fillId="0" borderId="12" xfId="3" applyFont="1" applyBorder="1" applyAlignment="1">
      <alignment horizontal="center"/>
    </xf>
    <xf numFmtId="38" fontId="0" fillId="0" borderId="3" xfId="3" applyFont="1" applyBorder="1" applyAlignment="1">
      <alignment horizontal="right"/>
    </xf>
    <xf numFmtId="38" fontId="0" fillId="0" borderId="1" xfId="3" applyFont="1" applyBorder="1" applyAlignment="1">
      <alignment horizontal="right"/>
    </xf>
    <xf numFmtId="0" fontId="4" fillId="0" borderId="8" xfId="0" applyFont="1" applyBorder="1" applyAlignment="1">
      <alignment shrinkToFit="1"/>
    </xf>
    <xf numFmtId="0" fontId="0" fillId="0" borderId="7" xfId="0" applyBorder="1" applyAlignment="1">
      <alignment shrinkToFit="1"/>
    </xf>
    <xf numFmtId="38" fontId="3" fillId="0" borderId="155" xfId="3" quotePrefix="1" applyFont="1" applyBorder="1" applyAlignment="1">
      <alignment horizontal="left" vertical="center" wrapText="1"/>
    </xf>
    <xf numFmtId="0" fontId="0" fillId="0" borderId="155" xfId="0" applyBorder="1" applyAlignment="1">
      <alignment vertical="center" wrapText="1"/>
    </xf>
    <xf numFmtId="0" fontId="0" fillId="0" borderId="0" xfId="0" applyAlignment="1">
      <alignment vertical="center" wrapText="1"/>
    </xf>
    <xf numFmtId="0" fontId="0" fillId="0" borderId="0" xfId="0" applyAlignment="1">
      <alignment wrapText="1"/>
    </xf>
    <xf numFmtId="38" fontId="4" fillId="7" borderId="192" xfId="3" quotePrefix="1" applyFont="1" applyFill="1" applyBorder="1" applyAlignment="1">
      <alignment horizontal="center" vertical="center"/>
    </xf>
    <xf numFmtId="38" fontId="4" fillId="7" borderId="31" xfId="3" applyFont="1" applyFill="1" applyBorder="1" applyAlignment="1">
      <alignment horizontal="center" vertical="center"/>
    </xf>
    <xf numFmtId="38" fontId="4" fillId="7" borderId="193" xfId="3" quotePrefix="1" applyFont="1" applyFill="1" applyBorder="1" applyAlignment="1">
      <alignment horizontal="distributed" vertical="center" wrapText="1"/>
    </xf>
    <xf numFmtId="38" fontId="4" fillId="7" borderId="54" xfId="3" applyFont="1" applyFill="1" applyBorder="1" applyAlignment="1">
      <alignment horizontal="distributed" vertical="center" wrapText="1"/>
    </xf>
    <xf numFmtId="38" fontId="1" fillId="7" borderId="155" xfId="3" applyFont="1" applyFill="1" applyBorder="1" applyAlignment="1">
      <alignment horizontal="center" vertical="center"/>
    </xf>
    <xf numFmtId="38" fontId="1" fillId="7" borderId="120" xfId="3" applyFont="1" applyFill="1" applyBorder="1" applyAlignment="1">
      <alignment horizontal="center" vertical="center"/>
    </xf>
    <xf numFmtId="0" fontId="20" fillId="3" borderId="61"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62" xfId="0" applyFont="1" applyFill="1" applyBorder="1" applyAlignment="1">
      <alignment horizontal="center" vertical="center"/>
    </xf>
    <xf numFmtId="0" fontId="20" fillId="3" borderId="61" xfId="0" applyFont="1" applyFill="1" applyBorder="1" applyAlignment="1">
      <alignment horizontal="left" vertical="center"/>
    </xf>
    <xf numFmtId="0" fontId="20" fillId="3" borderId="28" xfId="0" applyFont="1" applyFill="1" applyBorder="1" applyAlignment="1">
      <alignment horizontal="left" vertical="center"/>
    </xf>
    <xf numFmtId="0" fontId="20" fillId="3" borderId="62" xfId="0" applyFont="1" applyFill="1" applyBorder="1" applyAlignment="1">
      <alignment horizontal="left" vertical="center"/>
    </xf>
    <xf numFmtId="0" fontId="20" fillId="7" borderId="8"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7" xfId="0" applyFont="1" applyFill="1" applyBorder="1" applyAlignment="1">
      <alignment horizontal="center" vertical="center"/>
    </xf>
    <xf numFmtId="0" fontId="20" fillId="7" borderId="3" xfId="0" applyFont="1" applyFill="1" applyBorder="1" applyAlignment="1">
      <alignment horizontal="center" vertical="center"/>
    </xf>
    <xf numFmtId="0" fontId="20" fillId="7" borderId="1" xfId="0" applyFont="1" applyFill="1" applyBorder="1" applyAlignment="1">
      <alignment horizontal="center" vertical="center"/>
    </xf>
    <xf numFmtId="0" fontId="20" fillId="7" borderId="12" xfId="0" applyFont="1" applyFill="1" applyBorder="1" applyAlignment="1">
      <alignment horizontal="center" vertical="center"/>
    </xf>
    <xf numFmtId="0" fontId="4" fillId="0" borderId="0" xfId="0" applyFont="1" applyAlignment="1">
      <alignment horizontal="left"/>
    </xf>
    <xf numFmtId="0" fontId="20" fillId="0" borderId="0" xfId="0" applyFont="1" applyAlignment="1">
      <alignment horizontal="center"/>
    </xf>
    <xf numFmtId="0" fontId="20" fillId="0" borderId="0" xfId="0" applyFont="1" applyAlignment="1">
      <alignment horizontal="left"/>
    </xf>
    <xf numFmtId="0" fontId="20" fillId="6" borderId="0" xfId="0" applyFont="1" applyFill="1" applyAlignment="1" applyProtection="1">
      <alignment horizontal="center" vertical="center"/>
      <protection locked="0"/>
    </xf>
    <xf numFmtId="0" fontId="20" fillId="6" borderId="0" xfId="0" applyFont="1" applyFill="1" applyAlignment="1">
      <alignment horizontal="center"/>
    </xf>
    <xf numFmtId="0" fontId="4" fillId="0" borderId="1" xfId="0" applyFont="1" applyBorder="1" applyAlignment="1">
      <alignment horizontal="left" vertical="center"/>
    </xf>
    <xf numFmtId="0" fontId="0" fillId="0" borderId="1" xfId="0" applyFont="1" applyBorder="1" applyAlignment="1"/>
    <xf numFmtId="0" fontId="17" fillId="0" borderId="0" xfId="0" applyFont="1" applyFill="1" applyAlignment="1">
      <alignment horizontal="center"/>
    </xf>
    <xf numFmtId="0" fontId="17" fillId="6" borderId="0" xfId="0" applyFont="1" applyFill="1" applyAlignment="1">
      <alignment horizontal="center" shrinkToFit="1"/>
    </xf>
    <xf numFmtId="0" fontId="59" fillId="6" borderId="0" xfId="0" applyFont="1" applyFill="1" applyAlignment="1">
      <alignment horizontal="center" shrinkToFit="1"/>
    </xf>
    <xf numFmtId="0" fontId="19" fillId="6" borderId="0" xfId="0" applyFont="1" applyFill="1" applyAlignment="1">
      <alignment horizontal="center" shrinkToFit="1"/>
    </xf>
    <xf numFmtId="0" fontId="20" fillId="0" borderId="0" xfId="0" applyFont="1" applyAlignment="1">
      <alignment horizontal="center" shrinkToFit="1"/>
    </xf>
    <xf numFmtId="0" fontId="20" fillId="0" borderId="0" xfId="0" applyFont="1" applyAlignment="1">
      <alignment horizontal="left" vertical="center"/>
    </xf>
    <xf numFmtId="0" fontId="18" fillId="0" borderId="0" xfId="0" applyFont="1" applyAlignment="1">
      <alignment horizontal="left"/>
    </xf>
    <xf numFmtId="0" fontId="20" fillId="0" borderId="28" xfId="0" applyFont="1" applyBorder="1" applyAlignment="1">
      <alignment horizontal="left" vertical="center"/>
    </xf>
    <xf numFmtId="0" fontId="20" fillId="0" borderId="1" xfId="0" applyFont="1" applyBorder="1" applyAlignment="1">
      <alignment horizontal="left" vertical="center"/>
    </xf>
    <xf numFmtId="0" fontId="20" fillId="6" borderId="0" xfId="0" applyFont="1" applyFill="1" applyAlignment="1">
      <alignment horizontal="center" shrinkToFit="1"/>
    </xf>
    <xf numFmtId="0" fontId="20" fillId="3" borderId="0" xfId="0" applyFont="1" applyFill="1" applyAlignment="1">
      <alignment horizontal="center" vertical="center" shrinkToFit="1"/>
    </xf>
    <xf numFmtId="0" fontId="0" fillId="0" borderId="0" xfId="0" applyAlignment="1">
      <alignment horizontal="center" shrinkToFit="1"/>
    </xf>
    <xf numFmtId="0" fontId="17" fillId="0" borderId="0" xfId="0" applyFont="1" applyFill="1" applyAlignment="1"/>
    <xf numFmtId="0" fontId="20" fillId="0" borderId="24" xfId="0" applyFont="1" applyBorder="1" applyAlignment="1">
      <alignment vertical="center"/>
    </xf>
    <xf numFmtId="0" fontId="20" fillId="0" borderId="0" xfId="0" applyFont="1" applyBorder="1" applyAlignment="1">
      <alignment vertical="center"/>
    </xf>
    <xf numFmtId="0" fontId="20" fillId="0" borderId="3" xfId="0" applyFont="1" applyBorder="1" applyAlignment="1">
      <alignment vertical="center"/>
    </xf>
    <xf numFmtId="0" fontId="20" fillId="0" borderId="1" xfId="0" applyFont="1" applyBorder="1" applyAlignment="1">
      <alignment vertical="center"/>
    </xf>
    <xf numFmtId="0" fontId="20" fillId="7" borderId="8" xfId="0" applyFont="1" applyFill="1" applyBorder="1" applyAlignment="1">
      <alignment horizontal="left" vertical="center"/>
    </xf>
    <xf numFmtId="0" fontId="20" fillId="7" borderId="4" xfId="0" applyFont="1" applyFill="1" applyBorder="1" applyAlignment="1">
      <alignment horizontal="left" vertical="center"/>
    </xf>
    <xf numFmtId="0" fontId="20" fillId="7" borderId="7" xfId="0" applyFont="1" applyFill="1" applyBorder="1" applyAlignment="1">
      <alignment horizontal="left" vertical="center"/>
    </xf>
    <xf numFmtId="0" fontId="20" fillId="7" borderId="24" xfId="0" applyFont="1" applyFill="1" applyBorder="1" applyAlignment="1">
      <alignment horizontal="left" vertical="center"/>
    </xf>
    <xf numFmtId="0" fontId="20" fillId="7" borderId="0" xfId="0" applyFont="1" applyFill="1" applyBorder="1" applyAlignment="1">
      <alignment horizontal="left" vertical="center"/>
    </xf>
    <xf numFmtId="0" fontId="20" fillId="7" borderId="27" xfId="0" applyFont="1" applyFill="1" applyBorder="1" applyAlignment="1">
      <alignment horizontal="left" vertical="center"/>
    </xf>
    <xf numFmtId="0" fontId="20" fillId="7" borderId="3" xfId="0" applyFont="1" applyFill="1" applyBorder="1" applyAlignment="1">
      <alignment horizontal="left" vertical="center"/>
    </xf>
    <xf numFmtId="0" fontId="20" fillId="7" borderId="1" xfId="0" applyFont="1" applyFill="1" applyBorder="1" applyAlignment="1">
      <alignment horizontal="left" vertical="center"/>
    </xf>
    <xf numFmtId="0" fontId="20" fillId="7" borderId="12" xfId="0" applyFont="1" applyFill="1" applyBorder="1" applyAlignment="1">
      <alignment horizontal="left" vertical="center"/>
    </xf>
    <xf numFmtId="0" fontId="20" fillId="0" borderId="24" xfId="0" applyFont="1" applyBorder="1" applyAlignment="1"/>
    <xf numFmtId="0" fontId="20" fillId="0" borderId="0" xfId="0" applyFont="1" applyBorder="1" applyAlignment="1"/>
    <xf numFmtId="0" fontId="20" fillId="0" borderId="3" xfId="0" applyFont="1" applyBorder="1" applyAlignment="1"/>
    <xf numFmtId="0" fontId="20" fillId="0" borderId="1" xfId="0" applyFont="1" applyBorder="1" applyAlignment="1"/>
    <xf numFmtId="0" fontId="20" fillId="0" borderId="8" xfId="0" applyFont="1" applyBorder="1" applyAlignment="1">
      <alignment vertical="center"/>
    </xf>
    <xf numFmtId="0" fontId="20" fillId="0" borderId="4" xfId="0" applyFont="1" applyBorder="1" applyAlignment="1">
      <alignment vertical="center"/>
    </xf>
    <xf numFmtId="0" fontId="4" fillId="0" borderId="0" xfId="0" applyFont="1" applyAlignment="1">
      <alignment horizontal="left" vertical="center"/>
    </xf>
    <xf numFmtId="0" fontId="20" fillId="3" borderId="0" xfId="0" applyFont="1" applyFill="1" applyAlignment="1">
      <alignment horizontal="left" vertical="center" shrinkToFit="1"/>
    </xf>
    <xf numFmtId="0" fontId="20" fillId="0" borderId="0" xfId="0" applyFont="1" applyAlignment="1">
      <alignment horizontal="left" vertical="center" shrinkToFit="1"/>
    </xf>
    <xf numFmtId="0" fontId="57" fillId="0" borderId="0" xfId="0" applyFont="1" applyAlignment="1">
      <alignment horizontal="left" vertical="center"/>
    </xf>
    <xf numFmtId="0" fontId="60" fillId="0" borderId="0" xfId="0" applyFont="1" applyAlignment="1"/>
    <xf numFmtId="0" fontId="20" fillId="6" borderId="0" xfId="0" applyFont="1" applyFill="1" applyAlignment="1">
      <alignment horizontal="center" vertical="center"/>
    </xf>
    <xf numFmtId="0" fontId="19" fillId="7" borderId="95"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20" fillId="0" borderId="0" xfId="0" applyFont="1" applyBorder="1" applyAlignment="1">
      <alignment horizontal="right" vertical="center"/>
    </xf>
    <xf numFmtId="0" fontId="0" fillId="0" borderId="0" xfId="0" applyBorder="1" applyAlignment="1">
      <alignment horizontal="left" vertical="center"/>
    </xf>
    <xf numFmtId="0" fontId="20" fillId="7" borderId="8" xfId="0" applyFont="1" applyFill="1" applyBorder="1" applyAlignment="1">
      <alignment vertical="center"/>
    </xf>
    <xf numFmtId="0" fontId="20" fillId="7" borderId="4" xfId="0" applyFont="1" applyFill="1" applyBorder="1" applyAlignment="1">
      <alignment vertical="center"/>
    </xf>
    <xf numFmtId="0" fontId="20" fillId="7" borderId="7" xfId="0" applyFont="1" applyFill="1" applyBorder="1" applyAlignment="1">
      <alignment vertical="center"/>
    </xf>
    <xf numFmtId="0" fontId="20" fillId="7" borderId="3" xfId="0" applyFont="1" applyFill="1" applyBorder="1" applyAlignment="1">
      <alignment vertical="center"/>
    </xf>
    <xf numFmtId="0" fontId="20" fillId="7" borderId="1" xfId="0" applyFont="1" applyFill="1" applyBorder="1" applyAlignment="1">
      <alignment vertical="center"/>
    </xf>
    <xf numFmtId="0" fontId="20" fillId="7" borderId="12" xfId="0" applyFont="1" applyFill="1" applyBorder="1" applyAlignment="1">
      <alignment vertical="center"/>
    </xf>
    <xf numFmtId="0" fontId="20" fillId="7" borderId="24" xfId="0" applyFont="1" applyFill="1" applyBorder="1" applyAlignment="1">
      <alignment vertical="center"/>
    </xf>
    <xf numFmtId="0" fontId="20" fillId="7" borderId="0" xfId="0" applyFont="1" applyFill="1" applyBorder="1" applyAlignment="1">
      <alignment vertical="center"/>
    </xf>
    <xf numFmtId="0" fontId="20" fillId="7" borderId="27" xfId="0" applyFont="1" applyFill="1" applyBorder="1" applyAlignment="1">
      <alignment vertical="center"/>
    </xf>
    <xf numFmtId="0" fontId="20" fillId="4" borderId="0" xfId="0" applyFont="1" applyFill="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horizontal="center" vertical="center" wrapText="1"/>
    </xf>
    <xf numFmtId="0" fontId="20" fillId="4" borderId="0" xfId="0" applyFont="1" applyFill="1" applyBorder="1" applyAlignment="1">
      <alignment horizontal="center" vertical="top"/>
    </xf>
    <xf numFmtId="0" fontId="20" fillId="0" borderId="0" xfId="0" applyFont="1" applyBorder="1" applyAlignment="1">
      <alignment horizontal="left" vertical="top" wrapText="1"/>
    </xf>
    <xf numFmtId="0" fontId="20" fillId="0" borderId="0" xfId="0" applyFont="1" applyBorder="1" applyAlignment="1">
      <alignment horizontal="center" vertical="center" shrinkToFit="1"/>
    </xf>
    <xf numFmtId="0" fontId="20" fillId="0" borderId="0" xfId="0" applyFont="1" applyBorder="1" applyAlignment="1">
      <alignment horizontal="left" vertical="center" wrapText="1"/>
    </xf>
    <xf numFmtId="0" fontId="20" fillId="6" borderId="4" xfId="0" applyFont="1" applyFill="1" applyBorder="1" applyAlignment="1">
      <alignment horizontal="center" vertical="center"/>
    </xf>
    <xf numFmtId="0" fontId="20" fillId="6" borderId="0" xfId="0" applyFont="1" applyFill="1" applyBorder="1" applyAlignment="1">
      <alignment horizontal="center" vertical="center"/>
    </xf>
    <xf numFmtId="0" fontId="20" fillId="7" borderId="67" xfId="0" applyFont="1" applyFill="1" applyBorder="1" applyAlignment="1">
      <alignment vertical="center"/>
    </xf>
    <xf numFmtId="0" fontId="20" fillId="6" borderId="1" xfId="0" applyFont="1" applyFill="1" applyBorder="1" applyAlignment="1">
      <alignment horizontal="center" vertical="center"/>
    </xf>
    <xf numFmtId="0" fontId="4" fillId="0" borderId="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12" xfId="0" applyFont="1" applyBorder="1" applyAlignment="1">
      <alignment horizontal="center" vertical="center" shrinkToFit="1"/>
    </xf>
    <xf numFmtId="0" fontId="67" fillId="0" borderId="0" xfId="0" applyFont="1" applyAlignment="1">
      <alignment horizontal="left" vertical="center"/>
    </xf>
    <xf numFmtId="0" fontId="67" fillId="0" borderId="0" xfId="0" applyFont="1" applyAlignment="1">
      <alignment horizontal="center" vertical="center"/>
    </xf>
    <xf numFmtId="0" fontId="63" fillId="0" borderId="0" xfId="0" applyFont="1" applyAlignment="1">
      <alignment horizontal="left" vertical="center"/>
    </xf>
    <xf numFmtId="0" fontId="20" fillId="0" borderId="72" xfId="0" applyFont="1" applyBorder="1" applyAlignment="1">
      <alignment horizontal="left" vertical="center" wrapText="1"/>
    </xf>
    <xf numFmtId="0" fontId="0" fillId="0" borderId="66" xfId="0" applyBorder="1" applyAlignment="1">
      <alignment horizontal="left" vertical="center" wrapText="1"/>
    </xf>
    <xf numFmtId="0" fontId="0" fillId="0" borderId="73" xfId="0" applyBorder="1" applyAlignment="1">
      <alignment horizontal="lef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20" fillId="0" borderId="8" xfId="0" applyFont="1" applyBorder="1" applyAlignment="1">
      <alignment horizontal="left" vertical="center" wrapText="1"/>
    </xf>
    <xf numFmtId="0" fontId="0" fillId="0" borderId="4" xfId="0" applyBorder="1" applyAlignment="1">
      <alignment wrapText="1"/>
    </xf>
    <xf numFmtId="0" fontId="0" fillId="0" borderId="7" xfId="0" applyBorder="1" applyAlignment="1">
      <alignment wrapText="1"/>
    </xf>
    <xf numFmtId="0" fontId="0" fillId="0" borderId="24" xfId="0" applyBorder="1" applyAlignment="1">
      <alignment wrapText="1"/>
    </xf>
    <xf numFmtId="0" fontId="0" fillId="0" borderId="27" xfId="0" applyBorder="1" applyAlignment="1">
      <alignment wrapText="1"/>
    </xf>
    <xf numFmtId="0" fontId="0" fillId="0" borderId="3" xfId="0" applyBorder="1" applyAlignment="1">
      <alignment wrapText="1"/>
    </xf>
    <xf numFmtId="0" fontId="0" fillId="0" borderId="1" xfId="0" applyBorder="1" applyAlignment="1">
      <alignment wrapText="1"/>
    </xf>
    <xf numFmtId="0" fontId="0" fillId="0" borderId="12" xfId="0" applyBorder="1" applyAlignment="1">
      <alignment wrapText="1"/>
    </xf>
    <xf numFmtId="0" fontId="20" fillId="0" borderId="72" xfId="0" applyFont="1" applyBorder="1" applyAlignment="1">
      <alignment horizontal="center" vertical="center"/>
    </xf>
    <xf numFmtId="0" fontId="0" fillId="0" borderId="73"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20" fillId="7" borderId="22" xfId="0" applyFont="1" applyFill="1" applyBorder="1" applyAlignment="1">
      <alignment horizontal="center" vertical="center" wrapText="1"/>
    </xf>
    <xf numFmtId="0" fontId="20" fillId="7" borderId="95"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7" borderId="67" xfId="0" applyFont="1" applyFill="1" applyBorder="1" applyAlignment="1">
      <alignment horizontal="left" vertical="center"/>
    </xf>
    <xf numFmtId="0" fontId="4" fillId="7" borderId="8" xfId="0" applyFont="1" applyFill="1" applyBorder="1" applyAlignment="1">
      <alignment horizontal="center" vertical="center" wrapText="1"/>
    </xf>
    <xf numFmtId="0" fontId="0" fillId="7" borderId="4" xfId="0" applyFont="1" applyFill="1" applyBorder="1" applyAlignment="1">
      <alignment horizontal="center"/>
    </xf>
    <xf numFmtId="0" fontId="0" fillId="7" borderId="7" xfId="0" applyFont="1" applyFill="1" applyBorder="1" applyAlignment="1">
      <alignment horizontal="center"/>
    </xf>
    <xf numFmtId="0" fontId="0" fillId="7" borderId="24" xfId="0" applyFont="1" applyFill="1" applyBorder="1" applyAlignment="1">
      <alignment horizontal="center"/>
    </xf>
    <xf numFmtId="0" fontId="0" fillId="7" borderId="0" xfId="0" applyFont="1" applyFill="1" applyBorder="1" applyAlignment="1">
      <alignment horizontal="center"/>
    </xf>
    <xf numFmtId="0" fontId="0" fillId="7" borderId="27" xfId="0" applyFont="1" applyFill="1" applyBorder="1" applyAlignment="1">
      <alignment horizontal="center"/>
    </xf>
    <xf numFmtId="0" fontId="0" fillId="7" borderId="3" xfId="0" applyFont="1" applyFill="1" applyBorder="1" applyAlignment="1">
      <alignment horizontal="center"/>
    </xf>
    <xf numFmtId="0" fontId="0" fillId="7" borderId="1" xfId="0" applyFont="1" applyFill="1" applyBorder="1" applyAlignment="1">
      <alignment horizontal="center"/>
    </xf>
    <xf numFmtId="0" fontId="0" fillId="7" borderId="12" xfId="0" applyFont="1" applyFill="1" applyBorder="1" applyAlignment="1">
      <alignment horizontal="center"/>
    </xf>
    <xf numFmtId="0" fontId="3" fillId="7" borderId="72" xfId="0" applyFont="1" applyFill="1" applyBorder="1" applyAlignment="1">
      <alignment horizontal="center" vertical="center" shrinkToFit="1"/>
    </xf>
    <xf numFmtId="0" fontId="0" fillId="7" borderId="66" xfId="0" applyFont="1" applyFill="1" applyBorder="1" applyAlignment="1">
      <alignment horizontal="center" vertical="center" shrinkToFit="1"/>
    </xf>
    <xf numFmtId="0" fontId="0" fillId="7" borderId="73" xfId="0" applyFont="1" applyFill="1" applyBorder="1" applyAlignment="1">
      <alignment horizontal="center" vertical="center" shrinkToFit="1"/>
    </xf>
    <xf numFmtId="0" fontId="0" fillId="7" borderId="24" xfId="0" applyFont="1" applyFill="1" applyBorder="1" applyAlignment="1">
      <alignment horizontal="center" vertical="center" shrinkToFit="1"/>
    </xf>
    <xf numFmtId="0" fontId="0" fillId="7" borderId="0" xfId="0" applyFont="1" applyFill="1" applyBorder="1" applyAlignment="1">
      <alignment horizontal="center" vertical="center" shrinkToFit="1"/>
    </xf>
    <xf numFmtId="0" fontId="0" fillId="7" borderId="27" xfId="0" applyFont="1" applyFill="1" applyBorder="1" applyAlignment="1">
      <alignment horizontal="center" vertical="center" shrinkToFit="1"/>
    </xf>
    <xf numFmtId="0" fontId="0" fillId="7" borderId="3" xfId="0" applyFont="1" applyFill="1" applyBorder="1" applyAlignment="1">
      <alignment horizontal="center" vertical="center" shrinkToFit="1"/>
    </xf>
    <xf numFmtId="0" fontId="0" fillId="7" borderId="1" xfId="0" applyFont="1" applyFill="1" applyBorder="1" applyAlignment="1">
      <alignment horizontal="center" vertical="center" shrinkToFit="1"/>
    </xf>
    <xf numFmtId="0" fontId="0" fillId="7" borderId="12" xfId="0" applyFont="1" applyFill="1" applyBorder="1" applyAlignment="1">
      <alignment horizontal="center" vertical="center" shrinkToFit="1"/>
    </xf>
    <xf numFmtId="0" fontId="4" fillId="0" borderId="72" xfId="0" applyFont="1" applyBorder="1" applyAlignment="1">
      <alignment horizontal="center" vertical="center" shrinkToFit="1"/>
    </xf>
    <xf numFmtId="0" fontId="0" fillId="0" borderId="66"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0" xfId="0" applyFont="1" applyAlignment="1">
      <alignment horizontal="center" vertical="center" shrinkToFit="1"/>
    </xf>
    <xf numFmtId="0" fontId="20" fillId="0" borderId="8" xfId="0" applyFont="1" applyBorder="1" applyAlignment="1">
      <alignment horizontal="center" vertical="center"/>
    </xf>
    <xf numFmtId="0" fontId="0" fillId="0" borderId="7" xfId="0" applyBorder="1" applyAlignment="1">
      <alignment horizontal="center" vertical="center"/>
    </xf>
    <xf numFmtId="0" fontId="20" fillId="0" borderId="24" xfId="0" applyFont="1" applyBorder="1" applyAlignment="1">
      <alignment horizontal="center" vertical="center"/>
    </xf>
    <xf numFmtId="0" fontId="20" fillId="7" borderId="24" xfId="0" applyFont="1" applyFill="1" applyBorder="1" applyAlignment="1">
      <alignment horizontal="center" vertical="center"/>
    </xf>
    <xf numFmtId="0" fontId="20" fillId="7" borderId="0" xfId="0" applyFont="1" applyFill="1" applyBorder="1" applyAlignment="1">
      <alignment horizontal="center" vertical="center"/>
    </xf>
    <xf numFmtId="0" fontId="20" fillId="7" borderId="27" xfId="0" applyFont="1" applyFill="1" applyBorder="1" applyAlignment="1">
      <alignment horizontal="center" vertical="center"/>
    </xf>
    <xf numFmtId="0" fontId="20" fillId="7" borderId="100" xfId="0" applyFont="1" applyFill="1" applyBorder="1" applyAlignment="1">
      <alignment horizontal="center" vertical="center"/>
    </xf>
    <xf numFmtId="0" fontId="20" fillId="7" borderId="101" xfId="0" applyFont="1" applyFill="1" applyBorder="1" applyAlignment="1">
      <alignment horizontal="center" vertical="center"/>
    </xf>
    <xf numFmtId="0" fontId="20" fillId="7" borderId="102" xfId="0" applyFont="1" applyFill="1" applyBorder="1" applyAlignment="1">
      <alignment horizontal="center" vertical="center"/>
    </xf>
    <xf numFmtId="0" fontId="20" fillId="7" borderId="62" xfId="0" applyFont="1" applyFill="1" applyBorder="1" applyAlignment="1">
      <alignment horizontal="center" vertical="center" wrapText="1"/>
    </xf>
    <xf numFmtId="0" fontId="20" fillId="7" borderId="61" xfId="0" applyFont="1" applyFill="1" applyBorder="1" applyAlignment="1">
      <alignment horizontal="center" vertical="center"/>
    </xf>
    <xf numFmtId="0" fontId="20" fillId="7" borderId="62" xfId="0" applyFont="1" applyFill="1" applyBorder="1" applyAlignment="1">
      <alignment horizontal="center" vertical="center"/>
    </xf>
    <xf numFmtId="0" fontId="20" fillId="7" borderId="8"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3" borderId="0" xfId="0" applyFont="1" applyFill="1" applyAlignment="1">
      <alignment horizontal="right" vertical="center"/>
    </xf>
    <xf numFmtId="0" fontId="19" fillId="6" borderId="0" xfId="0" applyFont="1" applyFill="1" applyAlignment="1">
      <alignment horizontal="center" vertical="center" shrinkToFit="1"/>
    </xf>
    <xf numFmtId="0" fontId="20" fillId="7" borderId="4" xfId="0" applyFont="1" applyFill="1" applyBorder="1" applyAlignment="1">
      <alignment horizontal="center" vertical="center" wrapText="1"/>
    </xf>
    <xf numFmtId="0" fontId="20" fillId="7" borderId="0" xfId="0" applyFont="1" applyFill="1" applyBorder="1" applyAlignment="1">
      <alignment horizontal="center" vertical="center" wrapText="1"/>
    </xf>
    <xf numFmtId="0" fontId="20" fillId="7" borderId="100" xfId="0" applyFont="1" applyFill="1" applyBorder="1" applyAlignment="1">
      <alignment horizontal="center" vertical="center" wrapText="1"/>
    </xf>
    <xf numFmtId="0" fontId="20" fillId="7" borderId="101" xfId="0" applyFont="1" applyFill="1" applyBorder="1" applyAlignment="1">
      <alignment horizontal="center" vertical="center" wrapText="1"/>
    </xf>
    <xf numFmtId="0" fontId="20" fillId="7" borderId="102" xfId="0" applyFont="1" applyFill="1" applyBorder="1" applyAlignment="1">
      <alignment horizontal="center" vertical="center" wrapText="1"/>
    </xf>
    <xf numFmtId="0" fontId="36" fillId="0" borderId="0" xfId="0" applyFont="1" applyAlignment="1">
      <alignment horizontal="left"/>
    </xf>
    <xf numFmtId="0" fontId="0" fillId="0" borderId="0" xfId="0" applyAlignment="1">
      <alignment horizontal="left"/>
    </xf>
    <xf numFmtId="0" fontId="67" fillId="0" borderId="0" xfId="0" applyFont="1" applyAlignment="1">
      <alignment horizontal="left" vertical="center" shrinkToFit="1"/>
    </xf>
    <xf numFmtId="0" fontId="60" fillId="0" borderId="0" xfId="0" applyFont="1" applyAlignment="1">
      <alignment horizontal="left" vertical="center" shrinkToFit="1"/>
    </xf>
    <xf numFmtId="0" fontId="60" fillId="0" borderId="0" xfId="0" applyFont="1" applyAlignment="1">
      <alignment horizontal="left" vertical="center"/>
    </xf>
    <xf numFmtId="0" fontId="106" fillId="0" borderId="0" xfId="0" applyFont="1" applyAlignment="1">
      <alignment horizontal="left" vertical="center"/>
    </xf>
    <xf numFmtId="0" fontId="0" fillId="0" borderId="0" xfId="0" applyFont="1" applyAlignment="1">
      <alignment horizontal="left" vertical="center"/>
    </xf>
    <xf numFmtId="0" fontId="20" fillId="0" borderId="4" xfId="0" applyFont="1" applyBorder="1" applyAlignment="1">
      <alignment horizontal="left" vertical="center"/>
    </xf>
    <xf numFmtId="0" fontId="20" fillId="7" borderId="67" xfId="0" applyFont="1" applyFill="1" applyBorder="1" applyAlignment="1">
      <alignment horizontal="center" vertical="center" wrapText="1"/>
    </xf>
    <xf numFmtId="0" fontId="20" fillId="7" borderId="67" xfId="0" applyFont="1" applyFill="1" applyBorder="1" applyAlignment="1">
      <alignment horizontal="center" vertical="center"/>
    </xf>
    <xf numFmtId="0" fontId="4" fillId="3" borderId="0" xfId="0" applyFont="1" applyFill="1" applyAlignment="1">
      <alignment shrinkToFit="1"/>
    </xf>
    <xf numFmtId="0" fontId="4" fillId="0" borderId="0" xfId="0" applyFont="1" applyAlignment="1">
      <alignment horizontal="left" vertical="center" shrinkToFit="1"/>
    </xf>
    <xf numFmtId="0" fontId="36" fillId="0" borderId="0" xfId="0" applyFont="1" applyAlignment="1">
      <alignment horizontal="left" vertical="center"/>
    </xf>
    <xf numFmtId="0" fontId="36" fillId="0" borderId="8"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24" xfId="0" applyFont="1" applyBorder="1" applyAlignment="1">
      <alignment horizontal="left" vertical="center" shrinkToFit="1"/>
    </xf>
    <xf numFmtId="0" fontId="0" fillId="0" borderId="0" xfId="0" applyFont="1" applyAlignment="1">
      <alignment horizontal="left" vertical="center" shrinkToFit="1"/>
    </xf>
    <xf numFmtId="0" fontId="0" fillId="0" borderId="27" xfId="0" applyFont="1" applyBorder="1" applyAlignment="1">
      <alignment horizontal="left" vertical="center" shrinkToFit="1"/>
    </xf>
    <xf numFmtId="0" fontId="36" fillId="0" borderId="22" xfId="0" applyFont="1" applyBorder="1" applyAlignment="1">
      <alignment horizontal="left" vertical="center" wrapText="1"/>
    </xf>
    <xf numFmtId="0" fontId="0" fillId="0" borderId="22" xfId="0" applyBorder="1" applyAlignment="1">
      <alignment horizontal="left" vertical="center" wrapText="1"/>
    </xf>
    <xf numFmtId="0" fontId="0" fillId="0" borderId="95" xfId="0" applyBorder="1" applyAlignment="1">
      <alignment horizontal="left" vertical="center" wrapText="1"/>
    </xf>
    <xf numFmtId="0" fontId="0" fillId="0" borderId="95" xfId="0" applyBorder="1" applyAlignment="1">
      <alignment wrapText="1"/>
    </xf>
    <xf numFmtId="0" fontId="0" fillId="0" borderId="2" xfId="0" applyBorder="1" applyAlignment="1">
      <alignment wrapText="1"/>
    </xf>
    <xf numFmtId="0" fontId="85" fillId="6" borderId="131" xfId="20" applyFont="1" applyFill="1" applyBorder="1" applyAlignment="1">
      <alignment horizontal="center" vertical="center" wrapText="1"/>
    </xf>
    <xf numFmtId="0" fontId="85" fillId="6" borderId="132" xfId="20" applyFont="1" applyFill="1" applyBorder="1" applyAlignment="1">
      <alignment horizontal="center" vertical="center" wrapText="1"/>
    </xf>
    <xf numFmtId="0" fontId="85" fillId="0" borderId="61" xfId="20" applyFont="1" applyBorder="1" applyAlignment="1">
      <alignment horizontal="center" vertical="center" wrapText="1" justifyLastLine="1"/>
    </xf>
    <xf numFmtId="0" fontId="85" fillId="0" borderId="28" xfId="20" applyFont="1" applyBorder="1" applyAlignment="1">
      <alignment horizontal="center" vertical="center" wrapText="1" justifyLastLine="1"/>
    </xf>
    <xf numFmtId="0" fontId="85" fillId="0" borderId="132" xfId="20" applyFont="1" applyBorder="1" applyAlignment="1">
      <alignment horizontal="center" vertical="center" wrapText="1" justifyLastLine="1"/>
    </xf>
    <xf numFmtId="58" fontId="85" fillId="6" borderId="131" xfId="20" applyNumberFormat="1" applyFont="1" applyFill="1" applyBorder="1" applyAlignment="1">
      <alignment horizontal="center" vertical="center"/>
    </xf>
    <xf numFmtId="58" fontId="85" fillId="6" borderId="28" xfId="20" applyNumberFormat="1" applyFont="1" applyFill="1" applyBorder="1" applyAlignment="1">
      <alignment horizontal="center" vertical="center"/>
    </xf>
    <xf numFmtId="58" fontId="85" fillId="6" borderId="62" xfId="20" applyNumberFormat="1" applyFont="1" applyFill="1" applyBorder="1" applyAlignment="1">
      <alignment horizontal="center" vertical="center"/>
    </xf>
    <xf numFmtId="0" fontId="0" fillId="0" borderId="0" xfId="0" applyAlignment="1">
      <alignment horizontal="center"/>
    </xf>
    <xf numFmtId="0" fontId="20" fillId="0" borderId="0" xfId="0" applyFont="1" applyAlignment="1">
      <alignment vertical="center"/>
    </xf>
    <xf numFmtId="0" fontId="3" fillId="7" borderId="195" xfId="0" applyFont="1" applyFill="1" applyBorder="1" applyAlignment="1">
      <alignment horizontal="center" vertical="center" shrinkToFit="1"/>
    </xf>
    <xf numFmtId="0" fontId="3" fillId="7" borderId="104" xfId="0" applyFont="1" applyFill="1" applyBorder="1" applyAlignment="1">
      <alignment horizontal="center" vertical="center" shrinkToFit="1"/>
    </xf>
    <xf numFmtId="58" fontId="85" fillId="7" borderId="90" xfId="20" applyNumberFormat="1" applyFont="1" applyFill="1" applyBorder="1" applyAlignment="1">
      <alignment horizontal="center" vertical="center"/>
    </xf>
    <xf numFmtId="58" fontId="85" fillId="7" borderId="92" xfId="20" applyNumberFormat="1" applyFont="1" applyFill="1" applyBorder="1" applyAlignment="1">
      <alignment horizontal="center" vertical="center"/>
    </xf>
    <xf numFmtId="58" fontId="85" fillId="7" borderId="133" xfId="20" applyNumberFormat="1" applyFont="1" applyFill="1" applyBorder="1" applyAlignment="1">
      <alignment horizontal="center" vertical="center"/>
    </xf>
    <xf numFmtId="58" fontId="85" fillId="7" borderId="4" xfId="20" applyNumberFormat="1" applyFont="1" applyFill="1" applyBorder="1" applyAlignment="1">
      <alignment horizontal="center" vertical="center" wrapText="1"/>
    </xf>
    <xf numFmtId="58" fontId="85" fillId="7" borderId="7" xfId="20" applyNumberFormat="1" applyFont="1" applyFill="1" applyBorder="1" applyAlignment="1">
      <alignment horizontal="center" vertical="center" wrapText="1"/>
    </xf>
    <xf numFmtId="58" fontId="85" fillId="7" borderId="1" xfId="20" applyNumberFormat="1" applyFont="1" applyFill="1" applyBorder="1" applyAlignment="1">
      <alignment horizontal="center" vertical="center" wrapText="1"/>
    </xf>
    <xf numFmtId="58" fontId="85" fillId="7" borderId="12" xfId="20" applyNumberFormat="1" applyFont="1" applyFill="1" applyBorder="1" applyAlignment="1">
      <alignment horizontal="center" vertical="center" wrapText="1"/>
    </xf>
    <xf numFmtId="0" fontId="85" fillId="7" borderId="195" xfId="20" applyFont="1" applyFill="1" applyBorder="1" applyAlignment="1">
      <alignment horizontal="center" vertical="center" wrapText="1"/>
    </xf>
    <xf numFmtId="0" fontId="1" fillId="7" borderId="104" xfId="0" applyFont="1" applyFill="1" applyBorder="1" applyAlignment="1">
      <alignment horizontal="center" vertical="center"/>
    </xf>
    <xf numFmtId="0" fontId="85" fillId="7" borderId="195" xfId="20" applyFont="1" applyFill="1" applyBorder="1" applyAlignment="1">
      <alignment horizontal="center" vertical="center"/>
    </xf>
    <xf numFmtId="0" fontId="3" fillId="7" borderId="104" xfId="0" applyFont="1" applyFill="1" applyBorder="1" applyAlignment="1">
      <alignment horizontal="center" vertical="center"/>
    </xf>
    <xf numFmtId="0" fontId="85" fillId="7" borderId="196" xfId="20" applyFont="1" applyFill="1" applyBorder="1" applyAlignment="1">
      <alignment horizontal="center" vertical="center" wrapText="1"/>
    </xf>
    <xf numFmtId="0" fontId="1" fillId="7" borderId="134" xfId="0" applyFont="1" applyFill="1" applyBorder="1" applyAlignment="1">
      <alignment horizontal="center" vertical="center"/>
    </xf>
    <xf numFmtId="0" fontId="1" fillId="7" borderId="195" xfId="0" applyFont="1" applyFill="1" applyBorder="1" applyAlignment="1">
      <alignment vertical="center"/>
    </xf>
    <xf numFmtId="0" fontId="1" fillId="7" borderId="104" xfId="0" applyFont="1" applyFill="1" applyBorder="1" applyAlignment="1">
      <alignment vertical="center"/>
    </xf>
    <xf numFmtId="0" fontId="36" fillId="0" borderId="0" xfId="0" applyFont="1" applyBorder="1" applyAlignment="1">
      <alignment horizontal="center" vertical="center"/>
    </xf>
    <xf numFmtId="0" fontId="36" fillId="0" borderId="0" xfId="0" applyFont="1" applyBorder="1" applyAlignment="1">
      <alignment horizontal="left" vertical="center"/>
    </xf>
    <xf numFmtId="0" fontId="36" fillId="0" borderId="27" xfId="0" applyFont="1" applyBorder="1" applyAlignment="1">
      <alignment horizontal="left" vertical="center"/>
    </xf>
    <xf numFmtId="0" fontId="36" fillId="0" borderId="24" xfId="0" applyFont="1" applyBorder="1" applyAlignment="1">
      <alignment horizontal="center" vertical="center"/>
    </xf>
    <xf numFmtId="0" fontId="36" fillId="0" borderId="0" xfId="0" applyFont="1" applyBorder="1" applyAlignment="1">
      <alignment horizontal="center" vertical="center" shrinkToFit="1"/>
    </xf>
    <xf numFmtId="0" fontId="36" fillId="0" borderId="0" xfId="0" applyFont="1" applyBorder="1" applyAlignment="1">
      <alignment horizontal="right" vertical="center"/>
    </xf>
    <xf numFmtId="0" fontId="36" fillId="0" borderId="1" xfId="0" applyFont="1" applyBorder="1" applyAlignment="1">
      <alignment horizontal="center" vertical="center" shrinkToFit="1"/>
    </xf>
    <xf numFmtId="0" fontId="57" fillId="0" borderId="0" xfId="0" applyFont="1" applyAlignment="1">
      <alignment horizontal="left" vertical="center" shrinkToFit="1"/>
    </xf>
    <xf numFmtId="0" fontId="85" fillId="7" borderId="8" xfId="20" applyFont="1" applyFill="1" applyBorder="1" applyAlignment="1">
      <alignment horizontal="center" vertical="center" justifyLastLine="1" shrinkToFit="1"/>
    </xf>
    <xf numFmtId="0" fontId="85" fillId="7" borderId="4" xfId="20" applyFont="1" applyFill="1" applyBorder="1" applyAlignment="1">
      <alignment horizontal="center" vertical="center" justifyLastLine="1" shrinkToFit="1"/>
    </xf>
    <xf numFmtId="0" fontId="85" fillId="7" borderId="134" xfId="20" applyFont="1" applyFill="1" applyBorder="1" applyAlignment="1">
      <alignment horizontal="center" vertical="center" justifyLastLine="1" shrinkToFit="1"/>
    </xf>
    <xf numFmtId="0" fontId="85" fillId="7" borderId="3" xfId="20" applyFont="1" applyFill="1" applyBorder="1" applyAlignment="1">
      <alignment horizontal="center" vertical="center" justifyLastLine="1" shrinkToFit="1"/>
    </xf>
    <xf numFmtId="0" fontId="85" fillId="7" borderId="1" xfId="20" applyFont="1" applyFill="1" applyBorder="1" applyAlignment="1">
      <alignment horizontal="center" vertical="center" justifyLastLine="1" shrinkToFit="1"/>
    </xf>
    <xf numFmtId="0" fontId="85" fillId="7" borderId="104" xfId="20" applyFont="1" applyFill="1" applyBorder="1" applyAlignment="1">
      <alignment horizontal="center" vertical="center" justifyLastLine="1" shrinkToFit="1"/>
    </xf>
    <xf numFmtId="0" fontId="4" fillId="7" borderId="4"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3" fillId="0" borderId="8" xfId="0" applyFont="1"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24" xfId="0" applyBorder="1" applyAlignment="1">
      <alignment vertical="top" wrapText="1"/>
    </xf>
    <xf numFmtId="0" fontId="0" fillId="0" borderId="0" xfId="0" applyAlignment="1">
      <alignment vertical="top" wrapText="1"/>
    </xf>
    <xf numFmtId="0" fontId="0" fillId="0" borderId="27" xfId="0" applyBorder="1" applyAlignment="1">
      <alignment vertical="top" wrapText="1"/>
    </xf>
    <xf numFmtId="0" fontId="36" fillId="0" borderId="24" xfId="0" applyFont="1" applyBorder="1" applyAlignment="1">
      <alignment horizontal="left" vertical="center"/>
    </xf>
    <xf numFmtId="0" fontId="80" fillId="0" borderId="0" xfId="0" applyFont="1" applyAlignment="1">
      <alignment horizontal="center" vertical="center" shrinkToFit="1"/>
    </xf>
    <xf numFmtId="0" fontId="20" fillId="0" borderId="0" xfId="0" applyFont="1" applyAlignment="1">
      <alignment vertical="center" shrinkToFit="1"/>
    </xf>
    <xf numFmtId="0" fontId="36" fillId="7" borderId="67" xfId="0" applyFont="1" applyFill="1" applyBorder="1" applyAlignment="1">
      <alignment horizontal="center" vertical="center" wrapText="1" shrinkToFit="1"/>
    </xf>
    <xf numFmtId="0" fontId="36" fillId="7" borderId="67" xfId="0" applyFont="1" applyFill="1" applyBorder="1" applyAlignment="1">
      <alignment horizontal="center" vertical="center" shrinkToFit="1"/>
    </xf>
    <xf numFmtId="0" fontId="36" fillId="7" borderId="8" xfId="0" applyFont="1" applyFill="1" applyBorder="1" applyAlignment="1">
      <alignment horizontal="center" vertical="center" shrinkToFit="1"/>
    </xf>
    <xf numFmtId="0" fontId="0" fillId="7" borderId="4" xfId="0" applyFill="1" applyBorder="1" applyAlignment="1">
      <alignment horizontal="center" vertical="center" shrinkToFit="1"/>
    </xf>
    <xf numFmtId="0" fontId="0" fillId="7" borderId="7" xfId="0" applyFill="1" applyBorder="1" applyAlignment="1">
      <alignment horizontal="center" vertical="center" shrinkToFit="1"/>
    </xf>
    <xf numFmtId="0" fontId="0" fillId="7" borderId="3" xfId="0" applyFill="1" applyBorder="1" applyAlignment="1">
      <alignment horizontal="center" vertical="center" shrinkToFit="1"/>
    </xf>
    <xf numFmtId="0" fontId="0" fillId="7" borderId="1" xfId="0" applyFill="1" applyBorder="1" applyAlignment="1">
      <alignment horizontal="center" vertical="center" shrinkToFit="1"/>
    </xf>
    <xf numFmtId="0" fontId="0" fillId="7" borderId="12" xfId="0" applyFill="1" applyBorder="1" applyAlignment="1">
      <alignment horizontal="center" vertical="center" shrinkToFit="1"/>
    </xf>
    <xf numFmtId="0" fontId="36" fillId="7" borderId="8" xfId="0" applyFont="1" applyFill="1" applyBorder="1" applyAlignment="1">
      <alignment horizontal="center" vertical="center"/>
    </xf>
    <xf numFmtId="0" fontId="0" fillId="7" borderId="4" xfId="0" applyFill="1" applyBorder="1" applyAlignment="1">
      <alignment horizontal="center" vertical="center"/>
    </xf>
    <xf numFmtId="0" fontId="0" fillId="7" borderId="7"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36" fillId="0" borderId="24" xfId="0" applyFont="1" applyBorder="1" applyAlignment="1">
      <alignment horizontal="center" vertical="center" shrinkToFit="1"/>
    </xf>
    <xf numFmtId="0" fontId="0" fillId="0" borderId="0" xfId="0" applyBorder="1" applyAlignment="1">
      <alignment shrinkToFit="1"/>
    </xf>
    <xf numFmtId="0" fontId="0" fillId="0" borderId="27" xfId="0" applyBorder="1" applyAlignment="1">
      <alignment shrinkToFit="1"/>
    </xf>
    <xf numFmtId="0" fontId="0" fillId="0" borderId="24" xfId="0" applyBorder="1" applyAlignment="1">
      <alignment shrinkToFit="1"/>
    </xf>
    <xf numFmtId="0" fontId="0" fillId="0" borderId="3" xfId="0" applyBorder="1" applyAlignment="1">
      <alignment shrinkToFit="1"/>
    </xf>
    <xf numFmtId="0" fontId="0" fillId="0" borderId="12" xfId="0" applyBorder="1" applyAlignment="1">
      <alignment shrinkToFit="1"/>
    </xf>
    <xf numFmtId="0" fontId="3" fillId="0" borderId="24" xfId="0" applyFont="1" applyBorder="1" applyAlignment="1">
      <alignment vertical="top" wrapText="1"/>
    </xf>
    <xf numFmtId="0" fontId="0" fillId="0" borderId="0" xfId="0" applyFont="1" applyBorder="1" applyAlignment="1">
      <alignment wrapText="1"/>
    </xf>
    <xf numFmtId="0" fontId="0" fillId="0" borderId="27" xfId="0" applyFont="1" applyBorder="1" applyAlignment="1">
      <alignment wrapText="1"/>
    </xf>
    <xf numFmtId="0" fontId="0" fillId="0" borderId="24" xfId="0" applyFont="1" applyBorder="1" applyAlignment="1">
      <alignment wrapText="1"/>
    </xf>
    <xf numFmtId="0" fontId="0" fillId="0" borderId="3" xfId="0" applyFont="1" applyBorder="1" applyAlignment="1">
      <alignment wrapText="1"/>
    </xf>
    <xf numFmtId="0" fontId="0" fillId="0" borderId="1" xfId="0" applyFont="1" applyBorder="1" applyAlignment="1">
      <alignment wrapText="1"/>
    </xf>
    <xf numFmtId="0" fontId="0" fillId="0" borderId="12" xfId="0" applyFont="1" applyBorder="1" applyAlignment="1">
      <alignment wrapText="1"/>
    </xf>
    <xf numFmtId="0" fontId="36" fillId="7" borderId="8" xfId="0" applyFont="1" applyFill="1" applyBorder="1" applyAlignment="1">
      <alignment horizontal="center" vertical="center" wrapText="1" shrinkToFit="1"/>
    </xf>
    <xf numFmtId="0" fontId="36" fillId="7" borderId="4" xfId="0" applyFont="1" applyFill="1" applyBorder="1" applyAlignment="1">
      <alignment horizontal="center" vertical="center" wrapText="1" shrinkToFit="1"/>
    </xf>
    <xf numFmtId="0" fontId="36" fillId="7" borderId="7" xfId="0" applyFont="1" applyFill="1" applyBorder="1" applyAlignment="1">
      <alignment horizontal="center" vertical="center" wrapText="1" shrinkToFit="1"/>
    </xf>
    <xf numFmtId="0" fontId="36" fillId="7" borderId="24" xfId="0" applyFont="1" applyFill="1" applyBorder="1" applyAlignment="1">
      <alignment horizontal="center" vertical="center" wrapText="1" shrinkToFit="1"/>
    </xf>
    <xf numFmtId="0" fontId="36" fillId="7" borderId="0" xfId="0" applyFont="1" applyFill="1" applyBorder="1" applyAlignment="1">
      <alignment horizontal="center" vertical="center" wrapText="1" shrinkToFit="1"/>
    </xf>
    <xf numFmtId="0" fontId="36" fillId="7" borderId="27" xfId="0" applyFont="1" applyFill="1" applyBorder="1" applyAlignment="1">
      <alignment horizontal="center" vertical="center" wrapText="1" shrinkToFit="1"/>
    </xf>
    <xf numFmtId="0" fontId="36" fillId="7" borderId="3" xfId="0" applyFont="1" applyFill="1" applyBorder="1" applyAlignment="1">
      <alignment horizontal="center" vertical="center" wrapText="1" shrinkToFit="1"/>
    </xf>
    <xf numFmtId="0" fontId="36" fillId="7" borderId="1" xfId="0" applyFont="1" applyFill="1" applyBorder="1" applyAlignment="1">
      <alignment horizontal="center" vertical="center" wrapText="1" shrinkToFit="1"/>
    </xf>
    <xf numFmtId="0" fontId="36" fillId="7" borderId="12" xfId="0" applyFont="1" applyFill="1" applyBorder="1" applyAlignment="1">
      <alignment horizontal="center" vertical="center" wrapText="1" shrinkToFit="1"/>
    </xf>
    <xf numFmtId="0" fontId="36" fillId="0" borderId="24" xfId="0" applyFont="1" applyBorder="1" applyAlignment="1">
      <alignment horizontal="right" vertical="center"/>
    </xf>
    <xf numFmtId="0" fontId="23" fillId="0" borderId="0" xfId="0" applyFont="1" applyBorder="1" applyAlignment="1">
      <alignment horizontal="left" vertical="center"/>
    </xf>
    <xf numFmtId="0" fontId="18" fillId="0" borderId="0" xfId="0" applyFont="1" applyAlignment="1">
      <alignment vertical="center" shrinkToFit="1"/>
    </xf>
    <xf numFmtId="0" fontId="87" fillId="0" borderId="0" xfId="0" applyFont="1" applyAlignment="1">
      <alignment horizontal="center" vertical="center" shrinkToFit="1"/>
    </xf>
    <xf numFmtId="0" fontId="36" fillId="0" borderId="0" xfId="0" applyFont="1" applyBorder="1" applyAlignment="1">
      <alignment horizontal="left" vertical="center" shrinkToFit="1"/>
    </xf>
    <xf numFmtId="0" fontId="0" fillId="0" borderId="0" xfId="0" applyAlignment="1">
      <alignment horizontal="left" vertical="center" shrinkToFit="1"/>
    </xf>
    <xf numFmtId="0" fontId="36" fillId="7" borderId="4" xfId="0" applyFont="1" applyFill="1" applyBorder="1" applyAlignment="1">
      <alignment horizontal="center" vertical="center" shrinkToFit="1"/>
    </xf>
    <xf numFmtId="0" fontId="36" fillId="7" borderId="7" xfId="0" applyFont="1" applyFill="1" applyBorder="1" applyAlignment="1">
      <alignment horizontal="center" vertical="center" shrinkToFit="1"/>
    </xf>
    <xf numFmtId="0" fontId="36" fillId="7" borderId="24" xfId="0" applyFont="1" applyFill="1" applyBorder="1" applyAlignment="1">
      <alignment horizontal="center" vertical="center" shrinkToFit="1"/>
    </xf>
    <xf numFmtId="0" fontId="36" fillId="7" borderId="0" xfId="0" applyFont="1" applyFill="1" applyBorder="1" applyAlignment="1">
      <alignment horizontal="center" vertical="center" shrinkToFit="1"/>
    </xf>
    <xf numFmtId="0" fontId="36" fillId="7" borderId="27" xfId="0" applyFont="1" applyFill="1" applyBorder="1" applyAlignment="1">
      <alignment horizontal="center" vertical="center" shrinkToFit="1"/>
    </xf>
    <xf numFmtId="0" fontId="36" fillId="7" borderId="3" xfId="0" applyFont="1" applyFill="1" applyBorder="1" applyAlignment="1">
      <alignment horizontal="center" vertical="center" shrinkToFit="1"/>
    </xf>
    <xf numFmtId="0" fontId="36" fillId="7" borderId="1" xfId="0" applyFont="1" applyFill="1" applyBorder="1" applyAlignment="1">
      <alignment horizontal="center" vertical="center" shrinkToFit="1"/>
    </xf>
    <xf numFmtId="0" fontId="36" fillId="7" borderId="12" xfId="0" applyFont="1" applyFill="1" applyBorder="1" applyAlignment="1">
      <alignment horizontal="center" vertical="center" shrinkToFit="1"/>
    </xf>
    <xf numFmtId="0" fontId="27" fillId="0" borderId="0" xfId="0" applyFont="1" applyAlignment="1">
      <alignment vertical="center"/>
    </xf>
    <xf numFmtId="0" fontId="0" fillId="0" borderId="0" xfId="0" applyAlignment="1">
      <alignment vertical="center" shrinkToFit="1"/>
    </xf>
    <xf numFmtId="0" fontId="0" fillId="0" borderId="0" xfId="0" applyFont="1" applyAlignment="1">
      <alignment horizontal="left"/>
    </xf>
    <xf numFmtId="0" fontId="108" fillId="0" borderId="0" xfId="0" applyFont="1" applyAlignment="1">
      <alignment vertical="center"/>
    </xf>
    <xf numFmtId="0" fontId="108" fillId="0" borderId="0" xfId="0" applyFont="1" applyAlignment="1"/>
    <xf numFmtId="0" fontId="105" fillId="0" borderId="0" xfId="0" applyFont="1" applyAlignment="1">
      <alignment vertical="center"/>
    </xf>
    <xf numFmtId="0" fontId="107" fillId="0" borderId="0" xfId="0" applyFont="1" applyAlignment="1"/>
    <xf numFmtId="0" fontId="108" fillId="0" borderId="0" xfId="0" applyFont="1" applyBorder="1" applyAlignment="1">
      <alignment vertical="center"/>
    </xf>
    <xf numFmtId="0" fontId="107" fillId="0" borderId="0" xfId="0" applyFont="1" applyAlignment="1">
      <alignment vertical="center"/>
    </xf>
    <xf numFmtId="0" fontId="20" fillId="0" borderId="0" xfId="0" applyFont="1" applyAlignment="1">
      <alignment horizontal="right"/>
    </xf>
    <xf numFmtId="0" fontId="105" fillId="0" borderId="0" xfId="0" applyFont="1" applyAlignment="1">
      <alignment horizontal="left" vertical="center"/>
    </xf>
    <xf numFmtId="0" fontId="20" fillId="3" borderId="0" xfId="0" applyFont="1" applyFill="1" applyBorder="1" applyAlignment="1">
      <alignment horizontal="left" vertical="top" wrapText="1"/>
    </xf>
    <xf numFmtId="0" fontId="20" fillId="3" borderId="8" xfId="0" applyFont="1" applyFill="1" applyBorder="1" applyAlignment="1">
      <alignment horizontal="left" vertical="top" wrapText="1"/>
    </xf>
    <xf numFmtId="0" fontId="20" fillId="3" borderId="4" xfId="0" applyFont="1" applyFill="1" applyBorder="1" applyAlignment="1">
      <alignment horizontal="left" vertical="top" wrapText="1"/>
    </xf>
    <xf numFmtId="0" fontId="20" fillId="3" borderId="7" xfId="0" applyFont="1" applyFill="1" applyBorder="1" applyAlignment="1">
      <alignment horizontal="left" vertical="top" wrapText="1"/>
    </xf>
    <xf numFmtId="0" fontId="20" fillId="3" borderId="24" xfId="0" applyFont="1" applyFill="1" applyBorder="1" applyAlignment="1">
      <alignment horizontal="left" vertical="top" wrapText="1"/>
    </xf>
    <xf numFmtId="0" fontId="20" fillId="3" borderId="27"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1" xfId="0" applyFont="1" applyFill="1" applyBorder="1" applyAlignment="1">
      <alignment horizontal="left" vertical="top" wrapText="1"/>
    </xf>
    <xf numFmtId="0" fontId="20" fillId="3" borderId="12" xfId="0" applyFont="1" applyFill="1" applyBorder="1" applyAlignment="1">
      <alignment horizontal="left" vertical="top" wrapText="1"/>
    </xf>
    <xf numFmtId="0" fontId="20" fillId="3" borderId="0" xfId="0" applyFont="1" applyFill="1" applyAlignment="1">
      <alignment horizontal="center" vertical="center"/>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4" fillId="3" borderId="0" xfId="0" applyFont="1" applyFill="1" applyAlignment="1">
      <alignment horizontal="left" vertical="center"/>
    </xf>
    <xf numFmtId="0" fontId="20" fillId="3" borderId="0" xfId="0" applyFont="1" applyFill="1" applyBorder="1" applyAlignment="1">
      <alignment horizontal="center" vertical="center"/>
    </xf>
    <xf numFmtId="0" fontId="20" fillId="6" borderId="1" xfId="0" applyFont="1" applyFill="1" applyBorder="1" applyAlignment="1" applyProtection="1">
      <alignment horizontal="center" vertical="center"/>
      <protection locked="0"/>
    </xf>
    <xf numFmtId="0" fontId="57" fillId="6" borderId="1" xfId="0" applyFont="1" applyFill="1" applyBorder="1" applyAlignment="1" applyProtection="1">
      <alignment horizontal="center" vertical="center"/>
      <protection locked="0"/>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wrapText="1"/>
    </xf>
    <xf numFmtId="0" fontId="20" fillId="3" borderId="0" xfId="0" applyFont="1" applyFill="1" applyBorder="1" applyAlignment="1">
      <alignment horizontal="left" vertical="center"/>
    </xf>
    <xf numFmtId="0" fontId="20" fillId="3" borderId="0" xfId="0" applyFont="1" applyFill="1" applyAlignment="1">
      <alignment vertical="center"/>
    </xf>
    <xf numFmtId="0" fontId="20" fillId="3" borderId="0" xfId="0" applyFont="1" applyFill="1" applyAlignment="1"/>
    <xf numFmtId="0" fontId="0" fillId="0" borderId="0" xfId="0" applyFont="1" applyAlignment="1"/>
    <xf numFmtId="0" fontId="105" fillId="0" borderId="0" xfId="0" applyFont="1" applyFill="1" applyAlignment="1">
      <alignment vertical="center" wrapText="1"/>
    </xf>
    <xf numFmtId="0" fontId="107" fillId="0" borderId="0" xfId="0" applyFont="1" applyFill="1" applyAlignment="1">
      <alignment vertical="center" wrapText="1"/>
    </xf>
    <xf numFmtId="0" fontId="107" fillId="0" borderId="0" xfId="0" applyFont="1" applyFill="1" applyAlignment="1">
      <alignment vertical="center"/>
    </xf>
    <xf numFmtId="0" fontId="105" fillId="3" borderId="0" xfId="0" applyFont="1" applyFill="1" applyAlignment="1">
      <alignment vertical="center" wrapText="1"/>
    </xf>
    <xf numFmtId="0" fontId="107" fillId="0" borderId="0" xfId="0" applyFont="1" applyAlignment="1">
      <alignment vertical="center" wrapText="1"/>
    </xf>
    <xf numFmtId="0" fontId="20" fillId="0" borderId="67" xfId="0" applyFont="1" applyBorder="1" applyAlignment="1">
      <alignment horizontal="center" vertical="center"/>
    </xf>
    <xf numFmtId="0" fontId="20" fillId="0" borderId="3" xfId="0" applyFont="1" applyBorder="1" applyAlignment="1">
      <alignment horizontal="center" vertical="center"/>
    </xf>
    <xf numFmtId="0" fontId="20" fillId="0" borderId="28" xfId="0" applyFont="1" applyBorder="1" applyAlignment="1">
      <alignment horizontal="center" vertical="center"/>
    </xf>
    <xf numFmtId="0" fontId="20" fillId="7" borderId="136" xfId="0" applyFont="1" applyFill="1" applyBorder="1" applyAlignment="1">
      <alignment horizontal="center" vertical="center" shrinkToFit="1"/>
    </xf>
    <xf numFmtId="0" fontId="20" fillId="7" borderId="197" xfId="0" applyFont="1" applyFill="1" applyBorder="1" applyAlignment="1">
      <alignment horizontal="center" vertical="center" shrinkToFit="1"/>
    </xf>
    <xf numFmtId="0" fontId="20" fillId="7" borderId="137" xfId="0" applyFont="1" applyFill="1" applyBorder="1" applyAlignment="1">
      <alignment horizontal="center" vertical="center" shrinkToFit="1"/>
    </xf>
    <xf numFmtId="0" fontId="20" fillId="7" borderId="136" xfId="0" applyFont="1" applyFill="1" applyBorder="1" applyAlignment="1">
      <alignment horizontal="center" vertical="center" wrapText="1"/>
    </xf>
    <xf numFmtId="0" fontId="20" fillId="7" borderId="197" xfId="0" applyFont="1" applyFill="1" applyBorder="1" applyAlignment="1">
      <alignment horizontal="center" vertical="center" wrapText="1"/>
    </xf>
    <xf numFmtId="0" fontId="20" fillId="7" borderId="137" xfId="0" applyFont="1" applyFill="1" applyBorder="1" applyAlignment="1">
      <alignment horizontal="center" vertical="center" wrapText="1"/>
    </xf>
    <xf numFmtId="0" fontId="20" fillId="0" borderId="2" xfId="0" applyFont="1" applyBorder="1" applyAlignment="1">
      <alignment horizontal="center" vertical="center"/>
    </xf>
    <xf numFmtId="0" fontId="20" fillId="4" borderId="0" xfId="0" applyFont="1" applyFill="1" applyAlignment="1">
      <alignment horizontal="right" vertical="center"/>
    </xf>
    <xf numFmtId="0" fontId="20" fillId="0" borderId="0" xfId="0" applyFont="1" applyFill="1" applyAlignment="1">
      <alignment horizontal="right" vertical="center"/>
    </xf>
    <xf numFmtId="0" fontId="20" fillId="7" borderId="98" xfId="0" applyFont="1" applyFill="1" applyBorder="1" applyAlignment="1">
      <alignment horizontal="center" vertical="center"/>
    </xf>
    <xf numFmtId="0" fontId="57" fillId="6" borderId="4" xfId="0" applyFont="1" applyFill="1" applyBorder="1" applyAlignment="1" applyProtection="1">
      <alignment horizontal="center" vertical="center"/>
      <protection locked="0"/>
    </xf>
    <xf numFmtId="0" fontId="20" fillId="7" borderId="22" xfId="0" applyFont="1" applyFill="1" applyBorder="1" applyAlignment="1" applyProtection="1">
      <alignment horizontal="center" vertical="center"/>
      <protection locked="0"/>
    </xf>
    <xf numFmtId="0" fontId="20" fillId="7" borderId="95" xfId="0" applyFont="1" applyFill="1" applyBorder="1" applyAlignment="1" applyProtection="1">
      <alignment horizontal="center" vertical="center"/>
      <protection locked="0"/>
    </xf>
    <xf numFmtId="0" fontId="20" fillId="7" borderId="96" xfId="0" applyFont="1" applyFill="1" applyBorder="1" applyAlignment="1" applyProtection="1">
      <alignment horizontal="center" vertical="center"/>
      <protection locked="0"/>
    </xf>
    <xf numFmtId="0" fontId="20" fillId="7" borderId="72" xfId="0" applyFont="1" applyFill="1" applyBorder="1" applyAlignment="1" applyProtection="1">
      <alignment horizontal="center" vertical="center"/>
      <protection locked="0"/>
    </xf>
    <xf numFmtId="0" fontId="20" fillId="7" borderId="66" xfId="0" applyFont="1" applyFill="1" applyBorder="1" applyAlignment="1" applyProtection="1">
      <alignment horizontal="center" vertical="center"/>
      <protection locked="0"/>
    </xf>
    <xf numFmtId="0" fontId="20" fillId="7" borderId="73" xfId="0" applyFont="1" applyFill="1" applyBorder="1" applyAlignment="1" applyProtection="1">
      <alignment horizontal="center" vertical="center"/>
      <protection locked="0"/>
    </xf>
    <xf numFmtId="0" fontId="20" fillId="7" borderId="27" xfId="0" applyFont="1" applyFill="1" applyBorder="1" applyAlignment="1" applyProtection="1">
      <alignment horizontal="center" vertical="center"/>
      <protection locked="0"/>
    </xf>
    <xf numFmtId="0" fontId="20" fillId="7" borderId="12" xfId="0" applyFont="1" applyFill="1" applyBorder="1" applyAlignment="1" applyProtection="1">
      <alignment horizontal="center" vertical="center"/>
      <protection locked="0"/>
    </xf>
    <xf numFmtId="0" fontId="18" fillId="0" borderId="73"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4" fillId="0" borderId="0" xfId="0" quotePrefix="1" applyFont="1" applyFill="1" applyBorder="1" applyAlignment="1" applyProtection="1">
      <alignment horizontal="left" vertical="center"/>
      <protection locked="0"/>
    </xf>
    <xf numFmtId="0" fontId="20" fillId="0" borderId="0" xfId="0" applyFont="1" applyFill="1" applyAlignment="1" applyProtection="1">
      <alignment horizontal="left" vertical="center"/>
      <protection locked="0"/>
    </xf>
    <xf numFmtId="0" fontId="18" fillId="0" borderId="0" xfId="0" quotePrefix="1" applyFont="1" applyFill="1" applyBorder="1" applyAlignment="1" applyProtection="1">
      <alignment horizontal="right" vertical="center"/>
      <protection locked="0"/>
    </xf>
    <xf numFmtId="0" fontId="18" fillId="7" borderId="24" xfId="0" quotePrefix="1" applyFont="1" applyFill="1" applyBorder="1" applyAlignment="1" applyProtection="1">
      <alignment horizontal="center" vertical="center" wrapText="1"/>
      <protection locked="0"/>
    </xf>
    <xf numFmtId="0" fontId="18" fillId="7" borderId="0" xfId="0" quotePrefix="1" applyFont="1" applyFill="1" applyBorder="1" applyAlignment="1" applyProtection="1">
      <alignment horizontal="center" vertical="center" wrapText="1"/>
      <protection locked="0"/>
    </xf>
    <xf numFmtId="0" fontId="18" fillId="7" borderId="27" xfId="0" quotePrefix="1" applyFont="1" applyFill="1" applyBorder="1" applyAlignment="1" applyProtection="1">
      <alignment horizontal="center" vertical="center" wrapText="1"/>
      <protection locked="0"/>
    </xf>
    <xf numFmtId="0" fontId="18" fillId="7" borderId="100" xfId="0" quotePrefix="1" applyFont="1" applyFill="1" applyBorder="1" applyAlignment="1" applyProtection="1">
      <alignment horizontal="center" vertical="center" wrapText="1"/>
      <protection locked="0"/>
    </xf>
    <xf numFmtId="0" fontId="18" fillId="7" borderId="101" xfId="0" quotePrefix="1" applyFont="1" applyFill="1" applyBorder="1" applyAlignment="1" applyProtection="1">
      <alignment horizontal="center" vertical="center" wrapText="1"/>
      <protection locked="0"/>
    </xf>
    <xf numFmtId="0" fontId="18" fillId="7" borderId="102" xfId="0" quotePrefix="1" applyFont="1" applyFill="1" applyBorder="1" applyAlignment="1" applyProtection="1">
      <alignment horizontal="center" vertical="center" wrapText="1"/>
      <protection locked="0"/>
    </xf>
    <xf numFmtId="0" fontId="18" fillId="7" borderId="95" xfId="0" quotePrefix="1" applyFont="1" applyFill="1" applyBorder="1" applyAlignment="1" applyProtection="1">
      <alignment horizontal="center" vertical="center" wrapText="1"/>
      <protection locked="0"/>
    </xf>
    <xf numFmtId="0" fontId="20" fillId="7" borderId="95" xfId="0" applyFont="1" applyFill="1" applyBorder="1" applyAlignment="1" applyProtection="1">
      <alignment horizontal="center" vertical="center" wrapText="1"/>
      <protection locked="0"/>
    </xf>
    <xf numFmtId="0" fontId="0" fillId="0" borderId="0" xfId="0" applyFill="1" applyBorder="1" applyAlignment="1" applyProtection="1">
      <alignment horizontal="center"/>
      <protection locked="0"/>
    </xf>
    <xf numFmtId="182" fontId="19" fillId="2" borderId="67" xfId="0" quotePrefix="1" applyNumberFormat="1" applyFont="1" applyFill="1" applyBorder="1" applyAlignment="1" applyProtection="1">
      <alignment horizontal="right" vertical="center"/>
    </xf>
    <xf numFmtId="182" fontId="19" fillId="0" borderId="3" xfId="0" quotePrefix="1" applyNumberFormat="1" applyFont="1" applyFill="1" applyBorder="1" applyAlignment="1" applyProtection="1">
      <alignment horizontal="right" vertical="center"/>
      <protection locked="0"/>
    </xf>
    <xf numFmtId="182" fontId="19" fillId="0" borderId="1" xfId="0" quotePrefix="1" applyNumberFormat="1" applyFont="1" applyFill="1" applyBorder="1" applyAlignment="1" applyProtection="1">
      <alignment horizontal="right" vertical="center"/>
      <protection locked="0"/>
    </xf>
    <xf numFmtId="182" fontId="19" fillId="0" borderId="12" xfId="0" quotePrefix="1" applyNumberFormat="1" applyFont="1" applyFill="1" applyBorder="1" applyAlignment="1" applyProtection="1">
      <alignment horizontal="right" vertical="center"/>
      <protection locked="0"/>
    </xf>
    <xf numFmtId="182" fontId="19" fillId="0" borderId="61" xfId="0" quotePrefix="1" applyNumberFormat="1" applyFont="1" applyFill="1" applyBorder="1" applyAlignment="1" applyProtection="1">
      <alignment horizontal="right" vertical="center"/>
      <protection locked="0"/>
    </xf>
    <xf numFmtId="182" fontId="19" fillId="0" borderId="28" xfId="0" quotePrefix="1" applyNumberFormat="1" applyFont="1" applyFill="1" applyBorder="1" applyAlignment="1" applyProtection="1">
      <alignment horizontal="right" vertical="center"/>
      <protection locked="0"/>
    </xf>
    <xf numFmtId="182" fontId="19" fillId="0" borderId="62" xfId="0" quotePrefix="1" applyNumberFormat="1" applyFont="1" applyFill="1" applyBorder="1" applyAlignment="1" applyProtection="1">
      <alignment horizontal="right" vertical="center"/>
      <protection locked="0"/>
    </xf>
    <xf numFmtId="182" fontId="19" fillId="2" borderId="61" xfId="0" quotePrefix="1" applyNumberFormat="1" applyFont="1" applyFill="1" applyBorder="1" applyAlignment="1" applyProtection="1">
      <alignment horizontal="right" vertical="center"/>
    </xf>
    <xf numFmtId="182" fontId="19" fillId="2" borderId="28" xfId="0" quotePrefix="1" applyNumberFormat="1" applyFont="1" applyFill="1" applyBorder="1" applyAlignment="1" applyProtection="1">
      <alignment horizontal="right" vertical="center"/>
    </xf>
    <xf numFmtId="182" fontId="19" fillId="2" borderId="62" xfId="0" quotePrefix="1" applyNumberFormat="1" applyFont="1" applyFill="1" applyBorder="1" applyAlignment="1" applyProtection="1">
      <alignment horizontal="right" vertical="center"/>
    </xf>
    <xf numFmtId="182" fontId="19" fillId="0" borderId="2" xfId="0" applyNumberFormat="1" applyFont="1" applyFill="1" applyBorder="1" applyAlignment="1" applyProtection="1">
      <alignment horizontal="right" vertical="center"/>
      <protection locked="0"/>
    </xf>
    <xf numFmtId="182" fontId="19" fillId="0" borderId="67" xfId="0" applyNumberFormat="1" applyFont="1" applyFill="1" applyBorder="1" applyAlignment="1" applyProtection="1">
      <alignment horizontal="right" vertical="center"/>
      <protection locked="0"/>
    </xf>
    <xf numFmtId="0" fontId="18" fillId="7" borderId="4" xfId="0" quotePrefix="1" applyFont="1" applyFill="1" applyBorder="1" applyAlignment="1" applyProtection="1">
      <alignment horizontal="center" vertical="center" wrapText="1"/>
      <protection locked="0"/>
    </xf>
    <xf numFmtId="0" fontId="18" fillId="7" borderId="4" xfId="0" quotePrefix="1" applyFont="1" applyFill="1" applyBorder="1" applyAlignment="1" applyProtection="1">
      <alignment horizontal="center" vertical="center"/>
      <protection locked="0"/>
    </xf>
    <xf numFmtId="0" fontId="18" fillId="7" borderId="0" xfId="0" quotePrefix="1" applyFont="1" applyFill="1" applyBorder="1" applyAlignment="1" applyProtection="1">
      <alignment horizontal="center" vertical="center"/>
      <protection locked="0"/>
    </xf>
    <xf numFmtId="0" fontId="18" fillId="7" borderId="22" xfId="0" quotePrefix="1" applyFont="1" applyFill="1" applyBorder="1" applyAlignment="1" applyProtection="1">
      <alignment horizontal="center" vertical="center" wrapText="1"/>
      <protection locked="0"/>
    </xf>
    <xf numFmtId="0" fontId="18" fillId="7" borderId="95" xfId="0" quotePrefix="1" applyFont="1" applyFill="1" applyBorder="1" applyAlignment="1" applyProtection="1">
      <alignment horizontal="center" vertical="center"/>
      <protection locked="0"/>
    </xf>
    <xf numFmtId="0" fontId="20" fillId="7" borderId="24" xfId="0" quotePrefix="1" applyFont="1" applyFill="1" applyBorder="1" applyAlignment="1" applyProtection="1">
      <alignment horizontal="center" vertical="center"/>
      <protection locked="0"/>
    </xf>
    <xf numFmtId="0" fontId="20" fillId="7" borderId="0" xfId="0" quotePrefix="1" applyFont="1" applyFill="1" applyBorder="1" applyAlignment="1" applyProtection="1">
      <alignment horizontal="center" vertical="center"/>
      <protection locked="0"/>
    </xf>
    <xf numFmtId="0" fontId="20" fillId="7" borderId="27" xfId="0" quotePrefix="1" applyFont="1" applyFill="1" applyBorder="1" applyAlignment="1" applyProtection="1">
      <alignment horizontal="center" vertical="center"/>
      <protection locked="0"/>
    </xf>
    <xf numFmtId="0" fontId="20" fillId="7" borderId="100" xfId="0" quotePrefix="1" applyFont="1" applyFill="1" applyBorder="1" applyAlignment="1" applyProtection="1">
      <alignment horizontal="center" vertical="center"/>
      <protection locked="0"/>
    </xf>
    <xf numFmtId="0" fontId="20" fillId="7" borderId="101" xfId="0" quotePrefix="1" applyFont="1" applyFill="1" applyBorder="1" applyAlignment="1" applyProtection="1">
      <alignment horizontal="center" vertical="center"/>
      <protection locked="0"/>
    </xf>
    <xf numFmtId="0" fontId="20" fillId="7" borderId="102" xfId="0" quotePrefix="1" applyFont="1" applyFill="1" applyBorder="1" applyAlignment="1" applyProtection="1">
      <alignment horizontal="center" vertical="center"/>
      <protection locked="0"/>
    </xf>
    <xf numFmtId="0" fontId="20" fillId="7" borderId="22" xfId="0" quotePrefix="1" applyFont="1" applyFill="1" applyBorder="1" applyAlignment="1" applyProtection="1">
      <alignment horizontal="center" vertical="center"/>
      <protection locked="0"/>
    </xf>
    <xf numFmtId="0" fontId="20" fillId="7" borderId="95" xfId="0" quotePrefix="1" applyFont="1" applyFill="1" applyBorder="1" applyAlignment="1" applyProtection="1">
      <alignment horizontal="center" vertical="center"/>
      <protection locked="0"/>
    </xf>
    <xf numFmtId="0" fontId="20" fillId="7" borderId="4" xfId="0" quotePrefix="1" applyFont="1" applyFill="1" applyBorder="1" applyAlignment="1" applyProtection="1">
      <alignment horizontal="center" vertical="center"/>
      <protection locked="0"/>
    </xf>
    <xf numFmtId="0" fontId="20" fillId="7" borderId="7" xfId="0" quotePrefix="1" applyFont="1" applyFill="1" applyBorder="1" applyAlignment="1" applyProtection="1">
      <alignment horizontal="center" vertical="center"/>
      <protection locked="0"/>
    </xf>
    <xf numFmtId="0" fontId="20" fillId="7" borderId="1" xfId="0" quotePrefix="1" applyFont="1" applyFill="1" applyBorder="1" applyAlignment="1" applyProtection="1">
      <alignment horizontal="center" vertical="center"/>
      <protection locked="0"/>
    </xf>
    <xf numFmtId="0" fontId="20" fillId="7" borderId="12" xfId="0" quotePrefix="1" applyFont="1" applyFill="1" applyBorder="1" applyAlignment="1" applyProtection="1">
      <alignment horizontal="center" vertical="center"/>
      <protection locked="0"/>
    </xf>
    <xf numFmtId="0" fontId="20" fillId="7" borderId="100" xfId="0" applyFont="1" applyFill="1" applyBorder="1" applyAlignment="1" applyProtection="1">
      <alignment horizontal="center" vertical="center"/>
      <protection locked="0"/>
    </xf>
    <xf numFmtId="0" fontId="23" fillId="0" borderId="72" xfId="0" applyFont="1" applyFill="1" applyBorder="1" applyAlignment="1" applyProtection="1">
      <alignment horizontal="right" vertical="center"/>
      <protection locked="0"/>
    </xf>
    <xf numFmtId="0" fontId="23" fillId="0" borderId="66" xfId="0" applyFont="1" applyFill="1" applyBorder="1" applyAlignment="1" applyProtection="1">
      <alignment horizontal="right" vertical="center"/>
      <protection locked="0"/>
    </xf>
    <xf numFmtId="0" fontId="23" fillId="0" borderId="73" xfId="0" applyFont="1" applyFill="1" applyBorder="1" applyAlignment="1" applyProtection="1">
      <alignment horizontal="right" vertical="center"/>
      <protection locked="0"/>
    </xf>
    <xf numFmtId="0" fontId="20" fillId="7" borderId="8" xfId="0" quotePrefix="1" applyFont="1" applyFill="1" applyBorder="1" applyAlignment="1" applyProtection="1">
      <alignment horizontal="center" vertical="center"/>
      <protection locked="0"/>
    </xf>
    <xf numFmtId="0" fontId="20" fillId="7" borderId="3" xfId="0" quotePrefix="1" applyFont="1" applyFill="1" applyBorder="1" applyAlignment="1" applyProtection="1">
      <alignment horizontal="center" vertical="center"/>
      <protection locked="0"/>
    </xf>
    <xf numFmtId="0" fontId="18" fillId="7" borderId="24" xfId="0" applyFont="1" applyFill="1" applyBorder="1" applyAlignment="1" applyProtection="1">
      <alignment horizontal="center" wrapText="1"/>
      <protection locked="0"/>
    </xf>
    <xf numFmtId="0" fontId="18" fillId="7" borderId="0" xfId="0" applyFont="1" applyFill="1" applyBorder="1" applyAlignment="1" applyProtection="1">
      <alignment horizontal="center" wrapText="1"/>
      <protection locked="0"/>
    </xf>
    <xf numFmtId="0" fontId="18" fillId="7" borderId="27" xfId="0" applyFont="1" applyFill="1" applyBorder="1" applyAlignment="1" applyProtection="1">
      <alignment horizontal="center" wrapText="1"/>
      <protection locked="0"/>
    </xf>
    <xf numFmtId="0" fontId="18" fillId="7" borderId="100" xfId="0" applyFont="1" applyFill="1" applyBorder="1" applyAlignment="1" applyProtection="1">
      <alignment horizontal="center" wrapText="1"/>
      <protection locked="0"/>
    </xf>
    <xf numFmtId="0" fontId="18" fillId="7" borderId="101" xfId="0" applyFont="1" applyFill="1" applyBorder="1" applyAlignment="1" applyProtection="1">
      <alignment horizontal="center" wrapText="1"/>
      <protection locked="0"/>
    </xf>
    <xf numFmtId="0" fontId="18" fillId="7" borderId="102" xfId="0" applyFont="1" applyFill="1" applyBorder="1" applyAlignment="1" applyProtection="1">
      <alignment horizontal="center" wrapText="1"/>
      <protection locked="0"/>
    </xf>
    <xf numFmtId="0" fontId="23" fillId="0" borderId="66" xfId="0" quotePrefix="1" applyFont="1" applyFill="1" applyBorder="1" applyAlignment="1" applyProtection="1">
      <alignment horizontal="right" vertical="center"/>
      <protection locked="0"/>
    </xf>
    <xf numFmtId="0" fontId="20" fillId="0" borderId="72" xfId="0" applyFont="1" applyFill="1" applyBorder="1" applyAlignment="1" applyProtection="1">
      <alignment horizontal="left" vertical="top"/>
      <protection locked="0"/>
    </xf>
    <xf numFmtId="0" fontId="20" fillId="0" borderId="66" xfId="0" applyFont="1" applyFill="1" applyBorder="1" applyAlignment="1" applyProtection="1">
      <alignment horizontal="left" vertical="top"/>
      <protection locked="0"/>
    </xf>
    <xf numFmtId="0" fontId="20" fillId="0" borderId="73" xfId="0" applyFont="1" applyFill="1" applyBorder="1" applyAlignment="1" applyProtection="1">
      <alignment horizontal="left" vertical="top"/>
      <protection locked="0"/>
    </xf>
    <xf numFmtId="0" fontId="20" fillId="0" borderId="24" xfId="0" applyFont="1" applyFill="1" applyBorder="1" applyAlignment="1" applyProtection="1">
      <alignment horizontal="left" vertical="top"/>
      <protection locked="0"/>
    </xf>
    <xf numFmtId="0" fontId="20" fillId="0" borderId="0" xfId="0" applyFont="1" applyFill="1" applyBorder="1" applyAlignment="1" applyProtection="1">
      <alignment horizontal="left" vertical="top"/>
      <protection locked="0"/>
    </xf>
    <xf numFmtId="0" fontId="20" fillId="0" borderId="27" xfId="0" applyFont="1" applyFill="1" applyBorder="1" applyAlignment="1" applyProtection="1">
      <alignment horizontal="left" vertical="top"/>
      <protection locked="0"/>
    </xf>
    <xf numFmtId="0" fontId="20" fillId="0" borderId="3" xfId="0" applyFont="1" applyFill="1" applyBorder="1" applyAlignment="1" applyProtection="1">
      <alignment horizontal="left" vertical="top"/>
      <protection locked="0"/>
    </xf>
    <xf numFmtId="0" fontId="20" fillId="0" borderId="1" xfId="0" applyFont="1" applyFill="1" applyBorder="1" applyAlignment="1" applyProtection="1">
      <alignment horizontal="left" vertical="top"/>
      <protection locked="0"/>
    </xf>
    <xf numFmtId="0" fontId="20" fillId="0" borderId="12" xfId="0" applyFont="1" applyFill="1" applyBorder="1" applyAlignment="1" applyProtection="1">
      <alignment horizontal="left" vertical="top"/>
      <protection locked="0"/>
    </xf>
    <xf numFmtId="0" fontId="19" fillId="0" borderId="67" xfId="0" applyFont="1" applyFill="1" applyBorder="1" applyAlignment="1" applyProtection="1">
      <alignment horizontal="center" vertical="center"/>
      <protection locked="0"/>
    </xf>
    <xf numFmtId="0" fontId="57" fillId="6" borderId="0" xfId="0"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18" fillId="0" borderId="102" xfId="0" applyFont="1" applyFill="1" applyBorder="1" applyAlignment="1" applyProtection="1">
      <alignment horizontal="center" vertical="center"/>
      <protection locked="0"/>
    </xf>
    <xf numFmtId="0" fontId="20" fillId="0" borderId="8" xfId="0" applyFont="1" applyFill="1" applyBorder="1" applyAlignment="1" applyProtection="1">
      <alignment horizontal="left" vertical="top"/>
      <protection locked="0"/>
    </xf>
    <xf numFmtId="0" fontId="20" fillId="0" borderId="4" xfId="0" applyFont="1" applyFill="1" applyBorder="1" applyAlignment="1" applyProtection="1">
      <alignment horizontal="left" vertical="top"/>
      <protection locked="0"/>
    </xf>
    <xf numFmtId="0" fontId="20" fillId="0" borderId="7" xfId="0" applyFont="1" applyFill="1" applyBorder="1" applyAlignment="1" applyProtection="1">
      <alignment horizontal="left" vertical="top"/>
      <protection locked="0"/>
    </xf>
    <xf numFmtId="0" fontId="20" fillId="0" borderId="100" xfId="0" applyFont="1" applyFill="1" applyBorder="1" applyAlignment="1" applyProtection="1">
      <alignment horizontal="left" vertical="top"/>
      <protection locked="0"/>
    </xf>
    <xf numFmtId="0" fontId="20" fillId="0" borderId="101" xfId="0" applyFont="1" applyFill="1" applyBorder="1" applyAlignment="1" applyProtection="1">
      <alignment horizontal="left" vertical="top"/>
      <protection locked="0"/>
    </xf>
    <xf numFmtId="0" fontId="20" fillId="0" borderId="102" xfId="0" applyFont="1" applyFill="1" applyBorder="1" applyAlignment="1" applyProtection="1">
      <alignment horizontal="left" vertical="top"/>
      <protection locked="0"/>
    </xf>
    <xf numFmtId="182" fontId="19" fillId="0" borderId="2" xfId="0" quotePrefix="1" applyNumberFormat="1" applyFont="1" applyFill="1" applyBorder="1" applyAlignment="1" applyProtection="1">
      <alignment horizontal="right" vertical="center"/>
      <protection locked="0"/>
    </xf>
    <xf numFmtId="182" fontId="19" fillId="0" borderId="67" xfId="0" quotePrefix="1" applyNumberFormat="1" applyFont="1" applyFill="1" applyBorder="1" applyAlignment="1" applyProtection="1">
      <alignment horizontal="right" vertical="center"/>
      <protection locked="0"/>
    </xf>
    <xf numFmtId="0" fontId="20" fillId="0" borderId="66"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19" fillId="7" borderId="2" xfId="0" quotePrefix="1" applyFont="1" applyFill="1" applyBorder="1" applyAlignment="1" applyProtection="1">
      <alignment horizontal="center" vertical="center"/>
      <protection locked="0"/>
    </xf>
    <xf numFmtId="0" fontId="19" fillId="7" borderId="67" xfId="0" quotePrefix="1" applyFont="1" applyFill="1" applyBorder="1" applyAlignment="1" applyProtection="1">
      <alignment horizontal="center" vertical="center"/>
      <protection locked="0"/>
    </xf>
    <xf numFmtId="0" fontId="18" fillId="0" borderId="4" xfId="0" quotePrefix="1" applyFont="1" applyFill="1" applyBorder="1" applyAlignment="1" applyProtection="1">
      <alignment horizontal="left" vertical="top" wrapText="1"/>
      <protection locked="0"/>
    </xf>
    <xf numFmtId="0" fontId="18" fillId="0" borderId="0" xfId="0" quotePrefix="1" applyFont="1" applyFill="1" applyBorder="1" applyAlignment="1" applyProtection="1">
      <alignment horizontal="left" vertical="top" wrapText="1"/>
      <protection locked="0"/>
    </xf>
    <xf numFmtId="0" fontId="18" fillId="0" borderId="4" xfId="0" quotePrefix="1" applyFont="1" applyFill="1" applyBorder="1" applyAlignment="1" applyProtection="1">
      <alignment horizontal="right" vertical="top" wrapText="1"/>
      <protection locked="0"/>
    </xf>
    <xf numFmtId="0" fontId="18" fillId="0" borderId="0" xfId="0" quotePrefix="1" applyFont="1" applyFill="1" applyBorder="1" applyAlignment="1" applyProtection="1">
      <alignment horizontal="right" vertical="top" wrapText="1"/>
      <protection locked="0"/>
    </xf>
    <xf numFmtId="0" fontId="19" fillId="0" borderId="2" xfId="0" applyFont="1" applyFill="1" applyBorder="1" applyAlignment="1" applyProtection="1">
      <alignment horizontal="center" vertical="center"/>
      <protection locked="0"/>
    </xf>
    <xf numFmtId="0" fontId="20" fillId="0" borderId="72" xfId="0" applyFont="1" applyFill="1" applyBorder="1" applyAlignment="1" applyProtection="1">
      <alignment horizontal="center" vertical="center"/>
      <protection locked="0"/>
    </xf>
    <xf numFmtId="0" fontId="20" fillId="0" borderId="66" xfId="0" applyFont="1" applyFill="1" applyBorder="1" applyAlignment="1" applyProtection="1">
      <alignment horizontal="center" vertical="center"/>
      <protection locked="0"/>
    </xf>
    <xf numFmtId="0" fontId="20" fillId="0" borderId="24"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18" fillId="0" borderId="4" xfId="0" quotePrefix="1" applyFont="1" applyFill="1" applyBorder="1" applyAlignment="1" applyProtection="1">
      <alignment vertical="center" wrapText="1"/>
      <protection locked="0"/>
    </xf>
    <xf numFmtId="0" fontId="0" fillId="0" borderId="4" xfId="0" applyFont="1" applyBorder="1" applyAlignment="1" applyProtection="1">
      <alignment vertical="center" wrapText="1"/>
      <protection locked="0"/>
    </xf>
    <xf numFmtId="0" fontId="20" fillId="0" borderId="8"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0" fillId="0" borderId="24"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20" fillId="4" borderId="0" xfId="0" quotePrefix="1"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center" vertical="center" shrinkToFit="1"/>
      <protection locked="0"/>
    </xf>
    <xf numFmtId="0" fontId="20" fillId="0" borderId="27" xfId="0" applyFont="1" applyFill="1" applyBorder="1" applyAlignment="1" applyProtection="1">
      <alignment horizontal="center" vertical="center" shrinkToFit="1"/>
      <protection locked="0"/>
    </xf>
    <xf numFmtId="0" fontId="0" fillId="0" borderId="1" xfId="0" applyFill="1" applyBorder="1" applyAlignment="1" applyProtection="1">
      <alignment horizontal="center"/>
      <protection locked="0"/>
    </xf>
    <xf numFmtId="0" fontId="20" fillId="0" borderId="1" xfId="0" applyFont="1" applyFill="1" applyBorder="1" applyAlignment="1" applyProtection="1">
      <alignment horizontal="left" vertical="center"/>
      <protection locked="0"/>
    </xf>
    <xf numFmtId="0" fontId="20" fillId="0" borderId="0" xfId="0" quotePrefix="1" applyFont="1" applyFill="1" applyBorder="1" applyAlignment="1" applyProtection="1">
      <alignment horizontal="center" vertical="center"/>
      <protection locked="0"/>
    </xf>
    <xf numFmtId="0" fontId="20" fillId="0" borderId="0" xfId="0" applyFont="1" applyBorder="1" applyAlignment="1" applyProtection="1">
      <alignment horizontal="left" vertical="center" shrinkToFit="1"/>
      <protection locked="0"/>
    </xf>
    <xf numFmtId="0" fontId="20" fillId="0" borderId="0" xfId="0" applyFont="1" applyFill="1" applyBorder="1" applyAlignment="1" applyProtection="1">
      <alignment horizontal="left" vertical="center" shrinkToFit="1"/>
      <protection locked="0"/>
    </xf>
    <xf numFmtId="0" fontId="20" fillId="0" borderId="0" xfId="0" applyFont="1" applyFill="1" applyAlignment="1" applyProtection="1">
      <alignment horizontal="center"/>
      <protection locked="0"/>
    </xf>
    <xf numFmtId="0" fontId="20" fillId="0" borderId="0" xfId="0" applyFont="1" applyFill="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left" vertical="center"/>
      <protection locked="0"/>
    </xf>
    <xf numFmtId="0" fontId="18" fillId="0" borderId="0" xfId="0" quotePrefix="1" applyFont="1" applyFill="1" applyBorder="1" applyAlignment="1" applyProtection="1">
      <alignment horizontal="center" vertical="center"/>
      <protection locked="0"/>
    </xf>
    <xf numFmtId="0" fontId="20" fillId="4" borderId="27" xfId="0" quotePrefix="1" applyFont="1" applyFill="1" applyBorder="1" applyAlignment="1" applyProtection="1">
      <alignment horizontal="center" vertical="center"/>
      <protection locked="0"/>
    </xf>
    <xf numFmtId="0" fontId="0" fillId="0" borderId="0" xfId="0" applyFill="1" applyAlignment="1" applyProtection="1">
      <alignment horizontal="left" vertical="center"/>
      <protection locked="0"/>
    </xf>
    <xf numFmtId="0" fontId="20" fillId="0" borderId="0" xfId="0" quotePrefix="1" applyFont="1" applyFill="1" applyBorder="1" applyAlignment="1" applyProtection="1">
      <alignment horizontal="center" vertical="center" shrinkToFit="1"/>
      <protection locked="0"/>
    </xf>
    <xf numFmtId="0" fontId="20" fillId="0" borderId="0" xfId="0" applyFont="1" applyFill="1" applyAlignment="1" applyProtection="1">
      <alignment horizontal="left" vertical="center" shrinkToFit="1"/>
      <protection locked="0"/>
    </xf>
    <xf numFmtId="0" fontId="0" fillId="0" borderId="0" xfId="0" applyFill="1" applyAlignment="1" applyProtection="1">
      <alignment horizontal="center"/>
      <protection locked="0"/>
    </xf>
    <xf numFmtId="0" fontId="19" fillId="0" borderId="0" xfId="0" applyFont="1" applyFill="1" applyAlignment="1" applyProtection="1">
      <alignment horizontal="left" vertical="center"/>
      <protection locked="0"/>
    </xf>
    <xf numFmtId="0" fontId="20" fillId="0" borderId="0" xfId="0" quotePrefix="1" applyFont="1" applyFill="1" applyBorder="1" applyAlignment="1" applyProtection="1">
      <alignment horizontal="left" vertical="center"/>
      <protection locked="0"/>
    </xf>
    <xf numFmtId="0" fontId="20" fillId="0" borderId="0" xfId="0" applyFont="1" applyFill="1" applyAlignment="1">
      <alignment horizontal="left" vertical="center"/>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27" xfId="0" applyFont="1" applyBorder="1" applyAlignment="1">
      <alignment horizontal="left" vertical="top" wrapText="1"/>
    </xf>
    <xf numFmtId="0" fontId="20" fillId="0" borderId="0" xfId="0" applyFont="1" applyFill="1" applyAlignment="1">
      <alignment horizontal="center" vertical="center"/>
    </xf>
    <xf numFmtId="0" fontId="20" fillId="4" borderId="0" xfId="0" applyFont="1" applyFill="1" applyAlignment="1">
      <alignment horizontal="left" vertical="center"/>
    </xf>
    <xf numFmtId="0" fontId="4" fillId="0" borderId="0" xfId="0" applyFont="1" applyBorder="1" applyAlignment="1">
      <alignment horizontal="left" vertical="top" wrapText="1"/>
    </xf>
    <xf numFmtId="0" fontId="0" fillId="0" borderId="0" xfId="0" applyFont="1" applyAlignment="1">
      <alignment horizontal="left" vertical="top" wrapText="1"/>
    </xf>
    <xf numFmtId="0" fontId="0" fillId="0" borderId="8" xfId="0" applyFont="1" applyBorder="1" applyAlignment="1">
      <alignment horizontal="left" vertical="top" wrapText="1"/>
    </xf>
    <xf numFmtId="0" fontId="0" fillId="0" borderId="4" xfId="0" applyFont="1" applyBorder="1" applyAlignment="1">
      <alignment horizontal="left" vertical="top" wrapText="1"/>
    </xf>
    <xf numFmtId="0" fontId="20" fillId="7" borderId="61" xfId="0" applyFont="1" applyFill="1" applyBorder="1" applyAlignment="1">
      <alignment horizontal="center" vertical="top" wrapText="1"/>
    </xf>
    <xf numFmtId="0" fontId="0" fillId="7" borderId="28" xfId="0" applyFont="1" applyFill="1" applyBorder="1" applyAlignment="1">
      <alignment horizontal="center" vertical="top" wrapText="1"/>
    </xf>
    <xf numFmtId="0" fontId="0" fillId="7" borderId="28" xfId="0" applyFont="1" applyFill="1" applyBorder="1" applyAlignment="1">
      <alignment vertical="top" wrapText="1"/>
    </xf>
    <xf numFmtId="0" fontId="19" fillId="7" borderId="61" xfId="0" applyFont="1" applyFill="1" applyBorder="1" applyAlignment="1">
      <alignment horizontal="center" vertical="top" wrapText="1"/>
    </xf>
    <xf numFmtId="0" fontId="19" fillId="7" borderId="28" xfId="0" applyFont="1" applyFill="1" applyBorder="1" applyAlignment="1">
      <alignment horizontal="center" vertical="top" wrapText="1"/>
    </xf>
    <xf numFmtId="0" fontId="19" fillId="7" borderId="62" xfId="0" applyFont="1" applyFill="1" applyBorder="1" applyAlignment="1">
      <alignment horizontal="center" vertical="top" wrapText="1"/>
    </xf>
    <xf numFmtId="0" fontId="0" fillId="0" borderId="7" xfId="0" applyFont="1" applyBorder="1" applyAlignment="1">
      <alignment horizontal="left" vertical="top" wrapText="1"/>
    </xf>
    <xf numFmtId="0" fontId="4" fillId="0" borderId="0" xfId="0" applyFont="1" applyFill="1" applyAlignment="1">
      <alignment horizontal="left" vertical="center"/>
    </xf>
    <xf numFmtId="0" fontId="19" fillId="0" borderId="0" xfId="0" applyFont="1" applyFill="1" applyAlignment="1">
      <alignment horizontal="left" vertical="center"/>
    </xf>
    <xf numFmtId="0" fontId="0" fillId="0" borderId="24" xfId="0" applyFill="1" applyBorder="1" applyAlignment="1">
      <alignment horizontal="center" vertical="center"/>
    </xf>
    <xf numFmtId="0" fontId="0" fillId="0" borderId="27" xfId="0" applyFill="1" applyBorder="1" applyAlignment="1">
      <alignment horizontal="center" vertical="center"/>
    </xf>
    <xf numFmtId="0" fontId="0" fillId="0" borderId="0" xfId="0" applyFill="1" applyBorder="1" applyAlignment="1">
      <alignment horizontal="center" vertical="center"/>
    </xf>
    <xf numFmtId="0" fontId="20" fillId="7" borderId="22" xfId="0" applyFont="1" applyFill="1" applyBorder="1" applyAlignment="1">
      <alignment horizontal="center" vertical="center"/>
    </xf>
    <xf numFmtId="0" fontId="20" fillId="7" borderId="2" xfId="0" applyFont="1" applyFill="1" applyBorder="1" applyAlignment="1">
      <alignment horizontal="center" vertical="center"/>
    </xf>
    <xf numFmtId="0" fontId="0" fillId="0" borderId="8"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0" fillId="0" borderId="12" xfId="0" applyFill="1" applyBorder="1" applyAlignment="1">
      <alignment horizontal="center" vertical="center"/>
    </xf>
    <xf numFmtId="0" fontId="20" fillId="7" borderId="95" xfId="0" applyFont="1" applyFill="1" applyBorder="1" applyAlignment="1">
      <alignment horizontal="center" vertical="center"/>
    </xf>
    <xf numFmtId="0" fontId="20" fillId="4" borderId="0" xfId="0" applyFont="1" applyFill="1" applyAlignment="1">
      <alignment horizontal="center" vertical="center"/>
    </xf>
    <xf numFmtId="0" fontId="20" fillId="7" borderId="3"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4" fillId="0" borderId="0" xfId="0" applyFont="1" applyFill="1" applyBorder="1" applyAlignment="1">
      <alignment horizontal="left" vertical="center"/>
    </xf>
    <xf numFmtId="0" fontId="20" fillId="0" borderId="0" xfId="0" applyFont="1" applyAlignment="1">
      <alignment horizontal="center" vertical="center"/>
    </xf>
    <xf numFmtId="0" fontId="20" fillId="7" borderId="1" xfId="0" applyFont="1" applyFill="1" applyBorder="1" applyAlignment="1">
      <alignment horizontal="center" vertical="center" wrapText="1"/>
    </xf>
    <xf numFmtId="6" fontId="20" fillId="0" borderId="0" xfId="6" applyFont="1" applyAlignment="1">
      <alignment horizontal="center" vertical="center"/>
    </xf>
    <xf numFmtId="0" fontId="20" fillId="0" borderId="0" xfId="0" applyFont="1" applyFill="1" applyAlignment="1">
      <alignment horizontal="center" vertical="center" shrinkToFit="1"/>
    </xf>
    <xf numFmtId="0" fontId="19" fillId="6" borderId="0" xfId="0" applyFont="1" applyFill="1" applyAlignment="1">
      <alignment horizontal="center" vertical="center"/>
    </xf>
    <xf numFmtId="0" fontId="18" fillId="0" borderId="8"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0" xfId="0" applyFont="1" applyAlignment="1">
      <alignment horizontal="right" vertical="center"/>
    </xf>
    <xf numFmtId="0" fontId="4" fillId="0" borderId="0" xfId="0" applyFont="1" applyAlignment="1">
      <alignment vertical="center"/>
    </xf>
    <xf numFmtId="0" fontId="47" fillId="0" borderId="0" xfId="0" applyFont="1" applyAlignment="1">
      <alignment horizontal="center" vertical="center"/>
    </xf>
    <xf numFmtId="0" fontId="47" fillId="0" borderId="0" xfId="0" applyFont="1" applyBorder="1" applyAlignment="1">
      <alignment horizontal="center" vertical="center"/>
    </xf>
    <xf numFmtId="0" fontId="19" fillId="4" borderId="0" xfId="0" applyFont="1" applyFill="1" applyAlignment="1">
      <alignment vertical="center"/>
    </xf>
    <xf numFmtId="0" fontId="19" fillId="4" borderId="0" xfId="0" applyFont="1" applyFill="1" applyAlignment="1"/>
    <xf numFmtId="0" fontId="4" fillId="0" borderId="0" xfId="0" applyFont="1" applyAlignment="1">
      <alignment horizontal="center" vertical="center"/>
    </xf>
    <xf numFmtId="0" fontId="20" fillId="0" borderId="3" xfId="0" applyFont="1" applyFill="1" applyBorder="1" applyAlignment="1">
      <alignment horizontal="center" vertical="center"/>
    </xf>
    <xf numFmtId="0" fontId="0" fillId="0" borderId="1" xfId="0" applyBorder="1" applyAlignment="1">
      <alignment horizontal="center" vertical="center"/>
    </xf>
    <xf numFmtId="0" fontId="20" fillId="0"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20" fillId="0" borderId="24" xfId="0" applyFont="1" applyFill="1" applyBorder="1" applyAlignment="1">
      <alignment horizontal="center" vertical="center"/>
    </xf>
    <xf numFmtId="0" fontId="0" fillId="0" borderId="0" xfId="0" applyBorder="1" applyAlignment="1">
      <alignment horizontal="center" vertical="center"/>
    </xf>
    <xf numFmtId="0" fontId="20" fillId="0" borderId="24" xfId="0" applyFont="1" applyFill="1"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20" fillId="0" borderId="8" xfId="0" applyFont="1" applyFill="1" applyBorder="1" applyAlignment="1">
      <alignment horizontal="center" vertical="center"/>
    </xf>
    <xf numFmtId="0" fontId="0" fillId="0" borderId="4" xfId="0" applyBorder="1" applyAlignment="1">
      <alignment horizontal="center" vertical="center"/>
    </xf>
    <xf numFmtId="0" fontId="20" fillId="0" borderId="8" xfId="0" applyFont="1"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7" borderId="28" xfId="0" applyFill="1" applyBorder="1" applyAlignment="1">
      <alignment horizontal="center" vertical="center"/>
    </xf>
    <xf numFmtId="0" fontId="0" fillId="7" borderId="62" xfId="0" applyFill="1" applyBorder="1" applyAlignment="1">
      <alignment horizontal="center" vertical="center"/>
    </xf>
    <xf numFmtId="0" fontId="20" fillId="7" borderId="61" xfId="0" applyFont="1" applyFill="1" applyBorder="1" applyAlignment="1">
      <alignment horizontal="center" vertical="center" wrapText="1"/>
    </xf>
    <xf numFmtId="0" fontId="0" fillId="7" borderId="28" xfId="0" applyFill="1" applyBorder="1" applyAlignment="1">
      <alignment horizontal="center" vertical="center" wrapText="1"/>
    </xf>
    <xf numFmtId="0" fontId="0" fillId="7" borderId="62" xfId="0" applyFill="1" applyBorder="1" applyAlignment="1">
      <alignment horizontal="center" vertical="center" wrapText="1"/>
    </xf>
    <xf numFmtId="0" fontId="4" fillId="6" borderId="0" xfId="0" applyFont="1" applyFill="1" applyAlignment="1">
      <alignment horizontal="center" vertical="center"/>
    </xf>
    <xf numFmtId="0" fontId="105" fillId="6" borderId="0" xfId="0" applyFont="1" applyFill="1" applyAlignment="1">
      <alignment horizontal="center" vertical="center"/>
    </xf>
    <xf numFmtId="0" fontId="109" fillId="0" borderId="0" xfId="0" applyFont="1" applyAlignment="1">
      <alignment horizontal="center" vertical="center"/>
    </xf>
    <xf numFmtId="0" fontId="49" fillId="0" borderId="0" xfId="0" applyFont="1" applyBorder="1" applyAlignment="1">
      <alignment horizontal="center" vertical="center"/>
    </xf>
    <xf numFmtId="0" fontId="11" fillId="0" borderId="8" xfId="0" applyFont="1" applyBorder="1" applyAlignment="1">
      <alignment horizontal="left" vertical="top"/>
    </xf>
    <xf numFmtId="0" fontId="11" fillId="0" borderId="4" xfId="0" applyFont="1" applyBorder="1" applyAlignment="1">
      <alignment vertical="top"/>
    </xf>
    <xf numFmtId="0" fontId="11" fillId="0" borderId="7" xfId="0" applyFont="1" applyBorder="1" applyAlignment="1">
      <alignment vertical="top"/>
    </xf>
    <xf numFmtId="0" fontId="11" fillId="0" borderId="24" xfId="0" applyFont="1" applyBorder="1" applyAlignment="1">
      <alignment vertical="top"/>
    </xf>
    <xf numFmtId="0" fontId="11" fillId="0" borderId="0" xfId="0" applyFont="1" applyBorder="1" applyAlignment="1">
      <alignment vertical="top"/>
    </xf>
    <xf numFmtId="0" fontId="11" fillId="0" borderId="27" xfId="0" applyFont="1" applyBorder="1" applyAlignment="1">
      <alignment vertical="top"/>
    </xf>
    <xf numFmtId="0" fontId="11" fillId="0" borderId="3" xfId="0" applyFont="1" applyBorder="1" applyAlignment="1">
      <alignment vertical="top"/>
    </xf>
    <xf numFmtId="0" fontId="11" fillId="0" borderId="1" xfId="0" applyFont="1" applyBorder="1" applyAlignment="1">
      <alignment vertical="top"/>
    </xf>
    <xf numFmtId="0" fontId="11" fillId="0" borderId="12" xfId="0" applyFont="1" applyBorder="1" applyAlignment="1">
      <alignment vertical="top"/>
    </xf>
    <xf numFmtId="0" fontId="36" fillId="0" borderId="8" xfId="0" applyFont="1" applyFill="1" applyBorder="1" applyAlignment="1">
      <alignment horizontal="left" vertical="top" wrapText="1"/>
    </xf>
    <xf numFmtId="0" fontId="11" fillId="0" borderId="4" xfId="0" applyFont="1" applyBorder="1" applyAlignment="1">
      <alignment horizontal="left" vertical="top"/>
    </xf>
    <xf numFmtId="0" fontId="11" fillId="0" borderId="7" xfId="0" applyFont="1" applyBorder="1" applyAlignment="1">
      <alignment horizontal="left" vertical="top"/>
    </xf>
    <xf numFmtId="0" fontId="11" fillId="0" borderId="24" xfId="0" applyFont="1" applyBorder="1" applyAlignment="1">
      <alignment horizontal="left" vertical="top"/>
    </xf>
    <xf numFmtId="0" fontId="11" fillId="0" borderId="0" xfId="0" applyFont="1" applyAlignment="1">
      <alignment horizontal="left" vertical="top"/>
    </xf>
    <xf numFmtId="0" fontId="11" fillId="0" borderId="27" xfId="0" applyFont="1" applyBorder="1" applyAlignment="1">
      <alignment horizontal="left" vertical="top"/>
    </xf>
    <xf numFmtId="0" fontId="11" fillId="0" borderId="3" xfId="0" applyFont="1" applyBorder="1" applyAlignment="1">
      <alignment horizontal="left" vertical="top"/>
    </xf>
    <xf numFmtId="0" fontId="11" fillId="0" borderId="1" xfId="0" applyFont="1" applyBorder="1" applyAlignment="1">
      <alignment horizontal="left" vertical="top"/>
    </xf>
    <xf numFmtId="0" fontId="11" fillId="0" borderId="12" xfId="0" applyFont="1" applyBorder="1" applyAlignment="1">
      <alignment horizontal="left" vertical="top"/>
    </xf>
    <xf numFmtId="182" fontId="19" fillId="0" borderId="4" xfId="0" applyNumberFormat="1" applyFont="1" applyBorder="1" applyAlignment="1" applyProtection="1">
      <alignment horizontal="right"/>
    </xf>
    <xf numFmtId="182" fontId="19" fillId="0" borderId="23" xfId="0" applyNumberFormat="1" applyFont="1" applyBorder="1" applyAlignment="1" applyProtection="1">
      <alignment horizontal="right"/>
    </xf>
    <xf numFmtId="182" fontId="19" fillId="0" borderId="199" xfId="0" applyNumberFormat="1" applyFont="1" applyFill="1" applyBorder="1" applyAlignment="1" applyProtection="1"/>
    <xf numFmtId="182" fontId="19" fillId="0" borderId="200" xfId="0" applyNumberFormat="1" applyFont="1" applyFill="1" applyBorder="1" applyAlignment="1" applyProtection="1"/>
    <xf numFmtId="182" fontId="19" fillId="0" borderId="134" xfId="0" applyNumberFormat="1" applyFont="1" applyBorder="1" applyAlignment="1" applyProtection="1">
      <alignment horizontal="center"/>
    </xf>
    <xf numFmtId="182" fontId="19" fillId="0" borderId="201" xfId="0" applyNumberFormat="1" applyFont="1" applyBorder="1" applyAlignment="1" applyProtection="1">
      <alignment horizontal="center"/>
    </xf>
    <xf numFmtId="182" fontId="19" fillId="0" borderId="8" xfId="0" applyNumberFormat="1" applyFont="1" applyFill="1" applyBorder="1" applyAlignment="1" applyProtection="1">
      <alignment horizontal="center"/>
    </xf>
    <xf numFmtId="182" fontId="19" fillId="0" borderId="68" xfId="0" applyNumberFormat="1" applyFont="1" applyFill="1" applyBorder="1" applyAlignment="1" applyProtection="1">
      <alignment horizontal="center"/>
    </xf>
    <xf numFmtId="182" fontId="19" fillId="0" borderId="196" xfId="0" applyNumberFormat="1" applyFont="1" applyBorder="1" applyAlignment="1" applyProtection="1">
      <alignment horizontal="center"/>
    </xf>
    <xf numFmtId="182" fontId="19" fillId="0" borderId="198" xfId="0" applyNumberFormat="1" applyFont="1" applyBorder="1" applyAlignment="1" applyProtection="1">
      <alignment horizontal="center"/>
    </xf>
    <xf numFmtId="0" fontId="19" fillId="7" borderId="187" xfId="0" applyFont="1" applyFill="1" applyBorder="1" applyAlignment="1" applyProtection="1">
      <alignment horizontal="center" vertical="center"/>
      <protection locked="0"/>
    </xf>
    <xf numFmtId="0" fontId="19" fillId="7" borderId="141"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protection locked="0"/>
    </xf>
    <xf numFmtId="0" fontId="19" fillId="0" borderId="3" xfId="0" applyFont="1" applyFill="1" applyBorder="1" applyAlignment="1" applyProtection="1">
      <alignment horizontal="center"/>
      <protection locked="0"/>
    </xf>
    <xf numFmtId="0" fontId="19" fillId="4" borderId="4" xfId="0" applyFont="1" applyFill="1" applyBorder="1" applyAlignment="1" applyProtection="1">
      <alignment horizontal="right"/>
      <protection locked="0"/>
    </xf>
    <xf numFmtId="0" fontId="19" fillId="4" borderId="1" xfId="0" applyFont="1" applyFill="1" applyBorder="1" applyAlignment="1" applyProtection="1">
      <alignment horizontal="right"/>
      <protection locked="0"/>
    </xf>
    <xf numFmtId="0" fontId="19" fillId="0" borderId="134" xfId="0" applyFont="1" applyBorder="1" applyAlignment="1" applyProtection="1">
      <alignment horizontal="center"/>
      <protection locked="0"/>
    </xf>
    <xf numFmtId="0" fontId="19" fillId="0" borderId="104" xfId="0" applyFont="1" applyBorder="1" applyAlignment="1" applyProtection="1">
      <alignment horizontal="center"/>
      <protection locked="0"/>
    </xf>
    <xf numFmtId="0" fontId="19" fillId="0" borderId="196" xfId="0" applyFont="1" applyBorder="1" applyAlignment="1" applyProtection="1">
      <alignment horizontal="center"/>
      <protection locked="0"/>
    </xf>
    <xf numFmtId="0" fontId="19" fillId="0" borderId="195" xfId="0" applyFont="1" applyBorder="1" applyAlignment="1" applyProtection="1">
      <alignment horizontal="center"/>
      <protection locked="0"/>
    </xf>
    <xf numFmtId="182" fontId="19" fillId="0" borderId="4" xfId="0" applyNumberFormat="1" applyFont="1" applyBorder="1" applyAlignment="1" applyProtection="1"/>
    <xf numFmtId="182" fontId="19" fillId="0" borderId="1" xfId="0" applyNumberFormat="1" applyFont="1" applyBorder="1" applyAlignment="1" applyProtection="1"/>
    <xf numFmtId="38" fontId="19" fillId="4" borderId="199" xfId="3" applyFont="1" applyFill="1" applyBorder="1" applyAlignment="1" applyProtection="1">
      <alignment horizontal="right"/>
      <protection locked="0"/>
    </xf>
    <xf numFmtId="38" fontId="19" fillId="4" borderId="105" xfId="3" applyFont="1" applyFill="1" applyBorder="1" applyAlignment="1" applyProtection="1">
      <alignment horizontal="right"/>
      <protection locked="0"/>
    </xf>
    <xf numFmtId="0" fontId="19" fillId="4" borderId="199" xfId="0" applyFont="1" applyFill="1" applyBorder="1" applyAlignment="1" applyProtection="1">
      <protection locked="0"/>
    </xf>
    <xf numFmtId="0" fontId="19" fillId="4" borderId="105" xfId="0" applyFont="1" applyFill="1" applyBorder="1" applyAlignment="1" applyProtection="1">
      <protection locked="0"/>
    </xf>
    <xf numFmtId="0" fontId="19" fillId="7" borderId="140" xfId="0" applyFont="1" applyFill="1" applyBorder="1" applyAlignment="1" applyProtection="1">
      <alignment horizontal="center" vertical="center"/>
      <protection locked="0"/>
    </xf>
    <xf numFmtId="0" fontId="19" fillId="0" borderId="9"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20" fillId="7" borderId="204" xfId="0" applyFont="1" applyFill="1" applyBorder="1" applyAlignment="1" applyProtection="1">
      <alignment horizontal="center" vertical="center" wrapText="1"/>
      <protection locked="0"/>
    </xf>
    <xf numFmtId="0" fontId="20" fillId="7" borderId="155" xfId="0" applyFont="1" applyFill="1" applyBorder="1" applyAlignment="1" applyProtection="1">
      <alignment horizontal="center" vertical="center" wrapText="1"/>
      <protection locked="0"/>
    </xf>
    <xf numFmtId="0" fontId="20" fillId="7" borderId="165" xfId="0" applyFont="1" applyFill="1" applyBorder="1" applyAlignment="1" applyProtection="1">
      <alignment horizontal="center" vertical="center" wrapText="1"/>
      <protection locked="0"/>
    </xf>
    <xf numFmtId="0" fontId="20" fillId="7" borderId="195" xfId="0" applyFont="1" applyFill="1" applyBorder="1" applyAlignment="1" applyProtection="1">
      <alignment horizontal="center" vertical="center" wrapText="1"/>
      <protection locked="0"/>
    </xf>
    <xf numFmtId="0" fontId="20" fillId="7" borderId="12" xfId="0" applyFont="1" applyFill="1" applyBorder="1" applyAlignment="1" applyProtection="1">
      <alignment horizontal="center" vertical="center" wrapText="1"/>
      <protection locked="0"/>
    </xf>
    <xf numFmtId="0" fontId="20" fillId="7" borderId="164" xfId="0" applyFont="1" applyFill="1" applyBorder="1" applyAlignment="1" applyProtection="1">
      <alignment horizontal="center" vertical="center" wrapText="1"/>
      <protection locked="0"/>
    </xf>
    <xf numFmtId="0" fontId="20" fillId="7" borderId="155" xfId="0" applyFont="1" applyFill="1" applyBorder="1" applyAlignment="1" applyProtection="1">
      <alignment horizontal="center" vertical="center"/>
      <protection locked="0"/>
    </xf>
    <xf numFmtId="0" fontId="20" fillId="7" borderId="120" xfId="0" applyFont="1" applyFill="1" applyBorder="1" applyAlignment="1" applyProtection="1">
      <alignment horizontal="center" vertical="center"/>
      <protection locked="0"/>
    </xf>
    <xf numFmtId="0" fontId="20" fillId="7" borderId="21" xfId="0" applyFont="1" applyFill="1" applyBorder="1" applyAlignment="1" applyProtection="1">
      <alignment horizontal="center" vertical="center"/>
      <protection locked="0"/>
    </xf>
    <xf numFmtId="0" fontId="20" fillId="7" borderId="205" xfId="0" applyFont="1" applyFill="1" applyBorder="1" applyAlignment="1" applyProtection="1">
      <alignment horizontal="center" vertical="center"/>
      <protection locked="0"/>
    </xf>
    <xf numFmtId="0" fontId="20" fillId="7" borderId="130" xfId="0" applyFont="1" applyFill="1" applyBorder="1" applyAlignment="1" applyProtection="1">
      <alignment horizontal="center" vertical="center"/>
      <protection locked="0"/>
    </xf>
    <xf numFmtId="0" fontId="26" fillId="7" borderId="202" xfId="0" applyFont="1" applyFill="1" applyBorder="1" applyAlignment="1" applyProtection="1">
      <alignment horizontal="center" vertical="center" wrapText="1"/>
      <protection locked="0"/>
    </xf>
    <xf numFmtId="0" fontId="26" fillId="7" borderId="105" xfId="0" applyFont="1" applyFill="1" applyBorder="1" applyAlignment="1" applyProtection="1">
      <alignment horizontal="center" vertical="center" wrapText="1"/>
      <protection locked="0"/>
    </xf>
    <xf numFmtId="0" fontId="20" fillId="7" borderId="202" xfId="0" applyFont="1" applyFill="1" applyBorder="1" applyAlignment="1" applyProtection="1">
      <alignment horizontal="center" vertical="center" wrapText="1"/>
      <protection locked="0"/>
    </xf>
    <xf numFmtId="0" fontId="20" fillId="7" borderId="203" xfId="0" applyFont="1" applyFill="1" applyBorder="1" applyAlignment="1" applyProtection="1">
      <alignment horizontal="center" vertical="center" wrapText="1"/>
      <protection locked="0"/>
    </xf>
    <xf numFmtId="0" fontId="20" fillId="7" borderId="105" xfId="0" applyFont="1" applyFill="1" applyBorder="1" applyAlignment="1" applyProtection="1">
      <alignment horizontal="center" vertical="center" wrapText="1"/>
      <protection locked="0"/>
    </xf>
    <xf numFmtId="0" fontId="20" fillId="7" borderId="58" xfId="0" applyFont="1" applyFill="1" applyBorder="1" applyAlignment="1" applyProtection="1">
      <alignment horizontal="center" vertical="center" wrapText="1"/>
      <protection locked="0"/>
    </xf>
    <xf numFmtId="0" fontId="26" fillId="7" borderId="164" xfId="0" applyFont="1" applyFill="1" applyBorder="1" applyAlignment="1" applyProtection="1">
      <alignment horizontal="center" wrapText="1"/>
      <protection locked="0"/>
    </xf>
    <xf numFmtId="0" fontId="26" fillId="7" borderId="155" xfId="0" applyFont="1" applyFill="1" applyBorder="1" applyAlignment="1" applyProtection="1">
      <alignment horizontal="center" wrapText="1"/>
      <protection locked="0"/>
    </xf>
    <xf numFmtId="0" fontId="26" fillId="7" borderId="3" xfId="0" applyFont="1" applyFill="1" applyBorder="1" applyAlignment="1" applyProtection="1">
      <alignment horizontal="center" wrapText="1"/>
      <protection locked="0"/>
    </xf>
    <xf numFmtId="0" fontId="26" fillId="7" borderId="1" xfId="0" applyFont="1" applyFill="1" applyBorder="1" applyAlignment="1" applyProtection="1">
      <alignment horizontal="center" wrapText="1"/>
      <protection locked="0"/>
    </xf>
    <xf numFmtId="180" fontId="19" fillId="0" borderId="61" xfId="0" applyNumberFormat="1" applyFont="1" applyBorder="1" applyAlignment="1" applyProtection="1">
      <alignment horizontal="center" vertical="center"/>
      <protection locked="0"/>
    </xf>
    <xf numFmtId="180" fontId="19" fillId="0" borderId="28" xfId="0" applyNumberFormat="1" applyFont="1" applyBorder="1" applyAlignment="1" applyProtection="1">
      <alignment horizontal="center" vertical="center"/>
      <protection locked="0"/>
    </xf>
    <xf numFmtId="180" fontId="19" fillId="0" borderId="62" xfId="0" applyNumberFormat="1" applyFont="1" applyBorder="1" applyAlignment="1" applyProtection="1">
      <alignment horizontal="center" vertical="center"/>
      <protection locked="0"/>
    </xf>
    <xf numFmtId="0" fontId="19" fillId="0" borderId="0" xfId="0" quotePrefix="1" applyFont="1" applyAlignment="1">
      <alignment horizontal="left"/>
    </xf>
    <xf numFmtId="0" fontId="19" fillId="0" borderId="0" xfId="0" applyFont="1" applyAlignment="1"/>
    <xf numFmtId="0" fontId="19" fillId="0" borderId="1" xfId="0" applyFont="1" applyBorder="1" applyAlignment="1" applyProtection="1">
      <alignment vertical="center"/>
      <protection locked="0"/>
    </xf>
    <xf numFmtId="0" fontId="83" fillId="7" borderId="28" xfId="0" applyFont="1" applyFill="1" applyBorder="1" applyAlignment="1" applyProtection="1">
      <alignment horizontal="center" vertical="center" wrapText="1"/>
      <protection locked="0"/>
    </xf>
    <xf numFmtId="0" fontId="83" fillId="7" borderId="62" xfId="0" applyFont="1" applyFill="1" applyBorder="1" applyAlignment="1" applyProtection="1">
      <alignment horizontal="center" vertical="center" wrapText="1"/>
      <protection locked="0"/>
    </xf>
    <xf numFmtId="0" fontId="0" fillId="0" borderId="0" xfId="0" quotePrefix="1" applyFont="1" applyAlignment="1" applyProtection="1">
      <alignment horizontal="left" vertical="center"/>
      <protection locked="0"/>
    </xf>
    <xf numFmtId="0" fontId="0" fillId="0" borderId="0" xfId="0" applyFont="1" applyAlignment="1" applyProtection="1">
      <alignment horizontal="left" vertical="center"/>
      <protection locked="0"/>
    </xf>
    <xf numFmtId="180" fontId="19" fillId="8" borderId="61" xfId="0" applyNumberFormat="1" applyFont="1" applyFill="1" applyBorder="1" applyAlignment="1" applyProtection="1">
      <alignment horizontal="center" vertical="center"/>
      <protection locked="0"/>
    </xf>
    <xf numFmtId="180" fontId="19" fillId="8" borderId="28" xfId="0" applyNumberFormat="1" applyFont="1" applyFill="1" applyBorder="1" applyAlignment="1" applyProtection="1">
      <alignment horizontal="center" vertical="center"/>
      <protection locked="0"/>
    </xf>
    <xf numFmtId="180" fontId="19" fillId="8" borderId="62" xfId="0" applyNumberFormat="1" applyFont="1" applyFill="1" applyBorder="1" applyAlignment="1" applyProtection="1">
      <alignment horizontal="center" vertical="center"/>
      <protection locked="0"/>
    </xf>
    <xf numFmtId="0" fontId="0" fillId="0" borderId="48" xfId="0" applyBorder="1" applyAlignment="1">
      <alignment horizontal="center"/>
    </xf>
    <xf numFmtId="0" fontId="0" fillId="0" borderId="0" xfId="0" applyBorder="1" applyAlignment="1">
      <alignment horizontal="center"/>
    </xf>
    <xf numFmtId="0" fontId="0" fillId="0" borderId="46" xfId="0" applyBorder="1" applyAlignment="1">
      <alignment horizontal="center"/>
    </xf>
    <xf numFmtId="0" fontId="0" fillId="0" borderId="48" xfId="0" applyBorder="1" applyAlignment="1">
      <alignment horizontal="center" vertical="center" wrapText="1"/>
    </xf>
    <xf numFmtId="0" fontId="0" fillId="0" borderId="46" xfId="0" applyBorder="1" applyAlignment="1">
      <alignment horizontal="center" vertical="center"/>
    </xf>
    <xf numFmtId="0" fontId="0" fillId="0" borderId="0" xfId="0" applyBorder="1" applyAlignment="1">
      <alignment horizontal="center" vertical="top"/>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top"/>
    </xf>
    <xf numFmtId="0" fontId="0" fillId="0" borderId="35" xfId="0" applyBorder="1" applyAlignment="1">
      <alignment horizontal="center" vertical="top"/>
    </xf>
    <xf numFmtId="0" fontId="0" fillId="0" borderId="0" xfId="0" applyBorder="1" applyAlignment="1">
      <alignment horizontal="center" wrapText="1"/>
    </xf>
    <xf numFmtId="0" fontId="0" fillId="0" borderId="47" xfId="0" applyBorder="1" applyAlignment="1">
      <alignment horizontal="center" vertical="center" wrapText="1"/>
    </xf>
    <xf numFmtId="0" fontId="0" fillId="0" borderId="48" xfId="0" applyBorder="1" applyAlignment="1">
      <alignment horizontal="center" vertical="center"/>
    </xf>
    <xf numFmtId="0" fontId="0" fillId="0" borderId="42" xfId="0" applyBorder="1" applyAlignment="1">
      <alignment horizontal="center" vertical="center"/>
    </xf>
    <xf numFmtId="0" fontId="0" fillId="0" borderId="47" xfId="0" applyBorder="1" applyAlignment="1">
      <alignment horizontal="center" vertical="center"/>
    </xf>
    <xf numFmtId="0" fontId="0" fillId="0" borderId="0" xfId="0" quotePrefix="1" applyAlignment="1">
      <alignment horizontal="right"/>
    </xf>
    <xf numFmtId="0" fontId="0" fillId="0" borderId="51" xfId="0" applyBorder="1" applyAlignment="1">
      <alignment horizontal="center"/>
    </xf>
    <xf numFmtId="0" fontId="0" fillId="0" borderId="4"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4" fillId="0" borderId="0" xfId="0" quotePrefix="1" applyFont="1" applyBorder="1" applyAlignment="1">
      <alignment horizontal="left" vertical="top" wrapText="1"/>
    </xf>
    <xf numFmtId="0" fontId="4" fillId="0" borderId="33" xfId="0" quotePrefix="1" applyFont="1" applyBorder="1" applyAlignment="1">
      <alignment horizontal="left" vertical="top"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cellXfs>
  <cellStyles count="21">
    <cellStyle name="パーセント" xfId="1" builtinId="5"/>
    <cellStyle name="パーセント 2" xfId="2" xr:uid="{00000000-0005-0000-0000-000001000000}"/>
    <cellStyle name="桁区切り" xfId="3" builtinId="6"/>
    <cellStyle name="桁区切り 2" xfId="4" xr:uid="{00000000-0005-0000-0000-000003000000}"/>
    <cellStyle name="桁区切り 2 2" xfId="5" xr:uid="{00000000-0005-0000-0000-000004000000}"/>
    <cellStyle name="通貨" xfId="6" builtinId="7"/>
    <cellStyle name="通貨 2" xfId="7" xr:uid="{00000000-0005-0000-0000-000006000000}"/>
    <cellStyle name="通貨 2 2" xfId="8" xr:uid="{00000000-0005-0000-0000-000007000000}"/>
    <cellStyle name="通貨 3" xfId="9" xr:uid="{00000000-0005-0000-0000-000008000000}"/>
    <cellStyle name="通貨 3 2" xfId="10" xr:uid="{00000000-0005-0000-0000-000009000000}"/>
    <cellStyle name="通貨 4" xfId="11" xr:uid="{00000000-0005-0000-0000-00000A000000}"/>
    <cellStyle name="標準" xfId="0" builtinId="0"/>
    <cellStyle name="標準 2" xfId="12" xr:uid="{00000000-0005-0000-0000-00000C000000}"/>
    <cellStyle name="標準 2 2" xfId="13" xr:uid="{00000000-0005-0000-0000-00000D000000}"/>
    <cellStyle name="標準 2 3" xfId="14" xr:uid="{00000000-0005-0000-0000-00000E000000}"/>
    <cellStyle name="標準 3" xfId="15" xr:uid="{00000000-0005-0000-0000-00000F000000}"/>
    <cellStyle name="標準 3 2" xfId="16" xr:uid="{00000000-0005-0000-0000-000010000000}"/>
    <cellStyle name="標準 3 3" xfId="17" xr:uid="{00000000-0005-0000-0000-000011000000}"/>
    <cellStyle name="標準 4" xfId="18" xr:uid="{00000000-0005-0000-0000-000012000000}"/>
    <cellStyle name="標準 4 2" xfId="19" xr:uid="{00000000-0005-0000-0000-000013000000}"/>
    <cellStyle name="標準_実地検査資料(施設)"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139700</xdr:colOff>
      <xdr:row>10</xdr:row>
      <xdr:rowOff>25400</xdr:rowOff>
    </xdr:from>
    <xdr:to>
      <xdr:col>23</xdr:col>
      <xdr:colOff>95250</xdr:colOff>
      <xdr:row>13</xdr:row>
      <xdr:rowOff>19050</xdr:rowOff>
    </xdr:to>
    <xdr:sp macro="" textlink="">
      <xdr:nvSpPr>
        <xdr:cNvPr id="44129" name="大かっこ 1">
          <a:extLst>
            <a:ext uri="{FF2B5EF4-FFF2-40B4-BE49-F238E27FC236}">
              <a16:creationId xmlns:a16="http://schemas.microsoft.com/office/drawing/2014/main" id="{00000000-0008-0000-0200-000061AC0000}"/>
            </a:ext>
          </a:extLst>
        </xdr:cNvPr>
        <xdr:cNvSpPr>
          <a:spLocks noChangeArrowheads="1"/>
        </xdr:cNvSpPr>
      </xdr:nvSpPr>
      <xdr:spPr bwMode="auto">
        <a:xfrm>
          <a:off x="539750" y="2247900"/>
          <a:ext cx="6991350" cy="51435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23</xdr:col>
          <xdr:colOff>19050</xdr:colOff>
          <xdr:row>4</xdr:row>
          <xdr:rowOff>31750</xdr:rowOff>
        </xdr:from>
        <xdr:to>
          <xdr:col>23</xdr:col>
          <xdr:colOff>241300</xdr:colOff>
          <xdr:row>5</xdr:row>
          <xdr:rowOff>31750</xdr:rowOff>
        </xdr:to>
        <xdr:sp macro="" textlink="">
          <xdr:nvSpPr>
            <xdr:cNvPr id="44119" name="Check Box 87" hidden="1">
              <a:extLst>
                <a:ext uri="{63B3BB69-23CF-44E3-9099-C40C66FF867C}">
                  <a14:compatExt spid="_x0000_s44119"/>
                </a:ext>
                <a:ext uri="{FF2B5EF4-FFF2-40B4-BE49-F238E27FC236}">
                  <a16:creationId xmlns:a16="http://schemas.microsoft.com/office/drawing/2014/main" id="{00000000-0008-0000-02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xdr:row>
          <xdr:rowOff>31750</xdr:rowOff>
        </xdr:from>
        <xdr:to>
          <xdr:col>23</xdr:col>
          <xdr:colOff>241300</xdr:colOff>
          <xdr:row>5</xdr:row>
          <xdr:rowOff>31750</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2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31750</xdr:rowOff>
        </xdr:from>
        <xdr:to>
          <xdr:col>3</xdr:col>
          <xdr:colOff>19050</xdr:colOff>
          <xdr:row>7</xdr:row>
          <xdr:rowOff>31750</xdr:rowOff>
        </xdr:to>
        <xdr:sp macro="" textlink="">
          <xdr:nvSpPr>
            <xdr:cNvPr id="44121" name="Check Box 89" hidden="1">
              <a:extLst>
                <a:ext uri="{63B3BB69-23CF-44E3-9099-C40C66FF867C}">
                  <a14:compatExt spid="_x0000_s44121"/>
                </a:ext>
                <a:ext uri="{FF2B5EF4-FFF2-40B4-BE49-F238E27FC236}">
                  <a16:creationId xmlns:a16="http://schemas.microsoft.com/office/drawing/2014/main" id="{00000000-0008-0000-0200-00005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31750</xdr:rowOff>
        </xdr:from>
        <xdr:to>
          <xdr:col>3</xdr:col>
          <xdr:colOff>19050</xdr:colOff>
          <xdr:row>8</xdr:row>
          <xdr:rowOff>31750</xdr:rowOff>
        </xdr:to>
        <xdr:sp macro="" textlink="">
          <xdr:nvSpPr>
            <xdr:cNvPr id="44122" name="Check Box 90" hidden="1">
              <a:extLst>
                <a:ext uri="{63B3BB69-23CF-44E3-9099-C40C66FF867C}">
                  <a14:compatExt spid="_x0000_s44122"/>
                </a:ext>
                <a:ext uri="{FF2B5EF4-FFF2-40B4-BE49-F238E27FC236}">
                  <a16:creationId xmlns:a16="http://schemas.microsoft.com/office/drawing/2014/main" id="{00000000-0008-0000-0200-00005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xdr:row>
          <xdr:rowOff>31750</xdr:rowOff>
        </xdr:from>
        <xdr:to>
          <xdr:col>3</xdr:col>
          <xdr:colOff>19050</xdr:colOff>
          <xdr:row>5</xdr:row>
          <xdr:rowOff>31750</xdr:rowOff>
        </xdr:to>
        <xdr:sp macro="" textlink="">
          <xdr:nvSpPr>
            <xdr:cNvPr id="44124" name="Check Box 92" hidden="1">
              <a:extLst>
                <a:ext uri="{63B3BB69-23CF-44E3-9099-C40C66FF867C}">
                  <a14:compatExt spid="_x0000_s44124"/>
                </a:ext>
                <a:ext uri="{FF2B5EF4-FFF2-40B4-BE49-F238E27FC236}">
                  <a16:creationId xmlns:a16="http://schemas.microsoft.com/office/drawing/2014/main" id="{00000000-0008-0000-02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xdr:row>
          <xdr:rowOff>31750</xdr:rowOff>
        </xdr:from>
        <xdr:to>
          <xdr:col>13</xdr:col>
          <xdr:colOff>241300</xdr:colOff>
          <xdr:row>5</xdr:row>
          <xdr:rowOff>31750</xdr:rowOff>
        </xdr:to>
        <xdr:sp macro="" textlink="">
          <xdr:nvSpPr>
            <xdr:cNvPr id="44125" name="Check Box 93" hidden="1">
              <a:extLst>
                <a:ext uri="{63B3BB69-23CF-44E3-9099-C40C66FF867C}">
                  <a14:compatExt spid="_x0000_s44125"/>
                </a:ext>
                <a:ext uri="{FF2B5EF4-FFF2-40B4-BE49-F238E27FC236}">
                  <a16:creationId xmlns:a16="http://schemas.microsoft.com/office/drawing/2014/main" id="{00000000-0008-0000-0200-00005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xdr:row>
          <xdr:rowOff>31750</xdr:rowOff>
        </xdr:from>
        <xdr:to>
          <xdr:col>23</xdr:col>
          <xdr:colOff>241300</xdr:colOff>
          <xdr:row>6</xdr:row>
          <xdr:rowOff>31750</xdr:rowOff>
        </xdr:to>
        <xdr:sp macro="" textlink="">
          <xdr:nvSpPr>
            <xdr:cNvPr id="44126" name="Check Box 94" hidden="1">
              <a:extLst>
                <a:ext uri="{63B3BB69-23CF-44E3-9099-C40C66FF867C}">
                  <a14:compatExt spid="_x0000_s44126"/>
                </a:ext>
                <a:ext uri="{FF2B5EF4-FFF2-40B4-BE49-F238E27FC236}">
                  <a16:creationId xmlns:a16="http://schemas.microsoft.com/office/drawing/2014/main" id="{00000000-0008-0000-0200-00005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xdr:row>
          <xdr:rowOff>31750</xdr:rowOff>
        </xdr:from>
        <xdr:to>
          <xdr:col>13</xdr:col>
          <xdr:colOff>241300</xdr:colOff>
          <xdr:row>7</xdr:row>
          <xdr:rowOff>31750</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2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xdr:row>
          <xdr:rowOff>31750</xdr:rowOff>
        </xdr:from>
        <xdr:to>
          <xdr:col>13</xdr:col>
          <xdr:colOff>241300</xdr:colOff>
          <xdr:row>8</xdr:row>
          <xdr:rowOff>31750</xdr:rowOff>
        </xdr:to>
        <xdr:sp macro="" textlink="">
          <xdr:nvSpPr>
            <xdr:cNvPr id="44128" name="Check Box 96" hidden="1">
              <a:extLst>
                <a:ext uri="{63B3BB69-23CF-44E3-9099-C40C66FF867C}">
                  <a14:compatExt spid="_x0000_s44128"/>
                </a:ext>
                <a:ext uri="{FF2B5EF4-FFF2-40B4-BE49-F238E27FC236}">
                  <a16:creationId xmlns:a16="http://schemas.microsoft.com/office/drawing/2014/main" id="{00000000-0008-0000-02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xdr:row>
          <xdr:rowOff>31750</xdr:rowOff>
        </xdr:from>
        <xdr:to>
          <xdr:col>3</xdr:col>
          <xdr:colOff>19050</xdr:colOff>
          <xdr:row>5</xdr:row>
          <xdr:rowOff>25400</xdr:rowOff>
        </xdr:to>
        <xdr:sp macro="" textlink="">
          <xdr:nvSpPr>
            <xdr:cNvPr id="2" name="Check Box 97" hidden="1">
              <a:extLst>
                <a:ext uri="{63B3BB69-23CF-44E3-9099-C40C66FF867C}">
                  <a14:compatExt spid="_x0000_s44129"/>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31750</xdr:rowOff>
        </xdr:from>
        <xdr:to>
          <xdr:col>3</xdr:col>
          <xdr:colOff>25400</xdr:colOff>
          <xdr:row>6</xdr:row>
          <xdr:rowOff>31750</xdr:rowOff>
        </xdr:to>
        <xdr:sp macro="" textlink="">
          <xdr:nvSpPr>
            <xdr:cNvPr id="44131" name="Check Box 99" hidden="1">
              <a:extLst>
                <a:ext uri="{63B3BB69-23CF-44E3-9099-C40C66FF867C}">
                  <a14:compatExt spid="_x0000_s44131"/>
                </a:ext>
                <a:ext uri="{FF2B5EF4-FFF2-40B4-BE49-F238E27FC236}">
                  <a16:creationId xmlns:a16="http://schemas.microsoft.com/office/drawing/2014/main" id="{00000000-0008-0000-02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xdr:row>
          <xdr:rowOff>31750</xdr:rowOff>
        </xdr:from>
        <xdr:to>
          <xdr:col>13</xdr:col>
          <xdr:colOff>241300</xdr:colOff>
          <xdr:row>6</xdr:row>
          <xdr:rowOff>31750</xdr:rowOff>
        </xdr:to>
        <xdr:sp macro="" textlink="">
          <xdr:nvSpPr>
            <xdr:cNvPr id="44132" name="Check Box 100" hidden="1">
              <a:extLst>
                <a:ext uri="{63B3BB69-23CF-44E3-9099-C40C66FF867C}">
                  <a14:compatExt spid="_x0000_s44132"/>
                </a:ext>
                <a:ext uri="{FF2B5EF4-FFF2-40B4-BE49-F238E27FC236}">
                  <a16:creationId xmlns:a16="http://schemas.microsoft.com/office/drawing/2014/main" id="{00000000-0008-0000-02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0</xdr:colOff>
          <xdr:row>21</xdr:row>
          <xdr:rowOff>12700</xdr:rowOff>
        </xdr:from>
        <xdr:to>
          <xdr:col>34</xdr:col>
          <xdr:colOff>0</xdr:colOff>
          <xdr:row>22</xdr:row>
          <xdr:rowOff>88900</xdr:rowOff>
        </xdr:to>
        <xdr:sp macro="" textlink="">
          <xdr:nvSpPr>
            <xdr:cNvPr id="155649" name="Check Box 1" hidden="1">
              <a:extLst>
                <a:ext uri="{63B3BB69-23CF-44E3-9099-C40C66FF867C}">
                  <a14:compatExt spid="_x0000_s155649"/>
                </a:ext>
                <a:ext uri="{FF2B5EF4-FFF2-40B4-BE49-F238E27FC236}">
                  <a16:creationId xmlns:a16="http://schemas.microsoft.com/office/drawing/2014/main" id="{00000000-0008-0000-1000-000001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xdr:colOff>
          <xdr:row>23</xdr:row>
          <xdr:rowOff>19050</xdr:rowOff>
        </xdr:from>
        <xdr:to>
          <xdr:col>34</xdr:col>
          <xdr:colOff>19050</xdr:colOff>
          <xdr:row>25</xdr:row>
          <xdr:rowOff>0</xdr:rowOff>
        </xdr:to>
        <xdr:sp macro="" textlink="">
          <xdr:nvSpPr>
            <xdr:cNvPr id="155650" name="Check Box 2" hidden="1">
              <a:extLst>
                <a:ext uri="{63B3BB69-23CF-44E3-9099-C40C66FF867C}">
                  <a14:compatExt spid="_x0000_s155650"/>
                </a:ext>
                <a:ext uri="{FF2B5EF4-FFF2-40B4-BE49-F238E27FC236}">
                  <a16:creationId xmlns:a16="http://schemas.microsoft.com/office/drawing/2014/main" id="{00000000-0008-0000-1000-000002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xdr:colOff>
          <xdr:row>25</xdr:row>
          <xdr:rowOff>19050</xdr:rowOff>
        </xdr:from>
        <xdr:to>
          <xdr:col>34</xdr:col>
          <xdr:colOff>19050</xdr:colOff>
          <xdr:row>27</xdr:row>
          <xdr:rowOff>0</xdr:rowOff>
        </xdr:to>
        <xdr:sp macro="" textlink="">
          <xdr:nvSpPr>
            <xdr:cNvPr id="155651" name="Check Box 3" hidden="1">
              <a:extLst>
                <a:ext uri="{63B3BB69-23CF-44E3-9099-C40C66FF867C}">
                  <a14:compatExt spid="_x0000_s155651"/>
                </a:ext>
                <a:ext uri="{FF2B5EF4-FFF2-40B4-BE49-F238E27FC236}">
                  <a16:creationId xmlns:a16="http://schemas.microsoft.com/office/drawing/2014/main" id="{00000000-0008-0000-1000-000003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19</xdr:row>
          <xdr:rowOff>12700</xdr:rowOff>
        </xdr:from>
        <xdr:to>
          <xdr:col>4</xdr:col>
          <xdr:colOff>127000</xdr:colOff>
          <xdr:row>21</xdr:row>
          <xdr:rowOff>0</xdr:rowOff>
        </xdr:to>
        <xdr:sp macro="" textlink="">
          <xdr:nvSpPr>
            <xdr:cNvPr id="155652" name="Check Box 4" hidden="1">
              <a:extLst>
                <a:ext uri="{63B3BB69-23CF-44E3-9099-C40C66FF867C}">
                  <a14:compatExt spid="_x0000_s155652"/>
                </a:ext>
                <a:ext uri="{FF2B5EF4-FFF2-40B4-BE49-F238E27FC236}">
                  <a16:creationId xmlns:a16="http://schemas.microsoft.com/office/drawing/2014/main" id="{00000000-0008-0000-1000-000004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38100</xdr:rowOff>
        </xdr:from>
        <xdr:to>
          <xdr:col>14</xdr:col>
          <xdr:colOff>146050</xdr:colOff>
          <xdr:row>20</xdr:row>
          <xdr:rowOff>95250</xdr:rowOff>
        </xdr:to>
        <xdr:sp macro="" textlink="">
          <xdr:nvSpPr>
            <xdr:cNvPr id="155653" name="Check Box 5" hidden="1">
              <a:extLst>
                <a:ext uri="{63B3BB69-23CF-44E3-9099-C40C66FF867C}">
                  <a14:compatExt spid="_x0000_s155653"/>
                </a:ext>
                <a:ext uri="{FF2B5EF4-FFF2-40B4-BE49-F238E27FC236}">
                  <a16:creationId xmlns:a16="http://schemas.microsoft.com/office/drawing/2014/main" id="{00000000-0008-0000-1000-000005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20</xdr:row>
          <xdr:rowOff>107950</xdr:rowOff>
        </xdr:from>
        <xdr:to>
          <xdr:col>14</xdr:col>
          <xdr:colOff>146050</xdr:colOff>
          <xdr:row>22</xdr:row>
          <xdr:rowOff>88900</xdr:rowOff>
        </xdr:to>
        <xdr:sp macro="" textlink="">
          <xdr:nvSpPr>
            <xdr:cNvPr id="155654" name="Check Box 6" hidden="1">
              <a:extLst>
                <a:ext uri="{63B3BB69-23CF-44E3-9099-C40C66FF867C}">
                  <a14:compatExt spid="_x0000_s155654"/>
                </a:ext>
                <a:ext uri="{FF2B5EF4-FFF2-40B4-BE49-F238E27FC236}">
                  <a16:creationId xmlns:a16="http://schemas.microsoft.com/office/drawing/2014/main" id="{00000000-0008-0000-1000-000006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12700</xdr:rowOff>
        </xdr:from>
        <xdr:to>
          <xdr:col>4</xdr:col>
          <xdr:colOff>127000</xdr:colOff>
          <xdr:row>22</xdr:row>
          <xdr:rowOff>76200</xdr:rowOff>
        </xdr:to>
        <xdr:sp macro="" textlink="">
          <xdr:nvSpPr>
            <xdr:cNvPr id="155655" name="Check Box 7" hidden="1">
              <a:extLst>
                <a:ext uri="{63B3BB69-23CF-44E3-9099-C40C66FF867C}">
                  <a14:compatExt spid="_x0000_s155655"/>
                </a:ext>
                <a:ext uri="{FF2B5EF4-FFF2-40B4-BE49-F238E27FC236}">
                  <a16:creationId xmlns:a16="http://schemas.microsoft.com/office/drawing/2014/main" id="{00000000-0008-0000-1000-000007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54</xdr:row>
          <xdr:rowOff>12700</xdr:rowOff>
        </xdr:from>
        <xdr:to>
          <xdr:col>3</xdr:col>
          <xdr:colOff>127000</xdr:colOff>
          <xdr:row>55</xdr:row>
          <xdr:rowOff>76200</xdr:rowOff>
        </xdr:to>
        <xdr:sp macro="" textlink="">
          <xdr:nvSpPr>
            <xdr:cNvPr id="155656" name="Check Box 8" hidden="1">
              <a:extLst>
                <a:ext uri="{63B3BB69-23CF-44E3-9099-C40C66FF867C}">
                  <a14:compatExt spid="_x0000_s155656"/>
                </a:ext>
                <a:ext uri="{FF2B5EF4-FFF2-40B4-BE49-F238E27FC236}">
                  <a16:creationId xmlns:a16="http://schemas.microsoft.com/office/drawing/2014/main" id="{00000000-0008-0000-1000-000008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56</xdr:row>
          <xdr:rowOff>12700</xdr:rowOff>
        </xdr:from>
        <xdr:to>
          <xdr:col>3</xdr:col>
          <xdr:colOff>127000</xdr:colOff>
          <xdr:row>57</xdr:row>
          <xdr:rowOff>76200</xdr:rowOff>
        </xdr:to>
        <xdr:sp macro="" textlink="">
          <xdr:nvSpPr>
            <xdr:cNvPr id="155657" name="Check Box 9" hidden="1">
              <a:extLst>
                <a:ext uri="{63B3BB69-23CF-44E3-9099-C40C66FF867C}">
                  <a14:compatExt spid="_x0000_s155657"/>
                </a:ext>
                <a:ext uri="{FF2B5EF4-FFF2-40B4-BE49-F238E27FC236}">
                  <a16:creationId xmlns:a16="http://schemas.microsoft.com/office/drawing/2014/main" id="{00000000-0008-0000-1000-000009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54</xdr:row>
          <xdr:rowOff>31750</xdr:rowOff>
        </xdr:from>
        <xdr:to>
          <xdr:col>14</xdr:col>
          <xdr:colOff>114300</xdr:colOff>
          <xdr:row>55</xdr:row>
          <xdr:rowOff>95250</xdr:rowOff>
        </xdr:to>
        <xdr:sp macro="" textlink="">
          <xdr:nvSpPr>
            <xdr:cNvPr id="155658" name="Check Box 10" hidden="1">
              <a:extLst>
                <a:ext uri="{63B3BB69-23CF-44E3-9099-C40C66FF867C}">
                  <a14:compatExt spid="_x0000_s155658"/>
                </a:ext>
                <a:ext uri="{FF2B5EF4-FFF2-40B4-BE49-F238E27FC236}">
                  <a16:creationId xmlns:a16="http://schemas.microsoft.com/office/drawing/2014/main" id="{00000000-0008-0000-1000-00000A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56</xdr:row>
          <xdr:rowOff>31750</xdr:rowOff>
        </xdr:from>
        <xdr:to>
          <xdr:col>14</xdr:col>
          <xdr:colOff>114300</xdr:colOff>
          <xdr:row>57</xdr:row>
          <xdr:rowOff>95250</xdr:rowOff>
        </xdr:to>
        <xdr:sp macro="" textlink="">
          <xdr:nvSpPr>
            <xdr:cNvPr id="155659" name="Check Box 11" hidden="1">
              <a:extLst>
                <a:ext uri="{63B3BB69-23CF-44E3-9099-C40C66FF867C}">
                  <a14:compatExt spid="_x0000_s155659"/>
                </a:ext>
                <a:ext uri="{FF2B5EF4-FFF2-40B4-BE49-F238E27FC236}">
                  <a16:creationId xmlns:a16="http://schemas.microsoft.com/office/drawing/2014/main" id="{00000000-0008-0000-1000-00000B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9</xdr:col>
      <xdr:colOff>457200</xdr:colOff>
      <xdr:row>34</xdr:row>
      <xdr:rowOff>0</xdr:rowOff>
    </xdr:from>
    <xdr:to>
      <xdr:col>10</xdr:col>
      <xdr:colOff>63500</xdr:colOff>
      <xdr:row>37</xdr:row>
      <xdr:rowOff>0</xdr:rowOff>
    </xdr:to>
    <xdr:sp macro="" textlink="">
      <xdr:nvSpPr>
        <xdr:cNvPr id="147678" name="左大かっこ 1">
          <a:extLst>
            <a:ext uri="{FF2B5EF4-FFF2-40B4-BE49-F238E27FC236}">
              <a16:creationId xmlns:a16="http://schemas.microsoft.com/office/drawing/2014/main" id="{00000000-0008-0000-1100-0000DE400200}"/>
            </a:ext>
          </a:extLst>
        </xdr:cNvPr>
        <xdr:cNvSpPr>
          <a:spLocks/>
        </xdr:cNvSpPr>
      </xdr:nvSpPr>
      <xdr:spPr bwMode="auto">
        <a:xfrm>
          <a:off x="2965450" y="4997450"/>
          <a:ext cx="63500" cy="508000"/>
        </a:xfrm>
        <a:prstGeom prst="leftBracket">
          <a:avLst>
            <a:gd name="adj" fmla="val 10074"/>
          </a:avLst>
        </a:prstGeom>
        <a:solidFill>
          <a:srgbClr val="090000">
            <a:alpha val="0"/>
          </a:srgbClr>
        </a:solidFill>
        <a:ln w="9525" algn="ctr">
          <a:solidFill>
            <a:srgbClr val="400000"/>
          </a:solidFill>
          <a:round/>
          <a:headEnd/>
          <a:tailEnd/>
        </a:ln>
      </xdr:spPr>
    </xdr:sp>
    <xdr:clientData/>
  </xdr:twoCellAnchor>
  <xdr:twoCellAnchor>
    <xdr:from>
      <xdr:col>16</xdr:col>
      <xdr:colOff>0</xdr:colOff>
      <xdr:row>34</xdr:row>
      <xdr:rowOff>19050</xdr:rowOff>
    </xdr:from>
    <xdr:to>
      <xdr:col>16</xdr:col>
      <xdr:colOff>63500</xdr:colOff>
      <xdr:row>37</xdr:row>
      <xdr:rowOff>6350</xdr:rowOff>
    </xdr:to>
    <xdr:sp macro="" textlink="">
      <xdr:nvSpPr>
        <xdr:cNvPr id="147679" name="右大かっこ 2">
          <a:extLst>
            <a:ext uri="{FF2B5EF4-FFF2-40B4-BE49-F238E27FC236}">
              <a16:creationId xmlns:a16="http://schemas.microsoft.com/office/drawing/2014/main" id="{00000000-0008-0000-1100-0000DF400200}"/>
            </a:ext>
          </a:extLst>
        </xdr:cNvPr>
        <xdr:cNvSpPr>
          <a:spLocks/>
        </xdr:cNvSpPr>
      </xdr:nvSpPr>
      <xdr:spPr bwMode="auto">
        <a:xfrm>
          <a:off x="4527550" y="5016500"/>
          <a:ext cx="63500" cy="495300"/>
        </a:xfrm>
        <a:prstGeom prst="rightBracket">
          <a:avLst>
            <a:gd name="adj" fmla="val 8739"/>
          </a:avLst>
        </a:prstGeom>
        <a:solidFill>
          <a:srgbClr val="090000">
            <a:alpha val="0"/>
          </a:srgbClr>
        </a:solidFill>
        <a:ln w="9525" algn="ctr">
          <a:solidFill>
            <a:srgbClr val="4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18</xdr:col>
          <xdr:colOff>165100</xdr:colOff>
          <xdr:row>2</xdr:row>
          <xdr:rowOff>0</xdr:rowOff>
        </xdr:from>
        <xdr:to>
          <xdr:col>22</xdr:col>
          <xdr:colOff>146050</xdr:colOff>
          <xdr:row>3</xdr:row>
          <xdr:rowOff>107950</xdr:rowOff>
        </xdr:to>
        <xdr:sp macro="" textlink="">
          <xdr:nvSpPr>
            <xdr:cNvPr id="147674" name="Check Box 218" hidden="1">
              <a:extLst>
                <a:ext uri="{63B3BB69-23CF-44E3-9099-C40C66FF867C}">
                  <a14:compatExt spid="_x0000_s147674"/>
                </a:ext>
                <a:ext uri="{FF2B5EF4-FFF2-40B4-BE49-F238E27FC236}">
                  <a16:creationId xmlns:a16="http://schemas.microsoft.com/office/drawing/2014/main" id="{00000000-0008-0000-1100-0000DA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xdr:row>
          <xdr:rowOff>12700</xdr:rowOff>
        </xdr:from>
        <xdr:to>
          <xdr:col>28</xdr:col>
          <xdr:colOff>146050</xdr:colOff>
          <xdr:row>3</xdr:row>
          <xdr:rowOff>114300</xdr:rowOff>
        </xdr:to>
        <xdr:sp macro="" textlink="">
          <xdr:nvSpPr>
            <xdr:cNvPr id="147675" name="Check Box 219" hidden="1">
              <a:extLst>
                <a:ext uri="{63B3BB69-23CF-44E3-9099-C40C66FF867C}">
                  <a14:compatExt spid="_x0000_s147675"/>
                </a:ext>
                <a:ext uri="{FF2B5EF4-FFF2-40B4-BE49-F238E27FC236}">
                  <a16:creationId xmlns:a16="http://schemas.microsoft.com/office/drawing/2014/main" id="{00000000-0008-0000-1100-0000DB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2</xdr:row>
          <xdr:rowOff>12700</xdr:rowOff>
        </xdr:from>
        <xdr:to>
          <xdr:col>32</xdr:col>
          <xdr:colOff>222250</xdr:colOff>
          <xdr:row>3</xdr:row>
          <xdr:rowOff>114300</xdr:rowOff>
        </xdr:to>
        <xdr:sp macro="" textlink="">
          <xdr:nvSpPr>
            <xdr:cNvPr id="147676" name="Check Box 220" hidden="1">
              <a:extLst>
                <a:ext uri="{63B3BB69-23CF-44E3-9099-C40C66FF867C}">
                  <a14:compatExt spid="_x0000_s147676"/>
                </a:ext>
                <a:ext uri="{FF2B5EF4-FFF2-40B4-BE49-F238E27FC236}">
                  <a16:creationId xmlns:a16="http://schemas.microsoft.com/office/drawing/2014/main" id="{00000000-0008-0000-1100-0000DC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xdr:row>
          <xdr:rowOff>19050</xdr:rowOff>
        </xdr:from>
        <xdr:to>
          <xdr:col>22</xdr:col>
          <xdr:colOff>146050</xdr:colOff>
          <xdr:row>5</xdr:row>
          <xdr:rowOff>127000</xdr:rowOff>
        </xdr:to>
        <xdr:sp macro="" textlink="">
          <xdr:nvSpPr>
            <xdr:cNvPr id="147677" name="Check Box 221" hidden="1">
              <a:extLst>
                <a:ext uri="{63B3BB69-23CF-44E3-9099-C40C66FF867C}">
                  <a14:compatExt spid="_x0000_s147677"/>
                </a:ext>
                <a:ext uri="{FF2B5EF4-FFF2-40B4-BE49-F238E27FC236}">
                  <a16:creationId xmlns:a16="http://schemas.microsoft.com/office/drawing/2014/main" id="{00000000-0008-0000-1100-0000DD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21</xdr:col>
      <xdr:colOff>235326</xdr:colOff>
      <xdr:row>8</xdr:row>
      <xdr:rowOff>105593</xdr:rowOff>
    </xdr:from>
    <xdr:to>
      <xdr:col>24</xdr:col>
      <xdr:colOff>481371</xdr:colOff>
      <xdr:row>11</xdr:row>
      <xdr:rowOff>126077</xdr:rowOff>
    </xdr:to>
    <xdr:sp macro="" textlink="">
      <xdr:nvSpPr>
        <xdr:cNvPr id="2" name="角丸四角形 1">
          <a:extLst>
            <a:ext uri="{FF2B5EF4-FFF2-40B4-BE49-F238E27FC236}">
              <a16:creationId xmlns:a16="http://schemas.microsoft.com/office/drawing/2014/main" id="{00000000-0008-0000-1400-000002000000}"/>
            </a:ext>
          </a:extLst>
        </xdr:cNvPr>
        <xdr:cNvSpPr/>
      </xdr:nvSpPr>
      <xdr:spPr bwMode="auto">
        <a:xfrm>
          <a:off x="8449358" y="2031077"/>
          <a:ext cx="2120319" cy="1034435"/>
        </a:xfrm>
        <a:prstGeom prst="roundRect">
          <a:avLst/>
        </a:prstGeom>
        <a:solidFill>
          <a:schemeClr val="accent5">
            <a:lumMod val="60000"/>
            <a:lumOff val="40000"/>
          </a:schemeClr>
        </a:solidFill>
        <a:ln w="9525" algn="ctr">
          <a:solidFill>
            <a:srgbClr val="400000"/>
          </a:solidFill>
          <a:round/>
          <a:headEnd/>
          <a:tailEnd/>
        </a:ln>
      </xdr:spPr>
      <xdr:txBody>
        <a:bodyPr vertOverflow="clip" horzOverflow="clip" rtlCol="0" anchor="t"/>
        <a:lstStyle/>
        <a:p>
          <a:pPr algn="l"/>
          <a:endParaRPr kumimoji="1" lang="en-US" altLang="ja-JP" sz="600"/>
        </a:p>
        <a:p>
          <a:pPr algn="l"/>
          <a:r>
            <a:rPr kumimoji="1" lang="en-US" altLang="ja-JP" sz="1100"/>
            <a:t>※</a:t>
          </a:r>
          <a:r>
            <a:rPr kumimoji="1" lang="ja-JP" altLang="en-US" sz="1100"/>
            <a:t>印刷範囲指定は</a:t>
          </a:r>
          <a:r>
            <a:rPr kumimoji="1" lang="en-US" altLang="ja-JP" sz="1100"/>
            <a:t>P8</a:t>
          </a:r>
          <a:r>
            <a:rPr kumimoji="1" lang="ja-JP" altLang="en-US" sz="1100"/>
            <a:t>までとしています。在籍園児数に応じて適宜、印刷範囲の変更をしてください。</a:t>
          </a:r>
          <a:endParaRPr kumimoji="1" lang="en-US" altLang="ja-JP" sz="1100"/>
        </a:p>
        <a:p>
          <a:pPr algn="l"/>
          <a:endParaRPr kumimoji="1" lang="ja-JP" altLang="en-US" sz="1100"/>
        </a:p>
      </xdr:txBody>
    </xdr:sp>
    <xdr:clientData/>
  </xdr:twoCellAnchor>
  <xdr:twoCellAnchor>
    <xdr:from>
      <xdr:col>21</xdr:col>
      <xdr:colOff>194597</xdr:colOff>
      <xdr:row>4</xdr:row>
      <xdr:rowOff>184355</xdr:rowOff>
    </xdr:from>
    <xdr:to>
      <xdr:col>24</xdr:col>
      <xdr:colOff>449314</xdr:colOff>
      <xdr:row>6</xdr:row>
      <xdr:rowOff>286535</xdr:rowOff>
    </xdr:to>
    <xdr:sp macro="" textlink="">
      <xdr:nvSpPr>
        <xdr:cNvPr id="3" name="角丸四角形 1">
          <a:extLst>
            <a:ext uri="{FF2B5EF4-FFF2-40B4-BE49-F238E27FC236}">
              <a16:creationId xmlns:a16="http://schemas.microsoft.com/office/drawing/2014/main" id="{01A92336-488A-472E-9232-5F64ED7A8CDD}"/>
            </a:ext>
          </a:extLst>
        </xdr:cNvPr>
        <xdr:cNvSpPr/>
      </xdr:nvSpPr>
      <xdr:spPr bwMode="auto">
        <a:xfrm>
          <a:off x="8408629" y="809113"/>
          <a:ext cx="2128991" cy="726938"/>
        </a:xfrm>
        <a:prstGeom prst="roundRect">
          <a:avLst/>
        </a:prstGeom>
        <a:solidFill>
          <a:schemeClr val="accent5">
            <a:lumMod val="40000"/>
            <a:lumOff val="60000"/>
          </a:schemeClr>
        </a:solid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600"/>
        </a:p>
        <a:p>
          <a:pPr algn="l"/>
          <a:r>
            <a:rPr kumimoji="1" lang="en-US" altLang="ja-JP" sz="1100"/>
            <a:t>※</a:t>
          </a:r>
          <a:r>
            <a:rPr kumimoji="1" lang="ja-JP" altLang="en-US" sz="1100"/>
            <a:t>生年月日の入力例</a:t>
          </a:r>
          <a:endParaRPr kumimoji="1" lang="en-US" altLang="ja-JP" sz="1100"/>
        </a:p>
        <a:p>
          <a:pPr algn="l"/>
          <a:endParaRPr kumimoji="1" lang="en-US" altLang="ja-JP" sz="6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2026/4/1</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R8/4/1</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R8.4.1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46</xdr:col>
      <xdr:colOff>6350</xdr:colOff>
      <xdr:row>31</xdr:row>
      <xdr:rowOff>57150</xdr:rowOff>
    </xdr:from>
    <xdr:to>
      <xdr:col>48</xdr:col>
      <xdr:colOff>177800</xdr:colOff>
      <xdr:row>37</xdr:row>
      <xdr:rowOff>38100</xdr:rowOff>
    </xdr:to>
    <xdr:cxnSp macro="">
      <xdr:nvCxnSpPr>
        <xdr:cNvPr id="160769" name="直線コネクタ 2">
          <a:extLst>
            <a:ext uri="{FF2B5EF4-FFF2-40B4-BE49-F238E27FC236}">
              <a16:creationId xmlns:a16="http://schemas.microsoft.com/office/drawing/2014/main" id="{00000000-0008-0000-1500-000001740200}"/>
            </a:ext>
          </a:extLst>
        </xdr:cNvPr>
        <xdr:cNvCxnSpPr>
          <a:cxnSpLocks noChangeShapeType="1"/>
        </xdr:cNvCxnSpPr>
      </xdr:nvCxnSpPr>
      <xdr:spPr bwMode="auto">
        <a:xfrm flipH="1">
          <a:off x="8477250" y="5372100"/>
          <a:ext cx="539750" cy="958850"/>
        </a:xfrm>
        <a:prstGeom prst="line">
          <a:avLst/>
        </a:prstGeom>
        <a:noFill/>
        <a:ln w="9525" algn="ctr">
          <a:solidFill>
            <a:srgbClr val="400000"/>
          </a:solidFill>
          <a:round/>
          <a:headEnd/>
          <a:tailEnd/>
        </a:ln>
        <a:extLst>
          <a:ext uri="{909E8E84-426E-40DD-AFC4-6F175D3DCCD1}">
            <a14:hiddenFill xmlns:a14="http://schemas.microsoft.com/office/drawing/2010/main">
              <a:noFill/>
            </a14:hiddenFill>
          </a:ext>
        </a:extLst>
      </xdr:spPr>
    </xdr:cxnSp>
    <xdr:clientData/>
  </xdr:twoCellAnchor>
  <xdr:twoCellAnchor>
    <xdr:from>
      <xdr:col>47</xdr:col>
      <xdr:colOff>158750</xdr:colOff>
      <xdr:row>31</xdr:row>
      <xdr:rowOff>57150</xdr:rowOff>
    </xdr:from>
    <xdr:to>
      <xdr:col>48</xdr:col>
      <xdr:colOff>177800</xdr:colOff>
      <xdr:row>31</xdr:row>
      <xdr:rowOff>114300</xdr:rowOff>
    </xdr:to>
    <xdr:cxnSp macro="">
      <xdr:nvCxnSpPr>
        <xdr:cNvPr id="160770" name="直線コネクタ 4">
          <a:extLst>
            <a:ext uri="{FF2B5EF4-FFF2-40B4-BE49-F238E27FC236}">
              <a16:creationId xmlns:a16="http://schemas.microsoft.com/office/drawing/2014/main" id="{00000000-0008-0000-1500-000002740200}"/>
            </a:ext>
          </a:extLst>
        </xdr:cNvPr>
        <xdr:cNvCxnSpPr>
          <a:cxnSpLocks noChangeShapeType="1"/>
        </xdr:cNvCxnSpPr>
      </xdr:nvCxnSpPr>
      <xdr:spPr bwMode="auto">
        <a:xfrm flipH="1">
          <a:off x="8813800" y="5372100"/>
          <a:ext cx="203200" cy="57150"/>
        </a:xfrm>
        <a:prstGeom prst="line">
          <a:avLst/>
        </a:prstGeom>
        <a:noFill/>
        <a:ln w="9525" algn="ctr">
          <a:solidFill>
            <a:srgbClr val="400000"/>
          </a:solidFill>
          <a:round/>
          <a:headEnd/>
          <a:tailEnd/>
        </a:ln>
        <a:extLst>
          <a:ext uri="{909E8E84-426E-40DD-AFC4-6F175D3DCCD1}">
            <a14:hiddenFill xmlns:a14="http://schemas.microsoft.com/office/drawing/2010/main">
              <a:noFill/>
            </a14:hiddenFill>
          </a:ext>
        </a:extLst>
      </xdr:spPr>
    </xdr:cxnSp>
    <xdr:clientData/>
  </xdr:twoCellAnchor>
  <xdr:twoCellAnchor>
    <xdr:from>
      <xdr:col>47</xdr:col>
      <xdr:colOff>158750</xdr:colOff>
      <xdr:row>31</xdr:row>
      <xdr:rowOff>107950</xdr:rowOff>
    </xdr:from>
    <xdr:to>
      <xdr:col>48</xdr:col>
      <xdr:colOff>177800</xdr:colOff>
      <xdr:row>32</xdr:row>
      <xdr:rowOff>57150</xdr:rowOff>
    </xdr:to>
    <xdr:cxnSp macro="">
      <xdr:nvCxnSpPr>
        <xdr:cNvPr id="160771" name="直線コネクタ 8">
          <a:extLst>
            <a:ext uri="{FF2B5EF4-FFF2-40B4-BE49-F238E27FC236}">
              <a16:creationId xmlns:a16="http://schemas.microsoft.com/office/drawing/2014/main" id="{00000000-0008-0000-1500-000003740200}"/>
            </a:ext>
          </a:extLst>
        </xdr:cNvPr>
        <xdr:cNvCxnSpPr>
          <a:cxnSpLocks noChangeShapeType="1"/>
        </xdr:cNvCxnSpPr>
      </xdr:nvCxnSpPr>
      <xdr:spPr bwMode="auto">
        <a:xfrm>
          <a:off x="8813800" y="5422900"/>
          <a:ext cx="203200" cy="107950"/>
        </a:xfrm>
        <a:prstGeom prst="line">
          <a:avLst/>
        </a:prstGeom>
        <a:noFill/>
        <a:ln w="9525" algn="ctr">
          <a:solidFill>
            <a:srgbClr val="400000"/>
          </a:solidFill>
          <a:round/>
          <a:headEnd/>
          <a:tailEnd/>
        </a:ln>
        <a:extLst>
          <a:ext uri="{909E8E84-426E-40DD-AFC4-6F175D3DCCD1}">
            <a14:hiddenFill xmlns:a14="http://schemas.microsoft.com/office/drawing/2010/main">
              <a:noFill/>
            </a14:hiddenFill>
          </a:ext>
        </a:extLst>
      </xdr:spPr>
    </xdr:cxnSp>
    <xdr:clientData/>
  </xdr:twoCellAnchor>
  <xdr:twoCellAnchor>
    <xdr:from>
      <xdr:col>46</xdr:col>
      <xdr:colOff>76200</xdr:colOff>
      <xdr:row>33</xdr:row>
      <xdr:rowOff>88900</xdr:rowOff>
    </xdr:from>
    <xdr:to>
      <xdr:col>48</xdr:col>
      <xdr:colOff>133350</xdr:colOff>
      <xdr:row>35</xdr:row>
      <xdr:rowOff>63500</xdr:rowOff>
    </xdr:to>
    <xdr:cxnSp macro="">
      <xdr:nvCxnSpPr>
        <xdr:cNvPr id="160772" name="直線コネクタ 10">
          <a:extLst>
            <a:ext uri="{FF2B5EF4-FFF2-40B4-BE49-F238E27FC236}">
              <a16:creationId xmlns:a16="http://schemas.microsoft.com/office/drawing/2014/main" id="{00000000-0008-0000-1500-000004740200}"/>
            </a:ext>
          </a:extLst>
        </xdr:cNvPr>
        <xdr:cNvCxnSpPr>
          <a:cxnSpLocks noChangeShapeType="1"/>
        </xdr:cNvCxnSpPr>
      </xdr:nvCxnSpPr>
      <xdr:spPr bwMode="auto">
        <a:xfrm>
          <a:off x="8547100" y="5721350"/>
          <a:ext cx="425450" cy="304800"/>
        </a:xfrm>
        <a:prstGeom prst="line">
          <a:avLst/>
        </a:prstGeom>
        <a:noFill/>
        <a:ln w="9525" algn="ctr">
          <a:solidFill>
            <a:srgbClr val="4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127000</xdr:colOff>
      <xdr:row>18</xdr:row>
      <xdr:rowOff>0</xdr:rowOff>
    </xdr:from>
    <xdr:to>
      <xdr:col>18</xdr:col>
      <xdr:colOff>38100</xdr:colOff>
      <xdr:row>19</xdr:row>
      <xdr:rowOff>107950</xdr:rowOff>
    </xdr:to>
    <xdr:sp macro="" textlink="">
      <xdr:nvSpPr>
        <xdr:cNvPr id="2" name="正方形/長方形 1">
          <a:extLst>
            <a:ext uri="{FF2B5EF4-FFF2-40B4-BE49-F238E27FC236}">
              <a16:creationId xmlns:a16="http://schemas.microsoft.com/office/drawing/2014/main" id="{93B762FD-E5D7-41A1-907B-6289AAF30D10}"/>
            </a:ext>
          </a:extLst>
        </xdr:cNvPr>
        <xdr:cNvSpPr>
          <a:spLocks noChangeArrowheads="1"/>
        </xdr:cNvSpPr>
      </xdr:nvSpPr>
      <xdr:spPr bwMode="auto">
        <a:xfrm>
          <a:off x="4724400" y="2667000"/>
          <a:ext cx="1323975" cy="247650"/>
        </a:xfrm>
        <a:prstGeom prst="rect">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31750</xdr:colOff>
      <xdr:row>31</xdr:row>
      <xdr:rowOff>6350</xdr:rowOff>
    </xdr:from>
    <xdr:to>
      <xdr:col>17</xdr:col>
      <xdr:colOff>88900</xdr:colOff>
      <xdr:row>32</xdr:row>
      <xdr:rowOff>114300</xdr:rowOff>
    </xdr:to>
    <xdr:sp macro="" textlink="">
      <xdr:nvSpPr>
        <xdr:cNvPr id="3" name="正方形/長方形 4">
          <a:extLst>
            <a:ext uri="{FF2B5EF4-FFF2-40B4-BE49-F238E27FC236}">
              <a16:creationId xmlns:a16="http://schemas.microsoft.com/office/drawing/2014/main" id="{C6DCCE98-2032-4DD0-B0DE-3326A811AE54}"/>
            </a:ext>
          </a:extLst>
        </xdr:cNvPr>
        <xdr:cNvSpPr>
          <a:spLocks noChangeArrowheads="1"/>
        </xdr:cNvSpPr>
      </xdr:nvSpPr>
      <xdr:spPr bwMode="auto">
        <a:xfrm>
          <a:off x="4629150" y="4495800"/>
          <a:ext cx="1333500" cy="247650"/>
        </a:xfrm>
        <a:prstGeom prst="rect">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50800</xdr:colOff>
      <xdr:row>21</xdr:row>
      <xdr:rowOff>57150</xdr:rowOff>
    </xdr:from>
    <xdr:to>
      <xdr:col>5</xdr:col>
      <xdr:colOff>1282700</xdr:colOff>
      <xdr:row>21</xdr:row>
      <xdr:rowOff>279400</xdr:rowOff>
    </xdr:to>
    <xdr:sp macro="" textlink="">
      <xdr:nvSpPr>
        <xdr:cNvPr id="46081" name="AutoShape 3">
          <a:extLst>
            <a:ext uri="{FF2B5EF4-FFF2-40B4-BE49-F238E27FC236}">
              <a16:creationId xmlns:a16="http://schemas.microsoft.com/office/drawing/2014/main" id="{00000000-0008-0000-0500-000001B40000}"/>
            </a:ext>
          </a:extLst>
        </xdr:cNvPr>
        <xdr:cNvSpPr>
          <a:spLocks noChangeArrowheads="1"/>
        </xdr:cNvSpPr>
      </xdr:nvSpPr>
      <xdr:spPr bwMode="auto">
        <a:xfrm>
          <a:off x="1644650" y="4991100"/>
          <a:ext cx="1231900" cy="222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450850</xdr:colOff>
      <xdr:row>53</xdr:row>
      <xdr:rowOff>57150</xdr:rowOff>
    </xdr:from>
    <xdr:to>
      <xdr:col>32</xdr:col>
      <xdr:colOff>520700</xdr:colOff>
      <xdr:row>54</xdr:row>
      <xdr:rowOff>158750</xdr:rowOff>
    </xdr:to>
    <xdr:sp macro="" textlink="">
      <xdr:nvSpPr>
        <xdr:cNvPr id="134126" name="AutoShape 2">
          <a:extLst>
            <a:ext uri="{FF2B5EF4-FFF2-40B4-BE49-F238E27FC236}">
              <a16:creationId xmlns:a16="http://schemas.microsoft.com/office/drawing/2014/main" id="{00000000-0008-0000-0900-0000EE0B0200}"/>
            </a:ext>
          </a:extLst>
        </xdr:cNvPr>
        <xdr:cNvSpPr>
          <a:spLocks/>
        </xdr:cNvSpPr>
      </xdr:nvSpPr>
      <xdr:spPr bwMode="auto">
        <a:xfrm>
          <a:off x="6731000" y="8070850"/>
          <a:ext cx="69850" cy="260350"/>
        </a:xfrm>
        <a:prstGeom prst="leftBracket">
          <a:avLst>
            <a:gd name="adj" fmla="val 3106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387350</xdr:colOff>
      <xdr:row>53</xdr:row>
      <xdr:rowOff>63500</xdr:rowOff>
    </xdr:from>
    <xdr:to>
      <xdr:col>42</xdr:col>
      <xdr:colOff>457200</xdr:colOff>
      <xdr:row>54</xdr:row>
      <xdr:rowOff>152400</xdr:rowOff>
    </xdr:to>
    <xdr:sp macro="" textlink="">
      <xdr:nvSpPr>
        <xdr:cNvPr id="134127" name="AutoShape 3">
          <a:extLst>
            <a:ext uri="{FF2B5EF4-FFF2-40B4-BE49-F238E27FC236}">
              <a16:creationId xmlns:a16="http://schemas.microsoft.com/office/drawing/2014/main" id="{00000000-0008-0000-0900-0000EF0B0200}"/>
            </a:ext>
          </a:extLst>
        </xdr:cNvPr>
        <xdr:cNvSpPr>
          <a:spLocks/>
        </xdr:cNvSpPr>
      </xdr:nvSpPr>
      <xdr:spPr bwMode="auto">
        <a:xfrm>
          <a:off x="9982200" y="8077200"/>
          <a:ext cx="69850" cy="247650"/>
        </a:xfrm>
        <a:prstGeom prst="rightBracket">
          <a:avLst>
            <a:gd name="adj" fmla="val 295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41</xdr:row>
      <xdr:rowOff>107950</xdr:rowOff>
    </xdr:from>
    <xdr:to>
      <xdr:col>32</xdr:col>
      <xdr:colOff>101600</xdr:colOff>
      <xdr:row>56</xdr:row>
      <xdr:rowOff>38100</xdr:rowOff>
    </xdr:to>
    <xdr:sp macro="" textlink="">
      <xdr:nvSpPr>
        <xdr:cNvPr id="134128" name="Line 7">
          <a:extLst>
            <a:ext uri="{FF2B5EF4-FFF2-40B4-BE49-F238E27FC236}">
              <a16:creationId xmlns:a16="http://schemas.microsoft.com/office/drawing/2014/main" id="{00000000-0008-0000-0900-0000F00B0200}"/>
            </a:ext>
          </a:extLst>
        </xdr:cNvPr>
        <xdr:cNvSpPr>
          <a:spLocks noChangeShapeType="1"/>
        </xdr:cNvSpPr>
      </xdr:nvSpPr>
      <xdr:spPr bwMode="auto">
        <a:xfrm flipH="1" flipV="1">
          <a:off x="6356350" y="6203950"/>
          <a:ext cx="25400" cy="2349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44450</xdr:colOff>
      <xdr:row>41</xdr:row>
      <xdr:rowOff>95250</xdr:rowOff>
    </xdr:from>
    <xdr:to>
      <xdr:col>32</xdr:col>
      <xdr:colOff>584200</xdr:colOff>
      <xdr:row>41</xdr:row>
      <xdr:rowOff>101600</xdr:rowOff>
    </xdr:to>
    <xdr:sp macro="" textlink="">
      <xdr:nvSpPr>
        <xdr:cNvPr id="134129" name="Line 8">
          <a:extLst>
            <a:ext uri="{FF2B5EF4-FFF2-40B4-BE49-F238E27FC236}">
              <a16:creationId xmlns:a16="http://schemas.microsoft.com/office/drawing/2014/main" id="{00000000-0008-0000-0900-0000F10B0200}"/>
            </a:ext>
          </a:extLst>
        </xdr:cNvPr>
        <xdr:cNvSpPr>
          <a:spLocks noChangeShapeType="1"/>
        </xdr:cNvSpPr>
      </xdr:nvSpPr>
      <xdr:spPr bwMode="auto">
        <a:xfrm>
          <a:off x="6324600" y="6191250"/>
          <a:ext cx="5397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76200</xdr:colOff>
      <xdr:row>50</xdr:row>
      <xdr:rowOff>76200</xdr:rowOff>
    </xdr:from>
    <xdr:to>
      <xdr:col>32</xdr:col>
      <xdr:colOff>552450</xdr:colOff>
      <xdr:row>50</xdr:row>
      <xdr:rowOff>76200</xdr:rowOff>
    </xdr:to>
    <xdr:sp macro="" textlink="">
      <xdr:nvSpPr>
        <xdr:cNvPr id="134130" name="Line 9">
          <a:extLst>
            <a:ext uri="{FF2B5EF4-FFF2-40B4-BE49-F238E27FC236}">
              <a16:creationId xmlns:a16="http://schemas.microsoft.com/office/drawing/2014/main" id="{00000000-0008-0000-0900-0000F20B0200}"/>
            </a:ext>
          </a:extLst>
        </xdr:cNvPr>
        <xdr:cNvSpPr>
          <a:spLocks noChangeShapeType="1"/>
        </xdr:cNvSpPr>
      </xdr:nvSpPr>
      <xdr:spPr bwMode="auto">
        <a:xfrm flipV="1">
          <a:off x="6356350" y="7613650"/>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469900</xdr:colOff>
      <xdr:row>55</xdr:row>
      <xdr:rowOff>19050</xdr:rowOff>
    </xdr:from>
    <xdr:to>
      <xdr:col>32</xdr:col>
      <xdr:colOff>520700</xdr:colOff>
      <xdr:row>57</xdr:row>
      <xdr:rowOff>88900</xdr:rowOff>
    </xdr:to>
    <xdr:sp macro="" textlink="">
      <xdr:nvSpPr>
        <xdr:cNvPr id="134131" name="AutoShape 2">
          <a:extLst>
            <a:ext uri="{FF2B5EF4-FFF2-40B4-BE49-F238E27FC236}">
              <a16:creationId xmlns:a16="http://schemas.microsoft.com/office/drawing/2014/main" id="{00000000-0008-0000-0900-0000F30B0200}"/>
            </a:ext>
          </a:extLst>
        </xdr:cNvPr>
        <xdr:cNvSpPr>
          <a:spLocks/>
        </xdr:cNvSpPr>
      </xdr:nvSpPr>
      <xdr:spPr bwMode="auto">
        <a:xfrm>
          <a:off x="6750050" y="8369300"/>
          <a:ext cx="50800" cy="400050"/>
        </a:xfrm>
        <a:prstGeom prst="leftBracket">
          <a:avLst>
            <a:gd name="adj" fmla="val 382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25400</xdr:colOff>
      <xdr:row>55</xdr:row>
      <xdr:rowOff>57150</xdr:rowOff>
    </xdr:from>
    <xdr:to>
      <xdr:col>43</xdr:col>
      <xdr:colOff>76200</xdr:colOff>
      <xdr:row>57</xdr:row>
      <xdr:rowOff>101600</xdr:rowOff>
    </xdr:to>
    <xdr:sp macro="" textlink="">
      <xdr:nvSpPr>
        <xdr:cNvPr id="134132" name="AutoShape 3">
          <a:extLst>
            <a:ext uri="{FF2B5EF4-FFF2-40B4-BE49-F238E27FC236}">
              <a16:creationId xmlns:a16="http://schemas.microsoft.com/office/drawing/2014/main" id="{00000000-0008-0000-0900-0000F40B0200}"/>
            </a:ext>
          </a:extLst>
        </xdr:cNvPr>
        <xdr:cNvSpPr>
          <a:spLocks/>
        </xdr:cNvSpPr>
      </xdr:nvSpPr>
      <xdr:spPr bwMode="auto">
        <a:xfrm>
          <a:off x="10109200" y="8407400"/>
          <a:ext cx="50800" cy="374650"/>
        </a:xfrm>
        <a:prstGeom prst="rightBracket">
          <a:avLst>
            <a:gd name="adj" fmla="val 327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101600</xdr:colOff>
      <xdr:row>56</xdr:row>
      <xdr:rowOff>19050</xdr:rowOff>
    </xdr:from>
    <xdr:to>
      <xdr:col>32</xdr:col>
      <xdr:colOff>450850</xdr:colOff>
      <xdr:row>56</xdr:row>
      <xdr:rowOff>25400</xdr:rowOff>
    </xdr:to>
    <xdr:sp macro="" textlink="">
      <xdr:nvSpPr>
        <xdr:cNvPr id="134133" name="Line 6">
          <a:extLst>
            <a:ext uri="{FF2B5EF4-FFF2-40B4-BE49-F238E27FC236}">
              <a16:creationId xmlns:a16="http://schemas.microsoft.com/office/drawing/2014/main" id="{00000000-0008-0000-0900-0000F50B0200}"/>
            </a:ext>
          </a:extLst>
        </xdr:cNvPr>
        <xdr:cNvSpPr>
          <a:spLocks noChangeShapeType="1"/>
        </xdr:cNvSpPr>
      </xdr:nvSpPr>
      <xdr:spPr bwMode="auto">
        <a:xfrm flipH="1" flipV="1">
          <a:off x="6381750" y="8534400"/>
          <a:ext cx="349250" cy="6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254000</xdr:colOff>
      <xdr:row>30</xdr:row>
      <xdr:rowOff>0</xdr:rowOff>
    </xdr:from>
    <xdr:to>
      <xdr:col>15</xdr:col>
      <xdr:colOff>88900</xdr:colOff>
      <xdr:row>33</xdr:row>
      <xdr:rowOff>107950</xdr:rowOff>
    </xdr:to>
    <xdr:sp macro="" textlink="">
      <xdr:nvSpPr>
        <xdr:cNvPr id="51317" name="大かっこ 1">
          <a:extLst>
            <a:ext uri="{FF2B5EF4-FFF2-40B4-BE49-F238E27FC236}">
              <a16:creationId xmlns:a16="http://schemas.microsoft.com/office/drawing/2014/main" id="{00000000-0008-0000-0A00-000075C80000}"/>
            </a:ext>
          </a:extLst>
        </xdr:cNvPr>
        <xdr:cNvSpPr>
          <a:spLocks noChangeArrowheads="1"/>
        </xdr:cNvSpPr>
      </xdr:nvSpPr>
      <xdr:spPr bwMode="auto">
        <a:xfrm>
          <a:off x="438150" y="5073650"/>
          <a:ext cx="4108450" cy="60325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69850</xdr:colOff>
          <xdr:row>17</xdr:row>
          <xdr:rowOff>12700</xdr:rowOff>
        </xdr:from>
        <xdr:to>
          <xdr:col>1</xdr:col>
          <xdr:colOff>279400</xdr:colOff>
          <xdr:row>18</xdr:row>
          <xdr:rowOff>31750</xdr:rowOff>
        </xdr:to>
        <xdr:sp macro="" textlink="">
          <xdr:nvSpPr>
            <xdr:cNvPr id="51244" name="Check Box 44" hidden="1">
              <a:extLst>
                <a:ext uri="{63B3BB69-23CF-44E3-9099-C40C66FF867C}">
                  <a14:compatExt spid="_x0000_s51244"/>
                </a:ext>
                <a:ext uri="{FF2B5EF4-FFF2-40B4-BE49-F238E27FC236}">
                  <a16:creationId xmlns:a16="http://schemas.microsoft.com/office/drawing/2014/main" id="{00000000-0008-0000-0A00-00002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12700</xdr:rowOff>
        </xdr:from>
        <xdr:to>
          <xdr:col>8</xdr:col>
          <xdr:colOff>279400</xdr:colOff>
          <xdr:row>18</xdr:row>
          <xdr:rowOff>12700</xdr:rowOff>
        </xdr:to>
        <xdr:sp macro="" textlink="">
          <xdr:nvSpPr>
            <xdr:cNvPr id="51251" name="Check Box 51" hidden="1">
              <a:extLst>
                <a:ext uri="{63B3BB69-23CF-44E3-9099-C40C66FF867C}">
                  <a14:compatExt spid="_x0000_s51251"/>
                </a:ext>
                <a:ext uri="{FF2B5EF4-FFF2-40B4-BE49-F238E27FC236}">
                  <a16:creationId xmlns:a16="http://schemas.microsoft.com/office/drawing/2014/main" id="{00000000-0008-0000-0A00-00003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xdr:row>
          <xdr:rowOff>12700</xdr:rowOff>
        </xdr:from>
        <xdr:to>
          <xdr:col>1</xdr:col>
          <xdr:colOff>279400</xdr:colOff>
          <xdr:row>19</xdr:row>
          <xdr:rowOff>31750</xdr:rowOff>
        </xdr:to>
        <xdr:sp macro="" textlink="">
          <xdr:nvSpPr>
            <xdr:cNvPr id="51303" name="Check Box 103" hidden="1">
              <a:extLst>
                <a:ext uri="{63B3BB69-23CF-44E3-9099-C40C66FF867C}">
                  <a14:compatExt spid="_x0000_s51303"/>
                </a:ext>
                <a:ext uri="{FF2B5EF4-FFF2-40B4-BE49-F238E27FC236}">
                  <a16:creationId xmlns:a16="http://schemas.microsoft.com/office/drawing/2014/main" id="{00000000-0008-0000-0A00-00006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12700</xdr:rowOff>
        </xdr:from>
        <xdr:to>
          <xdr:col>8</xdr:col>
          <xdr:colOff>279400</xdr:colOff>
          <xdr:row>19</xdr:row>
          <xdr:rowOff>12700</xdr:rowOff>
        </xdr:to>
        <xdr:sp macro="" textlink="">
          <xdr:nvSpPr>
            <xdr:cNvPr id="51304" name="Check Box 104" hidden="1">
              <a:extLst>
                <a:ext uri="{63B3BB69-23CF-44E3-9099-C40C66FF867C}">
                  <a14:compatExt spid="_x0000_s51304"/>
                </a:ext>
                <a:ext uri="{FF2B5EF4-FFF2-40B4-BE49-F238E27FC236}">
                  <a16:creationId xmlns:a16="http://schemas.microsoft.com/office/drawing/2014/main" id="{00000000-0008-0000-0A00-00006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xdr:row>
          <xdr:rowOff>12700</xdr:rowOff>
        </xdr:from>
        <xdr:to>
          <xdr:col>1</xdr:col>
          <xdr:colOff>279400</xdr:colOff>
          <xdr:row>20</xdr:row>
          <xdr:rowOff>31750</xdr:rowOff>
        </xdr:to>
        <xdr:sp macro="" textlink="">
          <xdr:nvSpPr>
            <xdr:cNvPr id="51305" name="Check Box 105" hidden="1">
              <a:extLst>
                <a:ext uri="{63B3BB69-23CF-44E3-9099-C40C66FF867C}">
                  <a14:compatExt spid="_x0000_s51305"/>
                </a:ext>
                <a:ext uri="{FF2B5EF4-FFF2-40B4-BE49-F238E27FC236}">
                  <a16:creationId xmlns:a16="http://schemas.microsoft.com/office/drawing/2014/main" id="{00000000-0008-0000-0A00-00006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xdr:rowOff>
        </xdr:from>
        <xdr:to>
          <xdr:col>8</xdr:col>
          <xdr:colOff>279400</xdr:colOff>
          <xdr:row>20</xdr:row>
          <xdr:rowOff>12700</xdr:rowOff>
        </xdr:to>
        <xdr:sp macro="" textlink="">
          <xdr:nvSpPr>
            <xdr:cNvPr id="51306" name="Check Box 106" hidden="1">
              <a:extLst>
                <a:ext uri="{63B3BB69-23CF-44E3-9099-C40C66FF867C}">
                  <a14:compatExt spid="_x0000_s51306"/>
                </a:ext>
                <a:ext uri="{FF2B5EF4-FFF2-40B4-BE49-F238E27FC236}">
                  <a16:creationId xmlns:a16="http://schemas.microsoft.com/office/drawing/2014/main" id="{00000000-0008-0000-0A00-00006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20</xdr:row>
          <xdr:rowOff>12700</xdr:rowOff>
        </xdr:from>
        <xdr:to>
          <xdr:col>1</xdr:col>
          <xdr:colOff>279400</xdr:colOff>
          <xdr:row>21</xdr:row>
          <xdr:rowOff>31750</xdr:rowOff>
        </xdr:to>
        <xdr:sp macro="" textlink="">
          <xdr:nvSpPr>
            <xdr:cNvPr id="51309" name="Check Box 109" hidden="1">
              <a:extLst>
                <a:ext uri="{63B3BB69-23CF-44E3-9099-C40C66FF867C}">
                  <a14:compatExt spid="_x0000_s51309"/>
                </a:ext>
                <a:ext uri="{FF2B5EF4-FFF2-40B4-BE49-F238E27FC236}">
                  <a16:creationId xmlns:a16="http://schemas.microsoft.com/office/drawing/2014/main" id="{00000000-0008-0000-0A00-00006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12700</xdr:rowOff>
        </xdr:from>
        <xdr:to>
          <xdr:col>8</xdr:col>
          <xdr:colOff>279400</xdr:colOff>
          <xdr:row>21</xdr:row>
          <xdr:rowOff>12700</xdr:rowOff>
        </xdr:to>
        <xdr:sp macro="" textlink="">
          <xdr:nvSpPr>
            <xdr:cNvPr id="51310" name="Check Box 110" hidden="1">
              <a:extLst>
                <a:ext uri="{63B3BB69-23CF-44E3-9099-C40C66FF867C}">
                  <a14:compatExt spid="_x0000_s51310"/>
                </a:ext>
                <a:ext uri="{FF2B5EF4-FFF2-40B4-BE49-F238E27FC236}">
                  <a16:creationId xmlns:a16="http://schemas.microsoft.com/office/drawing/2014/main" id="{00000000-0008-0000-0A00-00006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12700</xdr:rowOff>
        </xdr:from>
        <xdr:to>
          <xdr:col>1</xdr:col>
          <xdr:colOff>279400</xdr:colOff>
          <xdr:row>22</xdr:row>
          <xdr:rowOff>31750</xdr:rowOff>
        </xdr:to>
        <xdr:sp macro="" textlink="">
          <xdr:nvSpPr>
            <xdr:cNvPr id="51313" name="Check Box 113" hidden="1">
              <a:extLst>
                <a:ext uri="{63B3BB69-23CF-44E3-9099-C40C66FF867C}">
                  <a14:compatExt spid="_x0000_s51313"/>
                </a:ext>
                <a:ext uri="{FF2B5EF4-FFF2-40B4-BE49-F238E27FC236}">
                  <a16:creationId xmlns:a16="http://schemas.microsoft.com/office/drawing/2014/main" id="{00000000-0008-0000-0A00-00007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12700</xdr:rowOff>
        </xdr:from>
        <xdr:to>
          <xdr:col>8</xdr:col>
          <xdr:colOff>279400</xdr:colOff>
          <xdr:row>22</xdr:row>
          <xdr:rowOff>12700</xdr:rowOff>
        </xdr:to>
        <xdr:sp macro="" textlink="">
          <xdr:nvSpPr>
            <xdr:cNvPr id="51314" name="Check Box 114" hidden="1">
              <a:extLst>
                <a:ext uri="{63B3BB69-23CF-44E3-9099-C40C66FF867C}">
                  <a14:compatExt spid="_x0000_s51314"/>
                </a:ext>
                <a:ext uri="{FF2B5EF4-FFF2-40B4-BE49-F238E27FC236}">
                  <a16:creationId xmlns:a16="http://schemas.microsoft.com/office/drawing/2014/main" id="{00000000-0008-0000-0A00-00007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12700</xdr:rowOff>
        </xdr:from>
        <xdr:to>
          <xdr:col>1</xdr:col>
          <xdr:colOff>279400</xdr:colOff>
          <xdr:row>23</xdr:row>
          <xdr:rowOff>31750</xdr:rowOff>
        </xdr:to>
        <xdr:sp macro="" textlink="">
          <xdr:nvSpPr>
            <xdr:cNvPr id="51315" name="Check Box 115" hidden="1">
              <a:extLst>
                <a:ext uri="{63B3BB69-23CF-44E3-9099-C40C66FF867C}">
                  <a14:compatExt spid="_x0000_s51315"/>
                </a:ext>
                <a:ext uri="{FF2B5EF4-FFF2-40B4-BE49-F238E27FC236}">
                  <a16:creationId xmlns:a16="http://schemas.microsoft.com/office/drawing/2014/main" id="{00000000-0008-0000-0A00-00007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12700</xdr:rowOff>
        </xdr:from>
        <xdr:to>
          <xdr:col>8</xdr:col>
          <xdr:colOff>279400</xdr:colOff>
          <xdr:row>23</xdr:row>
          <xdr:rowOff>12700</xdr:rowOff>
        </xdr:to>
        <xdr:sp macro="" textlink="">
          <xdr:nvSpPr>
            <xdr:cNvPr id="51316" name="Check Box 116" hidden="1">
              <a:extLst>
                <a:ext uri="{63B3BB69-23CF-44E3-9099-C40C66FF867C}">
                  <a14:compatExt spid="_x0000_s51316"/>
                </a:ext>
                <a:ext uri="{FF2B5EF4-FFF2-40B4-BE49-F238E27FC236}">
                  <a16:creationId xmlns:a16="http://schemas.microsoft.com/office/drawing/2014/main" id="{00000000-0008-0000-0A00-00007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234950</xdr:colOff>
      <xdr:row>36</xdr:row>
      <xdr:rowOff>0</xdr:rowOff>
    </xdr:from>
    <xdr:to>
      <xdr:col>15</xdr:col>
      <xdr:colOff>95250</xdr:colOff>
      <xdr:row>39</xdr:row>
      <xdr:rowOff>107950</xdr:rowOff>
    </xdr:to>
    <xdr:sp macro="" textlink="">
      <xdr:nvSpPr>
        <xdr:cNvPr id="51318" name="大かっこ 1">
          <a:extLst>
            <a:ext uri="{FF2B5EF4-FFF2-40B4-BE49-F238E27FC236}">
              <a16:creationId xmlns:a16="http://schemas.microsoft.com/office/drawing/2014/main" id="{00000000-0008-0000-0A00-000076C80000}"/>
            </a:ext>
          </a:extLst>
        </xdr:cNvPr>
        <xdr:cNvSpPr>
          <a:spLocks noChangeArrowheads="1"/>
        </xdr:cNvSpPr>
      </xdr:nvSpPr>
      <xdr:spPr bwMode="auto">
        <a:xfrm>
          <a:off x="419100" y="6064250"/>
          <a:ext cx="4133850" cy="60325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49</xdr:col>
      <xdr:colOff>165100</xdr:colOff>
      <xdr:row>82</xdr:row>
      <xdr:rowOff>82550</xdr:rowOff>
    </xdr:from>
    <xdr:to>
      <xdr:col>60</xdr:col>
      <xdr:colOff>69850</xdr:colOff>
      <xdr:row>87</xdr:row>
      <xdr:rowOff>76200</xdr:rowOff>
    </xdr:to>
    <xdr:sp macro="" textlink="">
      <xdr:nvSpPr>
        <xdr:cNvPr id="57055" name="大かっこ 3">
          <a:extLst>
            <a:ext uri="{FF2B5EF4-FFF2-40B4-BE49-F238E27FC236}">
              <a16:creationId xmlns:a16="http://schemas.microsoft.com/office/drawing/2014/main" id="{00000000-0008-0000-0B00-0000DFDE0000}"/>
            </a:ext>
          </a:extLst>
        </xdr:cNvPr>
        <xdr:cNvSpPr>
          <a:spLocks noChangeArrowheads="1"/>
        </xdr:cNvSpPr>
      </xdr:nvSpPr>
      <xdr:spPr bwMode="auto">
        <a:xfrm>
          <a:off x="15100300" y="8623300"/>
          <a:ext cx="6819900" cy="81915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203200</xdr:colOff>
      <xdr:row>74</xdr:row>
      <xdr:rowOff>6350</xdr:rowOff>
    </xdr:from>
    <xdr:to>
      <xdr:col>60</xdr:col>
      <xdr:colOff>25400</xdr:colOff>
      <xdr:row>77</xdr:row>
      <xdr:rowOff>57150</xdr:rowOff>
    </xdr:to>
    <xdr:sp macro="" textlink="">
      <xdr:nvSpPr>
        <xdr:cNvPr id="57056" name="大かっこ 2">
          <a:extLst>
            <a:ext uri="{FF2B5EF4-FFF2-40B4-BE49-F238E27FC236}">
              <a16:creationId xmlns:a16="http://schemas.microsoft.com/office/drawing/2014/main" id="{00000000-0008-0000-0B00-0000E0DE0000}"/>
            </a:ext>
          </a:extLst>
        </xdr:cNvPr>
        <xdr:cNvSpPr>
          <a:spLocks noChangeArrowheads="1"/>
        </xdr:cNvSpPr>
      </xdr:nvSpPr>
      <xdr:spPr bwMode="auto">
        <a:xfrm>
          <a:off x="18910300" y="7226300"/>
          <a:ext cx="2965450" cy="5461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4</xdr:col>
          <xdr:colOff>0</xdr:colOff>
          <xdr:row>42</xdr:row>
          <xdr:rowOff>12700</xdr:rowOff>
        </xdr:to>
        <xdr:sp macro="" textlink="">
          <xdr:nvSpPr>
            <xdr:cNvPr id="57048" name="Check Box 728" hidden="1">
              <a:extLst>
                <a:ext uri="{63B3BB69-23CF-44E3-9099-C40C66FF867C}">
                  <a14:compatExt spid="_x0000_s57048"/>
                </a:ext>
                <a:ext uri="{FF2B5EF4-FFF2-40B4-BE49-F238E27FC236}">
                  <a16:creationId xmlns:a16="http://schemas.microsoft.com/office/drawing/2014/main" id="{00000000-0008-0000-0B00-0000D8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0</xdr:rowOff>
        </xdr:from>
        <xdr:to>
          <xdr:col>4</xdr:col>
          <xdr:colOff>0</xdr:colOff>
          <xdr:row>45</xdr:row>
          <xdr:rowOff>12700</xdr:rowOff>
        </xdr:to>
        <xdr:sp macro="" textlink="">
          <xdr:nvSpPr>
            <xdr:cNvPr id="57049" name="Check Box 729" hidden="1">
              <a:extLst>
                <a:ext uri="{63B3BB69-23CF-44E3-9099-C40C66FF867C}">
                  <a14:compatExt spid="_x0000_s57049"/>
                </a:ext>
                <a:ext uri="{FF2B5EF4-FFF2-40B4-BE49-F238E27FC236}">
                  <a16:creationId xmlns:a16="http://schemas.microsoft.com/office/drawing/2014/main" id="{00000000-0008-0000-0B00-0000D9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4</xdr:col>
          <xdr:colOff>0</xdr:colOff>
          <xdr:row>48</xdr:row>
          <xdr:rowOff>12700</xdr:rowOff>
        </xdr:to>
        <xdr:sp macro="" textlink="">
          <xdr:nvSpPr>
            <xdr:cNvPr id="57050" name="Check Box 730" hidden="1">
              <a:extLst>
                <a:ext uri="{63B3BB69-23CF-44E3-9099-C40C66FF867C}">
                  <a14:compatExt spid="_x0000_s57050"/>
                </a:ext>
                <a:ext uri="{FF2B5EF4-FFF2-40B4-BE49-F238E27FC236}">
                  <a16:creationId xmlns:a16="http://schemas.microsoft.com/office/drawing/2014/main" id="{00000000-0008-0000-0B00-0000DA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0</xdr:rowOff>
        </xdr:from>
        <xdr:to>
          <xdr:col>4</xdr:col>
          <xdr:colOff>0</xdr:colOff>
          <xdr:row>51</xdr:row>
          <xdr:rowOff>12700</xdr:rowOff>
        </xdr:to>
        <xdr:sp macro="" textlink="">
          <xdr:nvSpPr>
            <xdr:cNvPr id="57051" name="Check Box 731" hidden="1">
              <a:extLst>
                <a:ext uri="{63B3BB69-23CF-44E3-9099-C40C66FF867C}">
                  <a14:compatExt spid="_x0000_s57051"/>
                </a:ext>
                <a:ext uri="{FF2B5EF4-FFF2-40B4-BE49-F238E27FC236}">
                  <a16:creationId xmlns:a16="http://schemas.microsoft.com/office/drawing/2014/main" id="{00000000-0008-0000-0B00-0000DB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0</xdr:rowOff>
        </xdr:from>
        <xdr:to>
          <xdr:col>4</xdr:col>
          <xdr:colOff>0</xdr:colOff>
          <xdr:row>53</xdr:row>
          <xdr:rowOff>88900</xdr:rowOff>
        </xdr:to>
        <xdr:sp macro="" textlink="">
          <xdr:nvSpPr>
            <xdr:cNvPr id="57052" name="Check Box 732" hidden="1">
              <a:extLst>
                <a:ext uri="{63B3BB69-23CF-44E3-9099-C40C66FF867C}">
                  <a14:compatExt spid="_x0000_s57052"/>
                </a:ext>
                <a:ext uri="{FF2B5EF4-FFF2-40B4-BE49-F238E27FC236}">
                  <a16:creationId xmlns:a16="http://schemas.microsoft.com/office/drawing/2014/main" id="{00000000-0008-0000-0B00-0000DC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55</xdr:row>
          <xdr:rowOff>0</xdr:rowOff>
        </xdr:from>
        <xdr:to>
          <xdr:col>4</xdr:col>
          <xdr:colOff>0</xdr:colOff>
          <xdr:row>56</xdr:row>
          <xdr:rowOff>88900</xdr:rowOff>
        </xdr:to>
        <xdr:sp macro="" textlink="">
          <xdr:nvSpPr>
            <xdr:cNvPr id="57053" name="Check Box 733" hidden="1">
              <a:extLst>
                <a:ext uri="{63B3BB69-23CF-44E3-9099-C40C66FF867C}">
                  <a14:compatExt spid="_x0000_s57053"/>
                </a:ext>
                <a:ext uri="{FF2B5EF4-FFF2-40B4-BE49-F238E27FC236}">
                  <a16:creationId xmlns:a16="http://schemas.microsoft.com/office/drawing/2014/main" id="{00000000-0008-0000-0B00-0000DD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0</xdr:rowOff>
        </xdr:from>
        <xdr:to>
          <xdr:col>4</xdr:col>
          <xdr:colOff>0</xdr:colOff>
          <xdr:row>59</xdr:row>
          <xdr:rowOff>76200</xdr:rowOff>
        </xdr:to>
        <xdr:sp macro="" textlink="">
          <xdr:nvSpPr>
            <xdr:cNvPr id="57054" name="Check Box 734" hidden="1">
              <a:extLst>
                <a:ext uri="{63B3BB69-23CF-44E3-9099-C40C66FF867C}">
                  <a14:compatExt spid="_x0000_s57054"/>
                </a:ext>
                <a:ext uri="{FF2B5EF4-FFF2-40B4-BE49-F238E27FC236}">
                  <a16:creationId xmlns:a16="http://schemas.microsoft.com/office/drawing/2014/main" id="{00000000-0008-0000-0B00-0000DE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43</xdr:row>
          <xdr:rowOff>88900</xdr:rowOff>
        </xdr:from>
        <xdr:to>
          <xdr:col>2</xdr:col>
          <xdr:colOff>241300</xdr:colOff>
          <xdr:row>45</xdr:row>
          <xdr:rowOff>76200</xdr:rowOff>
        </xdr:to>
        <xdr:sp macro="" textlink="">
          <xdr:nvSpPr>
            <xdr:cNvPr id="154625" name="Check Box 1" hidden="1">
              <a:extLst>
                <a:ext uri="{63B3BB69-23CF-44E3-9099-C40C66FF867C}">
                  <a14:compatExt spid="_x0000_s154625"/>
                </a:ext>
                <a:ext uri="{FF2B5EF4-FFF2-40B4-BE49-F238E27FC236}">
                  <a16:creationId xmlns:a16="http://schemas.microsoft.com/office/drawing/2014/main" id="{00000000-0008-0000-0C00-000001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46</xdr:row>
          <xdr:rowOff>88900</xdr:rowOff>
        </xdr:from>
        <xdr:to>
          <xdr:col>2</xdr:col>
          <xdr:colOff>260350</xdr:colOff>
          <xdr:row>49</xdr:row>
          <xdr:rowOff>0</xdr:rowOff>
        </xdr:to>
        <xdr:sp macro="" textlink="">
          <xdr:nvSpPr>
            <xdr:cNvPr id="154626" name="Check Box 2" hidden="1">
              <a:extLst>
                <a:ext uri="{63B3BB69-23CF-44E3-9099-C40C66FF867C}">
                  <a14:compatExt spid="_x0000_s154626"/>
                </a:ext>
                <a:ext uri="{FF2B5EF4-FFF2-40B4-BE49-F238E27FC236}">
                  <a16:creationId xmlns:a16="http://schemas.microsoft.com/office/drawing/2014/main" id="{00000000-0008-0000-0C00-000002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49</xdr:row>
          <xdr:rowOff>88900</xdr:rowOff>
        </xdr:from>
        <xdr:to>
          <xdr:col>2</xdr:col>
          <xdr:colOff>260350</xdr:colOff>
          <xdr:row>52</xdr:row>
          <xdr:rowOff>0</xdr:rowOff>
        </xdr:to>
        <xdr:sp macro="" textlink="">
          <xdr:nvSpPr>
            <xdr:cNvPr id="154627" name="Check Box 3" hidden="1">
              <a:extLst>
                <a:ext uri="{63B3BB69-23CF-44E3-9099-C40C66FF867C}">
                  <a14:compatExt spid="_x0000_s154627"/>
                </a:ext>
                <a:ext uri="{FF2B5EF4-FFF2-40B4-BE49-F238E27FC236}">
                  <a16:creationId xmlns:a16="http://schemas.microsoft.com/office/drawing/2014/main" id="{00000000-0008-0000-0C00-000003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28" name="Check Box 4" hidden="1">
              <a:extLst>
                <a:ext uri="{63B3BB69-23CF-44E3-9099-C40C66FF867C}">
                  <a14:compatExt spid="_x0000_s154628"/>
                </a:ext>
                <a:ext uri="{FF2B5EF4-FFF2-40B4-BE49-F238E27FC236}">
                  <a16:creationId xmlns:a16="http://schemas.microsoft.com/office/drawing/2014/main" id="{00000000-0008-0000-0C00-000004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29" name="Check Box 5" hidden="1">
              <a:extLst>
                <a:ext uri="{63B3BB69-23CF-44E3-9099-C40C66FF867C}">
                  <a14:compatExt spid="_x0000_s154629"/>
                </a:ext>
                <a:ext uri="{FF2B5EF4-FFF2-40B4-BE49-F238E27FC236}">
                  <a16:creationId xmlns:a16="http://schemas.microsoft.com/office/drawing/2014/main" id="{00000000-0008-0000-0C00-000005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30" name="Check Box 6" hidden="1">
              <a:extLst>
                <a:ext uri="{63B3BB69-23CF-44E3-9099-C40C66FF867C}">
                  <a14:compatExt spid="_x0000_s154630"/>
                </a:ext>
                <a:ext uri="{FF2B5EF4-FFF2-40B4-BE49-F238E27FC236}">
                  <a16:creationId xmlns:a16="http://schemas.microsoft.com/office/drawing/2014/main" id="{00000000-0008-0000-0C00-000006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31" name="Check Box 7" hidden="1">
              <a:extLst>
                <a:ext uri="{63B3BB69-23CF-44E3-9099-C40C66FF867C}">
                  <a14:compatExt spid="_x0000_s154631"/>
                </a:ext>
                <a:ext uri="{FF2B5EF4-FFF2-40B4-BE49-F238E27FC236}">
                  <a16:creationId xmlns:a16="http://schemas.microsoft.com/office/drawing/2014/main" id="{00000000-0008-0000-0C00-000007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32" name="Check Box 8" hidden="1">
              <a:extLst>
                <a:ext uri="{63B3BB69-23CF-44E3-9099-C40C66FF867C}">
                  <a14:compatExt spid="_x0000_s154632"/>
                </a:ext>
                <a:ext uri="{FF2B5EF4-FFF2-40B4-BE49-F238E27FC236}">
                  <a16:creationId xmlns:a16="http://schemas.microsoft.com/office/drawing/2014/main" id="{00000000-0008-0000-0C00-000008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37</xdr:row>
          <xdr:rowOff>50800</xdr:rowOff>
        </xdr:from>
        <xdr:to>
          <xdr:col>20</xdr:col>
          <xdr:colOff>260350</xdr:colOff>
          <xdr:row>39</xdr:row>
          <xdr:rowOff>38100</xdr:rowOff>
        </xdr:to>
        <xdr:sp macro="" textlink="">
          <xdr:nvSpPr>
            <xdr:cNvPr id="154636" name="Check Box 12" hidden="1">
              <a:extLst>
                <a:ext uri="{63B3BB69-23CF-44E3-9099-C40C66FF867C}">
                  <a14:compatExt spid="_x0000_s154636"/>
                </a:ext>
                <a:ext uri="{FF2B5EF4-FFF2-40B4-BE49-F238E27FC236}">
                  <a16:creationId xmlns:a16="http://schemas.microsoft.com/office/drawing/2014/main" id="{00000000-0008-0000-0C00-00000C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37</xdr:row>
          <xdr:rowOff>50800</xdr:rowOff>
        </xdr:from>
        <xdr:to>
          <xdr:col>23</xdr:col>
          <xdr:colOff>317500</xdr:colOff>
          <xdr:row>39</xdr:row>
          <xdr:rowOff>38100</xdr:rowOff>
        </xdr:to>
        <xdr:sp macro="" textlink="">
          <xdr:nvSpPr>
            <xdr:cNvPr id="154637" name="Check Box 13" hidden="1">
              <a:extLst>
                <a:ext uri="{63B3BB69-23CF-44E3-9099-C40C66FF867C}">
                  <a14:compatExt spid="_x0000_s154637"/>
                </a:ext>
                <a:ext uri="{FF2B5EF4-FFF2-40B4-BE49-F238E27FC236}">
                  <a16:creationId xmlns:a16="http://schemas.microsoft.com/office/drawing/2014/main" id="{00000000-0008-0000-0C00-00000D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37</xdr:row>
          <xdr:rowOff>57150</xdr:rowOff>
        </xdr:from>
        <xdr:to>
          <xdr:col>27</xdr:col>
          <xdr:colOff>279400</xdr:colOff>
          <xdr:row>39</xdr:row>
          <xdr:rowOff>50800</xdr:rowOff>
        </xdr:to>
        <xdr:sp macro="" textlink="">
          <xdr:nvSpPr>
            <xdr:cNvPr id="154638" name="Check Box 14" hidden="1">
              <a:extLst>
                <a:ext uri="{63B3BB69-23CF-44E3-9099-C40C66FF867C}">
                  <a14:compatExt spid="_x0000_s154638"/>
                </a:ext>
                <a:ext uri="{FF2B5EF4-FFF2-40B4-BE49-F238E27FC236}">
                  <a16:creationId xmlns:a16="http://schemas.microsoft.com/office/drawing/2014/main" id="{00000000-0008-0000-0C00-00000E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39</xdr:row>
          <xdr:rowOff>95250</xdr:rowOff>
        </xdr:from>
        <xdr:to>
          <xdr:col>20</xdr:col>
          <xdr:colOff>279400</xdr:colOff>
          <xdr:row>41</xdr:row>
          <xdr:rowOff>88900</xdr:rowOff>
        </xdr:to>
        <xdr:sp macro="" textlink="">
          <xdr:nvSpPr>
            <xdr:cNvPr id="154639" name="Check Box 15" hidden="1">
              <a:extLst>
                <a:ext uri="{63B3BB69-23CF-44E3-9099-C40C66FF867C}">
                  <a14:compatExt spid="_x0000_s154639"/>
                </a:ext>
                <a:ext uri="{FF2B5EF4-FFF2-40B4-BE49-F238E27FC236}">
                  <a16:creationId xmlns:a16="http://schemas.microsoft.com/office/drawing/2014/main" id="{00000000-0008-0000-0C00-00000F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228600</xdr:colOff>
      <xdr:row>45</xdr:row>
      <xdr:rowOff>12700</xdr:rowOff>
    </xdr:from>
    <xdr:to>
      <xdr:col>20</xdr:col>
      <xdr:colOff>273050</xdr:colOff>
      <xdr:row>58</xdr:row>
      <xdr:rowOff>57150</xdr:rowOff>
    </xdr:to>
    <xdr:sp macro="" textlink="">
      <xdr:nvSpPr>
        <xdr:cNvPr id="154640" name="左大かっこ 3">
          <a:extLst>
            <a:ext uri="{FF2B5EF4-FFF2-40B4-BE49-F238E27FC236}">
              <a16:creationId xmlns:a16="http://schemas.microsoft.com/office/drawing/2014/main" id="{00000000-0008-0000-0C00-0000105C0200}"/>
            </a:ext>
          </a:extLst>
        </xdr:cNvPr>
        <xdr:cNvSpPr>
          <a:spLocks/>
        </xdr:cNvSpPr>
      </xdr:nvSpPr>
      <xdr:spPr bwMode="auto">
        <a:xfrm>
          <a:off x="6115050" y="4286250"/>
          <a:ext cx="44450" cy="1587500"/>
        </a:xfrm>
        <a:prstGeom prst="leftBracket">
          <a:avLst>
            <a:gd name="adj" fmla="val 57540"/>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50800</xdr:colOff>
      <xdr:row>45</xdr:row>
      <xdr:rowOff>31750</xdr:rowOff>
    </xdr:from>
    <xdr:to>
      <xdr:col>29</xdr:col>
      <xdr:colOff>95250</xdr:colOff>
      <xdr:row>59</xdr:row>
      <xdr:rowOff>0</xdr:rowOff>
    </xdr:to>
    <xdr:sp macro="" textlink="">
      <xdr:nvSpPr>
        <xdr:cNvPr id="154641" name="右大かっこ 4">
          <a:extLst>
            <a:ext uri="{FF2B5EF4-FFF2-40B4-BE49-F238E27FC236}">
              <a16:creationId xmlns:a16="http://schemas.microsoft.com/office/drawing/2014/main" id="{00000000-0008-0000-0C00-0000115C0200}"/>
            </a:ext>
          </a:extLst>
        </xdr:cNvPr>
        <xdr:cNvSpPr>
          <a:spLocks/>
        </xdr:cNvSpPr>
      </xdr:nvSpPr>
      <xdr:spPr bwMode="auto">
        <a:xfrm>
          <a:off x="8934450" y="4305300"/>
          <a:ext cx="44450" cy="1676400"/>
        </a:xfrm>
        <a:prstGeom prst="rightBracket">
          <a:avLst>
            <a:gd name="adj" fmla="val 53778"/>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xdr:row>
          <xdr:rowOff>88900</xdr:rowOff>
        </xdr:from>
        <xdr:to>
          <xdr:col>3</xdr:col>
          <xdr:colOff>260350</xdr:colOff>
          <xdr:row>7</xdr:row>
          <xdr:rowOff>0</xdr:rowOff>
        </xdr:to>
        <xdr:sp macro="" textlink="">
          <xdr:nvSpPr>
            <xdr:cNvPr id="94253" name="Check Box 45" hidden="1">
              <a:extLst>
                <a:ext uri="{63B3BB69-23CF-44E3-9099-C40C66FF867C}">
                  <a14:compatExt spid="_x0000_s94253"/>
                </a:ext>
                <a:ext uri="{FF2B5EF4-FFF2-40B4-BE49-F238E27FC236}">
                  <a16:creationId xmlns:a16="http://schemas.microsoft.com/office/drawing/2014/main" id="{00000000-0008-0000-0D00-00002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88900</xdr:rowOff>
        </xdr:from>
        <xdr:to>
          <xdr:col>3</xdr:col>
          <xdr:colOff>260350</xdr:colOff>
          <xdr:row>10</xdr:row>
          <xdr:rowOff>0</xdr:rowOff>
        </xdr:to>
        <xdr:sp macro="" textlink="">
          <xdr:nvSpPr>
            <xdr:cNvPr id="94254" name="Check Box 46" hidden="1">
              <a:extLst>
                <a:ext uri="{63B3BB69-23CF-44E3-9099-C40C66FF867C}">
                  <a14:compatExt spid="_x0000_s94254"/>
                </a:ext>
                <a:ext uri="{FF2B5EF4-FFF2-40B4-BE49-F238E27FC236}">
                  <a16:creationId xmlns:a16="http://schemas.microsoft.com/office/drawing/2014/main" id="{00000000-0008-0000-0D00-00002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88900</xdr:rowOff>
        </xdr:from>
        <xdr:to>
          <xdr:col>3</xdr:col>
          <xdr:colOff>260350</xdr:colOff>
          <xdr:row>13</xdr:row>
          <xdr:rowOff>0</xdr:rowOff>
        </xdr:to>
        <xdr:sp macro="" textlink="">
          <xdr:nvSpPr>
            <xdr:cNvPr id="94255" name="Check Box 47" hidden="1">
              <a:extLst>
                <a:ext uri="{63B3BB69-23CF-44E3-9099-C40C66FF867C}">
                  <a14:compatExt spid="_x0000_s94255"/>
                </a:ext>
                <a:ext uri="{FF2B5EF4-FFF2-40B4-BE49-F238E27FC236}">
                  <a16:creationId xmlns:a16="http://schemas.microsoft.com/office/drawing/2014/main" id="{00000000-0008-0000-0D00-00002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88900</xdr:rowOff>
        </xdr:from>
        <xdr:to>
          <xdr:col>3</xdr:col>
          <xdr:colOff>260350</xdr:colOff>
          <xdr:row>16</xdr:row>
          <xdr:rowOff>0</xdr:rowOff>
        </xdr:to>
        <xdr:sp macro="" textlink="">
          <xdr:nvSpPr>
            <xdr:cNvPr id="94256" name="Check Box 48" hidden="1">
              <a:extLst>
                <a:ext uri="{63B3BB69-23CF-44E3-9099-C40C66FF867C}">
                  <a14:compatExt spid="_x0000_s94256"/>
                </a:ext>
                <a:ext uri="{FF2B5EF4-FFF2-40B4-BE49-F238E27FC236}">
                  <a16:creationId xmlns:a16="http://schemas.microsoft.com/office/drawing/2014/main" id="{00000000-0008-0000-0D00-00003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38100</xdr:rowOff>
        </xdr:from>
        <xdr:to>
          <xdr:col>3</xdr:col>
          <xdr:colOff>247650</xdr:colOff>
          <xdr:row>32</xdr:row>
          <xdr:rowOff>31750</xdr:rowOff>
        </xdr:to>
        <xdr:sp macro="" textlink="">
          <xdr:nvSpPr>
            <xdr:cNvPr id="94257" name="Check Box 49" hidden="1">
              <a:extLst>
                <a:ext uri="{63B3BB69-23CF-44E3-9099-C40C66FF867C}">
                  <a14:compatExt spid="_x0000_s94257"/>
                </a:ext>
                <a:ext uri="{FF2B5EF4-FFF2-40B4-BE49-F238E27FC236}">
                  <a16:creationId xmlns:a16="http://schemas.microsoft.com/office/drawing/2014/main" id="{00000000-0008-0000-0D00-00003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19050</xdr:rowOff>
        </xdr:from>
        <xdr:to>
          <xdr:col>3</xdr:col>
          <xdr:colOff>247650</xdr:colOff>
          <xdr:row>35</xdr:row>
          <xdr:rowOff>12700</xdr:rowOff>
        </xdr:to>
        <xdr:sp macro="" textlink="">
          <xdr:nvSpPr>
            <xdr:cNvPr id="94258" name="Check Box 50" hidden="1">
              <a:extLst>
                <a:ext uri="{63B3BB69-23CF-44E3-9099-C40C66FF867C}">
                  <a14:compatExt spid="_x0000_s94258"/>
                </a:ext>
                <a:ext uri="{FF2B5EF4-FFF2-40B4-BE49-F238E27FC236}">
                  <a16:creationId xmlns:a16="http://schemas.microsoft.com/office/drawing/2014/main" id="{00000000-0008-0000-0D00-00003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36</xdr:row>
          <xdr:rowOff>12700</xdr:rowOff>
        </xdr:from>
        <xdr:to>
          <xdr:col>3</xdr:col>
          <xdr:colOff>247650</xdr:colOff>
          <xdr:row>38</xdr:row>
          <xdr:rowOff>0</xdr:rowOff>
        </xdr:to>
        <xdr:sp macro="" textlink="">
          <xdr:nvSpPr>
            <xdr:cNvPr id="94259" name="Check Box 51" hidden="1">
              <a:extLst>
                <a:ext uri="{63B3BB69-23CF-44E3-9099-C40C66FF867C}">
                  <a14:compatExt spid="_x0000_s94259"/>
                </a:ext>
                <a:ext uri="{FF2B5EF4-FFF2-40B4-BE49-F238E27FC236}">
                  <a16:creationId xmlns:a16="http://schemas.microsoft.com/office/drawing/2014/main" id="{00000000-0008-0000-0D00-00003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27</xdr:row>
          <xdr:rowOff>31750</xdr:rowOff>
        </xdr:from>
        <xdr:to>
          <xdr:col>5</xdr:col>
          <xdr:colOff>279400</xdr:colOff>
          <xdr:row>29</xdr:row>
          <xdr:rowOff>19050</xdr:rowOff>
        </xdr:to>
        <xdr:sp macro="" textlink="">
          <xdr:nvSpPr>
            <xdr:cNvPr id="94260" name="Check Box 52" hidden="1">
              <a:extLst>
                <a:ext uri="{63B3BB69-23CF-44E3-9099-C40C66FF867C}">
                  <a14:compatExt spid="_x0000_s94260"/>
                </a:ext>
                <a:ext uri="{FF2B5EF4-FFF2-40B4-BE49-F238E27FC236}">
                  <a16:creationId xmlns:a16="http://schemas.microsoft.com/office/drawing/2014/main" id="{00000000-0008-0000-0D00-00003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27</xdr:row>
          <xdr:rowOff>12700</xdr:rowOff>
        </xdr:from>
        <xdr:to>
          <xdr:col>9</xdr:col>
          <xdr:colOff>19050</xdr:colOff>
          <xdr:row>29</xdr:row>
          <xdr:rowOff>0</xdr:rowOff>
        </xdr:to>
        <xdr:sp macro="" textlink="">
          <xdr:nvSpPr>
            <xdr:cNvPr id="94261" name="Check Box 53" hidden="1">
              <a:extLst>
                <a:ext uri="{63B3BB69-23CF-44E3-9099-C40C66FF867C}">
                  <a14:compatExt spid="_x0000_s94261"/>
                </a:ext>
                <a:ext uri="{FF2B5EF4-FFF2-40B4-BE49-F238E27FC236}">
                  <a16:creationId xmlns:a16="http://schemas.microsoft.com/office/drawing/2014/main" id="{00000000-0008-0000-0D00-00003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4</xdr:row>
          <xdr:rowOff>88900</xdr:rowOff>
        </xdr:from>
        <xdr:to>
          <xdr:col>8</xdr:col>
          <xdr:colOff>215900</xdr:colOff>
          <xdr:row>7</xdr:row>
          <xdr:rowOff>12700</xdr:rowOff>
        </xdr:to>
        <xdr:sp macro="" textlink="">
          <xdr:nvSpPr>
            <xdr:cNvPr id="94262" name="Check Box 54" hidden="1">
              <a:extLst>
                <a:ext uri="{63B3BB69-23CF-44E3-9099-C40C66FF867C}">
                  <a14:compatExt spid="_x0000_s94262"/>
                </a:ext>
                <a:ext uri="{FF2B5EF4-FFF2-40B4-BE49-F238E27FC236}">
                  <a16:creationId xmlns:a16="http://schemas.microsoft.com/office/drawing/2014/main" id="{00000000-0008-0000-0D00-00003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88900</xdr:rowOff>
        </xdr:from>
        <xdr:to>
          <xdr:col>8</xdr:col>
          <xdr:colOff>222250</xdr:colOff>
          <xdr:row>10</xdr:row>
          <xdr:rowOff>12700</xdr:rowOff>
        </xdr:to>
        <xdr:sp macro="" textlink="">
          <xdr:nvSpPr>
            <xdr:cNvPr id="94263" name="Check Box 55" hidden="1">
              <a:extLst>
                <a:ext uri="{63B3BB69-23CF-44E3-9099-C40C66FF867C}">
                  <a14:compatExt spid="_x0000_s94263"/>
                </a:ext>
                <a:ext uri="{FF2B5EF4-FFF2-40B4-BE49-F238E27FC236}">
                  <a16:creationId xmlns:a16="http://schemas.microsoft.com/office/drawing/2014/main" id="{00000000-0008-0000-0D00-00003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11</xdr:row>
          <xdr:rowOff>19050</xdr:rowOff>
        </xdr:from>
        <xdr:to>
          <xdr:col>8</xdr:col>
          <xdr:colOff>228600</xdr:colOff>
          <xdr:row>12</xdr:row>
          <xdr:rowOff>69850</xdr:rowOff>
        </xdr:to>
        <xdr:sp macro="" textlink="">
          <xdr:nvSpPr>
            <xdr:cNvPr id="94264" name="Check Box 56" hidden="1">
              <a:extLst>
                <a:ext uri="{63B3BB69-23CF-44E3-9099-C40C66FF867C}">
                  <a14:compatExt spid="_x0000_s94264"/>
                </a:ext>
                <a:ext uri="{FF2B5EF4-FFF2-40B4-BE49-F238E27FC236}">
                  <a16:creationId xmlns:a16="http://schemas.microsoft.com/office/drawing/2014/main" id="{00000000-0008-0000-0D00-00003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228600</xdr:colOff>
          <xdr:row>22</xdr:row>
          <xdr:rowOff>12700</xdr:rowOff>
        </xdr:to>
        <xdr:sp macro="" textlink="">
          <xdr:nvSpPr>
            <xdr:cNvPr id="151553" name="Check Box 1" hidden="1">
              <a:extLst>
                <a:ext uri="{63B3BB69-23CF-44E3-9099-C40C66FF867C}">
                  <a14:compatExt spid="_x0000_s151553"/>
                </a:ext>
                <a:ext uri="{FF2B5EF4-FFF2-40B4-BE49-F238E27FC236}">
                  <a16:creationId xmlns:a16="http://schemas.microsoft.com/office/drawing/2014/main" id="{00000000-0008-0000-0E00-000001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23</xdr:row>
          <xdr:rowOff>0</xdr:rowOff>
        </xdr:from>
        <xdr:to>
          <xdr:col>5</xdr:col>
          <xdr:colOff>260350</xdr:colOff>
          <xdr:row>24</xdr:row>
          <xdr:rowOff>19050</xdr:rowOff>
        </xdr:to>
        <xdr:sp macro="" textlink="">
          <xdr:nvSpPr>
            <xdr:cNvPr id="151554" name="Check Box 2" hidden="1">
              <a:extLst>
                <a:ext uri="{63B3BB69-23CF-44E3-9099-C40C66FF867C}">
                  <a14:compatExt spid="_x0000_s151554"/>
                </a:ext>
                <a:ext uri="{FF2B5EF4-FFF2-40B4-BE49-F238E27FC236}">
                  <a16:creationId xmlns:a16="http://schemas.microsoft.com/office/drawing/2014/main" id="{00000000-0008-0000-0E00-000002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12700</xdr:rowOff>
        </xdr:from>
        <xdr:to>
          <xdr:col>5</xdr:col>
          <xdr:colOff>247650</xdr:colOff>
          <xdr:row>22</xdr:row>
          <xdr:rowOff>38100</xdr:rowOff>
        </xdr:to>
        <xdr:sp macro="" textlink="">
          <xdr:nvSpPr>
            <xdr:cNvPr id="151555" name="Check Box 3" hidden="1">
              <a:extLst>
                <a:ext uri="{63B3BB69-23CF-44E3-9099-C40C66FF867C}">
                  <a14:compatExt spid="_x0000_s151555"/>
                </a:ext>
                <a:ext uri="{FF2B5EF4-FFF2-40B4-BE49-F238E27FC236}">
                  <a16:creationId xmlns:a16="http://schemas.microsoft.com/office/drawing/2014/main" id="{00000000-0008-0000-0E00-000003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xdr:row>
          <xdr:rowOff>0</xdr:rowOff>
        </xdr:from>
        <xdr:to>
          <xdr:col>5</xdr:col>
          <xdr:colOff>247650</xdr:colOff>
          <xdr:row>23</xdr:row>
          <xdr:rowOff>19050</xdr:rowOff>
        </xdr:to>
        <xdr:sp macro="" textlink="">
          <xdr:nvSpPr>
            <xdr:cNvPr id="151556" name="Check Box 4" hidden="1">
              <a:extLst>
                <a:ext uri="{63B3BB69-23CF-44E3-9099-C40C66FF867C}">
                  <a14:compatExt spid="_x0000_s151556"/>
                </a:ext>
                <a:ext uri="{FF2B5EF4-FFF2-40B4-BE49-F238E27FC236}">
                  <a16:creationId xmlns:a16="http://schemas.microsoft.com/office/drawing/2014/main" id="{00000000-0008-0000-0E00-000004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xdr:row>
          <xdr:rowOff>12700</xdr:rowOff>
        </xdr:from>
        <xdr:to>
          <xdr:col>2</xdr:col>
          <xdr:colOff>260350</xdr:colOff>
          <xdr:row>23</xdr:row>
          <xdr:rowOff>38100</xdr:rowOff>
        </xdr:to>
        <xdr:sp macro="" textlink="">
          <xdr:nvSpPr>
            <xdr:cNvPr id="151622" name="Check Box 70" hidden="1">
              <a:extLst>
                <a:ext uri="{63B3BB69-23CF-44E3-9099-C40C66FF867C}">
                  <a14:compatExt spid="_x0000_s151622"/>
                </a:ext>
                <a:ext uri="{FF2B5EF4-FFF2-40B4-BE49-F238E27FC236}">
                  <a16:creationId xmlns:a16="http://schemas.microsoft.com/office/drawing/2014/main" id="{00000000-0008-0000-0E00-00004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23</xdr:row>
          <xdr:rowOff>0</xdr:rowOff>
        </xdr:from>
        <xdr:to>
          <xdr:col>14</xdr:col>
          <xdr:colOff>88900</xdr:colOff>
          <xdr:row>24</xdr:row>
          <xdr:rowOff>19050</xdr:rowOff>
        </xdr:to>
        <xdr:sp macro="" textlink="">
          <xdr:nvSpPr>
            <xdr:cNvPr id="151623" name="Check Box 71" hidden="1">
              <a:extLst>
                <a:ext uri="{63B3BB69-23CF-44E3-9099-C40C66FF867C}">
                  <a14:compatExt spid="_x0000_s151623"/>
                </a:ext>
                <a:ext uri="{FF2B5EF4-FFF2-40B4-BE49-F238E27FC236}">
                  <a16:creationId xmlns:a16="http://schemas.microsoft.com/office/drawing/2014/main" id="{00000000-0008-0000-0E00-00004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21</xdr:row>
          <xdr:rowOff>12700</xdr:rowOff>
        </xdr:from>
        <xdr:to>
          <xdr:col>14</xdr:col>
          <xdr:colOff>69850</xdr:colOff>
          <xdr:row>22</xdr:row>
          <xdr:rowOff>38100</xdr:rowOff>
        </xdr:to>
        <xdr:sp macro="" textlink="">
          <xdr:nvSpPr>
            <xdr:cNvPr id="151624" name="Check Box 72" hidden="1">
              <a:extLst>
                <a:ext uri="{63B3BB69-23CF-44E3-9099-C40C66FF867C}">
                  <a14:compatExt spid="_x0000_s151624"/>
                </a:ext>
                <a:ext uri="{FF2B5EF4-FFF2-40B4-BE49-F238E27FC236}">
                  <a16:creationId xmlns:a16="http://schemas.microsoft.com/office/drawing/2014/main" id="{00000000-0008-0000-0E00-000048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22</xdr:row>
          <xdr:rowOff>0</xdr:rowOff>
        </xdr:from>
        <xdr:to>
          <xdr:col>14</xdr:col>
          <xdr:colOff>69850</xdr:colOff>
          <xdr:row>23</xdr:row>
          <xdr:rowOff>19050</xdr:rowOff>
        </xdr:to>
        <xdr:sp macro="" textlink="">
          <xdr:nvSpPr>
            <xdr:cNvPr id="151625" name="Check Box 73" hidden="1">
              <a:extLst>
                <a:ext uri="{63B3BB69-23CF-44E3-9099-C40C66FF867C}">
                  <a14:compatExt spid="_x0000_s151625"/>
                </a:ext>
                <a:ext uri="{FF2B5EF4-FFF2-40B4-BE49-F238E27FC236}">
                  <a16:creationId xmlns:a16="http://schemas.microsoft.com/office/drawing/2014/main" id="{00000000-0008-0000-0E00-00004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31</xdr:row>
          <xdr:rowOff>127000</xdr:rowOff>
        </xdr:from>
        <xdr:to>
          <xdr:col>25</xdr:col>
          <xdr:colOff>0</xdr:colOff>
          <xdr:row>33</xdr:row>
          <xdr:rowOff>50800</xdr:rowOff>
        </xdr:to>
        <xdr:sp macro="" textlink="">
          <xdr:nvSpPr>
            <xdr:cNvPr id="151626" name="Check Box 74" hidden="1">
              <a:extLst>
                <a:ext uri="{63B3BB69-23CF-44E3-9099-C40C66FF867C}">
                  <a14:compatExt spid="_x0000_s151626"/>
                </a:ext>
                <a:ext uri="{FF2B5EF4-FFF2-40B4-BE49-F238E27FC236}">
                  <a16:creationId xmlns:a16="http://schemas.microsoft.com/office/drawing/2014/main" id="{00000000-0008-0000-0E00-00004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32</xdr:row>
          <xdr:rowOff>133350</xdr:rowOff>
        </xdr:from>
        <xdr:to>
          <xdr:col>25</xdr:col>
          <xdr:colOff>0</xdr:colOff>
          <xdr:row>34</xdr:row>
          <xdr:rowOff>50800</xdr:rowOff>
        </xdr:to>
        <xdr:sp macro="" textlink="">
          <xdr:nvSpPr>
            <xdr:cNvPr id="151638" name="Check Box 86" hidden="1">
              <a:extLst>
                <a:ext uri="{63B3BB69-23CF-44E3-9099-C40C66FF867C}">
                  <a14:compatExt spid="_x0000_s151638"/>
                </a:ext>
                <a:ext uri="{FF2B5EF4-FFF2-40B4-BE49-F238E27FC236}">
                  <a16:creationId xmlns:a16="http://schemas.microsoft.com/office/drawing/2014/main" id="{00000000-0008-0000-0E00-00005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39" name="Check Box 87" hidden="1">
              <a:extLst>
                <a:ext uri="{63B3BB69-23CF-44E3-9099-C40C66FF867C}">
                  <a14:compatExt spid="_x0000_s151639"/>
                </a:ext>
                <a:ext uri="{FF2B5EF4-FFF2-40B4-BE49-F238E27FC236}">
                  <a16:creationId xmlns:a16="http://schemas.microsoft.com/office/drawing/2014/main" id="{00000000-0008-0000-0E00-00005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0" name="Check Box 88" hidden="1">
              <a:extLst>
                <a:ext uri="{63B3BB69-23CF-44E3-9099-C40C66FF867C}">
                  <a14:compatExt spid="_x0000_s151640"/>
                </a:ext>
                <a:ext uri="{FF2B5EF4-FFF2-40B4-BE49-F238E27FC236}">
                  <a16:creationId xmlns:a16="http://schemas.microsoft.com/office/drawing/2014/main" id="{00000000-0008-0000-0E00-000058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1" name="Check Box 89" hidden="1">
              <a:extLst>
                <a:ext uri="{63B3BB69-23CF-44E3-9099-C40C66FF867C}">
                  <a14:compatExt spid="_x0000_s151641"/>
                </a:ext>
                <a:ext uri="{FF2B5EF4-FFF2-40B4-BE49-F238E27FC236}">
                  <a16:creationId xmlns:a16="http://schemas.microsoft.com/office/drawing/2014/main" id="{00000000-0008-0000-0E00-00005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2" name="Check Box 90" hidden="1">
              <a:extLst>
                <a:ext uri="{63B3BB69-23CF-44E3-9099-C40C66FF867C}">
                  <a14:compatExt spid="_x0000_s151642"/>
                </a:ext>
                <a:ext uri="{FF2B5EF4-FFF2-40B4-BE49-F238E27FC236}">
                  <a16:creationId xmlns:a16="http://schemas.microsoft.com/office/drawing/2014/main" id="{00000000-0008-0000-0E00-00005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3" name="Check Box 91" hidden="1">
              <a:extLst>
                <a:ext uri="{63B3BB69-23CF-44E3-9099-C40C66FF867C}">
                  <a14:compatExt spid="_x0000_s151643"/>
                </a:ext>
                <a:ext uri="{FF2B5EF4-FFF2-40B4-BE49-F238E27FC236}">
                  <a16:creationId xmlns:a16="http://schemas.microsoft.com/office/drawing/2014/main" id="{00000000-0008-0000-0E00-00005B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4" name="Check Box 92" hidden="1">
              <a:extLst>
                <a:ext uri="{63B3BB69-23CF-44E3-9099-C40C66FF867C}">
                  <a14:compatExt spid="_x0000_s151644"/>
                </a:ext>
                <a:ext uri="{FF2B5EF4-FFF2-40B4-BE49-F238E27FC236}">
                  <a16:creationId xmlns:a16="http://schemas.microsoft.com/office/drawing/2014/main" id="{00000000-0008-0000-0E00-00005C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5" name="Check Box 93" hidden="1">
              <a:extLst>
                <a:ext uri="{63B3BB69-23CF-44E3-9099-C40C66FF867C}">
                  <a14:compatExt spid="_x0000_s151645"/>
                </a:ext>
                <a:ext uri="{FF2B5EF4-FFF2-40B4-BE49-F238E27FC236}">
                  <a16:creationId xmlns:a16="http://schemas.microsoft.com/office/drawing/2014/main" id="{00000000-0008-0000-0E00-00005D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6" name="Check Box 94" hidden="1">
              <a:extLst>
                <a:ext uri="{63B3BB69-23CF-44E3-9099-C40C66FF867C}">
                  <a14:compatExt spid="_x0000_s151646"/>
                </a:ext>
                <a:ext uri="{FF2B5EF4-FFF2-40B4-BE49-F238E27FC236}">
                  <a16:creationId xmlns:a16="http://schemas.microsoft.com/office/drawing/2014/main" id="{00000000-0008-0000-0E00-00005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4" name="Check Box 102" hidden="1">
              <a:extLst>
                <a:ext uri="{63B3BB69-23CF-44E3-9099-C40C66FF867C}">
                  <a14:compatExt spid="_x0000_s151654"/>
                </a:ext>
                <a:ext uri="{FF2B5EF4-FFF2-40B4-BE49-F238E27FC236}">
                  <a16:creationId xmlns:a16="http://schemas.microsoft.com/office/drawing/2014/main" id="{00000000-0008-0000-0E00-00006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5" name="Check Box 103" hidden="1">
              <a:extLst>
                <a:ext uri="{63B3BB69-23CF-44E3-9099-C40C66FF867C}">
                  <a14:compatExt spid="_x0000_s151655"/>
                </a:ext>
                <a:ext uri="{FF2B5EF4-FFF2-40B4-BE49-F238E27FC236}">
                  <a16:creationId xmlns:a16="http://schemas.microsoft.com/office/drawing/2014/main" id="{00000000-0008-0000-0E00-00006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6" name="Check Box 104" hidden="1">
              <a:extLst>
                <a:ext uri="{63B3BB69-23CF-44E3-9099-C40C66FF867C}">
                  <a14:compatExt spid="_x0000_s151656"/>
                </a:ext>
                <a:ext uri="{FF2B5EF4-FFF2-40B4-BE49-F238E27FC236}">
                  <a16:creationId xmlns:a16="http://schemas.microsoft.com/office/drawing/2014/main" id="{00000000-0008-0000-0E00-000068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7" name="Check Box 105" hidden="1">
              <a:extLst>
                <a:ext uri="{63B3BB69-23CF-44E3-9099-C40C66FF867C}">
                  <a14:compatExt spid="_x0000_s151657"/>
                </a:ext>
                <a:ext uri="{FF2B5EF4-FFF2-40B4-BE49-F238E27FC236}">
                  <a16:creationId xmlns:a16="http://schemas.microsoft.com/office/drawing/2014/main" id="{00000000-0008-0000-0E00-00006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8" name="Check Box 106" hidden="1">
              <a:extLst>
                <a:ext uri="{63B3BB69-23CF-44E3-9099-C40C66FF867C}">
                  <a14:compatExt spid="_x0000_s151658"/>
                </a:ext>
                <a:ext uri="{FF2B5EF4-FFF2-40B4-BE49-F238E27FC236}">
                  <a16:creationId xmlns:a16="http://schemas.microsoft.com/office/drawing/2014/main" id="{00000000-0008-0000-0E00-00006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9" name="Check Box 107" hidden="1">
              <a:extLst>
                <a:ext uri="{63B3BB69-23CF-44E3-9099-C40C66FF867C}">
                  <a14:compatExt spid="_x0000_s151659"/>
                </a:ext>
                <a:ext uri="{FF2B5EF4-FFF2-40B4-BE49-F238E27FC236}">
                  <a16:creationId xmlns:a16="http://schemas.microsoft.com/office/drawing/2014/main" id="{00000000-0008-0000-0E00-00006B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0" name="Check Box 108" hidden="1">
              <a:extLst>
                <a:ext uri="{63B3BB69-23CF-44E3-9099-C40C66FF867C}">
                  <a14:compatExt spid="_x0000_s151660"/>
                </a:ext>
                <a:ext uri="{FF2B5EF4-FFF2-40B4-BE49-F238E27FC236}">
                  <a16:creationId xmlns:a16="http://schemas.microsoft.com/office/drawing/2014/main" id="{00000000-0008-0000-0E00-00006C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1" name="Check Box 109" hidden="1">
              <a:extLst>
                <a:ext uri="{63B3BB69-23CF-44E3-9099-C40C66FF867C}">
                  <a14:compatExt spid="_x0000_s151661"/>
                </a:ext>
                <a:ext uri="{FF2B5EF4-FFF2-40B4-BE49-F238E27FC236}">
                  <a16:creationId xmlns:a16="http://schemas.microsoft.com/office/drawing/2014/main" id="{00000000-0008-0000-0E00-00006D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2" name="Check Box 110" hidden="1">
              <a:extLst>
                <a:ext uri="{63B3BB69-23CF-44E3-9099-C40C66FF867C}">
                  <a14:compatExt spid="_x0000_s151662"/>
                </a:ext>
                <a:ext uri="{FF2B5EF4-FFF2-40B4-BE49-F238E27FC236}">
                  <a16:creationId xmlns:a16="http://schemas.microsoft.com/office/drawing/2014/main" id="{00000000-0008-0000-0E00-00006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3" name="Check Box 111" hidden="1">
              <a:extLst>
                <a:ext uri="{63B3BB69-23CF-44E3-9099-C40C66FF867C}">
                  <a14:compatExt spid="_x0000_s151663"/>
                </a:ext>
                <a:ext uri="{FF2B5EF4-FFF2-40B4-BE49-F238E27FC236}">
                  <a16:creationId xmlns:a16="http://schemas.microsoft.com/office/drawing/2014/main" id="{00000000-0008-0000-0E00-00006F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4" name="Check Box 112" hidden="1">
              <a:extLst>
                <a:ext uri="{63B3BB69-23CF-44E3-9099-C40C66FF867C}">
                  <a14:compatExt spid="_x0000_s151664"/>
                </a:ext>
                <a:ext uri="{FF2B5EF4-FFF2-40B4-BE49-F238E27FC236}">
                  <a16:creationId xmlns:a16="http://schemas.microsoft.com/office/drawing/2014/main" id="{00000000-0008-0000-0E00-000070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5" name="Check Box 113" hidden="1">
              <a:extLst>
                <a:ext uri="{63B3BB69-23CF-44E3-9099-C40C66FF867C}">
                  <a14:compatExt spid="_x0000_s151665"/>
                </a:ext>
                <a:ext uri="{FF2B5EF4-FFF2-40B4-BE49-F238E27FC236}">
                  <a16:creationId xmlns:a16="http://schemas.microsoft.com/office/drawing/2014/main" id="{00000000-0008-0000-0E00-000071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6" name="Check Box 114" hidden="1">
              <a:extLst>
                <a:ext uri="{63B3BB69-23CF-44E3-9099-C40C66FF867C}">
                  <a14:compatExt spid="_x0000_s151666"/>
                </a:ext>
                <a:ext uri="{FF2B5EF4-FFF2-40B4-BE49-F238E27FC236}">
                  <a16:creationId xmlns:a16="http://schemas.microsoft.com/office/drawing/2014/main" id="{00000000-0008-0000-0E00-000072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7" name="Check Box 115" hidden="1">
              <a:extLst>
                <a:ext uri="{63B3BB69-23CF-44E3-9099-C40C66FF867C}">
                  <a14:compatExt spid="_x0000_s151667"/>
                </a:ext>
                <a:ext uri="{FF2B5EF4-FFF2-40B4-BE49-F238E27FC236}">
                  <a16:creationId xmlns:a16="http://schemas.microsoft.com/office/drawing/2014/main" id="{00000000-0008-0000-0E00-000073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8" name="Check Box 116" hidden="1">
              <a:extLst>
                <a:ext uri="{63B3BB69-23CF-44E3-9099-C40C66FF867C}">
                  <a14:compatExt spid="_x0000_s151668"/>
                </a:ext>
                <a:ext uri="{FF2B5EF4-FFF2-40B4-BE49-F238E27FC236}">
                  <a16:creationId xmlns:a16="http://schemas.microsoft.com/office/drawing/2014/main" id="{00000000-0008-0000-0E00-000074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9" name="Check Box 117" hidden="1">
              <a:extLst>
                <a:ext uri="{63B3BB69-23CF-44E3-9099-C40C66FF867C}">
                  <a14:compatExt spid="_x0000_s151669"/>
                </a:ext>
                <a:ext uri="{FF2B5EF4-FFF2-40B4-BE49-F238E27FC236}">
                  <a16:creationId xmlns:a16="http://schemas.microsoft.com/office/drawing/2014/main" id="{00000000-0008-0000-0E00-000075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0" name="Check Box 118" hidden="1">
              <a:extLst>
                <a:ext uri="{63B3BB69-23CF-44E3-9099-C40C66FF867C}">
                  <a14:compatExt spid="_x0000_s151670"/>
                </a:ext>
                <a:ext uri="{FF2B5EF4-FFF2-40B4-BE49-F238E27FC236}">
                  <a16:creationId xmlns:a16="http://schemas.microsoft.com/office/drawing/2014/main" id="{00000000-0008-0000-0E00-00007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1" name="Check Box 119" hidden="1">
              <a:extLst>
                <a:ext uri="{63B3BB69-23CF-44E3-9099-C40C66FF867C}">
                  <a14:compatExt spid="_x0000_s151671"/>
                </a:ext>
                <a:ext uri="{FF2B5EF4-FFF2-40B4-BE49-F238E27FC236}">
                  <a16:creationId xmlns:a16="http://schemas.microsoft.com/office/drawing/2014/main" id="{00000000-0008-0000-0E00-00007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2" name="Check Box 120" hidden="1">
              <a:extLst>
                <a:ext uri="{63B3BB69-23CF-44E3-9099-C40C66FF867C}">
                  <a14:compatExt spid="_x0000_s151672"/>
                </a:ext>
                <a:ext uri="{FF2B5EF4-FFF2-40B4-BE49-F238E27FC236}">
                  <a16:creationId xmlns:a16="http://schemas.microsoft.com/office/drawing/2014/main" id="{00000000-0008-0000-0E00-000078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3" name="Check Box 121" hidden="1">
              <a:extLst>
                <a:ext uri="{63B3BB69-23CF-44E3-9099-C40C66FF867C}">
                  <a14:compatExt spid="_x0000_s151673"/>
                </a:ext>
                <a:ext uri="{FF2B5EF4-FFF2-40B4-BE49-F238E27FC236}">
                  <a16:creationId xmlns:a16="http://schemas.microsoft.com/office/drawing/2014/main" id="{00000000-0008-0000-0E00-00007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4" name="Check Box 122" hidden="1">
              <a:extLst>
                <a:ext uri="{63B3BB69-23CF-44E3-9099-C40C66FF867C}">
                  <a14:compatExt spid="_x0000_s151674"/>
                </a:ext>
                <a:ext uri="{FF2B5EF4-FFF2-40B4-BE49-F238E27FC236}">
                  <a16:creationId xmlns:a16="http://schemas.microsoft.com/office/drawing/2014/main" id="{00000000-0008-0000-0E00-00007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5" name="Check Box 123" hidden="1">
              <a:extLst>
                <a:ext uri="{63B3BB69-23CF-44E3-9099-C40C66FF867C}">
                  <a14:compatExt spid="_x0000_s151675"/>
                </a:ext>
                <a:ext uri="{FF2B5EF4-FFF2-40B4-BE49-F238E27FC236}">
                  <a16:creationId xmlns:a16="http://schemas.microsoft.com/office/drawing/2014/main" id="{00000000-0008-0000-0E00-00007B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6" name="Check Box 124" hidden="1">
              <a:extLst>
                <a:ext uri="{63B3BB69-23CF-44E3-9099-C40C66FF867C}">
                  <a14:compatExt spid="_x0000_s151676"/>
                </a:ext>
                <a:ext uri="{FF2B5EF4-FFF2-40B4-BE49-F238E27FC236}">
                  <a16:creationId xmlns:a16="http://schemas.microsoft.com/office/drawing/2014/main" id="{00000000-0008-0000-0E00-00007C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7" name="Check Box 125" hidden="1">
              <a:extLst>
                <a:ext uri="{63B3BB69-23CF-44E3-9099-C40C66FF867C}">
                  <a14:compatExt spid="_x0000_s151677"/>
                </a:ext>
                <a:ext uri="{FF2B5EF4-FFF2-40B4-BE49-F238E27FC236}">
                  <a16:creationId xmlns:a16="http://schemas.microsoft.com/office/drawing/2014/main" id="{00000000-0008-0000-0E00-00007D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8" name="Check Box 126" hidden="1">
              <a:extLst>
                <a:ext uri="{63B3BB69-23CF-44E3-9099-C40C66FF867C}">
                  <a14:compatExt spid="_x0000_s151678"/>
                </a:ext>
                <a:ext uri="{FF2B5EF4-FFF2-40B4-BE49-F238E27FC236}">
                  <a16:creationId xmlns:a16="http://schemas.microsoft.com/office/drawing/2014/main" id="{00000000-0008-0000-0E00-00007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9" name="Check Box 127" hidden="1">
              <a:extLst>
                <a:ext uri="{63B3BB69-23CF-44E3-9099-C40C66FF867C}">
                  <a14:compatExt spid="_x0000_s151679"/>
                </a:ext>
                <a:ext uri="{FF2B5EF4-FFF2-40B4-BE49-F238E27FC236}">
                  <a16:creationId xmlns:a16="http://schemas.microsoft.com/office/drawing/2014/main" id="{00000000-0008-0000-0E00-00007F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80" name="Check Box 128" hidden="1">
              <a:extLst>
                <a:ext uri="{63B3BB69-23CF-44E3-9099-C40C66FF867C}">
                  <a14:compatExt spid="_x0000_s151680"/>
                </a:ext>
                <a:ext uri="{FF2B5EF4-FFF2-40B4-BE49-F238E27FC236}">
                  <a16:creationId xmlns:a16="http://schemas.microsoft.com/office/drawing/2014/main" id="{00000000-0008-0000-0E00-000080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81" name="Check Box 129" hidden="1">
              <a:extLst>
                <a:ext uri="{63B3BB69-23CF-44E3-9099-C40C66FF867C}">
                  <a14:compatExt spid="_x0000_s151681"/>
                </a:ext>
                <a:ext uri="{FF2B5EF4-FFF2-40B4-BE49-F238E27FC236}">
                  <a16:creationId xmlns:a16="http://schemas.microsoft.com/office/drawing/2014/main" id="{00000000-0008-0000-0E00-000081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82" name="Check Box 130" hidden="1">
              <a:extLst>
                <a:ext uri="{63B3BB69-23CF-44E3-9099-C40C66FF867C}">
                  <a14:compatExt spid="_x0000_s151682"/>
                </a:ext>
                <a:ext uri="{FF2B5EF4-FFF2-40B4-BE49-F238E27FC236}">
                  <a16:creationId xmlns:a16="http://schemas.microsoft.com/office/drawing/2014/main" id="{00000000-0008-0000-0E00-000082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83" name="Check Box 131" hidden="1">
              <a:extLst>
                <a:ext uri="{63B3BB69-23CF-44E3-9099-C40C66FF867C}">
                  <a14:compatExt spid="_x0000_s151683"/>
                </a:ext>
                <a:ext uri="{FF2B5EF4-FFF2-40B4-BE49-F238E27FC236}">
                  <a16:creationId xmlns:a16="http://schemas.microsoft.com/office/drawing/2014/main" id="{00000000-0008-0000-0E00-000083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0</xdr:rowOff>
        </xdr:from>
        <xdr:to>
          <xdr:col>2</xdr:col>
          <xdr:colOff>228600</xdr:colOff>
          <xdr:row>30</xdr:row>
          <xdr:rowOff>38100</xdr:rowOff>
        </xdr:to>
        <xdr:sp macro="" textlink="">
          <xdr:nvSpPr>
            <xdr:cNvPr id="151693" name="Check Box 141" hidden="1">
              <a:extLst>
                <a:ext uri="{63B3BB69-23CF-44E3-9099-C40C66FF867C}">
                  <a14:compatExt spid="_x0000_s151693"/>
                </a:ext>
                <a:ext uri="{FF2B5EF4-FFF2-40B4-BE49-F238E27FC236}">
                  <a16:creationId xmlns:a16="http://schemas.microsoft.com/office/drawing/2014/main" id="{00000000-0008-0000-0E00-00008D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29</xdr:row>
          <xdr:rowOff>12700</xdr:rowOff>
        </xdr:from>
        <xdr:to>
          <xdr:col>5</xdr:col>
          <xdr:colOff>247650</xdr:colOff>
          <xdr:row>30</xdr:row>
          <xdr:rowOff>69850</xdr:rowOff>
        </xdr:to>
        <xdr:sp macro="" textlink="">
          <xdr:nvSpPr>
            <xdr:cNvPr id="151694" name="Check Box 142" hidden="1">
              <a:extLst>
                <a:ext uri="{63B3BB69-23CF-44E3-9099-C40C66FF867C}">
                  <a14:compatExt spid="_x0000_s151694"/>
                </a:ext>
                <a:ext uri="{FF2B5EF4-FFF2-40B4-BE49-F238E27FC236}">
                  <a16:creationId xmlns:a16="http://schemas.microsoft.com/office/drawing/2014/main" id="{00000000-0008-0000-0E00-00008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22</xdr:row>
          <xdr:rowOff>0</xdr:rowOff>
        </xdr:from>
        <xdr:to>
          <xdr:col>24</xdr:col>
          <xdr:colOff>241300</xdr:colOff>
          <xdr:row>22</xdr:row>
          <xdr:rowOff>171450</xdr:rowOff>
        </xdr:to>
        <xdr:sp macro="" textlink="">
          <xdr:nvSpPr>
            <xdr:cNvPr id="151701" name="Check Box 149" hidden="1">
              <a:extLst>
                <a:ext uri="{63B3BB69-23CF-44E3-9099-C40C66FF867C}">
                  <a14:compatExt spid="_x0000_s151701"/>
                </a:ext>
                <a:ext uri="{FF2B5EF4-FFF2-40B4-BE49-F238E27FC236}">
                  <a16:creationId xmlns:a16="http://schemas.microsoft.com/office/drawing/2014/main" id="{00000000-0008-0000-0E00-000095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23</xdr:row>
          <xdr:rowOff>19050</xdr:rowOff>
        </xdr:from>
        <xdr:to>
          <xdr:col>24</xdr:col>
          <xdr:colOff>241300</xdr:colOff>
          <xdr:row>24</xdr:row>
          <xdr:rowOff>12700</xdr:rowOff>
        </xdr:to>
        <xdr:sp macro="" textlink="">
          <xdr:nvSpPr>
            <xdr:cNvPr id="151703" name="Check Box 151" hidden="1">
              <a:extLst>
                <a:ext uri="{63B3BB69-23CF-44E3-9099-C40C66FF867C}">
                  <a14:compatExt spid="_x0000_s151703"/>
                </a:ext>
                <a:ext uri="{FF2B5EF4-FFF2-40B4-BE49-F238E27FC236}">
                  <a16:creationId xmlns:a16="http://schemas.microsoft.com/office/drawing/2014/main" id="{00000000-0008-0000-0E00-00009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24</xdr:row>
          <xdr:rowOff>19050</xdr:rowOff>
        </xdr:from>
        <xdr:to>
          <xdr:col>24</xdr:col>
          <xdr:colOff>241300</xdr:colOff>
          <xdr:row>25</xdr:row>
          <xdr:rowOff>12700</xdr:rowOff>
        </xdr:to>
        <xdr:sp macro="" textlink="">
          <xdr:nvSpPr>
            <xdr:cNvPr id="151705" name="Check Box 153" hidden="1">
              <a:extLst>
                <a:ext uri="{63B3BB69-23CF-44E3-9099-C40C66FF867C}">
                  <a14:compatExt spid="_x0000_s151705"/>
                </a:ext>
                <a:ext uri="{FF2B5EF4-FFF2-40B4-BE49-F238E27FC236}">
                  <a16:creationId xmlns:a16="http://schemas.microsoft.com/office/drawing/2014/main" id="{00000000-0008-0000-0E00-00009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25</xdr:row>
          <xdr:rowOff>19050</xdr:rowOff>
        </xdr:from>
        <xdr:to>
          <xdr:col>24</xdr:col>
          <xdr:colOff>241300</xdr:colOff>
          <xdr:row>26</xdr:row>
          <xdr:rowOff>12700</xdr:rowOff>
        </xdr:to>
        <xdr:sp macro="" textlink="">
          <xdr:nvSpPr>
            <xdr:cNvPr id="151706" name="Check Box 154" hidden="1">
              <a:extLst>
                <a:ext uri="{63B3BB69-23CF-44E3-9099-C40C66FF867C}">
                  <a14:compatExt spid="_x0000_s151706"/>
                </a:ext>
                <a:ext uri="{FF2B5EF4-FFF2-40B4-BE49-F238E27FC236}">
                  <a16:creationId xmlns:a16="http://schemas.microsoft.com/office/drawing/2014/main" id="{00000000-0008-0000-0E00-00009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26</xdr:row>
          <xdr:rowOff>19050</xdr:rowOff>
        </xdr:from>
        <xdr:to>
          <xdr:col>24</xdr:col>
          <xdr:colOff>241300</xdr:colOff>
          <xdr:row>27</xdr:row>
          <xdr:rowOff>12700</xdr:rowOff>
        </xdr:to>
        <xdr:sp macro="" textlink="">
          <xdr:nvSpPr>
            <xdr:cNvPr id="151708" name="Check Box 156" hidden="1">
              <a:extLst>
                <a:ext uri="{63B3BB69-23CF-44E3-9099-C40C66FF867C}">
                  <a14:compatExt spid="_x0000_s151708"/>
                </a:ext>
                <a:ext uri="{FF2B5EF4-FFF2-40B4-BE49-F238E27FC236}">
                  <a16:creationId xmlns:a16="http://schemas.microsoft.com/office/drawing/2014/main" id="{00000000-0008-0000-0E00-00009C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27</xdr:row>
          <xdr:rowOff>19050</xdr:rowOff>
        </xdr:from>
        <xdr:to>
          <xdr:col>24</xdr:col>
          <xdr:colOff>241300</xdr:colOff>
          <xdr:row>28</xdr:row>
          <xdr:rowOff>12700</xdr:rowOff>
        </xdr:to>
        <xdr:sp macro="" textlink="">
          <xdr:nvSpPr>
            <xdr:cNvPr id="151710" name="Check Box 158" hidden="1">
              <a:extLst>
                <a:ext uri="{63B3BB69-23CF-44E3-9099-C40C66FF867C}">
                  <a14:compatExt spid="_x0000_s151710"/>
                </a:ext>
                <a:ext uri="{FF2B5EF4-FFF2-40B4-BE49-F238E27FC236}">
                  <a16:creationId xmlns:a16="http://schemas.microsoft.com/office/drawing/2014/main" id="{00000000-0008-0000-0E00-00009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28</xdr:row>
          <xdr:rowOff>19050</xdr:rowOff>
        </xdr:from>
        <xdr:to>
          <xdr:col>24</xdr:col>
          <xdr:colOff>241300</xdr:colOff>
          <xdr:row>29</xdr:row>
          <xdr:rowOff>12700</xdr:rowOff>
        </xdr:to>
        <xdr:sp macro="" textlink="">
          <xdr:nvSpPr>
            <xdr:cNvPr id="151711" name="Check Box 159" hidden="1">
              <a:extLst>
                <a:ext uri="{63B3BB69-23CF-44E3-9099-C40C66FF867C}">
                  <a14:compatExt spid="_x0000_s151711"/>
                </a:ext>
                <a:ext uri="{FF2B5EF4-FFF2-40B4-BE49-F238E27FC236}">
                  <a16:creationId xmlns:a16="http://schemas.microsoft.com/office/drawing/2014/main" id="{00000000-0008-0000-0E00-00009F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33</xdr:row>
          <xdr:rowOff>133350</xdr:rowOff>
        </xdr:from>
        <xdr:to>
          <xdr:col>25</xdr:col>
          <xdr:colOff>0</xdr:colOff>
          <xdr:row>35</xdr:row>
          <xdr:rowOff>50800</xdr:rowOff>
        </xdr:to>
        <xdr:sp macro="" textlink="">
          <xdr:nvSpPr>
            <xdr:cNvPr id="151716" name="Check Box 164" hidden="1">
              <a:extLst>
                <a:ext uri="{63B3BB69-23CF-44E3-9099-C40C66FF867C}">
                  <a14:compatExt spid="_x0000_s151716"/>
                </a:ext>
                <a:ext uri="{FF2B5EF4-FFF2-40B4-BE49-F238E27FC236}">
                  <a16:creationId xmlns:a16="http://schemas.microsoft.com/office/drawing/2014/main" id="{00000000-0008-0000-0E00-0000A4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07030133\Desktop\(&#65360;&#65299;&#20462;&#27491;&#26696;)&#24188;&#20445;&#36899;&#25658;&#19968;&#33324;&#26908;&#26619;&#36039;&#26009;%20(1).xlsx" TargetMode="External"/><Relationship Id="rId1" Type="http://schemas.openxmlformats.org/officeDocument/2006/relationships/externalLinkPath" Target="file:///C:\Users\R07030133\Desktop\(&#65360;&#65299;&#20462;&#27491;&#26696;)&#24188;&#20445;&#36899;&#25658;&#19968;&#33324;&#26908;&#26619;&#36039;&#2600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目次"/>
      <sheetName val="１Ｐ"/>
      <sheetName val="２Ｐ"/>
      <sheetName val="３Ｐ"/>
      <sheetName val="３Ｐ (溶け込み後)"/>
      <sheetName val="４Ｐ"/>
      <sheetName val="５Ｐ"/>
      <sheetName val="６Ｐ"/>
      <sheetName val="７Ｐ"/>
      <sheetName val="７Ｐ記載例"/>
      <sheetName val="８Ｐ"/>
      <sheetName val="９Ｐ"/>
      <sheetName val="10Ｐ"/>
      <sheetName val="11Ｐ"/>
      <sheetName val="12P "/>
      <sheetName val="13P"/>
      <sheetName val="14P"/>
      <sheetName val="15P"/>
      <sheetName val="16P"/>
      <sheetName val="別表１"/>
      <sheetName val="別表２"/>
      <sheetName val="施設平面図（記載例）"/>
    </sheetNames>
    <sheetDataSet>
      <sheetData sheetId="0">
        <row r="14">
          <cell r="W14" t="str">
            <v>検査実施日の前々月１日</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5.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3" Type="http://schemas.openxmlformats.org/officeDocument/2006/relationships/vmlDrawing" Target="../drawings/vmlDrawing6.vml"/><Relationship Id="rId7" Type="http://schemas.openxmlformats.org/officeDocument/2006/relationships/ctrlProp" Target="../ctrlProps/ctrlProp47.xml"/><Relationship Id="rId12" Type="http://schemas.openxmlformats.org/officeDocument/2006/relationships/ctrlProp" Target="../ctrlProps/ctrlProp52.xml"/><Relationship Id="rId2" Type="http://schemas.openxmlformats.org/officeDocument/2006/relationships/drawing" Target="../drawings/drawing8.xml"/><Relationship Id="rId1" Type="http://schemas.openxmlformats.org/officeDocument/2006/relationships/printerSettings" Target="../printerSettings/printerSettings14.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55" Type="http://schemas.openxmlformats.org/officeDocument/2006/relationships/ctrlProp" Target="../ctrlProps/ctrlProp107.xml"/><Relationship Id="rId7" Type="http://schemas.openxmlformats.org/officeDocument/2006/relationships/ctrlProp" Target="../ctrlProps/ctrlProp59.xml"/><Relationship Id="rId2" Type="http://schemas.openxmlformats.org/officeDocument/2006/relationships/drawing" Target="../drawings/drawing9.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54" Type="http://schemas.openxmlformats.org/officeDocument/2006/relationships/ctrlProp" Target="../ctrlProps/ctrlProp106.xml"/><Relationship Id="rId1" Type="http://schemas.openxmlformats.org/officeDocument/2006/relationships/printerSettings" Target="../printerSettings/printerSettings15.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trlProp" Target="../ctrlProps/ctrlProp105.xml"/><Relationship Id="rId58" Type="http://schemas.openxmlformats.org/officeDocument/2006/relationships/ctrlProp" Target="../ctrlProps/ctrlProp110.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57" Type="http://schemas.openxmlformats.org/officeDocument/2006/relationships/ctrlProp" Target="../ctrlProps/ctrlProp109.xml"/><Relationship Id="rId61" Type="http://schemas.openxmlformats.org/officeDocument/2006/relationships/ctrlProp" Target="../ctrlProps/ctrlProp113.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60" Type="http://schemas.openxmlformats.org/officeDocument/2006/relationships/ctrlProp" Target="../ctrlProps/ctrlProp11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56" Type="http://schemas.openxmlformats.org/officeDocument/2006/relationships/ctrlProp" Target="../ctrlProps/ctrlProp108.xml"/><Relationship Id="rId8" Type="http://schemas.openxmlformats.org/officeDocument/2006/relationships/ctrlProp" Target="../ctrlProps/ctrlProp60.xml"/><Relationship Id="rId51" Type="http://schemas.openxmlformats.org/officeDocument/2006/relationships/ctrlProp" Target="../ctrlProps/ctrlProp103.xml"/><Relationship Id="rId3" Type="http://schemas.openxmlformats.org/officeDocument/2006/relationships/vmlDrawing" Target="../drawings/vmlDrawing7.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59" Type="http://schemas.openxmlformats.org/officeDocument/2006/relationships/ctrlProp" Target="../ctrlProps/ctrlProp1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18.xml"/><Relationship Id="rId13" Type="http://schemas.openxmlformats.org/officeDocument/2006/relationships/ctrlProp" Target="../ctrlProps/ctrlProp123.xml"/><Relationship Id="rId3" Type="http://schemas.openxmlformats.org/officeDocument/2006/relationships/vmlDrawing" Target="../drawings/vmlDrawing8.vml"/><Relationship Id="rId7" Type="http://schemas.openxmlformats.org/officeDocument/2006/relationships/ctrlProp" Target="../ctrlProps/ctrlProp117.xml"/><Relationship Id="rId12" Type="http://schemas.openxmlformats.org/officeDocument/2006/relationships/ctrlProp" Target="../ctrlProps/ctrlProp122.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116.xml"/><Relationship Id="rId11" Type="http://schemas.openxmlformats.org/officeDocument/2006/relationships/ctrlProp" Target="../ctrlProps/ctrlProp121.xml"/><Relationship Id="rId5" Type="http://schemas.openxmlformats.org/officeDocument/2006/relationships/ctrlProp" Target="../ctrlProps/ctrlProp115.xml"/><Relationship Id="rId10" Type="http://schemas.openxmlformats.org/officeDocument/2006/relationships/ctrlProp" Target="../ctrlProps/ctrlProp120.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128.xml"/><Relationship Id="rId2" Type="http://schemas.openxmlformats.org/officeDocument/2006/relationships/drawing" Target="../drawings/drawing11.xml"/><Relationship Id="rId1" Type="http://schemas.openxmlformats.org/officeDocument/2006/relationships/printerSettings" Target="../printerSettings/printerSettings18.bin"/><Relationship Id="rId6" Type="http://schemas.openxmlformats.org/officeDocument/2006/relationships/ctrlProp" Target="../ctrlProps/ctrlProp127.xml"/><Relationship Id="rId5" Type="http://schemas.openxmlformats.org/officeDocument/2006/relationships/ctrlProp" Target="../ctrlProps/ctrlProp126.xml"/><Relationship Id="rId4" Type="http://schemas.openxmlformats.org/officeDocument/2006/relationships/ctrlProp" Target="../ctrlProps/ctrlProp12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7"/>
  <sheetViews>
    <sheetView showGridLines="0" tabSelected="1" view="pageBreakPreview" zoomScale="75" zoomScaleNormal="75" zoomScaleSheetLayoutView="75" workbookViewId="0">
      <selection activeCell="A2" sqref="A2:U2"/>
    </sheetView>
  </sheetViews>
  <sheetFormatPr defaultColWidth="9" defaultRowHeight="13" outlineLevelCol="1" x14ac:dyDescent="0.2"/>
  <cols>
    <col min="1" max="1" width="9.90625" style="74" customWidth="1"/>
    <col min="2" max="2" width="10.6328125" style="74" customWidth="1"/>
    <col min="3" max="3" width="11.90625" style="74" customWidth="1"/>
    <col min="4" max="4" width="5.6328125" style="74" customWidth="1"/>
    <col min="5" max="5" width="3" style="74" customWidth="1"/>
    <col min="6" max="6" width="5.6328125" style="74" customWidth="1"/>
    <col min="7" max="7" width="3.08984375" style="74" customWidth="1"/>
    <col min="8" max="8" width="5.6328125" style="74" customWidth="1"/>
    <col min="9" max="9" width="3.08984375" style="74" customWidth="1"/>
    <col min="10" max="10" width="0.6328125" style="74" customWidth="1"/>
    <col min="11" max="12" width="7.36328125" style="74" customWidth="1"/>
    <col min="13" max="13" width="12.36328125" style="74" customWidth="1"/>
    <col min="14" max="14" width="13" style="74" customWidth="1"/>
    <col min="15" max="15" width="5.453125" style="74" customWidth="1"/>
    <col min="16" max="16" width="3.08984375" style="74" customWidth="1"/>
    <col min="17" max="17" width="5.6328125" style="74" customWidth="1"/>
    <col min="18" max="18" width="2.90625" style="74" customWidth="1"/>
    <col min="19" max="19" width="5.7265625" style="74" customWidth="1"/>
    <col min="20" max="20" width="2.90625" style="74" customWidth="1"/>
    <col min="21" max="21" width="3.26953125" style="74" customWidth="1"/>
    <col min="22" max="22" width="9" style="74"/>
    <col min="23" max="23" width="31.36328125" style="74" hidden="1" customWidth="1" outlineLevel="1"/>
    <col min="24" max="24" width="25.7265625" style="74" hidden="1" customWidth="1" outlineLevel="1"/>
    <col min="25" max="25" width="9" style="74" collapsed="1"/>
    <col min="26" max="16384" width="9" style="74"/>
  </cols>
  <sheetData>
    <row r="1" spans="1:24" x14ac:dyDescent="0.2">
      <c r="A1" s="625"/>
      <c r="B1" s="625"/>
      <c r="C1" s="625"/>
      <c r="D1" s="625"/>
      <c r="E1" s="625"/>
      <c r="F1" s="625"/>
      <c r="G1" s="625"/>
      <c r="H1" s="625"/>
      <c r="I1" s="625"/>
      <c r="J1" s="625"/>
      <c r="K1" s="625"/>
      <c r="L1" s="625"/>
      <c r="M1" s="625"/>
      <c r="N1" s="625"/>
      <c r="O1" s="625"/>
      <c r="P1" s="625"/>
      <c r="Q1" s="625"/>
      <c r="R1" s="625"/>
      <c r="S1" s="625"/>
      <c r="T1" s="625"/>
      <c r="U1" s="625"/>
    </row>
    <row r="2" spans="1:24" ht="21.75" customHeight="1" x14ac:dyDescent="0.2">
      <c r="A2" s="1243" t="str">
        <f>+X11</f>
        <v>＿＿年度</v>
      </c>
      <c r="B2" s="1243"/>
      <c r="C2" s="1243"/>
      <c r="D2" s="1243"/>
      <c r="E2" s="1243"/>
      <c r="F2" s="1243"/>
      <c r="G2" s="1243"/>
      <c r="H2" s="1243"/>
      <c r="I2" s="1243"/>
      <c r="J2" s="1243"/>
      <c r="K2" s="1243"/>
      <c r="L2" s="1243"/>
      <c r="M2" s="1243"/>
      <c r="N2" s="1243"/>
      <c r="O2" s="1243"/>
      <c r="P2" s="1243"/>
      <c r="Q2" s="1243"/>
      <c r="R2" s="1243"/>
      <c r="S2" s="1243"/>
      <c r="T2" s="1243"/>
      <c r="U2" s="1243"/>
    </row>
    <row r="3" spans="1:24" ht="8.25" customHeight="1" x14ac:dyDescent="0.2">
      <c r="A3" s="625"/>
      <c r="B3" s="625"/>
      <c r="C3" s="625"/>
      <c r="D3" s="626"/>
      <c r="E3" s="626"/>
      <c r="F3" s="626"/>
      <c r="G3" s="626"/>
      <c r="H3" s="626"/>
      <c r="I3" s="626"/>
      <c r="J3" s="626"/>
      <c r="K3" s="626"/>
      <c r="L3" s="626"/>
      <c r="M3" s="626"/>
      <c r="N3" s="626"/>
      <c r="O3" s="626"/>
      <c r="P3" s="625"/>
      <c r="Q3" s="625"/>
      <c r="R3" s="625"/>
      <c r="S3" s="625"/>
      <c r="T3" s="625"/>
      <c r="U3" s="625"/>
    </row>
    <row r="4" spans="1:24" ht="22.5" customHeight="1" x14ac:dyDescent="0.2">
      <c r="A4" s="1244" t="s">
        <v>185</v>
      </c>
      <c r="B4" s="1244"/>
      <c r="C4" s="1244"/>
      <c r="D4" s="1244"/>
      <c r="E4" s="1244"/>
      <c r="F4" s="1244"/>
      <c r="G4" s="1244"/>
      <c r="H4" s="1244"/>
      <c r="I4" s="1244"/>
      <c r="J4" s="1244"/>
      <c r="K4" s="1244"/>
      <c r="L4" s="1244"/>
      <c r="M4" s="1244"/>
      <c r="N4" s="1244"/>
      <c r="O4" s="1244"/>
      <c r="P4" s="1244"/>
      <c r="Q4" s="1244"/>
      <c r="R4" s="1244"/>
      <c r="S4" s="1244"/>
      <c r="T4" s="1244"/>
      <c r="U4" s="1244"/>
    </row>
    <row r="5" spans="1:24" x14ac:dyDescent="0.2">
      <c r="A5" s="625"/>
      <c r="B5" s="625"/>
      <c r="C5" s="625"/>
      <c r="D5" s="625"/>
      <c r="E5" s="625"/>
      <c r="F5" s="625"/>
      <c r="G5" s="625"/>
      <c r="H5" s="625"/>
      <c r="I5" s="625"/>
      <c r="J5" s="625"/>
      <c r="K5" s="625"/>
      <c r="L5" s="625"/>
      <c r="M5" s="625"/>
      <c r="N5" s="625"/>
      <c r="O5" s="625"/>
      <c r="P5" s="625"/>
      <c r="Q5" s="625"/>
      <c r="R5" s="625"/>
      <c r="S5" s="625"/>
      <c r="T5" s="625"/>
      <c r="U5" s="625"/>
    </row>
    <row r="6" spans="1:24" x14ac:dyDescent="0.2">
      <c r="A6" s="625"/>
      <c r="B6" s="625"/>
      <c r="C6" s="625"/>
      <c r="D6" s="625"/>
      <c r="E6" s="625"/>
      <c r="F6" s="625"/>
      <c r="G6" s="625"/>
      <c r="H6" s="625"/>
      <c r="I6" s="625"/>
      <c r="J6" s="625"/>
      <c r="K6" s="625"/>
      <c r="L6" s="625"/>
      <c r="M6" s="625"/>
      <c r="N6" s="625"/>
      <c r="O6" s="625"/>
      <c r="P6" s="625"/>
      <c r="Q6" s="625"/>
      <c r="R6" s="625"/>
      <c r="S6" s="625"/>
      <c r="T6" s="625"/>
      <c r="U6" s="625"/>
    </row>
    <row r="7" spans="1:24" ht="11.25" customHeight="1" x14ac:dyDescent="0.2">
      <c r="A7" s="1255" t="s">
        <v>312</v>
      </c>
      <c r="B7" s="1256"/>
      <c r="C7" s="627"/>
      <c r="D7" s="628"/>
      <c r="E7" s="628"/>
      <c r="F7" s="628"/>
      <c r="G7" s="628"/>
      <c r="H7" s="628"/>
      <c r="I7" s="628"/>
      <c r="J7" s="628"/>
      <c r="K7" s="628"/>
      <c r="L7" s="628"/>
      <c r="M7" s="628"/>
      <c r="N7" s="628"/>
      <c r="O7" s="628"/>
      <c r="P7" s="628"/>
      <c r="Q7" s="628"/>
      <c r="R7" s="628"/>
      <c r="S7" s="628"/>
      <c r="T7" s="628"/>
      <c r="U7" s="629"/>
    </row>
    <row r="8" spans="1:24" s="75" customFormat="1" ht="18.75" customHeight="1" x14ac:dyDescent="0.2">
      <c r="A8" s="1257"/>
      <c r="B8" s="1258"/>
      <c r="C8" s="1237"/>
      <c r="D8" s="1238"/>
      <c r="E8" s="1238"/>
      <c r="F8" s="1238"/>
      <c r="G8" s="1238"/>
      <c r="H8" s="1238"/>
      <c r="I8" s="1238"/>
      <c r="J8" s="1238"/>
      <c r="K8" s="1238"/>
      <c r="L8" s="1238"/>
      <c r="M8" s="1238"/>
      <c r="N8" s="1238"/>
      <c r="O8" s="1238"/>
      <c r="P8" s="1238"/>
      <c r="Q8" s="1238"/>
      <c r="R8" s="1238"/>
      <c r="S8" s="1238"/>
      <c r="T8" s="1238"/>
      <c r="U8" s="1254"/>
      <c r="W8" s="75" t="str">
        <f>IF(ISERROR(EDATE($N$11,-15)),"",TEXT(EDATE($N$11,-15),"ggge"&amp;"年"))</f>
        <v/>
      </c>
      <c r="X8" s="75" t="str">
        <f>IF(ISERROR(EDATE($N$11,-3)),"",TEXT(EDATE($N$11,-3),"ggge"&amp;"年"))</f>
        <v/>
      </c>
    </row>
    <row r="9" spans="1:24" s="75" customFormat="1" ht="11.25" customHeight="1" x14ac:dyDescent="0.2">
      <c r="A9" s="1259"/>
      <c r="B9" s="1260"/>
      <c r="C9" s="630"/>
      <c r="D9" s="631"/>
      <c r="E9" s="631"/>
      <c r="F9" s="631"/>
      <c r="G9" s="631"/>
      <c r="H9" s="631"/>
      <c r="I9" s="631"/>
      <c r="J9" s="631"/>
      <c r="K9" s="631"/>
      <c r="L9" s="631"/>
      <c r="M9" s="631"/>
      <c r="N9" s="631"/>
      <c r="O9" s="631"/>
      <c r="P9" s="631"/>
      <c r="Q9" s="631"/>
      <c r="R9" s="631"/>
      <c r="S9" s="631"/>
      <c r="T9" s="631"/>
      <c r="U9" s="632"/>
    </row>
    <row r="10" spans="1:24" s="75" customFormat="1" ht="11.25" customHeight="1" x14ac:dyDescent="0.2">
      <c r="A10" s="1255" t="s">
        <v>111</v>
      </c>
      <c r="B10" s="1256"/>
      <c r="C10" s="633"/>
      <c r="D10" s="634"/>
      <c r="E10" s="634"/>
      <c r="F10" s="634"/>
      <c r="G10" s="634"/>
      <c r="H10" s="634"/>
      <c r="I10" s="634"/>
      <c r="J10" s="634"/>
      <c r="K10" s="1245" t="s">
        <v>113</v>
      </c>
      <c r="L10" s="1246"/>
      <c r="M10" s="1247"/>
      <c r="N10" s="635"/>
      <c r="O10" s="636"/>
      <c r="P10" s="636"/>
      <c r="Q10" s="634"/>
      <c r="R10" s="634"/>
      <c r="S10" s="634"/>
      <c r="T10" s="634"/>
      <c r="U10" s="637"/>
    </row>
    <row r="11" spans="1:24" s="75" customFormat="1" ht="18.75" customHeight="1" x14ac:dyDescent="0.2">
      <c r="A11" s="1257"/>
      <c r="B11" s="1258"/>
      <c r="C11" s="638" t="s">
        <v>112</v>
      </c>
      <c r="D11" s="639"/>
      <c r="E11" s="1222"/>
      <c r="F11" s="1222"/>
      <c r="G11" s="639" t="s">
        <v>102</v>
      </c>
      <c r="H11" s="639"/>
      <c r="I11" s="639"/>
      <c r="J11" s="639"/>
      <c r="K11" s="1248"/>
      <c r="L11" s="1249"/>
      <c r="M11" s="1250"/>
      <c r="N11" s="1240"/>
      <c r="O11" s="1241"/>
      <c r="P11" s="1241"/>
      <c r="Q11" s="1241"/>
      <c r="R11" s="1241"/>
      <c r="S11" s="1241"/>
      <c r="T11" s="1241"/>
      <c r="U11" s="1242"/>
      <c r="V11" s="1207" t="s">
        <v>1059</v>
      </c>
      <c r="W11" s="75" t="str">
        <f>IF(ISERROR(EDATE($N$11,-15)),"＿＿年度",TEXT(EDATE($N$11,-15),"ggge"&amp;"年度"))</f>
        <v>＿＿年度</v>
      </c>
      <c r="X11" s="75" t="str">
        <f>IF(ISERROR(EDATE($N$11,-3)),"＿＿年度",TEXT(EDATE($N$11,-3),"ggge"&amp;"年度"))</f>
        <v>＿＿年度</v>
      </c>
    </row>
    <row r="12" spans="1:24" s="75" customFormat="1" ht="10.5" customHeight="1" x14ac:dyDescent="0.2">
      <c r="A12" s="1259"/>
      <c r="B12" s="1260"/>
      <c r="C12" s="640"/>
      <c r="D12" s="641"/>
      <c r="E12" s="641"/>
      <c r="F12" s="641"/>
      <c r="G12" s="641"/>
      <c r="H12" s="641"/>
      <c r="I12" s="641"/>
      <c r="J12" s="641"/>
      <c r="K12" s="1251"/>
      <c r="L12" s="1252"/>
      <c r="M12" s="1253"/>
      <c r="N12" s="642"/>
      <c r="O12" s="643"/>
      <c r="P12" s="643"/>
      <c r="Q12" s="641"/>
      <c r="R12" s="641"/>
      <c r="S12" s="641"/>
      <c r="T12" s="641"/>
      <c r="U12" s="644"/>
    </row>
    <row r="13" spans="1:24" s="75" customFormat="1" ht="10.5" customHeight="1" x14ac:dyDescent="0.2">
      <c r="A13" s="1255" t="s">
        <v>114</v>
      </c>
      <c r="B13" s="1256"/>
      <c r="C13" s="645"/>
      <c r="D13" s="646"/>
      <c r="E13" s="646"/>
      <c r="F13" s="646"/>
      <c r="G13" s="646"/>
      <c r="H13" s="646"/>
      <c r="I13" s="646"/>
      <c r="J13" s="646"/>
      <c r="K13" s="1224" t="s">
        <v>447</v>
      </c>
      <c r="L13" s="1225"/>
      <c r="M13" s="1226"/>
      <c r="N13" s="675"/>
      <c r="O13" s="676"/>
      <c r="P13" s="676"/>
      <c r="Q13" s="677"/>
      <c r="R13" s="677"/>
      <c r="S13" s="677"/>
      <c r="T13" s="677"/>
      <c r="U13" s="678"/>
    </row>
    <row r="14" spans="1:24" s="75" customFormat="1" ht="18.75" customHeight="1" x14ac:dyDescent="0.2">
      <c r="A14" s="1257"/>
      <c r="B14" s="1258"/>
      <c r="C14" s="1234"/>
      <c r="D14" s="1235"/>
      <c r="E14" s="1235"/>
      <c r="F14" s="1235"/>
      <c r="G14" s="1235"/>
      <c r="H14" s="1235"/>
      <c r="I14" s="1235"/>
      <c r="J14" s="1236"/>
      <c r="K14" s="1227"/>
      <c r="L14" s="1228"/>
      <c r="M14" s="1229"/>
      <c r="N14" s="1215" t="str">
        <f>IF(ISERROR(EOMONTH(N11,-3)+1),"",EOMONTH(N11,-3)+1)</f>
        <v/>
      </c>
      <c r="O14" s="1216"/>
      <c r="P14" s="1216"/>
      <c r="Q14" s="1216"/>
      <c r="R14" s="1216"/>
      <c r="S14" s="1216"/>
      <c r="T14" s="1216"/>
      <c r="U14" s="1217"/>
      <c r="W14" s="75" t="str">
        <f>+IF(ISBLANK($N$11),"検査実施日の前々月１日",TEXT($N$14,"ggge年m月d日"))</f>
        <v>検査実施日の前々月１日</v>
      </c>
      <c r="X14" s="75" t="str">
        <f>+IF(ISBLANK($N$11),"検査実施日の前々月",TEXT($N$14,"ggge年m月"))</f>
        <v>検査実施日の前々月</v>
      </c>
    </row>
    <row r="15" spans="1:24" s="75" customFormat="1" ht="10.5" customHeight="1" x14ac:dyDescent="0.2">
      <c r="A15" s="1259"/>
      <c r="B15" s="1260"/>
      <c r="C15" s="647"/>
      <c r="D15" s="641"/>
      <c r="E15" s="641"/>
      <c r="F15" s="641"/>
      <c r="G15" s="641"/>
      <c r="H15" s="641"/>
      <c r="I15" s="641"/>
      <c r="J15" s="641"/>
      <c r="K15" s="1230"/>
      <c r="L15" s="1231"/>
      <c r="M15" s="1232"/>
      <c r="N15" s="679"/>
      <c r="O15" s="680"/>
      <c r="P15" s="680"/>
      <c r="Q15" s="681"/>
      <c r="R15" s="681"/>
      <c r="S15" s="681"/>
      <c r="T15" s="681"/>
      <c r="U15" s="682"/>
    </row>
    <row r="16" spans="1:24" s="75" customFormat="1" ht="10.5" customHeight="1" x14ac:dyDescent="0.2">
      <c r="A16" s="1255" t="s">
        <v>115</v>
      </c>
      <c r="B16" s="1256"/>
      <c r="C16" s="648"/>
      <c r="D16" s="646"/>
      <c r="E16" s="646"/>
      <c r="F16" s="646"/>
      <c r="G16" s="646"/>
      <c r="H16" s="646"/>
      <c r="I16" s="646"/>
      <c r="J16" s="646"/>
      <c r="K16" s="1224" t="s">
        <v>330</v>
      </c>
      <c r="L16" s="1246"/>
      <c r="M16" s="1247"/>
      <c r="N16" s="645"/>
      <c r="O16" s="636"/>
      <c r="P16" s="636"/>
      <c r="Q16" s="646"/>
      <c r="R16" s="646"/>
      <c r="S16" s="646"/>
      <c r="T16" s="646"/>
      <c r="U16" s="649"/>
    </row>
    <row r="17" spans="1:32" s="75" customFormat="1" ht="18.75" customHeight="1" x14ac:dyDescent="0.2">
      <c r="A17" s="1257"/>
      <c r="B17" s="1258"/>
      <c r="C17" s="1237"/>
      <c r="D17" s="1238"/>
      <c r="E17" s="1238"/>
      <c r="F17" s="1238"/>
      <c r="G17" s="1238"/>
      <c r="H17" s="1238"/>
      <c r="I17" s="1238"/>
      <c r="J17" s="1238"/>
      <c r="K17" s="1248"/>
      <c r="L17" s="1249"/>
      <c r="M17" s="1250"/>
      <c r="N17" s="1234"/>
      <c r="O17" s="1235"/>
      <c r="P17" s="1235"/>
      <c r="Q17" s="1235"/>
      <c r="R17" s="1235"/>
      <c r="S17" s="1235"/>
      <c r="T17" s="1235"/>
      <c r="U17" s="1236"/>
    </row>
    <row r="18" spans="1:32" s="75" customFormat="1" ht="10.5" customHeight="1" x14ac:dyDescent="0.2">
      <c r="A18" s="1259"/>
      <c r="B18" s="1260"/>
      <c r="C18" s="630"/>
      <c r="D18" s="631"/>
      <c r="E18" s="631"/>
      <c r="F18" s="631"/>
      <c r="G18" s="631"/>
      <c r="H18" s="631"/>
      <c r="I18" s="631"/>
      <c r="J18" s="631"/>
      <c r="K18" s="1251"/>
      <c r="L18" s="1252"/>
      <c r="M18" s="1253"/>
      <c r="N18" s="647"/>
      <c r="O18" s="643"/>
      <c r="P18" s="643"/>
      <c r="Q18" s="641"/>
      <c r="R18" s="641"/>
      <c r="S18" s="641"/>
      <c r="T18" s="641"/>
      <c r="U18" s="644"/>
    </row>
    <row r="19" spans="1:32" s="75" customFormat="1" ht="9.75" customHeight="1" x14ac:dyDescent="0.2">
      <c r="A19" s="650"/>
      <c r="B19" s="651"/>
      <c r="C19" s="634"/>
      <c r="D19" s="634"/>
      <c r="E19" s="634"/>
      <c r="F19" s="634"/>
      <c r="G19" s="634"/>
      <c r="H19" s="634"/>
      <c r="I19" s="634"/>
      <c r="J19" s="634"/>
      <c r="K19" s="652" t="s">
        <v>329</v>
      </c>
      <c r="L19" s="652"/>
      <c r="M19" s="652"/>
      <c r="N19" s="653"/>
      <c r="O19" s="646"/>
      <c r="P19" s="646"/>
      <c r="Q19" s="646"/>
      <c r="R19" s="646"/>
      <c r="S19" s="646"/>
      <c r="T19" s="646"/>
      <c r="U19" s="649"/>
    </row>
    <row r="20" spans="1:32" s="76" customFormat="1" ht="14" x14ac:dyDescent="0.2">
      <c r="A20" s="654"/>
      <c r="B20" s="655"/>
      <c r="C20" s="656" t="s">
        <v>116</v>
      </c>
      <c r="D20" s="1218"/>
      <c r="E20" s="1219"/>
      <c r="F20" s="1090" t="s">
        <v>217</v>
      </c>
      <c r="G20" s="1218"/>
      <c r="H20" s="1219"/>
      <c r="I20" s="1219"/>
      <c r="J20" s="656"/>
      <c r="K20" s="656"/>
      <c r="L20" s="656"/>
      <c r="M20" s="656"/>
      <c r="N20" s="656"/>
      <c r="O20" s="656"/>
      <c r="P20" s="656"/>
      <c r="Q20" s="656"/>
      <c r="R20" s="656"/>
      <c r="S20" s="656"/>
      <c r="T20" s="656"/>
      <c r="U20" s="658"/>
    </row>
    <row r="21" spans="1:32" s="76" customFormat="1" ht="9" customHeight="1" x14ac:dyDescent="0.2">
      <c r="A21" s="654"/>
      <c r="B21" s="655"/>
      <c r="C21" s="659"/>
      <c r="D21" s="656"/>
      <c r="E21" s="656"/>
      <c r="F21" s="656"/>
      <c r="G21" s="656"/>
      <c r="H21" s="656"/>
      <c r="I21" s="656"/>
      <c r="J21" s="656"/>
      <c r="K21" s="656"/>
      <c r="L21" s="656"/>
      <c r="M21" s="656"/>
      <c r="N21" s="656"/>
      <c r="O21" s="656"/>
      <c r="P21" s="656"/>
      <c r="Q21" s="656"/>
      <c r="R21" s="656"/>
      <c r="S21" s="656"/>
      <c r="T21" s="656"/>
      <c r="U21" s="658"/>
    </row>
    <row r="22" spans="1:32" s="76" customFormat="1" ht="18.75" customHeight="1" x14ac:dyDescent="0.2">
      <c r="A22" s="1208" t="s">
        <v>999</v>
      </c>
      <c r="B22" s="1209"/>
      <c r="C22" s="1239" t="s">
        <v>1000</v>
      </c>
      <c r="D22" s="1213" t="s">
        <v>117</v>
      </c>
      <c r="E22" s="1213"/>
      <c r="F22" s="1213"/>
      <c r="G22" s="1213"/>
      <c r="H22" s="1213"/>
      <c r="I22" s="1213"/>
      <c r="J22" s="1213"/>
      <c r="K22" s="1213"/>
      <c r="L22" s="1213"/>
      <c r="M22" s="1213"/>
      <c r="N22" s="1213"/>
      <c r="O22" s="1213"/>
      <c r="P22" s="1213"/>
      <c r="Q22" s="1213"/>
      <c r="R22" s="1213"/>
      <c r="S22" s="1213"/>
      <c r="T22" s="1213"/>
      <c r="U22" s="658"/>
    </row>
    <row r="23" spans="1:32" s="76" customFormat="1" ht="18.75" customHeight="1" x14ac:dyDescent="0.2">
      <c r="A23" s="1208"/>
      <c r="B23" s="1209"/>
      <c r="C23" s="1239"/>
      <c r="D23" s="1214"/>
      <c r="E23" s="1214"/>
      <c r="F23" s="1214"/>
      <c r="G23" s="1214"/>
      <c r="H23" s="1214"/>
      <c r="I23" s="1214"/>
      <c r="J23" s="1214"/>
      <c r="K23" s="1214"/>
      <c r="L23" s="1214"/>
      <c r="M23" s="1214"/>
      <c r="N23" s="1214"/>
      <c r="O23" s="1214"/>
      <c r="P23" s="1214"/>
      <c r="Q23" s="1214"/>
      <c r="R23" s="1214"/>
      <c r="S23" s="1214"/>
      <c r="T23" s="1214"/>
      <c r="U23" s="658"/>
    </row>
    <row r="24" spans="1:32" s="76" customFormat="1" ht="9" customHeight="1" x14ac:dyDescent="0.2">
      <c r="A24" s="654"/>
      <c r="B24" s="655"/>
      <c r="C24" s="656"/>
      <c r="D24" s="657"/>
      <c r="E24" s="657"/>
      <c r="F24" s="657"/>
      <c r="G24" s="657"/>
      <c r="H24" s="657"/>
      <c r="I24" s="657"/>
      <c r="J24" s="657"/>
      <c r="K24" s="657"/>
      <c r="L24" s="657"/>
      <c r="M24" s="657"/>
      <c r="N24" s="657"/>
      <c r="O24" s="657"/>
      <c r="P24" s="657"/>
      <c r="Q24" s="657"/>
      <c r="R24" s="657"/>
      <c r="S24" s="657"/>
      <c r="T24" s="657"/>
      <c r="U24" s="660"/>
      <c r="AA24" s="1074"/>
      <c r="AB24" s="1074"/>
      <c r="AC24" s="1074"/>
      <c r="AD24" s="1074"/>
      <c r="AE24" s="1074"/>
      <c r="AF24" s="1074"/>
    </row>
    <row r="25" spans="1:32" s="76" customFormat="1" ht="15" customHeight="1" x14ac:dyDescent="0.2">
      <c r="A25" s="654"/>
      <c r="B25" s="655"/>
      <c r="C25" s="661" t="s">
        <v>118</v>
      </c>
      <c r="D25" s="1089" t="s">
        <v>138</v>
      </c>
      <c r="E25" s="1088" t="s">
        <v>1018</v>
      </c>
      <c r="F25" s="1089"/>
      <c r="G25" s="1088" t="s">
        <v>1019</v>
      </c>
      <c r="H25" s="1220"/>
      <c r="I25" s="1220"/>
      <c r="J25" s="1088"/>
      <c r="K25" s="656"/>
      <c r="L25" s="1233" t="s">
        <v>838</v>
      </c>
      <c r="M25" s="1233"/>
      <c r="N25" s="1210"/>
      <c r="O25" s="1210"/>
      <c r="P25" s="1210"/>
      <c r="Q25" s="1210"/>
      <c r="R25" s="1210"/>
      <c r="S25" s="1210"/>
      <c r="T25" s="1210"/>
      <c r="U25" s="658"/>
      <c r="AA25" s="1074"/>
      <c r="AB25" s="1074"/>
      <c r="AC25" s="1074"/>
      <c r="AD25" s="1074"/>
      <c r="AE25" s="1074"/>
      <c r="AF25" s="1074"/>
    </row>
    <row r="26" spans="1:32" s="76" customFormat="1" ht="9" customHeight="1" x14ac:dyDescent="0.2">
      <c r="A26" s="654"/>
      <c r="B26" s="655"/>
      <c r="C26" s="661"/>
      <c r="D26" s="1091"/>
      <c r="E26" s="662"/>
      <c r="F26" s="1091"/>
      <c r="G26" s="662"/>
      <c r="H26" s="662"/>
      <c r="I26" s="662"/>
      <c r="J26" s="662"/>
      <c r="K26" s="657"/>
      <c r="L26" s="657"/>
      <c r="M26" s="657"/>
      <c r="N26" s="657"/>
      <c r="O26" s="657"/>
      <c r="P26" s="657"/>
      <c r="Q26" s="657"/>
      <c r="R26" s="657"/>
      <c r="S26" s="657"/>
      <c r="T26" s="657"/>
      <c r="U26" s="660"/>
    </row>
    <row r="27" spans="1:32" s="76" customFormat="1" ht="15" customHeight="1" x14ac:dyDescent="0.2">
      <c r="A27" s="654"/>
      <c r="B27" s="655"/>
      <c r="C27" s="661" t="s">
        <v>119</v>
      </c>
      <c r="D27" s="1089" t="s">
        <v>138</v>
      </c>
      <c r="E27" s="1088" t="s">
        <v>1018</v>
      </c>
      <c r="F27" s="1089"/>
      <c r="G27" s="1088" t="s">
        <v>1019</v>
      </c>
      <c r="H27" s="1220"/>
      <c r="I27" s="1220"/>
      <c r="J27" s="1088"/>
      <c r="K27" s="656"/>
      <c r="L27" s="656"/>
      <c r="M27" s="656"/>
      <c r="N27" s="656"/>
      <c r="O27" s="656"/>
      <c r="P27" s="656"/>
      <c r="Q27" s="656"/>
      <c r="R27" s="656"/>
      <c r="S27" s="656"/>
      <c r="T27" s="656"/>
      <c r="U27" s="658"/>
    </row>
    <row r="28" spans="1:32" s="76" customFormat="1" ht="9" customHeight="1" x14ac:dyDescent="0.2">
      <c r="A28" s="663"/>
      <c r="B28" s="664"/>
      <c r="C28" s="665"/>
      <c r="D28" s="665"/>
      <c r="E28" s="665"/>
      <c r="F28" s="665"/>
      <c r="G28" s="665"/>
      <c r="H28" s="665"/>
      <c r="I28" s="665"/>
      <c r="J28" s="665"/>
      <c r="K28" s="665"/>
      <c r="L28" s="665"/>
      <c r="M28" s="665"/>
      <c r="N28" s="665"/>
      <c r="O28" s="665"/>
      <c r="P28" s="665"/>
      <c r="Q28" s="665"/>
      <c r="R28" s="665"/>
      <c r="S28" s="665"/>
      <c r="T28" s="665"/>
      <c r="U28" s="666"/>
    </row>
    <row r="29" spans="1:32" x14ac:dyDescent="0.2">
      <c r="A29" s="625"/>
      <c r="B29" s="625"/>
      <c r="C29" s="667"/>
      <c r="D29" s="667"/>
      <c r="E29" s="667"/>
      <c r="F29" s="667"/>
      <c r="G29" s="667"/>
      <c r="H29" s="667"/>
      <c r="I29" s="667"/>
      <c r="J29" s="667"/>
      <c r="K29" s="667"/>
      <c r="L29" s="667"/>
      <c r="M29" s="667"/>
      <c r="N29" s="667"/>
      <c r="O29" s="667"/>
      <c r="P29" s="667"/>
      <c r="Q29" s="667"/>
      <c r="R29" s="667"/>
      <c r="S29" s="667"/>
      <c r="T29" s="667"/>
      <c r="U29" s="667"/>
    </row>
    <row r="30" spans="1:32" ht="14" x14ac:dyDescent="0.2">
      <c r="A30" s="668" t="s">
        <v>931</v>
      </c>
      <c r="B30" s="669"/>
      <c r="C30" s="668"/>
      <c r="D30" s="668"/>
      <c r="E30" s="668"/>
      <c r="F30" s="668"/>
      <c r="G30" s="668"/>
      <c r="H30" s="668"/>
      <c r="I30" s="668"/>
      <c r="J30" s="668"/>
      <c r="K30" s="668"/>
      <c r="L30" s="662" t="s">
        <v>317</v>
      </c>
      <c r="M30" s="667"/>
      <c r="N30" s="667"/>
      <c r="O30" s="667"/>
      <c r="P30" s="667"/>
      <c r="Q30" s="667"/>
      <c r="R30" s="667"/>
      <c r="S30" s="667"/>
      <c r="T30" s="667"/>
      <c r="U30" s="667"/>
    </row>
    <row r="31" spans="1:32" x14ac:dyDescent="0.2">
      <c r="A31" s="1170" t="s">
        <v>1055</v>
      </c>
      <c r="B31" s="1078"/>
      <c r="C31" s="1078"/>
      <c r="D31" s="1078"/>
      <c r="E31" s="1078"/>
      <c r="F31" s="1078"/>
      <c r="G31" s="1078"/>
      <c r="H31" s="1078"/>
      <c r="I31" s="1078"/>
      <c r="J31" s="1078"/>
      <c r="K31" s="1078"/>
      <c r="L31" s="1082"/>
      <c r="M31" s="625"/>
      <c r="N31" s="1223"/>
      <c r="O31" s="1223"/>
      <c r="P31" s="1223"/>
      <c r="Q31" s="1223"/>
      <c r="R31" s="1223"/>
      <c r="S31" s="1223"/>
      <c r="T31" s="1223"/>
      <c r="U31" s="1223"/>
    </row>
    <row r="32" spans="1:32" ht="14.25" customHeight="1" x14ac:dyDescent="0.2">
      <c r="A32" s="1115" t="s">
        <v>1020</v>
      </c>
      <c r="B32" s="1079"/>
      <c r="C32" s="1079"/>
      <c r="D32" s="1079"/>
      <c r="E32" s="1079"/>
      <c r="F32" s="1079"/>
      <c r="G32" s="1079"/>
      <c r="H32" s="1079"/>
      <c r="I32" s="1079"/>
      <c r="J32" s="1079"/>
      <c r="K32" s="1079"/>
      <c r="L32" s="1082"/>
      <c r="M32" s="670" t="s">
        <v>548</v>
      </c>
      <c r="N32" s="671"/>
      <c r="O32" s="672"/>
      <c r="P32" s="671"/>
      <c r="Q32" s="671"/>
      <c r="R32" s="625"/>
      <c r="S32" s="625"/>
      <c r="T32" s="625"/>
      <c r="U32" s="625"/>
    </row>
    <row r="33" spans="1:21" ht="13.5" customHeight="1" x14ac:dyDescent="0.2">
      <c r="A33" s="1211" t="s">
        <v>1021</v>
      </c>
      <c r="B33" s="1212"/>
      <c r="C33" s="1212"/>
      <c r="D33" s="1212"/>
      <c r="E33" s="1212"/>
      <c r="F33" s="1212"/>
      <c r="G33" s="1212"/>
      <c r="H33" s="1212"/>
      <c r="I33" s="1212"/>
      <c r="J33" s="1212"/>
      <c r="K33" s="1212"/>
      <c r="L33" s="1079"/>
      <c r="M33" s="625"/>
      <c r="N33" s="625"/>
      <c r="O33" s="625"/>
      <c r="P33" s="625"/>
      <c r="Q33" s="625"/>
      <c r="R33" s="625"/>
      <c r="S33" s="625"/>
      <c r="T33" s="625"/>
      <c r="U33" s="625"/>
    </row>
    <row r="34" spans="1:21" x14ac:dyDescent="0.2">
      <c r="A34" s="1212"/>
      <c r="B34" s="1212"/>
      <c r="C34" s="1212"/>
      <c r="D34" s="1212"/>
      <c r="E34" s="1212"/>
      <c r="F34" s="1212"/>
      <c r="G34" s="1212"/>
      <c r="H34" s="1212"/>
      <c r="I34" s="1212"/>
      <c r="J34" s="1212"/>
      <c r="K34" s="1212"/>
      <c r="L34" s="1079"/>
      <c r="M34" s="625"/>
      <c r="N34" s="625"/>
      <c r="O34" s="625"/>
      <c r="P34" s="625"/>
      <c r="Q34" s="625"/>
      <c r="R34" s="625"/>
      <c r="S34" s="625"/>
      <c r="T34" s="625"/>
      <c r="U34" s="625"/>
    </row>
    <row r="35" spans="1:21" x14ac:dyDescent="0.2">
      <c r="A35" s="1077" t="s">
        <v>1030</v>
      </c>
      <c r="B35" s="1080"/>
      <c r="C35" s="1080"/>
      <c r="D35" s="1080"/>
      <c r="E35" s="1080"/>
      <c r="F35" s="1080"/>
      <c r="G35" s="1080"/>
      <c r="H35" s="1080"/>
      <c r="I35" s="1080"/>
      <c r="J35" s="1080"/>
      <c r="K35" s="1080"/>
      <c r="L35" s="1075"/>
      <c r="M35" s="625"/>
      <c r="N35" s="625"/>
      <c r="O35" s="625"/>
      <c r="P35" s="625"/>
      <c r="Q35" s="625"/>
      <c r="R35" s="625"/>
      <c r="S35" s="625"/>
      <c r="T35" s="625"/>
      <c r="U35" s="625"/>
    </row>
    <row r="36" spans="1:21" ht="14" x14ac:dyDescent="0.2">
      <c r="A36" s="1077" t="s">
        <v>1031</v>
      </c>
      <c r="B36" s="1078"/>
      <c r="C36" s="1078"/>
      <c r="D36" s="1078"/>
      <c r="E36" s="1078"/>
      <c r="F36" s="1078"/>
      <c r="G36" s="1078"/>
      <c r="H36" s="1078"/>
      <c r="I36" s="1078"/>
      <c r="J36" s="1078"/>
      <c r="K36" s="1078"/>
      <c r="L36" s="1076"/>
      <c r="M36" s="673" t="s">
        <v>362</v>
      </c>
      <c r="N36" s="1221"/>
      <c r="O36" s="1221"/>
      <c r="P36" s="1221"/>
      <c r="Q36" s="1221"/>
      <c r="R36" s="1221"/>
      <c r="S36" s="1221"/>
      <c r="T36" s="1221"/>
      <c r="U36" s="674"/>
    </row>
    <row r="37" spans="1:21" x14ac:dyDescent="0.2">
      <c r="A37" s="1081"/>
      <c r="B37" s="1082"/>
      <c r="C37" s="1082"/>
      <c r="D37" s="1082"/>
      <c r="E37" s="1082"/>
      <c r="F37" s="1082"/>
      <c r="G37" s="1082"/>
      <c r="H37" s="1082"/>
      <c r="I37" s="1082"/>
      <c r="J37" s="1082"/>
      <c r="K37" s="1082"/>
      <c r="L37" s="625"/>
      <c r="M37" s="625"/>
      <c r="N37" s="625"/>
      <c r="O37" s="625"/>
      <c r="P37" s="625"/>
      <c r="Q37" s="625"/>
      <c r="R37" s="625"/>
      <c r="S37" s="625"/>
      <c r="T37" s="625"/>
      <c r="U37" s="625"/>
    </row>
  </sheetData>
  <sheetProtection algorithmName="SHA-512" hashValue="7xSbDK+0j/+vbCpr0YgZ9Y3VHfoMHZcl+Db1Yer+iCh+2HuIfevkrMtDvbiOxFJF6CQGY2nra7ifwd/rmbHCZw==" saltValue="dFw+DKavoYL4rVfT8j3tvw==" spinCount="100000" sheet="1" objects="1" scenarios="1"/>
  <mergeCells count="28">
    <mergeCell ref="A2:U2"/>
    <mergeCell ref="A4:U4"/>
    <mergeCell ref="K10:M12"/>
    <mergeCell ref="K16:M18"/>
    <mergeCell ref="C8:U8"/>
    <mergeCell ref="A16:B18"/>
    <mergeCell ref="A13:B15"/>
    <mergeCell ref="A7:B9"/>
    <mergeCell ref="A10:B12"/>
    <mergeCell ref="N36:T36"/>
    <mergeCell ref="E11:F11"/>
    <mergeCell ref="N31:U31"/>
    <mergeCell ref="K13:M15"/>
    <mergeCell ref="L25:M25"/>
    <mergeCell ref="N17:U17"/>
    <mergeCell ref="C17:J17"/>
    <mergeCell ref="C14:J14"/>
    <mergeCell ref="C22:C23"/>
    <mergeCell ref="N11:U11"/>
    <mergeCell ref="A22:B23"/>
    <mergeCell ref="N25:T25"/>
    <mergeCell ref="A33:K34"/>
    <mergeCell ref="D22:T23"/>
    <mergeCell ref="N14:U14"/>
    <mergeCell ref="D20:E20"/>
    <mergeCell ref="G20:I20"/>
    <mergeCell ref="H25:I25"/>
    <mergeCell ref="H27:I27"/>
  </mergeCells>
  <phoneticPr fontId="2"/>
  <dataValidations xWindow="617" yWindow="401" count="3">
    <dataValidation type="date" allowBlank="1" showInputMessage="1" showErrorMessage="1" error="記入例）2021/4/1　又は R3.4.1" sqref="C14:J14 N17:U17 N11:U11" xr:uid="{00000000-0002-0000-0000-000000000000}">
      <formula1>92</formula1>
      <formula2>116970</formula2>
    </dataValidation>
    <dataValidation allowBlank="1" showInputMessage="1" showErrorMessage="1" promptTitle="【直接入力禁止】" prompt="検査実施年月日に入力してください。_x000a_計算式により自動的に表示されます。_x000a_（計算式を消去しないでください）" sqref="N14:U14" xr:uid="{00000000-0002-0000-0000-000001000000}"/>
    <dataValidation allowBlank="1" showErrorMessage="1" promptTitle="【直接入力禁止】" prompt="検査実施年月日に入力してください。_x000a_計算式により自動的に表示されます。_x000a_（計算式を消去しないでください）" sqref="A2:U2" xr:uid="{00000000-0002-0000-0000-000002000000}"/>
  </dataValidations>
  <printOptions horizontalCentered="1"/>
  <pageMargins left="0.78740157480314965" right="0.78740157480314965" top="0.98425196850393704" bottom="0.98425196850393704" header="0.51181102362204722" footer="0.51181102362204722"/>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Q74"/>
  <sheetViews>
    <sheetView view="pageBreakPreview" zoomScaleNormal="95" zoomScaleSheetLayoutView="100" workbookViewId="0"/>
  </sheetViews>
  <sheetFormatPr defaultColWidth="9" defaultRowHeight="13" x14ac:dyDescent="0.2"/>
  <cols>
    <col min="1" max="1" width="3.08984375" style="4" customWidth="1"/>
    <col min="2" max="2" width="3.90625" style="4" customWidth="1"/>
    <col min="3" max="3" width="2.36328125" style="4" customWidth="1"/>
    <col min="4" max="4" width="6.7265625" style="4" customWidth="1"/>
    <col min="5" max="32" width="2.6328125" style="4" customWidth="1"/>
    <col min="33" max="33" width="8.453125" style="4" customWidth="1"/>
    <col min="34" max="34" width="7.90625" style="4" customWidth="1"/>
    <col min="35" max="35" width="4.36328125" style="4" customWidth="1"/>
    <col min="36" max="36" width="3.90625" style="4" customWidth="1"/>
    <col min="37" max="37" width="3.36328125" style="4" customWidth="1"/>
    <col min="38" max="38" width="4.36328125" style="4" customWidth="1"/>
    <col min="39" max="39" width="2.08984375" style="4" customWidth="1"/>
    <col min="40" max="40" width="4.6328125" style="4" customWidth="1"/>
    <col min="41" max="41" width="3" style="4" customWidth="1"/>
    <col min="42" max="42" width="5.36328125" style="4" customWidth="1"/>
    <col min="43" max="43" width="7" style="4" customWidth="1"/>
    <col min="44" max="16384" width="9" style="4"/>
  </cols>
  <sheetData>
    <row r="1" spans="1:43" x14ac:dyDescent="0.2">
      <c r="B1" s="331" t="s">
        <v>140</v>
      </c>
    </row>
    <row r="2" spans="1:43" ht="14.5" thickBot="1" x14ac:dyDescent="0.25">
      <c r="A2" s="71" t="s">
        <v>413</v>
      </c>
      <c r="B2" s="380"/>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row>
    <row r="3" spans="1:43" ht="13.5" customHeight="1" x14ac:dyDescent="0.2">
      <c r="B3" s="2257" t="s">
        <v>71</v>
      </c>
      <c r="C3" s="2259" t="s">
        <v>72</v>
      </c>
      <c r="D3" s="2260"/>
      <c r="E3" s="2263" t="s">
        <v>78</v>
      </c>
      <c r="F3" s="2264"/>
      <c r="G3" s="2265">
        <v>8</v>
      </c>
      <c r="H3" s="2265"/>
      <c r="I3" s="2265">
        <v>9</v>
      </c>
      <c r="J3" s="2265"/>
      <c r="K3" s="2265">
        <v>10</v>
      </c>
      <c r="L3" s="2265"/>
      <c r="M3" s="2265">
        <v>11</v>
      </c>
      <c r="N3" s="2265"/>
      <c r="O3" s="2265">
        <v>12</v>
      </c>
      <c r="P3" s="2265"/>
      <c r="Q3" s="2265">
        <v>13</v>
      </c>
      <c r="R3" s="2265"/>
      <c r="S3" s="2265">
        <v>14</v>
      </c>
      <c r="T3" s="2265"/>
      <c r="U3" s="2265">
        <v>15</v>
      </c>
      <c r="V3" s="2265"/>
      <c r="W3" s="2265">
        <v>16</v>
      </c>
      <c r="X3" s="2265"/>
      <c r="Y3" s="2265">
        <v>17</v>
      </c>
      <c r="Z3" s="2265"/>
      <c r="AA3" s="2265">
        <v>18</v>
      </c>
      <c r="AB3" s="2265"/>
      <c r="AC3" s="2265">
        <v>19</v>
      </c>
      <c r="AD3" s="2265"/>
      <c r="AE3" s="2265">
        <v>20</v>
      </c>
      <c r="AF3" s="2265"/>
      <c r="AG3" s="2280" t="s">
        <v>18</v>
      </c>
      <c r="AH3" s="2282" t="s">
        <v>74</v>
      </c>
      <c r="AI3" s="2284" t="s">
        <v>85</v>
      </c>
      <c r="AJ3" s="2284"/>
      <c r="AK3" s="2284"/>
      <c r="AL3" s="2284"/>
      <c r="AM3" s="2284"/>
      <c r="AN3" s="2284"/>
      <c r="AO3" s="2284"/>
      <c r="AP3" s="2284"/>
      <c r="AQ3" s="2285"/>
    </row>
    <row r="4" spans="1:43" ht="12.75" customHeight="1" x14ac:dyDescent="0.2">
      <c r="B4" s="2258"/>
      <c r="C4" s="2261"/>
      <c r="D4" s="2262"/>
      <c r="E4" s="5"/>
      <c r="F4" s="5"/>
      <c r="G4" s="5"/>
      <c r="H4" s="5"/>
      <c r="I4" s="5"/>
      <c r="J4" s="5"/>
      <c r="K4" s="5"/>
      <c r="L4" s="5"/>
      <c r="M4" s="5"/>
      <c r="N4" s="5"/>
      <c r="O4" s="5"/>
      <c r="P4" s="5"/>
      <c r="Q4" s="5"/>
      <c r="R4" s="5"/>
      <c r="S4" s="5"/>
      <c r="T4" s="5"/>
      <c r="U4" s="5"/>
      <c r="V4" s="5"/>
      <c r="W4" s="5"/>
      <c r="X4" s="5"/>
      <c r="Y4" s="5"/>
      <c r="Z4" s="5"/>
      <c r="AA4" s="5"/>
      <c r="AB4" s="5"/>
      <c r="AC4" s="5"/>
      <c r="AD4" s="5"/>
      <c r="AE4" s="5"/>
      <c r="AF4" s="9"/>
      <c r="AG4" s="2281"/>
      <c r="AH4" s="2283"/>
      <c r="AI4" s="2266" t="s">
        <v>79</v>
      </c>
      <c r="AJ4" s="2266"/>
      <c r="AK4" s="2267"/>
      <c r="AL4" s="2268" t="s">
        <v>80</v>
      </c>
      <c r="AM4" s="2266"/>
      <c r="AN4" s="2267"/>
      <c r="AO4" s="589" t="s">
        <v>62</v>
      </c>
      <c r="AP4" s="590"/>
      <c r="AQ4" s="591"/>
    </row>
    <row r="5" spans="1:43" ht="11.25" customHeight="1" x14ac:dyDescent="0.2">
      <c r="B5" s="2217" t="s">
        <v>301</v>
      </c>
      <c r="C5" s="2225"/>
      <c r="D5" s="2226"/>
      <c r="E5" s="10"/>
      <c r="F5" s="10"/>
      <c r="G5" s="10"/>
      <c r="H5" s="40"/>
      <c r="I5" s="11" t="s">
        <v>94</v>
      </c>
      <c r="J5" s="11"/>
      <c r="K5" s="11"/>
      <c r="L5" s="11"/>
      <c r="M5" s="11"/>
      <c r="N5" s="11"/>
      <c r="O5" s="11"/>
      <c r="P5" s="38" t="s">
        <v>96</v>
      </c>
      <c r="Q5" s="10"/>
      <c r="R5" s="10"/>
      <c r="S5" s="2209">
        <v>0.5625</v>
      </c>
      <c r="T5" s="2246"/>
      <c r="U5" s="11"/>
      <c r="V5" s="11"/>
      <c r="W5" s="11"/>
      <c r="X5" s="11"/>
      <c r="Y5" s="11"/>
      <c r="Z5" s="11" t="s">
        <v>95</v>
      </c>
      <c r="AA5" s="10"/>
      <c r="AB5" s="10"/>
      <c r="AC5" s="10"/>
      <c r="AD5" s="10"/>
      <c r="AE5" s="10"/>
      <c r="AF5" s="10"/>
      <c r="AG5" s="12" t="s">
        <v>77</v>
      </c>
      <c r="AH5" s="13" t="s">
        <v>73</v>
      </c>
      <c r="AI5" s="14" t="s">
        <v>86</v>
      </c>
      <c r="AJ5" s="15" t="s">
        <v>83</v>
      </c>
      <c r="AK5" s="16"/>
      <c r="AL5" s="17" t="s">
        <v>86</v>
      </c>
      <c r="AM5" s="18"/>
      <c r="AN5" s="16" t="s">
        <v>83</v>
      </c>
      <c r="AO5" s="17" t="s">
        <v>87</v>
      </c>
      <c r="AP5" s="18"/>
      <c r="AQ5" s="19" t="s">
        <v>83</v>
      </c>
    </row>
    <row r="6" spans="1:43" ht="11.25" customHeight="1" x14ac:dyDescent="0.2">
      <c r="B6" s="2218"/>
      <c r="C6" s="2227"/>
      <c r="D6" s="2228"/>
      <c r="E6" s="20"/>
      <c r="F6" s="20"/>
      <c r="G6" s="20"/>
      <c r="H6" s="21"/>
      <c r="I6" s="22"/>
      <c r="J6" s="22"/>
      <c r="K6" s="22"/>
      <c r="L6" s="22"/>
      <c r="M6" s="22"/>
      <c r="N6" s="22"/>
      <c r="O6" s="22"/>
      <c r="P6" s="22"/>
      <c r="Q6" s="20" t="s">
        <v>80</v>
      </c>
      <c r="R6" s="20"/>
      <c r="S6" s="22"/>
      <c r="T6" s="22"/>
      <c r="U6" s="22"/>
      <c r="V6" s="22"/>
      <c r="W6" s="22"/>
      <c r="X6" s="22"/>
      <c r="Y6" s="22"/>
      <c r="Z6" s="22"/>
      <c r="AA6" s="20"/>
      <c r="AB6" s="20"/>
      <c r="AC6" s="20"/>
      <c r="AD6" s="20"/>
      <c r="AE6" s="20"/>
      <c r="AF6" s="20"/>
      <c r="AG6" s="23">
        <v>1</v>
      </c>
      <c r="AH6" s="24">
        <v>20</v>
      </c>
      <c r="AI6" s="25">
        <v>8</v>
      </c>
      <c r="AJ6" s="2270"/>
      <c r="AK6" s="2271"/>
      <c r="AL6" s="2269">
        <v>1</v>
      </c>
      <c r="AM6" s="2270"/>
      <c r="AN6" s="26"/>
      <c r="AO6" s="2272">
        <f t="shared" ref="AO6:AO27" si="0">AI6+AL6</f>
        <v>9</v>
      </c>
      <c r="AP6" s="2273"/>
      <c r="AQ6" s="27">
        <f t="shared" ref="AQ6:AQ27" si="1">AJ6+AN6</f>
        <v>0</v>
      </c>
    </row>
    <row r="7" spans="1:43" ht="11.25" customHeight="1" x14ac:dyDescent="0.2">
      <c r="B7" s="2217" t="s">
        <v>368</v>
      </c>
      <c r="C7" s="2225"/>
      <c r="D7" s="2226"/>
      <c r="E7" s="51"/>
      <c r="F7" s="51"/>
      <c r="G7" s="51"/>
      <c r="H7" s="199"/>
      <c r="I7" s="200"/>
      <c r="J7" s="200"/>
      <c r="K7" s="200"/>
      <c r="L7" s="200"/>
      <c r="M7" s="200"/>
      <c r="N7" s="200"/>
      <c r="O7" s="200"/>
      <c r="P7" s="200"/>
      <c r="Q7" s="51"/>
      <c r="R7" s="51"/>
      <c r="S7" s="200"/>
      <c r="T7" s="200"/>
      <c r="U7" s="200"/>
      <c r="V7" s="200"/>
      <c r="W7" s="200"/>
      <c r="X7" s="200"/>
      <c r="Y7" s="200"/>
      <c r="Z7" s="200"/>
      <c r="AA7" s="51"/>
      <c r="AB7" s="51"/>
      <c r="AC7" s="51"/>
      <c r="AD7" s="51"/>
      <c r="AE7" s="51"/>
      <c r="AF7" s="51"/>
      <c r="AG7" s="201"/>
      <c r="AH7" s="202"/>
      <c r="AI7" s="194"/>
      <c r="AJ7" s="194"/>
      <c r="AK7" s="203"/>
      <c r="AL7" s="204"/>
      <c r="AM7" s="194"/>
      <c r="AN7" s="205"/>
      <c r="AO7" s="206"/>
      <c r="AP7" s="207"/>
      <c r="AQ7" s="208"/>
    </row>
    <row r="8" spans="1:43" ht="11.25" customHeight="1" x14ac:dyDescent="0.2">
      <c r="B8" s="2218"/>
      <c r="C8" s="2227"/>
      <c r="D8" s="2228"/>
      <c r="E8" s="51"/>
      <c r="F8" s="51"/>
      <c r="G8" s="51"/>
      <c r="H8" s="199"/>
      <c r="I8" s="200"/>
      <c r="J8" s="200"/>
      <c r="K8" s="200"/>
      <c r="L8" s="200"/>
      <c r="M8" s="200"/>
      <c r="N8" s="200"/>
      <c r="O8" s="200"/>
      <c r="P8" s="200"/>
      <c r="Q8" s="51"/>
      <c r="R8" s="51"/>
      <c r="S8" s="200"/>
      <c r="T8" s="200"/>
      <c r="U8" s="200"/>
      <c r="V8" s="200"/>
      <c r="W8" s="200"/>
      <c r="X8" s="200"/>
      <c r="Y8" s="200"/>
      <c r="Z8" s="200"/>
      <c r="AA8" s="51"/>
      <c r="AB8" s="51"/>
      <c r="AC8" s="51"/>
      <c r="AD8" s="51"/>
      <c r="AE8" s="51"/>
      <c r="AF8" s="51"/>
      <c r="AG8" s="201">
        <v>1</v>
      </c>
      <c r="AH8" s="202">
        <v>20</v>
      </c>
      <c r="AI8" s="194">
        <v>8</v>
      </c>
      <c r="AJ8" s="194"/>
      <c r="AK8" s="203"/>
      <c r="AL8" s="206">
        <v>1</v>
      </c>
      <c r="AM8" s="194"/>
      <c r="AN8" s="205"/>
      <c r="AO8" s="206"/>
      <c r="AP8" s="207">
        <v>9</v>
      </c>
      <c r="AQ8" s="208">
        <v>0</v>
      </c>
    </row>
    <row r="9" spans="1:43" ht="11.25" customHeight="1" x14ac:dyDescent="0.2">
      <c r="B9" s="2229" t="s">
        <v>238</v>
      </c>
      <c r="C9" s="2222" t="s">
        <v>20</v>
      </c>
      <c r="D9" s="2207" t="s">
        <v>89</v>
      </c>
      <c r="E9" s="10"/>
      <c r="F9" s="2213" t="s">
        <v>110</v>
      </c>
      <c r="G9" s="2214"/>
      <c r="H9" s="11"/>
      <c r="I9" s="11"/>
      <c r="J9" s="11"/>
      <c r="K9" s="11"/>
      <c r="L9" s="2215">
        <v>0.45833333333333331</v>
      </c>
      <c r="M9" s="2216"/>
      <c r="N9" s="10"/>
      <c r="O9" s="10"/>
      <c r="P9" s="2209">
        <v>0.5</v>
      </c>
      <c r="Q9" s="2210"/>
      <c r="R9" s="11"/>
      <c r="S9" s="11"/>
      <c r="T9" s="11"/>
      <c r="U9" s="11"/>
      <c r="V9" s="11"/>
      <c r="W9" s="11" t="s">
        <v>97</v>
      </c>
      <c r="X9" s="10"/>
      <c r="Y9" s="10"/>
      <c r="Z9" s="10"/>
      <c r="AA9" s="10"/>
      <c r="AB9" s="10"/>
      <c r="AC9" s="10"/>
      <c r="AD9" s="10"/>
      <c r="AE9" s="10"/>
      <c r="AF9" s="10"/>
      <c r="AG9" s="28">
        <v>4</v>
      </c>
      <c r="AH9" s="29">
        <v>20</v>
      </c>
      <c r="AI9" s="30">
        <v>8</v>
      </c>
      <c r="AJ9" s="2236"/>
      <c r="AK9" s="2237"/>
      <c r="AL9" s="2238">
        <v>1</v>
      </c>
      <c r="AM9" s="2236"/>
      <c r="AN9" s="31"/>
      <c r="AO9" s="2239">
        <f t="shared" si="0"/>
        <v>9</v>
      </c>
      <c r="AP9" s="2240"/>
      <c r="AQ9" s="32">
        <f t="shared" si="1"/>
        <v>0</v>
      </c>
    </row>
    <row r="10" spans="1:43" ht="11.25" customHeight="1" x14ac:dyDescent="0.2">
      <c r="B10" s="2229"/>
      <c r="C10" s="2220"/>
      <c r="D10" s="2208"/>
      <c r="E10" s="20"/>
      <c r="F10" s="22"/>
      <c r="G10" s="22"/>
      <c r="H10" s="22"/>
      <c r="I10" s="22"/>
      <c r="J10" s="22"/>
      <c r="K10" s="22"/>
      <c r="L10" s="2253"/>
      <c r="M10" s="2254"/>
      <c r="N10" s="51"/>
      <c r="O10" s="20" t="s">
        <v>80</v>
      </c>
      <c r="P10" s="22"/>
      <c r="Q10" s="22"/>
      <c r="R10" s="22"/>
      <c r="S10" s="22"/>
      <c r="T10" s="22"/>
      <c r="U10" s="22"/>
      <c r="V10" s="22"/>
      <c r="W10" s="22"/>
      <c r="X10" s="20"/>
      <c r="Y10" s="20"/>
      <c r="Z10" s="20"/>
      <c r="AA10" s="20"/>
      <c r="AB10" s="20"/>
      <c r="AC10" s="20"/>
      <c r="AD10" s="20"/>
      <c r="AE10" s="20"/>
      <c r="AF10" s="20"/>
      <c r="AG10" s="33"/>
      <c r="AH10" s="34"/>
      <c r="AI10" s="6"/>
      <c r="AJ10" s="2227"/>
      <c r="AK10" s="2228"/>
      <c r="AL10" s="2220"/>
      <c r="AM10" s="2227"/>
      <c r="AN10" s="35"/>
      <c r="AO10" s="2234"/>
      <c r="AP10" s="2235"/>
      <c r="AQ10" s="36"/>
    </row>
    <row r="11" spans="1:43" ht="11.25" customHeight="1" x14ac:dyDescent="0.2">
      <c r="B11" s="2229"/>
      <c r="C11" s="2219" t="s">
        <v>21</v>
      </c>
      <c r="D11" s="2207" t="s">
        <v>528</v>
      </c>
      <c r="E11" s="10"/>
      <c r="F11" s="308"/>
      <c r="G11" s="2251">
        <v>0.3125</v>
      </c>
      <c r="H11" s="2252"/>
      <c r="I11" s="11"/>
      <c r="J11" s="11"/>
      <c r="K11" s="11"/>
      <c r="L11" s="11"/>
      <c r="M11" s="2215">
        <v>0.47916666666666669</v>
      </c>
      <c r="N11" s="2216"/>
      <c r="O11" s="10"/>
      <c r="P11" s="37"/>
      <c r="Q11" s="2209">
        <v>0.52083333333333337</v>
      </c>
      <c r="R11" s="2210"/>
      <c r="S11" s="11"/>
      <c r="T11" s="11"/>
      <c r="U11" s="11"/>
      <c r="V11" s="11"/>
      <c r="W11" s="2209">
        <v>0.6875</v>
      </c>
      <c r="X11" s="2210"/>
      <c r="Y11" s="10"/>
      <c r="Z11" s="10"/>
      <c r="AA11" s="10"/>
      <c r="AB11" s="10"/>
      <c r="AC11" s="10"/>
      <c r="AD11" s="10"/>
      <c r="AE11" s="10"/>
      <c r="AF11" s="10"/>
      <c r="AG11" s="28">
        <v>4</v>
      </c>
      <c r="AH11" s="29">
        <v>20</v>
      </c>
      <c r="AI11" s="30">
        <v>8</v>
      </c>
      <c r="AJ11" s="2236"/>
      <c r="AK11" s="2237"/>
      <c r="AL11" s="2238">
        <v>1</v>
      </c>
      <c r="AM11" s="2236"/>
      <c r="AN11" s="31"/>
      <c r="AO11" s="2239">
        <f t="shared" si="0"/>
        <v>9</v>
      </c>
      <c r="AP11" s="2240"/>
      <c r="AQ11" s="32">
        <f t="shared" si="1"/>
        <v>0</v>
      </c>
    </row>
    <row r="12" spans="1:43" ht="11.25" customHeight="1" x14ac:dyDescent="0.2">
      <c r="B12" s="2229"/>
      <c r="C12" s="2220"/>
      <c r="D12" s="2208"/>
      <c r="E12" s="20"/>
      <c r="F12" s="307"/>
      <c r="G12" s="306"/>
      <c r="H12" s="22"/>
      <c r="I12" s="22"/>
      <c r="J12" s="22"/>
      <c r="K12" s="22"/>
      <c r="L12" s="22"/>
      <c r="M12" s="2253"/>
      <c r="N12" s="2254"/>
      <c r="O12" s="21" t="s">
        <v>80</v>
      </c>
      <c r="Q12" s="22"/>
      <c r="R12" s="22"/>
      <c r="S12" s="22"/>
      <c r="T12" s="22"/>
      <c r="U12" s="285"/>
      <c r="V12" s="22"/>
      <c r="W12" s="22"/>
      <c r="X12" s="306"/>
      <c r="Y12" s="20"/>
      <c r="Z12" s="20"/>
      <c r="AA12" s="20"/>
      <c r="AB12" s="20"/>
      <c r="AC12" s="20"/>
      <c r="AD12" s="20"/>
      <c r="AE12" s="20"/>
      <c r="AF12" s="20"/>
      <c r="AG12" s="33"/>
      <c r="AH12" s="34"/>
      <c r="AI12" s="6"/>
      <c r="AJ12" s="2227"/>
      <c r="AK12" s="2228"/>
      <c r="AL12" s="2220"/>
      <c r="AM12" s="2227"/>
      <c r="AN12" s="35"/>
      <c r="AO12" s="2234"/>
      <c r="AP12" s="2235"/>
      <c r="AQ12" s="36"/>
    </row>
    <row r="13" spans="1:43" ht="11.25" customHeight="1" x14ac:dyDescent="0.2">
      <c r="B13" s="2229"/>
      <c r="C13" s="2219" t="s">
        <v>22</v>
      </c>
      <c r="D13" s="2221" t="s">
        <v>90</v>
      </c>
      <c r="E13" s="10"/>
      <c r="F13" s="10"/>
      <c r="G13" s="10"/>
      <c r="H13" s="2249">
        <v>0.33333333333333331</v>
      </c>
      <c r="I13" s="2250"/>
      <c r="J13" s="11"/>
      <c r="K13" s="11"/>
      <c r="L13" s="11"/>
      <c r="M13" s="11"/>
      <c r="N13" s="11"/>
      <c r="O13" s="11" t="s">
        <v>99</v>
      </c>
      <c r="P13" s="10"/>
      <c r="Q13" s="10"/>
      <c r="R13" s="11" t="s">
        <v>100</v>
      </c>
      <c r="S13" s="11"/>
      <c r="T13" s="11"/>
      <c r="U13" s="11"/>
      <c r="V13" s="11"/>
      <c r="W13" s="200"/>
      <c r="X13" s="2209">
        <v>0.70833333333333337</v>
      </c>
      <c r="Y13" s="2246"/>
      <c r="Z13" s="10"/>
      <c r="AA13" s="10"/>
      <c r="AB13" s="10"/>
      <c r="AC13" s="10"/>
      <c r="AD13" s="10"/>
      <c r="AE13" s="10"/>
      <c r="AF13" s="10"/>
      <c r="AG13" s="28">
        <v>3</v>
      </c>
      <c r="AH13" s="29">
        <v>20</v>
      </c>
      <c r="AI13" s="30">
        <v>8</v>
      </c>
      <c r="AJ13" s="2236"/>
      <c r="AK13" s="2237"/>
      <c r="AL13" s="2238">
        <v>1</v>
      </c>
      <c r="AM13" s="2236"/>
      <c r="AN13" s="31"/>
      <c r="AO13" s="2239">
        <f t="shared" si="0"/>
        <v>9</v>
      </c>
      <c r="AP13" s="2240"/>
      <c r="AQ13" s="32">
        <f t="shared" si="1"/>
        <v>0</v>
      </c>
    </row>
    <row r="14" spans="1:43" ht="11.25" customHeight="1" x14ac:dyDescent="0.2">
      <c r="B14" s="2229"/>
      <c r="C14" s="2220"/>
      <c r="D14" s="2208"/>
      <c r="E14" s="20"/>
      <c r="F14" s="20"/>
      <c r="G14" s="20"/>
      <c r="H14" s="22"/>
      <c r="I14" s="22"/>
      <c r="J14" s="22"/>
      <c r="K14" s="22"/>
      <c r="L14" s="22"/>
      <c r="M14" s="22"/>
      <c r="N14" s="22"/>
      <c r="O14" s="22"/>
      <c r="P14" s="20" t="s">
        <v>80</v>
      </c>
      <c r="Q14" s="20"/>
      <c r="R14" s="22"/>
      <c r="S14" s="22"/>
      <c r="T14" s="22"/>
      <c r="U14" s="22"/>
      <c r="V14" s="22"/>
      <c r="W14" s="22"/>
      <c r="X14" s="22"/>
      <c r="Y14" s="306"/>
      <c r="Z14" s="20"/>
      <c r="AA14" s="20"/>
      <c r="AB14" s="20"/>
      <c r="AC14" s="20"/>
      <c r="AD14" s="20"/>
      <c r="AE14" s="20"/>
      <c r="AF14" s="20"/>
      <c r="AG14" s="33"/>
      <c r="AH14" s="34"/>
      <c r="AI14" s="6"/>
      <c r="AJ14" s="2227"/>
      <c r="AK14" s="2228"/>
      <c r="AL14" s="2220"/>
      <c r="AM14" s="2227"/>
      <c r="AN14" s="35"/>
      <c r="AO14" s="2234"/>
      <c r="AP14" s="2235"/>
      <c r="AQ14" s="36"/>
    </row>
    <row r="15" spans="1:43" ht="11.25" customHeight="1" x14ac:dyDescent="0.2">
      <c r="B15" s="2229"/>
      <c r="C15" s="2219" t="s">
        <v>23</v>
      </c>
      <c r="D15" s="2221" t="s">
        <v>90</v>
      </c>
      <c r="E15" s="10"/>
      <c r="F15" s="10"/>
      <c r="G15" s="10"/>
      <c r="H15" s="37"/>
      <c r="I15" s="11" t="s">
        <v>94</v>
      </c>
      <c r="J15" s="11"/>
      <c r="K15" s="11"/>
      <c r="L15" s="11"/>
      <c r="M15" s="2255"/>
      <c r="N15" s="2210"/>
      <c r="O15" s="2255" t="s">
        <v>96</v>
      </c>
      <c r="P15" s="2210"/>
      <c r="Q15" s="37"/>
      <c r="R15" s="37"/>
      <c r="S15" s="2251">
        <v>0.5625</v>
      </c>
      <c r="T15" s="2256"/>
      <c r="U15" s="11"/>
      <c r="V15" s="11"/>
      <c r="W15" s="11"/>
      <c r="X15" s="11"/>
      <c r="Y15" s="11"/>
      <c r="Z15" s="11" t="s">
        <v>95</v>
      </c>
      <c r="AA15" s="10"/>
      <c r="AB15" s="37"/>
      <c r="AC15" s="10"/>
      <c r="AD15" s="10"/>
      <c r="AE15" s="10"/>
      <c r="AF15" s="10"/>
      <c r="AG15" s="28">
        <v>3</v>
      </c>
      <c r="AH15" s="29">
        <v>20</v>
      </c>
      <c r="AI15" s="30">
        <v>8</v>
      </c>
      <c r="AJ15" s="2236"/>
      <c r="AK15" s="2237"/>
      <c r="AL15" s="2238">
        <v>1</v>
      </c>
      <c r="AM15" s="2236"/>
      <c r="AN15" s="31"/>
      <c r="AO15" s="2239">
        <f t="shared" si="0"/>
        <v>9</v>
      </c>
      <c r="AP15" s="2240"/>
      <c r="AQ15" s="32">
        <f t="shared" si="1"/>
        <v>0</v>
      </c>
    </row>
    <row r="16" spans="1:43" ht="11.25" customHeight="1" x14ac:dyDescent="0.2">
      <c r="B16" s="2229"/>
      <c r="C16" s="2220"/>
      <c r="D16" s="2208"/>
      <c r="E16" s="20"/>
      <c r="F16" s="20"/>
      <c r="G16" s="20"/>
      <c r="H16" s="21"/>
      <c r="I16" s="21"/>
      <c r="J16" s="2211">
        <v>0.375</v>
      </c>
      <c r="K16" s="2212"/>
      <c r="L16" s="22"/>
      <c r="M16" s="2248"/>
      <c r="N16" s="2244"/>
      <c r="O16" s="2223">
        <v>0.54166666666666663</v>
      </c>
      <c r="P16" s="2224"/>
      <c r="Q16" s="285"/>
      <c r="R16" s="20" t="s">
        <v>80</v>
      </c>
      <c r="S16" s="21"/>
      <c r="T16" s="2243">
        <v>0.58333333333333337</v>
      </c>
      <c r="U16" s="2247"/>
      <c r="V16" s="22"/>
      <c r="W16" s="22"/>
      <c r="X16" s="2243">
        <v>0.70833333333333337</v>
      </c>
      <c r="Y16" s="2245"/>
      <c r="Z16" s="20"/>
      <c r="AA16" s="20"/>
      <c r="AB16" s="20"/>
      <c r="AC16" s="20"/>
      <c r="AD16" s="20"/>
      <c r="AE16" s="20"/>
      <c r="AF16" s="20"/>
      <c r="AG16" s="33">
        <v>6</v>
      </c>
      <c r="AH16" s="34">
        <v>20</v>
      </c>
      <c r="AI16" s="6">
        <v>6</v>
      </c>
      <c r="AJ16" s="2227"/>
      <c r="AK16" s="2228"/>
      <c r="AL16" s="2220">
        <v>1</v>
      </c>
      <c r="AM16" s="2227"/>
      <c r="AN16" s="35"/>
      <c r="AO16" s="2234">
        <f t="shared" si="0"/>
        <v>7</v>
      </c>
      <c r="AP16" s="2235"/>
      <c r="AQ16" s="36">
        <f t="shared" si="1"/>
        <v>0</v>
      </c>
    </row>
    <row r="17" spans="2:43" ht="11.25" customHeight="1" x14ac:dyDescent="0.2">
      <c r="B17" s="2229"/>
      <c r="C17" s="2219" t="s">
        <v>24</v>
      </c>
      <c r="D17" s="2221" t="s">
        <v>90</v>
      </c>
      <c r="E17" s="10"/>
      <c r="F17" s="10"/>
      <c r="G17" s="10"/>
      <c r="H17" s="10"/>
      <c r="I17" s="37"/>
      <c r="J17" s="2249">
        <v>0.375</v>
      </c>
      <c r="K17" s="2250"/>
      <c r="L17" s="11"/>
      <c r="M17" s="11"/>
      <c r="N17" s="11"/>
      <c r="O17" s="11"/>
      <c r="P17" s="2209">
        <v>0.54166666666666663</v>
      </c>
      <c r="Q17" s="2210"/>
      <c r="R17" s="10"/>
      <c r="S17" s="10"/>
      <c r="T17" s="2209">
        <v>0.58333333333333337</v>
      </c>
      <c r="U17" s="2246"/>
      <c r="V17" s="11"/>
      <c r="W17" s="11"/>
      <c r="X17" s="11"/>
      <c r="Y17" s="11"/>
      <c r="Z17" s="2209">
        <v>0.75</v>
      </c>
      <c r="AA17" s="2246"/>
      <c r="AB17" s="37"/>
      <c r="AC17" s="10"/>
      <c r="AD17" s="10"/>
      <c r="AE17" s="10"/>
      <c r="AF17" s="10"/>
      <c r="AG17" s="28">
        <v>3</v>
      </c>
      <c r="AH17" s="29">
        <v>20</v>
      </c>
      <c r="AI17" s="30">
        <v>8</v>
      </c>
      <c r="AJ17" s="2236"/>
      <c r="AK17" s="2237"/>
      <c r="AL17" s="2238">
        <v>1</v>
      </c>
      <c r="AM17" s="2236"/>
      <c r="AN17" s="31"/>
      <c r="AO17" s="2239">
        <f t="shared" si="0"/>
        <v>9</v>
      </c>
      <c r="AP17" s="2240"/>
      <c r="AQ17" s="32">
        <f t="shared" si="1"/>
        <v>0</v>
      </c>
    </row>
    <row r="18" spans="2:43" ht="11.25" customHeight="1" x14ac:dyDescent="0.2">
      <c r="B18" s="2229"/>
      <c r="C18" s="2220"/>
      <c r="D18" s="2208"/>
      <c r="E18" s="20"/>
      <c r="F18" s="20"/>
      <c r="G18" s="20"/>
      <c r="H18" s="20"/>
      <c r="I18" s="21"/>
      <c r="J18" s="22"/>
      <c r="K18" s="22"/>
      <c r="L18" s="22"/>
      <c r="M18" s="22"/>
      <c r="N18" s="22"/>
      <c r="O18" s="22"/>
      <c r="P18" s="22"/>
      <c r="Q18" s="22"/>
      <c r="R18" s="20" t="s">
        <v>80</v>
      </c>
      <c r="S18" s="20"/>
      <c r="T18" s="22"/>
      <c r="U18" s="22"/>
      <c r="V18" s="22"/>
      <c r="W18" s="22"/>
      <c r="X18" s="22"/>
      <c r="Y18" s="22"/>
      <c r="Z18" s="22"/>
      <c r="AA18" s="22"/>
      <c r="AB18" s="20"/>
      <c r="AC18" s="20"/>
      <c r="AD18" s="20"/>
      <c r="AE18" s="20"/>
      <c r="AF18" s="20"/>
      <c r="AG18" s="33"/>
      <c r="AH18" s="34"/>
      <c r="AI18" s="6"/>
      <c r="AJ18" s="2227"/>
      <c r="AK18" s="2228"/>
      <c r="AL18" s="2220"/>
      <c r="AM18" s="2227"/>
      <c r="AN18" s="35"/>
      <c r="AO18" s="2234"/>
      <c r="AP18" s="2235"/>
      <c r="AQ18" s="36"/>
    </row>
    <row r="19" spans="2:43" ht="11.25" customHeight="1" x14ac:dyDescent="0.2">
      <c r="B19" s="2229"/>
      <c r="C19" s="2219" t="s">
        <v>25</v>
      </c>
      <c r="D19" s="2221" t="s">
        <v>91</v>
      </c>
      <c r="E19" s="10"/>
      <c r="F19" s="10"/>
      <c r="G19" s="10"/>
      <c r="H19" s="10"/>
      <c r="I19" s="10"/>
      <c r="J19" s="10"/>
      <c r="K19" s="37"/>
      <c r="L19" s="11" t="s">
        <v>93</v>
      </c>
      <c r="M19" s="11"/>
      <c r="N19" s="11"/>
      <c r="O19" s="11"/>
      <c r="P19" s="11" t="s">
        <v>96</v>
      </c>
      <c r="Q19" s="37"/>
      <c r="R19" s="312"/>
      <c r="S19" s="2209">
        <v>0.5625</v>
      </c>
      <c r="T19" s="2246"/>
      <c r="U19" s="11"/>
      <c r="V19" s="11"/>
      <c r="W19" s="11"/>
      <c r="X19" s="11"/>
      <c r="Y19" s="11"/>
      <c r="Z19" s="11"/>
      <c r="AA19" s="285"/>
      <c r="AB19" s="11"/>
      <c r="AC19" s="286" t="s">
        <v>492</v>
      </c>
      <c r="AD19" s="10"/>
      <c r="AE19" s="10"/>
      <c r="AF19" s="10"/>
      <c r="AG19" s="28">
        <v>2</v>
      </c>
      <c r="AH19" s="29">
        <v>20</v>
      </c>
      <c r="AI19" s="30">
        <v>8</v>
      </c>
      <c r="AJ19" s="2236"/>
      <c r="AK19" s="2237"/>
      <c r="AL19" s="2238">
        <v>1</v>
      </c>
      <c r="AM19" s="2236"/>
      <c r="AN19" s="31"/>
      <c r="AO19" s="2239">
        <f t="shared" si="0"/>
        <v>9</v>
      </c>
      <c r="AP19" s="2240"/>
      <c r="AQ19" s="32">
        <f t="shared" si="1"/>
        <v>0</v>
      </c>
    </row>
    <row r="20" spans="2:43" ht="11.25" customHeight="1" x14ac:dyDescent="0.2">
      <c r="B20" s="2229"/>
      <c r="C20" s="2220"/>
      <c r="D20" s="2208"/>
      <c r="E20" s="20"/>
      <c r="F20" s="20"/>
      <c r="G20" s="20"/>
      <c r="H20" s="20"/>
      <c r="I20" s="20"/>
      <c r="J20" s="20"/>
      <c r="K20" s="21"/>
      <c r="L20" s="22"/>
      <c r="M20" s="22"/>
      <c r="N20" s="200"/>
      <c r="O20" s="22"/>
      <c r="P20" s="22"/>
      <c r="Q20" s="20" t="s">
        <v>80</v>
      </c>
      <c r="R20" s="20"/>
      <c r="S20" s="22"/>
      <c r="T20" s="22"/>
      <c r="U20" s="22"/>
      <c r="V20" s="22"/>
      <c r="W20" s="22"/>
      <c r="X20" s="22"/>
      <c r="Y20" s="22"/>
      <c r="Z20" s="22"/>
      <c r="AA20" s="22"/>
      <c r="AB20" s="22"/>
      <c r="AC20" s="22"/>
      <c r="AD20" s="20"/>
      <c r="AE20" s="20"/>
      <c r="AF20" s="20"/>
      <c r="AG20" s="33"/>
      <c r="AH20" s="34"/>
      <c r="AI20" s="6"/>
      <c r="AJ20" s="2227"/>
      <c r="AK20" s="2228"/>
      <c r="AL20" s="2220"/>
      <c r="AM20" s="2227"/>
      <c r="AN20" s="35"/>
      <c r="AO20" s="2234"/>
      <c r="AP20" s="2235"/>
      <c r="AQ20" s="36"/>
    </row>
    <row r="21" spans="2:43" ht="11.25" customHeight="1" x14ac:dyDescent="0.2">
      <c r="B21" s="2229"/>
      <c r="C21" s="2219" t="s">
        <v>26</v>
      </c>
      <c r="D21" s="2221" t="s">
        <v>529</v>
      </c>
      <c r="E21" s="10"/>
      <c r="F21" s="2213" t="s">
        <v>110</v>
      </c>
      <c r="G21" s="2214"/>
      <c r="H21" s="11"/>
      <c r="I21" s="11"/>
      <c r="J21" s="11"/>
      <c r="K21" s="11"/>
      <c r="L21" s="2215">
        <v>0.45833333333333331</v>
      </c>
      <c r="M21" s="2216"/>
      <c r="N21" s="10" t="s">
        <v>80</v>
      </c>
      <c r="O21" s="10"/>
      <c r="P21" s="2209">
        <v>0.5</v>
      </c>
      <c r="Q21" s="2210"/>
      <c r="R21" s="11"/>
      <c r="S21" s="11"/>
      <c r="T21" s="11"/>
      <c r="U21" s="11"/>
      <c r="V21" s="11"/>
      <c r="W21" s="11" t="s">
        <v>97</v>
      </c>
      <c r="X21" s="10"/>
      <c r="Y21" s="10"/>
      <c r="Z21" s="10"/>
      <c r="AA21" s="10"/>
      <c r="AB21" s="10"/>
      <c r="AC21" s="10"/>
      <c r="AD21" s="10"/>
      <c r="AE21" s="10"/>
      <c r="AF21" s="10"/>
      <c r="AG21" s="28">
        <v>2</v>
      </c>
      <c r="AH21" s="29">
        <v>4</v>
      </c>
      <c r="AI21" s="30">
        <v>8</v>
      </c>
      <c r="AJ21" s="2236"/>
      <c r="AK21" s="2237"/>
      <c r="AL21" s="2238">
        <v>1</v>
      </c>
      <c r="AM21" s="2236"/>
      <c r="AN21" s="31"/>
      <c r="AO21" s="2239">
        <f t="shared" si="0"/>
        <v>9</v>
      </c>
      <c r="AP21" s="2240"/>
      <c r="AQ21" s="32">
        <f t="shared" si="1"/>
        <v>0</v>
      </c>
    </row>
    <row r="22" spans="2:43" ht="11.25" customHeight="1" x14ac:dyDescent="0.2">
      <c r="B22" s="2229"/>
      <c r="C22" s="2220"/>
      <c r="D22" s="2208"/>
      <c r="E22" s="20"/>
      <c r="F22" s="20"/>
      <c r="G22" s="20"/>
      <c r="H22" s="313"/>
      <c r="I22" s="307"/>
      <c r="J22" s="2211">
        <v>0.375</v>
      </c>
      <c r="K22" s="2212"/>
      <c r="L22" s="306"/>
      <c r="M22" s="306"/>
      <c r="N22" s="306"/>
      <c r="O22" s="306"/>
      <c r="P22" s="2243">
        <v>0.54166666666666663</v>
      </c>
      <c r="Q22" s="2244"/>
      <c r="R22" s="20" t="s">
        <v>80</v>
      </c>
      <c r="S22" s="313"/>
      <c r="T22" s="2243">
        <v>0.58333333333333337</v>
      </c>
      <c r="U22" s="2245"/>
      <c r="V22" s="306"/>
      <c r="W22" s="306"/>
      <c r="X22" s="306"/>
      <c r="Y22" s="306"/>
      <c r="Z22" s="2243">
        <v>0.75</v>
      </c>
      <c r="AA22" s="2245"/>
      <c r="AB22" s="307"/>
      <c r="AC22" s="313"/>
      <c r="AD22" s="313"/>
      <c r="AE22" s="313"/>
      <c r="AF22" s="314"/>
      <c r="AG22" s="33">
        <v>2</v>
      </c>
      <c r="AH22" s="34">
        <v>4</v>
      </c>
      <c r="AI22" s="6">
        <v>8</v>
      </c>
      <c r="AJ22" s="2227"/>
      <c r="AK22" s="2228"/>
      <c r="AL22" s="2220">
        <v>1</v>
      </c>
      <c r="AM22" s="2227"/>
      <c r="AN22" s="35"/>
      <c r="AO22" s="2234">
        <f t="shared" si="0"/>
        <v>9</v>
      </c>
      <c r="AP22" s="2235"/>
      <c r="AQ22" s="36">
        <f t="shared" si="1"/>
        <v>0</v>
      </c>
    </row>
    <row r="23" spans="2:43" ht="11.25" customHeight="1" x14ac:dyDescent="0.2">
      <c r="B23" s="2229"/>
      <c r="C23" s="2219" t="s">
        <v>27</v>
      </c>
      <c r="D23" s="2221" t="s">
        <v>92</v>
      </c>
      <c r="E23" s="10"/>
      <c r="F23" s="10"/>
      <c r="G23" s="10"/>
      <c r="H23" s="10"/>
      <c r="I23" s="11" t="s">
        <v>94</v>
      </c>
      <c r="J23" s="11"/>
      <c r="K23" s="11"/>
      <c r="L23" s="11"/>
      <c r="M23" s="11"/>
      <c r="N23" s="11"/>
      <c r="O23" s="38" t="s">
        <v>96</v>
      </c>
      <c r="P23" s="38"/>
      <c r="Q23" s="10"/>
      <c r="R23" s="10"/>
      <c r="S23" s="37"/>
      <c r="T23" s="37"/>
      <c r="U23" s="37"/>
      <c r="V23" s="37"/>
      <c r="W23" s="37"/>
      <c r="X23" s="37"/>
      <c r="Y23" s="10"/>
      <c r="Z23" s="10"/>
      <c r="AA23" s="10"/>
      <c r="AB23" s="10"/>
      <c r="AC23" s="10"/>
      <c r="AD23" s="10"/>
      <c r="AE23" s="10"/>
      <c r="AF23" s="10"/>
      <c r="AG23" s="28">
        <v>4</v>
      </c>
      <c r="AH23" s="29">
        <v>4</v>
      </c>
      <c r="AI23" s="30">
        <v>4</v>
      </c>
      <c r="AJ23" s="2236"/>
      <c r="AK23" s="2237"/>
      <c r="AL23" s="2238"/>
      <c r="AM23" s="2236"/>
      <c r="AN23" s="31"/>
      <c r="AO23" s="2239">
        <f t="shared" si="0"/>
        <v>4</v>
      </c>
      <c r="AP23" s="2240"/>
      <c r="AQ23" s="32">
        <f t="shared" si="1"/>
        <v>0</v>
      </c>
    </row>
    <row r="24" spans="2:43" ht="11.25" customHeight="1" x14ac:dyDescent="0.2">
      <c r="B24" s="2230"/>
      <c r="C24" s="2220"/>
      <c r="D24" s="2208"/>
      <c r="E24" s="20"/>
      <c r="F24" s="20"/>
      <c r="G24" s="20"/>
      <c r="H24" s="20"/>
      <c r="I24" s="20"/>
      <c r="J24" s="20"/>
      <c r="K24" s="20"/>
      <c r="L24" s="20"/>
      <c r="M24" s="20"/>
      <c r="N24" s="20"/>
      <c r="O24" s="20"/>
      <c r="P24" s="51" t="s">
        <v>96</v>
      </c>
      <c r="Q24" s="200"/>
      <c r="R24" s="200"/>
      <c r="S24" s="200"/>
      <c r="T24" s="200"/>
      <c r="U24" s="200"/>
      <c r="V24" s="200"/>
      <c r="W24" s="200" t="s">
        <v>98</v>
      </c>
      <c r="X24" s="51"/>
      <c r="Y24" s="51"/>
      <c r="Z24" s="20"/>
      <c r="AA24" s="20"/>
      <c r="AB24" s="20"/>
      <c r="AC24" s="20"/>
      <c r="AD24" s="20"/>
      <c r="AE24" s="20"/>
      <c r="AF24" s="20"/>
      <c r="AG24" s="33">
        <v>4</v>
      </c>
      <c r="AH24" s="34">
        <v>4</v>
      </c>
      <c r="AI24" s="6">
        <v>4</v>
      </c>
      <c r="AJ24" s="2227"/>
      <c r="AK24" s="2228"/>
      <c r="AL24" s="2220"/>
      <c r="AM24" s="2227"/>
      <c r="AN24" s="35"/>
      <c r="AO24" s="2234">
        <f t="shared" si="0"/>
        <v>4</v>
      </c>
      <c r="AP24" s="2235"/>
      <c r="AQ24" s="36">
        <f t="shared" si="1"/>
        <v>0</v>
      </c>
    </row>
    <row r="25" spans="2:43" ht="11.25" customHeight="1" x14ac:dyDescent="0.2">
      <c r="B25" s="2217" t="s">
        <v>28</v>
      </c>
      <c r="C25" s="2225" t="s">
        <v>84</v>
      </c>
      <c r="D25" s="2226"/>
      <c r="E25" s="10"/>
      <c r="F25" s="10"/>
      <c r="G25" s="10"/>
      <c r="H25" s="10"/>
      <c r="I25" s="11" t="s">
        <v>94</v>
      </c>
      <c r="J25" s="11"/>
      <c r="K25" s="11"/>
      <c r="L25" s="11"/>
      <c r="M25" s="11"/>
      <c r="N25" s="11"/>
      <c r="O25" s="11" t="s">
        <v>99</v>
      </c>
      <c r="P25" s="10"/>
      <c r="Q25" s="10"/>
      <c r="R25" s="11" t="s">
        <v>100</v>
      </c>
      <c r="S25" s="11"/>
      <c r="T25" s="11"/>
      <c r="U25" s="11"/>
      <c r="V25" s="11"/>
      <c r="W25" s="11"/>
      <c r="X25" s="11"/>
      <c r="Y25" s="11"/>
      <c r="Z25" s="11" t="s">
        <v>95</v>
      </c>
      <c r="AA25" s="10"/>
      <c r="AB25" s="10"/>
      <c r="AC25" s="10"/>
      <c r="AD25" s="10"/>
      <c r="AE25" s="10"/>
      <c r="AF25" s="10"/>
      <c r="AG25" s="28">
        <v>2</v>
      </c>
      <c r="AH25" s="29">
        <v>16</v>
      </c>
      <c r="AI25" s="30">
        <v>8</v>
      </c>
      <c r="AJ25" s="2236"/>
      <c r="AK25" s="2237"/>
      <c r="AL25" s="2238">
        <v>1</v>
      </c>
      <c r="AM25" s="2236"/>
      <c r="AN25" s="31"/>
      <c r="AO25" s="2239">
        <f t="shared" si="0"/>
        <v>9</v>
      </c>
      <c r="AP25" s="2240"/>
      <c r="AQ25" s="32">
        <f t="shared" si="1"/>
        <v>0</v>
      </c>
    </row>
    <row r="26" spans="2:43" ht="11.25" customHeight="1" x14ac:dyDescent="0.2">
      <c r="B26" s="2218"/>
      <c r="C26" s="2227"/>
      <c r="D26" s="2228"/>
      <c r="E26" s="20"/>
      <c r="F26" s="20"/>
      <c r="G26" s="20"/>
      <c r="H26" s="20"/>
      <c r="I26" s="22"/>
      <c r="J26" s="22"/>
      <c r="K26" s="22"/>
      <c r="L26" s="22"/>
      <c r="M26" s="22"/>
      <c r="N26" s="22"/>
      <c r="O26" s="22"/>
      <c r="P26" s="20" t="s">
        <v>80</v>
      </c>
      <c r="Q26" s="20"/>
      <c r="R26" s="22"/>
      <c r="S26" s="22"/>
      <c r="T26" s="22"/>
      <c r="U26" s="22"/>
      <c r="V26" s="22"/>
      <c r="W26" s="22"/>
      <c r="X26" s="22"/>
      <c r="Y26" s="22"/>
      <c r="Z26" s="22"/>
      <c r="AA26" s="20"/>
      <c r="AB26" s="20"/>
      <c r="AC26" s="20"/>
      <c r="AD26" s="20"/>
      <c r="AE26" s="20"/>
      <c r="AF26" s="20"/>
      <c r="AG26" s="33">
        <v>2</v>
      </c>
      <c r="AH26" s="34">
        <v>4</v>
      </c>
      <c r="AI26" s="6">
        <v>8</v>
      </c>
      <c r="AJ26" s="2227"/>
      <c r="AK26" s="2228"/>
      <c r="AL26" s="2220">
        <v>1</v>
      </c>
      <c r="AM26" s="2227"/>
      <c r="AN26" s="35"/>
      <c r="AO26" s="2234">
        <f t="shared" si="0"/>
        <v>9</v>
      </c>
      <c r="AP26" s="2235"/>
      <c r="AQ26" s="36">
        <f t="shared" si="1"/>
        <v>0</v>
      </c>
    </row>
    <row r="27" spans="2:43" ht="11.25" customHeight="1" x14ac:dyDescent="0.2">
      <c r="B27" s="2217" t="s">
        <v>29</v>
      </c>
      <c r="C27" s="2231" t="s">
        <v>101</v>
      </c>
      <c r="D27" s="2221"/>
      <c r="E27" s="10"/>
      <c r="F27" s="10"/>
      <c r="G27" s="10"/>
      <c r="H27" s="10"/>
      <c r="I27" s="11" t="s">
        <v>94</v>
      </c>
      <c r="J27" s="11"/>
      <c r="K27" s="11"/>
      <c r="L27" s="11"/>
      <c r="M27" s="11"/>
      <c r="N27" s="11"/>
      <c r="O27" s="11"/>
      <c r="P27" s="38" t="s">
        <v>96</v>
      </c>
      <c r="Q27" s="10"/>
      <c r="R27" s="10"/>
      <c r="S27" s="10"/>
      <c r="T27" s="10" t="s">
        <v>19</v>
      </c>
      <c r="U27" s="10"/>
      <c r="V27" s="10"/>
      <c r="W27" s="10"/>
      <c r="X27" s="10"/>
      <c r="Y27" s="10"/>
      <c r="Z27" s="10"/>
      <c r="AA27" s="10"/>
      <c r="AB27" s="10"/>
      <c r="AC27" s="10"/>
      <c r="AD27" s="10"/>
      <c r="AE27" s="10"/>
      <c r="AF27" s="10"/>
      <c r="AG27" s="28">
        <v>1</v>
      </c>
      <c r="AH27" s="29">
        <v>8</v>
      </c>
      <c r="AI27" s="30">
        <v>4</v>
      </c>
      <c r="AJ27" s="2236"/>
      <c r="AK27" s="2237"/>
      <c r="AL27" s="2238"/>
      <c r="AM27" s="2236"/>
      <c r="AN27" s="31"/>
      <c r="AO27" s="2239">
        <f t="shared" si="0"/>
        <v>4</v>
      </c>
      <c r="AP27" s="2240"/>
      <c r="AQ27" s="32">
        <f t="shared" si="1"/>
        <v>0</v>
      </c>
    </row>
    <row r="28" spans="2:43" ht="11.25" customHeight="1" x14ac:dyDescent="0.2">
      <c r="B28" s="2218"/>
      <c r="C28" s="2232"/>
      <c r="D28" s="2208"/>
      <c r="E28" s="20"/>
      <c r="F28" s="20"/>
      <c r="G28" s="20"/>
      <c r="H28" s="20"/>
      <c r="I28" s="22"/>
      <c r="J28" s="22"/>
      <c r="K28" s="22"/>
      <c r="L28" s="22"/>
      <c r="M28" s="22"/>
      <c r="N28" s="22"/>
      <c r="O28" s="22"/>
      <c r="P28" s="22"/>
      <c r="Q28" s="20"/>
      <c r="R28" s="20"/>
      <c r="S28" s="20"/>
      <c r="T28" s="20"/>
      <c r="U28" s="20"/>
      <c r="V28" s="20"/>
      <c r="W28" s="20"/>
      <c r="X28" s="20"/>
      <c r="Y28" s="20"/>
      <c r="Z28" s="20"/>
      <c r="AA28" s="20"/>
      <c r="AB28" s="20"/>
      <c r="AC28" s="20"/>
      <c r="AD28" s="20"/>
      <c r="AE28" s="20"/>
      <c r="AF28" s="20"/>
      <c r="AG28" s="33"/>
      <c r="AH28" s="34"/>
      <c r="AI28" s="6"/>
      <c r="AJ28" s="2227"/>
      <c r="AK28" s="2228"/>
      <c r="AL28" s="2220"/>
      <c r="AM28" s="2227"/>
      <c r="AN28" s="35"/>
      <c r="AO28" s="2241"/>
      <c r="AP28" s="2242"/>
      <c r="AQ28" s="39"/>
    </row>
    <row r="29" spans="2:43" ht="13.5" customHeight="1" x14ac:dyDescent="0.2">
      <c r="B29" s="2175" t="s">
        <v>245</v>
      </c>
      <c r="C29" s="2176"/>
      <c r="D29" s="592"/>
      <c r="E29" s="2172" t="s">
        <v>88</v>
      </c>
      <c r="F29" s="2173"/>
      <c r="G29" s="2174">
        <v>8</v>
      </c>
      <c r="H29" s="2174"/>
      <c r="I29" s="2174">
        <v>9</v>
      </c>
      <c r="J29" s="2174"/>
      <c r="K29" s="2174">
        <v>10</v>
      </c>
      <c r="L29" s="2174"/>
      <c r="M29" s="2174">
        <v>11</v>
      </c>
      <c r="N29" s="2174"/>
      <c r="O29" s="2174">
        <v>12</v>
      </c>
      <c r="P29" s="2174"/>
      <c r="Q29" s="2174">
        <v>13</v>
      </c>
      <c r="R29" s="2174"/>
      <c r="S29" s="2174">
        <v>14</v>
      </c>
      <c r="T29" s="2174"/>
      <c r="U29" s="2174">
        <v>15</v>
      </c>
      <c r="V29" s="2174"/>
      <c r="W29" s="2174">
        <v>16</v>
      </c>
      <c r="X29" s="2174"/>
      <c r="Y29" s="2174">
        <v>17</v>
      </c>
      <c r="Z29" s="2174"/>
      <c r="AA29" s="2174">
        <v>18</v>
      </c>
      <c r="AB29" s="2174"/>
      <c r="AC29" s="2174">
        <v>19</v>
      </c>
      <c r="AD29" s="2174"/>
      <c r="AE29" s="2174">
        <v>20</v>
      </c>
      <c r="AF29" s="2174"/>
      <c r="AG29" s="379" t="s">
        <v>81</v>
      </c>
      <c r="AH29" s="40"/>
      <c r="AI29" s="40"/>
      <c r="AJ29" s="40"/>
      <c r="AK29" s="40"/>
      <c r="AL29" s="40"/>
      <c r="AM29" s="40"/>
      <c r="AN29" s="40"/>
      <c r="AO29" s="40"/>
      <c r="AP29" s="40"/>
      <c r="AQ29" s="41"/>
    </row>
    <row r="30" spans="2:43" ht="12" customHeight="1" x14ac:dyDescent="0.2">
      <c r="B30" s="2177"/>
      <c r="C30" s="2178"/>
      <c r="D30" s="593"/>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3"/>
      <c r="AG30" s="141" t="s">
        <v>238</v>
      </c>
      <c r="AH30" s="44"/>
      <c r="AI30" s="45" t="s">
        <v>82</v>
      </c>
      <c r="AJ30" s="46" t="s">
        <v>83</v>
      </c>
      <c r="AK30" s="45" t="s">
        <v>30</v>
      </c>
      <c r="AL30" s="45" t="s">
        <v>102</v>
      </c>
      <c r="AM30" s="45" t="s">
        <v>30</v>
      </c>
      <c r="AN30" s="45" t="s">
        <v>73</v>
      </c>
      <c r="AO30" s="45" t="s">
        <v>31</v>
      </c>
      <c r="AP30" s="45" t="s">
        <v>82</v>
      </c>
      <c r="AQ30" s="49" t="s">
        <v>83</v>
      </c>
    </row>
    <row r="31" spans="2:43" ht="12.75" customHeight="1" x14ac:dyDescent="0.2">
      <c r="B31" s="2177"/>
      <c r="C31" s="2178"/>
      <c r="D31" s="594" t="s">
        <v>504</v>
      </c>
      <c r="E31" s="310"/>
      <c r="F31" s="309">
        <v>2</v>
      </c>
      <c r="G31" s="309">
        <v>4</v>
      </c>
      <c r="H31" s="309">
        <v>7</v>
      </c>
      <c r="I31" s="309">
        <v>10</v>
      </c>
      <c r="J31" s="309">
        <v>19</v>
      </c>
      <c r="K31" s="309">
        <v>19</v>
      </c>
      <c r="L31" s="309">
        <v>19</v>
      </c>
      <c r="M31" s="309">
        <v>19</v>
      </c>
      <c r="N31" s="309">
        <v>17</v>
      </c>
      <c r="O31" s="309">
        <v>14</v>
      </c>
      <c r="P31" s="309">
        <v>14</v>
      </c>
      <c r="Q31" s="309">
        <v>12</v>
      </c>
      <c r="R31" s="309">
        <v>12</v>
      </c>
      <c r="S31" s="309">
        <v>10</v>
      </c>
      <c r="T31" s="309">
        <v>19</v>
      </c>
      <c r="U31" s="309">
        <v>19</v>
      </c>
      <c r="V31" s="309">
        <v>19</v>
      </c>
      <c r="W31" s="309">
        <v>19</v>
      </c>
      <c r="X31" s="309">
        <v>17</v>
      </c>
      <c r="Y31" s="309">
        <v>15</v>
      </c>
      <c r="Z31" s="309">
        <v>6</v>
      </c>
      <c r="AA31" s="309">
        <v>5</v>
      </c>
      <c r="AB31" s="309">
        <v>2</v>
      </c>
      <c r="AC31" s="309">
        <v>2</v>
      </c>
      <c r="AD31" s="309"/>
      <c r="AE31" s="309"/>
      <c r="AF31" s="311"/>
      <c r="AG31" s="44"/>
      <c r="AH31" s="44" t="s">
        <v>20</v>
      </c>
      <c r="AI31" s="333">
        <v>8</v>
      </c>
      <c r="AJ31" s="333"/>
      <c r="AK31" s="45" t="s">
        <v>30</v>
      </c>
      <c r="AL31" s="333">
        <f>AG9</f>
        <v>4</v>
      </c>
      <c r="AM31" s="45" t="s">
        <v>30</v>
      </c>
      <c r="AN31" s="333">
        <v>20</v>
      </c>
      <c r="AO31" s="45" t="s">
        <v>31</v>
      </c>
      <c r="AP31" s="44">
        <f>AI31*AL31*AN31</f>
        <v>640</v>
      </c>
      <c r="AQ31" s="47">
        <f>AJ31*AL31*AN31</f>
        <v>0</v>
      </c>
    </row>
    <row r="32" spans="2:43" ht="12.75" customHeight="1" x14ac:dyDescent="0.2">
      <c r="B32" s="2177"/>
      <c r="C32" s="2178"/>
      <c r="D32" s="595"/>
      <c r="E32" s="54"/>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290"/>
      <c r="AG32" s="44"/>
      <c r="AH32" s="44" t="s">
        <v>21</v>
      </c>
      <c r="AI32" s="333">
        <v>8</v>
      </c>
      <c r="AJ32" s="333"/>
      <c r="AK32" s="45" t="s">
        <v>30</v>
      </c>
      <c r="AL32" s="333">
        <f>AG11</f>
        <v>4</v>
      </c>
      <c r="AM32" s="45" t="s">
        <v>30</v>
      </c>
      <c r="AN32" s="333">
        <v>20</v>
      </c>
      <c r="AO32" s="45" t="s">
        <v>31</v>
      </c>
      <c r="AP32" s="44">
        <f t="shared" ref="AP32:AP37" si="2">AI32*AL32*AN32</f>
        <v>640</v>
      </c>
      <c r="AQ32" s="47">
        <f t="shared" ref="AQ32:AQ38" si="3">AJ32*AL32*AN32</f>
        <v>0</v>
      </c>
    </row>
    <row r="33" spans="2:43" ht="12.75" customHeight="1" x14ac:dyDescent="0.2">
      <c r="B33" s="2177"/>
      <c r="C33" s="2178"/>
      <c r="D33" s="593"/>
      <c r="E33" s="2172" t="s">
        <v>88</v>
      </c>
      <c r="F33" s="2173"/>
      <c r="G33" s="2174">
        <v>8</v>
      </c>
      <c r="H33" s="2174"/>
      <c r="I33" s="2174">
        <v>9</v>
      </c>
      <c r="J33" s="2174"/>
      <c r="K33" s="2174">
        <v>10</v>
      </c>
      <c r="L33" s="2174"/>
      <c r="M33" s="2174">
        <v>11</v>
      </c>
      <c r="N33" s="2174"/>
      <c r="O33" s="2174">
        <v>12</v>
      </c>
      <c r="P33" s="2174"/>
      <c r="Q33" s="2174">
        <v>13</v>
      </c>
      <c r="R33" s="2174"/>
      <c r="S33" s="2174">
        <v>14</v>
      </c>
      <c r="T33" s="2174"/>
      <c r="U33" s="2174">
        <v>15</v>
      </c>
      <c r="V33" s="2174"/>
      <c r="W33" s="2174">
        <v>16</v>
      </c>
      <c r="X33" s="2174"/>
      <c r="Y33" s="2174">
        <v>17</v>
      </c>
      <c r="Z33" s="2174"/>
      <c r="AA33" s="2174">
        <v>18</v>
      </c>
      <c r="AB33" s="2174"/>
      <c r="AC33" s="2174">
        <v>19</v>
      </c>
      <c r="AD33" s="2174"/>
      <c r="AE33" s="2174">
        <v>20</v>
      </c>
      <c r="AF33" s="2233"/>
      <c r="AG33" s="44"/>
      <c r="AH33" s="44" t="s">
        <v>32</v>
      </c>
      <c r="AI33" s="333">
        <v>8</v>
      </c>
      <c r="AJ33" s="333"/>
      <c r="AK33" s="45" t="s">
        <v>30</v>
      </c>
      <c r="AL33" s="333">
        <f>AG13</f>
        <v>3</v>
      </c>
      <c r="AM33" s="45" t="s">
        <v>30</v>
      </c>
      <c r="AN33" s="333">
        <v>20</v>
      </c>
      <c r="AO33" s="45" t="s">
        <v>31</v>
      </c>
      <c r="AP33" s="44">
        <f t="shared" si="2"/>
        <v>480</v>
      </c>
      <c r="AQ33" s="47">
        <f t="shared" si="3"/>
        <v>0</v>
      </c>
    </row>
    <row r="34" spans="2:43" ht="12.75" customHeight="1" x14ac:dyDescent="0.2">
      <c r="B34" s="2177"/>
      <c r="C34" s="2178"/>
      <c r="D34" s="593"/>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291"/>
      <c r="AG34" s="44"/>
      <c r="AH34" s="44" t="s">
        <v>23</v>
      </c>
      <c r="AI34" s="333">
        <v>8</v>
      </c>
      <c r="AJ34" s="333"/>
      <c r="AK34" s="45" t="s">
        <v>30</v>
      </c>
      <c r="AL34" s="333">
        <f>AG15</f>
        <v>3</v>
      </c>
      <c r="AM34" s="45" t="s">
        <v>30</v>
      </c>
      <c r="AN34" s="333">
        <v>20</v>
      </c>
      <c r="AO34" s="45" t="s">
        <v>31</v>
      </c>
      <c r="AP34" s="44">
        <f t="shared" si="2"/>
        <v>480</v>
      </c>
      <c r="AQ34" s="47">
        <f t="shared" si="3"/>
        <v>0</v>
      </c>
    </row>
    <row r="35" spans="2:43" ht="12.75" customHeight="1" x14ac:dyDescent="0.2">
      <c r="B35" s="2177"/>
      <c r="C35" s="2178"/>
      <c r="D35" s="594" t="s">
        <v>503</v>
      </c>
      <c r="E35" s="54"/>
      <c r="F35" s="55">
        <v>2</v>
      </c>
      <c r="G35" s="55">
        <v>2</v>
      </c>
      <c r="H35" s="55">
        <v>2</v>
      </c>
      <c r="I35" s="55">
        <v>6</v>
      </c>
      <c r="J35" s="55">
        <v>8</v>
      </c>
      <c r="K35" s="55">
        <v>8</v>
      </c>
      <c r="L35" s="55">
        <v>8</v>
      </c>
      <c r="M35" s="55">
        <v>8</v>
      </c>
      <c r="N35" s="55">
        <v>6</v>
      </c>
      <c r="O35" s="55">
        <v>6</v>
      </c>
      <c r="P35" s="55">
        <v>8</v>
      </c>
      <c r="Q35" s="55">
        <v>8</v>
      </c>
      <c r="R35" s="55">
        <v>6</v>
      </c>
      <c r="S35" s="55">
        <v>6</v>
      </c>
      <c r="T35" s="55">
        <v>8</v>
      </c>
      <c r="U35" s="55">
        <v>8</v>
      </c>
      <c r="V35" s="55">
        <v>8</v>
      </c>
      <c r="W35" s="55">
        <v>8</v>
      </c>
      <c r="X35" s="55">
        <v>2</v>
      </c>
      <c r="Y35" s="55">
        <v>2</v>
      </c>
      <c r="Z35" s="55">
        <v>2</v>
      </c>
      <c r="AA35" s="55">
        <v>2</v>
      </c>
      <c r="AB35" s="55"/>
      <c r="AC35" s="55"/>
      <c r="AD35" s="55"/>
      <c r="AE35" s="55"/>
      <c r="AF35" s="290"/>
      <c r="AG35" s="44"/>
      <c r="AH35" s="44" t="s">
        <v>23</v>
      </c>
      <c r="AI35" s="333">
        <v>6</v>
      </c>
      <c r="AJ35" s="333"/>
      <c r="AK35" s="45" t="s">
        <v>30</v>
      </c>
      <c r="AL35" s="333">
        <f>AG16</f>
        <v>6</v>
      </c>
      <c r="AM35" s="45" t="s">
        <v>30</v>
      </c>
      <c r="AN35" s="333">
        <v>20</v>
      </c>
      <c r="AO35" s="45" t="s">
        <v>31</v>
      </c>
      <c r="AP35" s="44">
        <f>AI35*AL35*AN35</f>
        <v>720</v>
      </c>
      <c r="AQ35" s="47">
        <f>AJ35*AL35*AN35</f>
        <v>0</v>
      </c>
    </row>
    <row r="36" spans="2:43" ht="12.75" customHeight="1" x14ac:dyDescent="0.2">
      <c r="B36" s="2179"/>
      <c r="C36" s="2180"/>
      <c r="D36" s="595"/>
      <c r="E36" s="9"/>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292"/>
      <c r="AG36" s="44"/>
      <c r="AH36" s="44" t="s">
        <v>24</v>
      </c>
      <c r="AI36" s="333">
        <v>8</v>
      </c>
      <c r="AJ36" s="333"/>
      <c r="AK36" s="45" t="s">
        <v>30</v>
      </c>
      <c r="AL36" s="333">
        <f>AG17</f>
        <v>3</v>
      </c>
      <c r="AM36" s="45" t="s">
        <v>30</v>
      </c>
      <c r="AN36" s="333">
        <v>20</v>
      </c>
      <c r="AO36" s="45" t="s">
        <v>31</v>
      </c>
      <c r="AP36" s="44">
        <f t="shared" si="2"/>
        <v>480</v>
      </c>
      <c r="AQ36" s="47">
        <f t="shared" si="3"/>
        <v>0</v>
      </c>
    </row>
    <row r="37" spans="2:43" ht="12" customHeight="1" x14ac:dyDescent="0.2">
      <c r="B37" s="2166" t="s">
        <v>532</v>
      </c>
      <c r="C37" s="2167"/>
      <c r="D37" s="2163" t="s">
        <v>504</v>
      </c>
      <c r="E37" s="2146"/>
      <c r="F37" s="2146"/>
      <c r="G37" s="2158">
        <v>20</v>
      </c>
      <c r="H37" s="2158">
        <v>40</v>
      </c>
      <c r="I37" s="2146"/>
      <c r="J37" s="2158">
        <v>100</v>
      </c>
      <c r="K37" s="2146"/>
      <c r="L37" s="2146"/>
      <c r="M37" s="2146"/>
      <c r="N37" s="2146"/>
      <c r="O37" s="2146"/>
      <c r="P37" s="2146"/>
      <c r="Q37" s="2146"/>
      <c r="R37" s="2146"/>
      <c r="S37" s="2146"/>
      <c r="T37" s="2146"/>
      <c r="U37" s="2146"/>
      <c r="V37" s="2146"/>
      <c r="W37" s="2158">
        <v>100</v>
      </c>
      <c r="X37" s="2146"/>
      <c r="Y37" s="2146"/>
      <c r="Z37" s="2158">
        <v>80</v>
      </c>
      <c r="AA37" s="2146"/>
      <c r="AB37" s="2158">
        <v>30</v>
      </c>
      <c r="AC37" s="2146"/>
      <c r="AD37" s="2146"/>
      <c r="AE37" s="2146"/>
      <c r="AF37" s="2148"/>
      <c r="AG37" s="44"/>
      <c r="AH37" s="44" t="s">
        <v>25</v>
      </c>
      <c r="AI37" s="333">
        <v>8</v>
      </c>
      <c r="AJ37" s="333"/>
      <c r="AK37" s="45" t="s">
        <v>30</v>
      </c>
      <c r="AL37" s="333">
        <f>AG19</f>
        <v>2</v>
      </c>
      <c r="AM37" s="45" t="s">
        <v>30</v>
      </c>
      <c r="AN37" s="333">
        <v>20</v>
      </c>
      <c r="AO37" s="45" t="s">
        <v>31</v>
      </c>
      <c r="AP37" s="44">
        <f t="shared" si="2"/>
        <v>320</v>
      </c>
      <c r="AQ37" s="47">
        <f t="shared" si="3"/>
        <v>0</v>
      </c>
    </row>
    <row r="38" spans="2:43" ht="12.75" customHeight="1" x14ac:dyDescent="0.2">
      <c r="B38" s="2168"/>
      <c r="C38" s="2169"/>
      <c r="D38" s="2164"/>
      <c r="E38" s="2147"/>
      <c r="F38" s="2147"/>
      <c r="G38" s="2159"/>
      <c r="H38" s="2159"/>
      <c r="I38" s="2147"/>
      <c r="J38" s="2159"/>
      <c r="K38" s="2147"/>
      <c r="L38" s="2147"/>
      <c r="M38" s="2147"/>
      <c r="N38" s="2147"/>
      <c r="O38" s="2147"/>
      <c r="P38" s="2147"/>
      <c r="Q38" s="2147"/>
      <c r="R38" s="2147"/>
      <c r="S38" s="2147"/>
      <c r="T38" s="2147"/>
      <c r="U38" s="2147"/>
      <c r="V38" s="2147"/>
      <c r="W38" s="2159"/>
      <c r="X38" s="2147"/>
      <c r="Y38" s="2147"/>
      <c r="Z38" s="2159"/>
      <c r="AA38" s="2147"/>
      <c r="AB38" s="2159"/>
      <c r="AC38" s="2147"/>
      <c r="AD38" s="2147"/>
      <c r="AE38" s="2147"/>
      <c r="AF38" s="2149"/>
      <c r="AG38" s="44"/>
      <c r="AH38" s="44" t="s">
        <v>26</v>
      </c>
      <c r="AI38" s="333">
        <v>8</v>
      </c>
      <c r="AJ38" s="333"/>
      <c r="AK38" s="45" t="s">
        <v>30</v>
      </c>
      <c r="AL38" s="333">
        <f>AG21</f>
        <v>2</v>
      </c>
      <c r="AM38" s="45" t="s">
        <v>30</v>
      </c>
      <c r="AN38" s="333">
        <v>4</v>
      </c>
      <c r="AO38" s="45" t="s">
        <v>31</v>
      </c>
      <c r="AP38" s="44">
        <f>AI38*AL38*AN38</f>
        <v>64</v>
      </c>
      <c r="AQ38" s="47">
        <f t="shared" si="3"/>
        <v>0</v>
      </c>
    </row>
    <row r="39" spans="2:43" ht="12.75" customHeight="1" x14ac:dyDescent="0.2">
      <c r="B39" s="2168"/>
      <c r="C39" s="2169"/>
      <c r="D39" s="2162" t="s">
        <v>503</v>
      </c>
      <c r="E39" s="2141"/>
      <c r="F39" s="2141"/>
      <c r="G39" s="2143">
        <v>2</v>
      </c>
      <c r="H39" s="2143">
        <v>4</v>
      </c>
      <c r="I39" s="2141"/>
      <c r="J39" s="2143">
        <v>10</v>
      </c>
      <c r="K39" s="2141"/>
      <c r="L39" s="2141"/>
      <c r="M39" s="2141"/>
      <c r="N39" s="2141"/>
      <c r="O39" s="2141"/>
      <c r="P39" s="2141"/>
      <c r="Q39" s="2141"/>
      <c r="R39" s="2141">
        <v>10</v>
      </c>
      <c r="S39" s="2141"/>
      <c r="T39" s="2141">
        <v>6</v>
      </c>
      <c r="U39" s="2141"/>
      <c r="V39" s="2141">
        <v>4</v>
      </c>
      <c r="W39" s="2143"/>
      <c r="X39" s="2141"/>
      <c r="Y39" s="2141"/>
      <c r="Z39" s="2143">
        <v>2</v>
      </c>
      <c r="AA39" s="2141"/>
      <c r="AB39" s="2143"/>
      <c r="AC39" s="2141"/>
      <c r="AD39" s="2141"/>
      <c r="AE39" s="2141"/>
      <c r="AF39" s="2150"/>
      <c r="AG39" s="44"/>
      <c r="AH39" s="44" t="s">
        <v>26</v>
      </c>
      <c r="AI39" s="333">
        <v>8</v>
      </c>
      <c r="AJ39" s="333"/>
      <c r="AK39" s="45" t="s">
        <v>30</v>
      </c>
      <c r="AL39" s="333">
        <f>AG22</f>
        <v>2</v>
      </c>
      <c r="AM39" s="45" t="s">
        <v>30</v>
      </c>
      <c r="AN39" s="333">
        <v>4</v>
      </c>
      <c r="AO39" s="45" t="s">
        <v>31</v>
      </c>
      <c r="AP39" s="44">
        <f>AI39*AL39*AN39</f>
        <v>64</v>
      </c>
      <c r="AQ39" s="47">
        <f>AJ39*AL39*AN39</f>
        <v>0</v>
      </c>
    </row>
    <row r="40" spans="2:43" ht="12.75" customHeight="1" x14ac:dyDescent="0.2">
      <c r="B40" s="2170"/>
      <c r="C40" s="2171"/>
      <c r="D40" s="2162"/>
      <c r="E40" s="2142"/>
      <c r="F40" s="2142"/>
      <c r="G40" s="2144"/>
      <c r="H40" s="2144"/>
      <c r="I40" s="2142"/>
      <c r="J40" s="2144"/>
      <c r="K40" s="2142"/>
      <c r="L40" s="2142"/>
      <c r="M40" s="2142"/>
      <c r="N40" s="2142"/>
      <c r="O40" s="2142"/>
      <c r="P40" s="2142"/>
      <c r="Q40" s="2142"/>
      <c r="R40" s="2142"/>
      <c r="S40" s="2142"/>
      <c r="T40" s="2142"/>
      <c r="U40" s="2142"/>
      <c r="V40" s="2142"/>
      <c r="W40" s="2144"/>
      <c r="X40" s="2142"/>
      <c r="Y40" s="2142"/>
      <c r="Z40" s="2144"/>
      <c r="AA40" s="2142"/>
      <c r="AB40" s="2144"/>
      <c r="AC40" s="2142"/>
      <c r="AD40" s="2142"/>
      <c r="AE40" s="2142"/>
      <c r="AF40" s="2151"/>
      <c r="AG40" s="44"/>
      <c r="AH40" s="44" t="s">
        <v>27</v>
      </c>
      <c r="AI40" s="333">
        <v>4</v>
      </c>
      <c r="AJ40" s="333"/>
      <c r="AK40" s="45" t="s">
        <v>30</v>
      </c>
      <c r="AL40" s="333">
        <f>AG23</f>
        <v>4</v>
      </c>
      <c r="AM40" s="45" t="s">
        <v>30</v>
      </c>
      <c r="AN40" s="333">
        <v>4</v>
      </c>
      <c r="AO40" s="45" t="s">
        <v>31</v>
      </c>
      <c r="AP40" s="44">
        <f>AI40*AL40*AN40</f>
        <v>64</v>
      </c>
      <c r="AQ40" s="47">
        <f>AJ40*AL40*AN40</f>
        <v>0</v>
      </c>
    </row>
    <row r="41" spans="2:43" ht="12.75" customHeight="1" x14ac:dyDescent="0.2">
      <c r="B41" s="2185" t="s">
        <v>239</v>
      </c>
      <c r="C41" s="2189" t="s">
        <v>241</v>
      </c>
      <c r="D41" s="2190"/>
      <c r="E41" s="2197"/>
      <c r="F41" s="2137" t="s">
        <v>242</v>
      </c>
      <c r="G41" s="2137" t="s">
        <v>414</v>
      </c>
      <c r="H41" s="2137" t="s">
        <v>246</v>
      </c>
      <c r="I41" s="2137" t="s">
        <v>247</v>
      </c>
      <c r="J41" s="2145" t="s">
        <v>248</v>
      </c>
      <c r="K41" s="2134"/>
      <c r="L41" s="2134"/>
      <c r="M41" s="2134"/>
      <c r="N41" s="2134"/>
      <c r="O41" s="2134"/>
      <c r="P41" s="2137" t="s">
        <v>105</v>
      </c>
      <c r="Q41" s="2134"/>
      <c r="R41" s="2134"/>
      <c r="S41" s="2137" t="s">
        <v>106</v>
      </c>
      <c r="T41" s="2134"/>
      <c r="U41" s="2137" t="s">
        <v>107</v>
      </c>
      <c r="V41" s="2137" t="s">
        <v>108</v>
      </c>
      <c r="W41" s="2134"/>
      <c r="X41" s="2137" t="s">
        <v>104</v>
      </c>
      <c r="Y41" s="2134"/>
      <c r="Z41" s="2137" t="s">
        <v>244</v>
      </c>
      <c r="AA41" s="2137" t="s">
        <v>243</v>
      </c>
      <c r="AB41" s="2134"/>
      <c r="AC41" s="2137" t="s">
        <v>0</v>
      </c>
      <c r="AD41" s="2134"/>
      <c r="AE41" s="2134"/>
      <c r="AF41" s="2155"/>
      <c r="AG41" s="44"/>
      <c r="AH41" s="44" t="s">
        <v>27</v>
      </c>
      <c r="AI41" s="333">
        <v>4</v>
      </c>
      <c r="AJ41" s="333"/>
      <c r="AK41" s="45" t="s">
        <v>30</v>
      </c>
      <c r="AL41" s="333">
        <f>AG24</f>
        <v>4</v>
      </c>
      <c r="AM41" s="45" t="s">
        <v>30</v>
      </c>
      <c r="AN41" s="333">
        <v>4</v>
      </c>
      <c r="AO41" s="45" t="s">
        <v>31</v>
      </c>
      <c r="AP41" s="44">
        <f>AI41*AL41*AN41</f>
        <v>64</v>
      </c>
      <c r="AQ41" s="47">
        <f>AJ41*AL41*AN41</f>
        <v>0</v>
      </c>
    </row>
    <row r="42" spans="2:43" ht="12.75" customHeight="1" x14ac:dyDescent="0.2">
      <c r="B42" s="2186"/>
      <c r="C42" s="2191"/>
      <c r="D42" s="2192"/>
      <c r="E42" s="2198"/>
      <c r="F42" s="2135"/>
      <c r="G42" s="2135"/>
      <c r="H42" s="2135"/>
      <c r="I42" s="2135"/>
      <c r="J42" s="2135"/>
      <c r="K42" s="2135"/>
      <c r="L42" s="2135"/>
      <c r="M42" s="2135"/>
      <c r="N42" s="2135"/>
      <c r="O42" s="2135"/>
      <c r="P42" s="2135"/>
      <c r="Q42" s="2135"/>
      <c r="R42" s="2135"/>
      <c r="S42" s="2135"/>
      <c r="T42" s="2135"/>
      <c r="U42" s="2135"/>
      <c r="V42" s="2135"/>
      <c r="W42" s="2135"/>
      <c r="X42" s="2135"/>
      <c r="Y42" s="2135"/>
      <c r="Z42" s="2135"/>
      <c r="AA42" s="2135"/>
      <c r="AB42" s="2135"/>
      <c r="AC42" s="2135"/>
      <c r="AD42" s="2135"/>
      <c r="AE42" s="2135"/>
      <c r="AF42" s="2156"/>
      <c r="AG42" s="44"/>
      <c r="AH42" s="2274" t="s">
        <v>587</v>
      </c>
      <c r="AI42" s="2210"/>
      <c r="AJ42" s="2210"/>
      <c r="AK42" s="2210"/>
      <c r="AL42" s="2275"/>
      <c r="AM42" s="341"/>
      <c r="AN42" s="341"/>
      <c r="AO42" s="341" t="s">
        <v>48</v>
      </c>
      <c r="AP42" s="341">
        <f>SUM(AP31:AP41)</f>
        <v>4016</v>
      </c>
      <c r="AQ42" s="342">
        <f>SUM(AQ32:AQ41)</f>
        <v>0</v>
      </c>
    </row>
    <row r="43" spans="2:43" ht="12.75" customHeight="1" x14ac:dyDescent="0.2">
      <c r="B43" s="2186"/>
      <c r="C43" s="2191"/>
      <c r="D43" s="2192"/>
      <c r="E43" s="2198"/>
      <c r="F43" s="2135"/>
      <c r="G43" s="2135"/>
      <c r="H43" s="2135"/>
      <c r="I43" s="2135"/>
      <c r="J43" s="2135"/>
      <c r="K43" s="2135"/>
      <c r="L43" s="2135"/>
      <c r="M43" s="2135"/>
      <c r="N43" s="2135"/>
      <c r="O43" s="2135"/>
      <c r="P43" s="2135"/>
      <c r="Q43" s="2135"/>
      <c r="R43" s="2135"/>
      <c r="S43" s="2135"/>
      <c r="T43" s="2135"/>
      <c r="U43" s="2135"/>
      <c r="V43" s="2135"/>
      <c r="W43" s="2135"/>
      <c r="X43" s="2135"/>
      <c r="Y43" s="2135"/>
      <c r="Z43" s="2135"/>
      <c r="AA43" s="2135"/>
      <c r="AB43" s="2135"/>
      <c r="AC43" s="2135"/>
      <c r="AD43" s="2135"/>
      <c r="AE43" s="2135"/>
      <c r="AF43" s="2156"/>
      <c r="AG43" s="44"/>
      <c r="AH43" s="343" t="s">
        <v>567</v>
      </c>
      <c r="AI43" s="344">
        <f>SUM(AP31:AP34)+SUM(AP36:AP37)</f>
        <v>3040</v>
      </c>
      <c r="AJ43" s="345"/>
      <c r="AK43" s="341" t="s">
        <v>570</v>
      </c>
      <c r="AL43" s="346">
        <v>0.25</v>
      </c>
      <c r="AM43" s="18"/>
      <c r="AN43" s="18"/>
      <c r="AO43" s="347"/>
      <c r="AP43" s="348"/>
      <c r="AQ43" s="349"/>
    </row>
    <row r="44" spans="2:43" ht="12.75" customHeight="1" x14ac:dyDescent="0.2">
      <c r="B44" s="2186"/>
      <c r="C44" s="2191"/>
      <c r="D44" s="2192"/>
      <c r="E44" s="2198"/>
      <c r="F44" s="2135"/>
      <c r="G44" s="2135"/>
      <c r="H44" s="2135"/>
      <c r="I44" s="2135"/>
      <c r="J44" s="2135"/>
      <c r="K44" s="2135"/>
      <c r="L44" s="2135"/>
      <c r="M44" s="2135"/>
      <c r="N44" s="2135"/>
      <c r="O44" s="2135"/>
      <c r="P44" s="2135"/>
      <c r="Q44" s="2135"/>
      <c r="R44" s="2135"/>
      <c r="S44" s="2135"/>
      <c r="T44" s="2135"/>
      <c r="U44" s="2135"/>
      <c r="V44" s="2135"/>
      <c r="W44" s="2135"/>
      <c r="X44" s="2135"/>
      <c r="Y44" s="2135"/>
      <c r="Z44" s="2135"/>
      <c r="AA44" s="2135"/>
      <c r="AB44" s="2135"/>
      <c r="AC44" s="2135"/>
      <c r="AD44" s="2135"/>
      <c r="AE44" s="2135"/>
      <c r="AF44" s="2156"/>
      <c r="AG44" s="44"/>
      <c r="AH44" s="350"/>
      <c r="AJ44" s="345" t="s">
        <v>571</v>
      </c>
      <c r="AK44" s="332">
        <f>SUM(AL31:AL34)+SUM(AL36:AL37)</f>
        <v>19</v>
      </c>
      <c r="AL44" s="345" t="s">
        <v>102</v>
      </c>
      <c r="AM44" s="345" t="s">
        <v>572</v>
      </c>
      <c r="AN44" s="351">
        <f>AI43*AL43/AK44</f>
        <v>40</v>
      </c>
      <c r="AO44" s="351" t="s">
        <v>82</v>
      </c>
      <c r="AP44" s="351"/>
      <c r="AQ44" s="352" t="s">
        <v>83</v>
      </c>
    </row>
    <row r="45" spans="2:43" ht="12.75" customHeight="1" x14ac:dyDescent="0.2">
      <c r="B45" s="2186"/>
      <c r="C45" s="2191"/>
      <c r="D45" s="2192"/>
      <c r="E45" s="2198"/>
      <c r="F45" s="2135"/>
      <c r="G45" s="2135"/>
      <c r="H45" s="2135"/>
      <c r="I45" s="2135"/>
      <c r="J45" s="2135"/>
      <c r="K45" s="2135"/>
      <c r="L45" s="2135"/>
      <c r="M45" s="2135"/>
      <c r="N45" s="2135"/>
      <c r="O45" s="2135"/>
      <c r="P45" s="2135"/>
      <c r="Q45" s="2135"/>
      <c r="R45" s="2135"/>
      <c r="S45" s="2135"/>
      <c r="T45" s="2135"/>
      <c r="U45" s="2135"/>
      <c r="V45" s="2135"/>
      <c r="W45" s="2135"/>
      <c r="X45" s="2135"/>
      <c r="Y45" s="2135"/>
      <c r="Z45" s="2135"/>
      <c r="AA45" s="2135"/>
      <c r="AB45" s="2135"/>
      <c r="AC45" s="2135"/>
      <c r="AD45" s="2135"/>
      <c r="AE45" s="2135"/>
      <c r="AF45" s="2156"/>
      <c r="AG45" s="44"/>
      <c r="AH45" s="343" t="s">
        <v>568</v>
      </c>
      <c r="AI45" s="40">
        <f>AP35+SUM(AP38:AP41)</f>
        <v>976</v>
      </c>
      <c r="AJ45" s="345" t="s">
        <v>82</v>
      </c>
      <c r="AK45" s="341" t="s">
        <v>573</v>
      </c>
      <c r="AL45" s="346">
        <v>0.25</v>
      </c>
      <c r="AM45" s="341"/>
      <c r="AN45" s="341"/>
      <c r="AO45" s="345"/>
      <c r="AP45" s="341"/>
      <c r="AQ45" s="353"/>
    </row>
    <row r="46" spans="2:43" ht="12.75" customHeight="1" x14ac:dyDescent="0.2">
      <c r="B46" s="2187"/>
      <c r="C46" s="2193"/>
      <c r="D46" s="2194"/>
      <c r="E46" s="2198"/>
      <c r="F46" s="2135"/>
      <c r="G46" s="2135"/>
      <c r="H46" s="2135"/>
      <c r="I46" s="2135"/>
      <c r="J46" s="2135"/>
      <c r="K46" s="2135"/>
      <c r="L46" s="2135"/>
      <c r="M46" s="2135"/>
      <c r="N46" s="2135"/>
      <c r="O46" s="2135"/>
      <c r="P46" s="2135"/>
      <c r="Q46" s="2135"/>
      <c r="R46" s="2135"/>
      <c r="S46" s="2135"/>
      <c r="T46" s="2135"/>
      <c r="U46" s="2135"/>
      <c r="V46" s="2135"/>
      <c r="W46" s="2135"/>
      <c r="X46" s="2135"/>
      <c r="Y46" s="2135"/>
      <c r="Z46" s="2135"/>
      <c r="AA46" s="2135"/>
      <c r="AB46" s="2135"/>
      <c r="AC46" s="2135"/>
      <c r="AD46" s="2135"/>
      <c r="AE46" s="2135"/>
      <c r="AF46" s="2156"/>
      <c r="AG46" s="44"/>
      <c r="AH46" s="354"/>
      <c r="AI46" s="355"/>
      <c r="AJ46" s="355" t="s">
        <v>574</v>
      </c>
      <c r="AK46" s="356">
        <f>AL35+SUM(AL38:AL41)</f>
        <v>18</v>
      </c>
      <c r="AL46" s="355" t="s">
        <v>102</v>
      </c>
      <c r="AM46" s="355" t="s">
        <v>572</v>
      </c>
      <c r="AN46" s="357">
        <f>AI45*AL45/AK46</f>
        <v>13.555555555555555</v>
      </c>
      <c r="AO46" s="357" t="s">
        <v>82</v>
      </c>
      <c r="AP46" s="357"/>
      <c r="AQ46" s="358" t="s">
        <v>83</v>
      </c>
    </row>
    <row r="47" spans="2:43" ht="13.5" customHeight="1" x14ac:dyDescent="0.2">
      <c r="B47" s="2188"/>
      <c r="C47" s="2195"/>
      <c r="D47" s="2196"/>
      <c r="E47" s="2199"/>
      <c r="F47" s="2136"/>
      <c r="G47" s="2136"/>
      <c r="H47" s="2136"/>
      <c r="I47" s="2136"/>
      <c r="J47" s="2136"/>
      <c r="K47" s="2136"/>
      <c r="L47" s="2136"/>
      <c r="M47" s="2136"/>
      <c r="N47" s="2136"/>
      <c r="O47" s="2136"/>
      <c r="P47" s="2136"/>
      <c r="Q47" s="2136"/>
      <c r="R47" s="2136"/>
      <c r="S47" s="2136"/>
      <c r="T47" s="2136"/>
      <c r="U47" s="2136"/>
      <c r="V47" s="2136"/>
      <c r="W47" s="2136"/>
      <c r="X47" s="2136"/>
      <c r="Y47" s="2136"/>
      <c r="Z47" s="2136"/>
      <c r="AA47" s="2136"/>
      <c r="AB47" s="2136"/>
      <c r="AC47" s="2136"/>
      <c r="AD47" s="2136"/>
      <c r="AE47" s="2136"/>
      <c r="AF47" s="2157"/>
      <c r="AG47" s="56" t="s">
        <v>103</v>
      </c>
      <c r="AH47" s="341"/>
      <c r="AI47" s="345" t="s">
        <v>82</v>
      </c>
      <c r="AJ47" s="359" t="s">
        <v>83</v>
      </c>
      <c r="AK47" s="345" t="s">
        <v>575</v>
      </c>
      <c r="AL47" s="345" t="s">
        <v>102</v>
      </c>
      <c r="AM47" s="345" t="s">
        <v>576</v>
      </c>
      <c r="AN47" s="345" t="s">
        <v>73</v>
      </c>
      <c r="AO47" s="345" t="s">
        <v>577</v>
      </c>
      <c r="AP47" s="345" t="s">
        <v>82</v>
      </c>
      <c r="AQ47" s="360" t="s">
        <v>83</v>
      </c>
    </row>
    <row r="48" spans="2:43" ht="12.75" customHeight="1" x14ac:dyDescent="0.2">
      <c r="B48" s="2200" t="s">
        <v>240</v>
      </c>
      <c r="C48" s="2189" t="s">
        <v>241</v>
      </c>
      <c r="D48" s="2190"/>
      <c r="E48" s="2204"/>
      <c r="F48" s="2138" t="s">
        <v>534</v>
      </c>
      <c r="G48" s="2138" t="s">
        <v>535</v>
      </c>
      <c r="H48" s="2138" t="s">
        <v>536</v>
      </c>
      <c r="I48" s="2138" t="s">
        <v>543</v>
      </c>
      <c r="J48" s="2138" t="s">
        <v>537</v>
      </c>
      <c r="K48" s="2138"/>
      <c r="L48" s="2138"/>
      <c r="M48" s="2138"/>
      <c r="N48" s="2138"/>
      <c r="O48" s="2138"/>
      <c r="P48" s="2138" t="s">
        <v>538</v>
      </c>
      <c r="Q48" s="2138"/>
      <c r="R48" s="2138" t="s">
        <v>544</v>
      </c>
      <c r="S48" s="2138" t="s">
        <v>545</v>
      </c>
      <c r="T48" s="2138" t="s">
        <v>546</v>
      </c>
      <c r="U48" s="2138" t="s">
        <v>539</v>
      </c>
      <c r="V48" s="2138" t="s">
        <v>540</v>
      </c>
      <c r="W48" s="2138"/>
      <c r="X48" s="2138" t="s">
        <v>536</v>
      </c>
      <c r="Y48" s="2138"/>
      <c r="Z48" s="2138" t="s">
        <v>541</v>
      </c>
      <c r="AA48" s="2138" t="s">
        <v>542</v>
      </c>
      <c r="AB48" s="2138"/>
      <c r="AC48" s="2138" t="s">
        <v>566</v>
      </c>
      <c r="AD48" s="2138"/>
      <c r="AE48" s="2138"/>
      <c r="AF48" s="2152"/>
      <c r="AG48" s="51"/>
      <c r="AH48" s="361" t="s">
        <v>578</v>
      </c>
      <c r="AI48" s="362">
        <v>8</v>
      </c>
      <c r="AJ48" s="362"/>
      <c r="AK48" s="345" t="s">
        <v>579</v>
      </c>
      <c r="AL48" s="362">
        <v>2</v>
      </c>
      <c r="AM48" s="345" t="s">
        <v>579</v>
      </c>
      <c r="AN48" s="363">
        <v>20</v>
      </c>
      <c r="AO48" s="345" t="s">
        <v>580</v>
      </c>
      <c r="AP48" s="341">
        <f>AI48*AL48*AN48</f>
        <v>320</v>
      </c>
      <c r="AQ48" s="342">
        <f>AJ48*AL48*AN48</f>
        <v>0</v>
      </c>
    </row>
    <row r="49" spans="2:43" ht="12.75" customHeight="1" x14ac:dyDescent="0.2">
      <c r="B49" s="2187"/>
      <c r="C49" s="2191"/>
      <c r="D49" s="2192"/>
      <c r="E49" s="2205"/>
      <c r="F49" s="2139"/>
      <c r="G49" s="2139"/>
      <c r="H49" s="2139"/>
      <c r="I49" s="2139"/>
      <c r="J49" s="2139"/>
      <c r="K49" s="2139"/>
      <c r="L49" s="2139"/>
      <c r="M49" s="2139"/>
      <c r="N49" s="2139"/>
      <c r="O49" s="2139"/>
      <c r="P49" s="2139"/>
      <c r="Q49" s="2139"/>
      <c r="R49" s="2139"/>
      <c r="S49" s="2139"/>
      <c r="T49" s="2139"/>
      <c r="U49" s="2139"/>
      <c r="V49" s="2139"/>
      <c r="W49" s="2139"/>
      <c r="X49" s="2139"/>
      <c r="Y49" s="2139"/>
      <c r="Z49" s="2139"/>
      <c r="AA49" s="2139"/>
      <c r="AB49" s="2139"/>
      <c r="AC49" s="2139"/>
      <c r="AD49" s="2139"/>
      <c r="AE49" s="2139"/>
      <c r="AF49" s="2153"/>
      <c r="AG49" s="51"/>
      <c r="AH49" s="364" t="s">
        <v>581</v>
      </c>
      <c r="AI49" s="362">
        <v>8</v>
      </c>
      <c r="AJ49" s="365"/>
      <c r="AK49" s="366" t="s">
        <v>579</v>
      </c>
      <c r="AL49" s="362">
        <v>1</v>
      </c>
      <c r="AM49" s="366" t="s">
        <v>579</v>
      </c>
      <c r="AN49" s="363">
        <v>4</v>
      </c>
      <c r="AO49" s="366" t="s">
        <v>580</v>
      </c>
      <c r="AP49" s="341">
        <f>AI49*AL49*AN49</f>
        <v>32</v>
      </c>
      <c r="AQ49" s="367">
        <f>AJ49*AL49*AN49</f>
        <v>0</v>
      </c>
    </row>
    <row r="50" spans="2:43" ht="12.75" customHeight="1" x14ac:dyDescent="0.2">
      <c r="B50" s="2187"/>
      <c r="C50" s="2191"/>
      <c r="D50" s="2192"/>
      <c r="E50" s="2205"/>
      <c r="F50" s="2139"/>
      <c r="G50" s="2139"/>
      <c r="H50" s="2139"/>
      <c r="I50" s="2139"/>
      <c r="J50" s="2139"/>
      <c r="K50" s="2139"/>
      <c r="L50" s="2139"/>
      <c r="M50" s="2139"/>
      <c r="N50" s="2139"/>
      <c r="O50" s="2139"/>
      <c r="P50" s="2139"/>
      <c r="Q50" s="2139"/>
      <c r="R50" s="2139"/>
      <c r="S50" s="2139"/>
      <c r="T50" s="2139"/>
      <c r="U50" s="2139"/>
      <c r="V50" s="2139"/>
      <c r="W50" s="2139"/>
      <c r="X50" s="2139"/>
      <c r="Y50" s="2139"/>
      <c r="Z50" s="2139"/>
      <c r="AA50" s="2139"/>
      <c r="AB50" s="2139"/>
      <c r="AC50" s="2139"/>
      <c r="AD50" s="2139"/>
      <c r="AE50" s="2139"/>
      <c r="AF50" s="2153"/>
      <c r="AG50" s="51"/>
      <c r="AH50" s="364" t="s">
        <v>582</v>
      </c>
      <c r="AI50" s="362">
        <v>4</v>
      </c>
      <c r="AJ50" s="365"/>
      <c r="AK50" s="366" t="s">
        <v>579</v>
      </c>
      <c r="AL50" s="362">
        <v>1</v>
      </c>
      <c r="AM50" s="366" t="s">
        <v>579</v>
      </c>
      <c r="AN50" s="363">
        <v>8</v>
      </c>
      <c r="AO50" s="366" t="s">
        <v>580</v>
      </c>
      <c r="AP50" s="341">
        <f>AI50*AL50*AN50</f>
        <v>32</v>
      </c>
      <c r="AQ50" s="367">
        <f>AJ50*AL50*AN50</f>
        <v>0</v>
      </c>
    </row>
    <row r="51" spans="2:43" ht="12.75" customHeight="1" x14ac:dyDescent="0.2">
      <c r="B51" s="2187"/>
      <c r="C51" s="2191"/>
      <c r="D51" s="2192"/>
      <c r="E51" s="2205"/>
      <c r="F51" s="2139"/>
      <c r="G51" s="2139"/>
      <c r="H51" s="2139"/>
      <c r="I51" s="2139"/>
      <c r="J51" s="2139"/>
      <c r="K51" s="2139"/>
      <c r="L51" s="2139"/>
      <c r="M51" s="2139"/>
      <c r="N51" s="2139"/>
      <c r="O51" s="2139"/>
      <c r="P51" s="2139"/>
      <c r="Q51" s="2139"/>
      <c r="R51" s="2139"/>
      <c r="S51" s="2139"/>
      <c r="T51" s="2139"/>
      <c r="U51" s="2139"/>
      <c r="V51" s="2139"/>
      <c r="W51" s="2139"/>
      <c r="X51" s="2139"/>
      <c r="Y51" s="2139"/>
      <c r="Z51" s="2139"/>
      <c r="AA51" s="2139"/>
      <c r="AB51" s="2139"/>
      <c r="AC51" s="2139"/>
      <c r="AD51" s="2139"/>
      <c r="AE51" s="2139"/>
      <c r="AF51" s="2153"/>
      <c r="AG51" s="51"/>
      <c r="AH51" s="2274" t="s">
        <v>583</v>
      </c>
      <c r="AI51" s="2210"/>
      <c r="AJ51" s="2210"/>
      <c r="AK51" s="2210"/>
      <c r="AL51" s="2275"/>
      <c r="AM51" s="364"/>
      <c r="AN51" s="364"/>
      <c r="AO51" s="368" t="s">
        <v>48</v>
      </c>
      <c r="AP51" s="369">
        <f>SUM(AP47:AP50)</f>
        <v>384</v>
      </c>
      <c r="AQ51" s="370">
        <f>SUM(AQ47:AQ50)</f>
        <v>0</v>
      </c>
    </row>
    <row r="52" spans="2:43" ht="12.75" customHeight="1" x14ac:dyDescent="0.2">
      <c r="B52" s="2187"/>
      <c r="C52" s="2191"/>
      <c r="D52" s="2192"/>
      <c r="E52" s="2205"/>
      <c r="F52" s="2139"/>
      <c r="G52" s="2139"/>
      <c r="H52" s="2139"/>
      <c r="I52" s="2139"/>
      <c r="J52" s="2139"/>
      <c r="K52" s="2139"/>
      <c r="L52" s="2139"/>
      <c r="M52" s="2139"/>
      <c r="N52" s="2139"/>
      <c r="O52" s="2139"/>
      <c r="P52" s="2139"/>
      <c r="Q52" s="2139"/>
      <c r="R52" s="2139"/>
      <c r="S52" s="2139"/>
      <c r="T52" s="2139"/>
      <c r="U52" s="2139"/>
      <c r="V52" s="2139"/>
      <c r="W52" s="2139"/>
      <c r="X52" s="2139"/>
      <c r="Y52" s="2139"/>
      <c r="Z52" s="2139"/>
      <c r="AA52" s="2139"/>
      <c r="AB52" s="2139"/>
      <c r="AC52" s="2139"/>
      <c r="AD52" s="2139"/>
      <c r="AE52" s="2139"/>
      <c r="AF52" s="2153"/>
      <c r="AG52" s="51"/>
      <c r="AH52" s="343" t="s">
        <v>567</v>
      </c>
      <c r="AI52" s="344">
        <f>AP48</f>
        <v>320</v>
      </c>
      <c r="AJ52" s="345"/>
      <c r="AK52" s="341" t="s">
        <v>579</v>
      </c>
      <c r="AL52" s="346">
        <v>0.25</v>
      </c>
      <c r="AM52" s="348"/>
      <c r="AN52" s="348"/>
      <c r="AO52" s="345"/>
      <c r="AP52" s="341"/>
      <c r="AQ52" s="342"/>
    </row>
    <row r="53" spans="2:43" ht="12.75" customHeight="1" thickBot="1" x14ac:dyDescent="0.25">
      <c r="B53" s="2187"/>
      <c r="C53" s="2193"/>
      <c r="D53" s="2194"/>
      <c r="E53" s="2205"/>
      <c r="F53" s="2139"/>
      <c r="G53" s="2139"/>
      <c r="H53" s="2139"/>
      <c r="I53" s="2139"/>
      <c r="J53" s="2139"/>
      <c r="K53" s="2139"/>
      <c r="L53" s="2139"/>
      <c r="M53" s="2139"/>
      <c r="N53" s="2139"/>
      <c r="O53" s="2139"/>
      <c r="P53" s="2139"/>
      <c r="Q53" s="2139"/>
      <c r="R53" s="2139"/>
      <c r="S53" s="2139"/>
      <c r="T53" s="2139"/>
      <c r="U53" s="2139"/>
      <c r="V53" s="2139"/>
      <c r="W53" s="2139"/>
      <c r="X53" s="2139"/>
      <c r="Y53" s="2139"/>
      <c r="Z53" s="2139"/>
      <c r="AA53" s="2139"/>
      <c r="AB53" s="2139"/>
      <c r="AC53" s="2139"/>
      <c r="AD53" s="2139"/>
      <c r="AE53" s="2139"/>
      <c r="AF53" s="2153"/>
      <c r="AG53" s="52"/>
      <c r="AH53" s="350"/>
      <c r="AJ53" s="345" t="s">
        <v>584</v>
      </c>
      <c r="AK53" s="332">
        <f>AL48</f>
        <v>2</v>
      </c>
      <c r="AL53" s="345" t="s">
        <v>102</v>
      </c>
      <c r="AM53" s="345" t="s">
        <v>572</v>
      </c>
      <c r="AN53" s="371">
        <f>AI52*AL52/AK53</f>
        <v>40</v>
      </c>
      <c r="AO53" s="351" t="s">
        <v>82</v>
      </c>
      <c r="AP53" s="351"/>
      <c r="AQ53" s="352" t="s">
        <v>83</v>
      </c>
    </row>
    <row r="54" spans="2:43" ht="12.75" customHeight="1" thickBot="1" x14ac:dyDescent="0.25">
      <c r="B54" s="2201"/>
      <c r="C54" s="2202"/>
      <c r="D54" s="2203"/>
      <c r="E54" s="2206"/>
      <c r="F54" s="2140"/>
      <c r="G54" s="2140"/>
      <c r="H54" s="2140"/>
      <c r="I54" s="2140"/>
      <c r="J54" s="2140"/>
      <c r="K54" s="2140"/>
      <c r="L54" s="2140"/>
      <c r="M54" s="2140"/>
      <c r="N54" s="2140"/>
      <c r="O54" s="2140"/>
      <c r="P54" s="2140"/>
      <c r="Q54" s="2140"/>
      <c r="R54" s="2140"/>
      <c r="S54" s="2140"/>
      <c r="T54" s="2140"/>
      <c r="U54" s="2140"/>
      <c r="V54" s="2140"/>
      <c r="W54" s="2140"/>
      <c r="X54" s="2140"/>
      <c r="Y54" s="2140"/>
      <c r="Z54" s="2140"/>
      <c r="AA54" s="2140"/>
      <c r="AB54" s="2140"/>
      <c r="AC54" s="2140"/>
      <c r="AD54" s="2140"/>
      <c r="AE54" s="2140"/>
      <c r="AF54" s="2154"/>
      <c r="AH54" s="343" t="s">
        <v>568</v>
      </c>
      <c r="AI54" s="4">
        <f>AP49+AP50</f>
        <v>64</v>
      </c>
      <c r="AJ54" s="345"/>
      <c r="AK54" s="341" t="s">
        <v>575</v>
      </c>
      <c r="AL54" s="346">
        <v>0.25</v>
      </c>
      <c r="AM54" s="341" t="s">
        <v>585</v>
      </c>
      <c r="AN54" s="341"/>
      <c r="AO54" s="345"/>
      <c r="AP54" s="341"/>
      <c r="AQ54" s="353"/>
    </row>
    <row r="55" spans="2:43" ht="14.25" customHeight="1" thickBot="1" x14ac:dyDescent="0.25">
      <c r="B55" s="50" t="s">
        <v>491</v>
      </c>
      <c r="AG55" s="373"/>
      <c r="AH55" s="372"/>
      <c r="AI55" s="374"/>
      <c r="AJ55" s="374" t="s">
        <v>586</v>
      </c>
      <c r="AK55" s="375">
        <f>AL49+AL50</f>
        <v>2</v>
      </c>
      <c r="AL55" s="374" t="s">
        <v>102</v>
      </c>
      <c r="AM55" s="374" t="s">
        <v>572</v>
      </c>
      <c r="AN55" s="376">
        <f>AI54*AL54/AK55</f>
        <v>8</v>
      </c>
      <c r="AO55" s="377" t="s">
        <v>82</v>
      </c>
      <c r="AP55" s="377"/>
      <c r="AQ55" s="378" t="s">
        <v>83</v>
      </c>
    </row>
    <row r="56" spans="2:43" x14ac:dyDescent="0.2">
      <c r="B56" s="184" t="s">
        <v>960</v>
      </c>
      <c r="AH56" s="2276" t="s">
        <v>961</v>
      </c>
      <c r="AI56" s="2277"/>
      <c r="AJ56" s="2277"/>
      <c r="AK56" s="2277"/>
      <c r="AL56" s="2277"/>
      <c r="AM56" s="2277"/>
      <c r="AN56" s="2277"/>
      <c r="AO56" s="2277"/>
      <c r="AP56" s="2277"/>
      <c r="AQ56" s="2277"/>
    </row>
    <row r="57" spans="2:43" x14ac:dyDescent="0.2">
      <c r="AH57" s="2278"/>
      <c r="AI57" s="2278"/>
      <c r="AJ57" s="2278"/>
      <c r="AK57" s="2278"/>
      <c r="AL57" s="2278"/>
      <c r="AM57" s="2278"/>
      <c r="AN57" s="2278"/>
      <c r="AO57" s="2278"/>
      <c r="AP57" s="2278"/>
      <c r="AQ57" s="2278"/>
    </row>
    <row r="58" spans="2:43" x14ac:dyDescent="0.2">
      <c r="AH58" s="2279"/>
      <c r="AI58" s="2279"/>
      <c r="AJ58" s="2279"/>
      <c r="AK58" s="2279"/>
      <c r="AL58" s="2279"/>
      <c r="AM58" s="2279"/>
      <c r="AN58" s="2279"/>
      <c r="AO58" s="2279"/>
      <c r="AP58" s="2279"/>
      <c r="AQ58" s="2279"/>
    </row>
    <row r="59" spans="2:43" s="40" customFormat="1" x14ac:dyDescent="0.2">
      <c r="B59" s="2183"/>
      <c r="C59" s="2184"/>
      <c r="D59" s="2184"/>
    </row>
    <row r="60" spans="2:43" s="40" customFormat="1" x14ac:dyDescent="0.2">
      <c r="B60" s="2183"/>
      <c r="C60" s="2184"/>
      <c r="D60" s="2184"/>
      <c r="E60" s="316"/>
      <c r="F60" s="315"/>
      <c r="G60" s="315"/>
      <c r="H60" s="316"/>
      <c r="I60" s="315"/>
      <c r="J60" s="317"/>
      <c r="K60" s="295"/>
      <c r="L60" s="294"/>
      <c r="M60" s="294"/>
      <c r="N60" s="294"/>
      <c r="O60" s="294"/>
      <c r="P60" s="315"/>
      <c r="Q60" s="294"/>
      <c r="R60" s="294"/>
      <c r="S60" s="315"/>
      <c r="T60" s="294"/>
      <c r="U60" s="315"/>
      <c r="V60" s="315"/>
      <c r="W60" s="294"/>
      <c r="X60" s="315"/>
      <c r="Y60" s="294"/>
      <c r="Z60" s="315"/>
      <c r="AA60" s="315"/>
      <c r="AB60" s="294"/>
      <c r="AC60" s="315"/>
      <c r="AD60" s="294"/>
      <c r="AE60" s="294"/>
      <c r="AF60" s="316"/>
    </row>
    <row r="61" spans="2:43" s="40" customFormat="1" x14ac:dyDescent="0.2">
      <c r="B61" s="2183"/>
      <c r="C61" s="2184"/>
      <c r="D61" s="2184"/>
      <c r="E61" s="316"/>
      <c r="F61" s="315"/>
      <c r="G61" s="315"/>
      <c r="H61" s="316"/>
      <c r="I61" s="315"/>
      <c r="J61" s="317"/>
      <c r="K61" s="295"/>
      <c r="L61" s="294"/>
      <c r="M61" s="294"/>
      <c r="N61" s="294"/>
      <c r="O61" s="294"/>
      <c r="P61" s="315"/>
      <c r="Q61" s="294"/>
      <c r="R61" s="294"/>
      <c r="S61" s="315"/>
      <c r="T61" s="294"/>
      <c r="U61" s="315"/>
      <c r="V61" s="315"/>
      <c r="W61" s="294"/>
      <c r="X61" s="315"/>
      <c r="Y61" s="294"/>
      <c r="Z61" s="315"/>
      <c r="AA61" s="315"/>
      <c r="AB61" s="294"/>
      <c r="AC61" s="315"/>
      <c r="AD61" s="294"/>
      <c r="AE61" s="294"/>
      <c r="AF61" s="316"/>
    </row>
    <row r="62" spans="2:43" s="40" customFormat="1" x14ac:dyDescent="0.2">
      <c r="B62" s="2183"/>
      <c r="C62" s="2184"/>
      <c r="D62" s="2184"/>
      <c r="E62" s="316"/>
      <c r="F62" s="315"/>
      <c r="G62" s="315"/>
      <c r="H62" s="316"/>
      <c r="I62" s="315"/>
      <c r="J62" s="317"/>
      <c r="K62" s="295"/>
      <c r="L62" s="294"/>
      <c r="M62" s="294"/>
      <c r="N62" s="294"/>
      <c r="O62" s="294"/>
      <c r="P62" s="315"/>
      <c r="Q62" s="294"/>
      <c r="R62" s="294"/>
      <c r="S62" s="315"/>
      <c r="T62" s="294"/>
      <c r="U62" s="315"/>
      <c r="V62" s="315"/>
      <c r="W62" s="294"/>
      <c r="X62" s="315"/>
      <c r="Y62" s="294"/>
      <c r="Z62" s="315"/>
      <c r="AA62" s="315"/>
      <c r="AB62" s="294"/>
      <c r="AC62" s="315"/>
      <c r="AD62" s="294"/>
      <c r="AE62" s="294"/>
      <c r="AF62" s="316"/>
    </row>
    <row r="63" spans="2:43" s="40" customFormat="1" x14ac:dyDescent="0.2">
      <c r="B63" s="2183"/>
      <c r="C63" s="2184"/>
      <c r="D63" s="2184"/>
      <c r="E63" s="316"/>
      <c r="F63" s="315"/>
      <c r="G63" s="315"/>
      <c r="H63" s="316"/>
      <c r="I63" s="315"/>
      <c r="J63" s="317"/>
      <c r="K63" s="295"/>
      <c r="L63" s="294"/>
      <c r="M63" s="294"/>
      <c r="N63" s="294"/>
      <c r="O63" s="294"/>
      <c r="P63" s="315"/>
      <c r="Q63" s="294"/>
      <c r="R63" s="294"/>
      <c r="S63" s="315"/>
      <c r="T63" s="294"/>
      <c r="U63" s="315"/>
      <c r="V63" s="315"/>
      <c r="W63" s="294"/>
      <c r="X63" s="315"/>
      <c r="Y63" s="294"/>
      <c r="Z63" s="315"/>
      <c r="AA63" s="315"/>
      <c r="AB63" s="294"/>
      <c r="AC63" s="315"/>
      <c r="AD63" s="294"/>
      <c r="AE63" s="294"/>
      <c r="AF63" s="316"/>
    </row>
    <row r="64" spans="2:43" s="40" customFormat="1" x14ac:dyDescent="0.2">
      <c r="B64" s="2183"/>
      <c r="C64" s="2184"/>
      <c r="D64" s="2184"/>
      <c r="E64" s="316"/>
      <c r="F64" s="315"/>
      <c r="G64" s="315"/>
      <c r="H64" s="316"/>
      <c r="I64" s="315"/>
      <c r="J64" s="317"/>
      <c r="K64" s="295"/>
      <c r="L64" s="294"/>
      <c r="M64" s="294"/>
      <c r="N64" s="294"/>
      <c r="O64" s="294"/>
      <c r="P64" s="315"/>
      <c r="Q64" s="294"/>
      <c r="R64" s="294"/>
      <c r="S64" s="315"/>
      <c r="T64" s="294"/>
      <c r="U64" s="315"/>
      <c r="V64" s="315"/>
      <c r="W64" s="294"/>
      <c r="X64" s="315"/>
      <c r="Y64" s="294"/>
      <c r="Z64" s="315"/>
      <c r="AA64" s="315"/>
      <c r="AB64" s="294"/>
      <c r="AC64" s="315"/>
      <c r="AD64" s="294"/>
      <c r="AE64" s="294"/>
      <c r="AF64" s="316"/>
    </row>
    <row r="65" spans="2:32" s="40" customFormat="1" x14ac:dyDescent="0.2">
      <c r="B65" s="2183"/>
      <c r="C65" s="2184"/>
      <c r="D65" s="2184"/>
      <c r="E65" s="316"/>
      <c r="F65" s="315"/>
      <c r="G65" s="315"/>
      <c r="H65" s="316"/>
      <c r="I65" s="315"/>
      <c r="J65" s="317"/>
      <c r="K65" s="295"/>
      <c r="L65" s="294"/>
      <c r="M65" s="294"/>
      <c r="N65" s="294"/>
      <c r="O65" s="294"/>
      <c r="P65" s="315"/>
      <c r="Q65" s="294"/>
      <c r="R65" s="294"/>
      <c r="S65" s="315"/>
      <c r="T65" s="294"/>
      <c r="U65" s="315"/>
      <c r="V65" s="315"/>
      <c r="W65" s="294"/>
      <c r="X65" s="315"/>
      <c r="Y65" s="294"/>
      <c r="Z65" s="315"/>
      <c r="AA65" s="315"/>
      <c r="AB65" s="294"/>
      <c r="AC65" s="315"/>
      <c r="AD65" s="294"/>
      <c r="AE65" s="294"/>
      <c r="AF65" s="316"/>
    </row>
    <row r="66" spans="2:32" s="40" customFormat="1" x14ac:dyDescent="0.2">
      <c r="B66" s="2183"/>
      <c r="C66" s="2184"/>
      <c r="D66" s="2184"/>
      <c r="E66" s="316"/>
      <c r="F66" s="315"/>
      <c r="G66" s="315"/>
      <c r="H66" s="316"/>
      <c r="I66" s="315"/>
      <c r="J66" s="317"/>
      <c r="K66" s="295"/>
      <c r="L66" s="294"/>
      <c r="M66" s="294"/>
      <c r="N66" s="294"/>
      <c r="O66" s="294"/>
      <c r="P66" s="315"/>
      <c r="Q66" s="294"/>
      <c r="R66" s="294"/>
      <c r="S66" s="315"/>
      <c r="T66" s="294"/>
      <c r="U66" s="315"/>
      <c r="V66" s="315"/>
      <c r="W66" s="294"/>
      <c r="X66" s="315"/>
      <c r="Y66" s="294"/>
      <c r="Z66" s="315"/>
      <c r="AA66" s="315"/>
      <c r="AB66" s="294"/>
      <c r="AC66" s="315"/>
      <c r="AD66" s="294"/>
      <c r="AE66" s="294"/>
      <c r="AF66" s="316"/>
    </row>
    <row r="67" spans="2:32" s="40" customFormat="1" x14ac:dyDescent="0.2">
      <c r="B67" s="2181"/>
      <c r="C67" s="2182"/>
      <c r="D67" s="2182"/>
      <c r="E67" s="2160"/>
      <c r="F67" s="2160"/>
      <c r="G67" s="2160"/>
      <c r="H67" s="2161"/>
      <c r="I67" s="2165"/>
      <c r="J67" s="2160"/>
      <c r="K67" s="2160"/>
      <c r="L67" s="2160"/>
      <c r="M67" s="2160"/>
      <c r="N67" s="2160"/>
      <c r="O67" s="2160"/>
      <c r="P67" s="2160"/>
      <c r="Q67" s="2161"/>
      <c r="R67" s="2161"/>
      <c r="S67" s="2160"/>
      <c r="T67" s="2165"/>
      <c r="U67" s="2160"/>
      <c r="V67" s="2160"/>
      <c r="W67" s="2161"/>
      <c r="X67" s="2160"/>
      <c r="Y67" s="2161"/>
      <c r="Z67" s="2160"/>
      <c r="AA67" s="2160"/>
      <c r="AB67" s="293"/>
      <c r="AC67" s="2160"/>
      <c r="AD67" s="296"/>
      <c r="AE67" s="296"/>
      <c r="AF67" s="296"/>
    </row>
    <row r="68" spans="2:32" s="40" customFormat="1" x14ac:dyDescent="0.2">
      <c r="B68" s="2181"/>
      <c r="C68" s="2182"/>
      <c r="D68" s="2182"/>
      <c r="E68" s="2160"/>
      <c r="F68" s="2160"/>
      <c r="G68" s="2160"/>
      <c r="H68" s="2161"/>
      <c r="I68" s="2165"/>
      <c r="J68" s="2160"/>
      <c r="K68" s="2160"/>
      <c r="L68" s="2160"/>
      <c r="M68" s="2160"/>
      <c r="N68" s="2160"/>
      <c r="O68" s="2160"/>
      <c r="P68" s="2160"/>
      <c r="Q68" s="2161"/>
      <c r="R68" s="2161"/>
      <c r="S68" s="2160"/>
      <c r="T68" s="2165"/>
      <c r="U68" s="2160"/>
      <c r="V68" s="2160"/>
      <c r="W68" s="2161"/>
      <c r="X68" s="2160"/>
      <c r="Y68" s="2161"/>
      <c r="Z68" s="2160"/>
      <c r="AA68" s="2160"/>
      <c r="AB68" s="293"/>
      <c r="AC68" s="2160"/>
      <c r="AD68" s="296"/>
      <c r="AE68" s="296"/>
      <c r="AF68" s="296"/>
    </row>
    <row r="69" spans="2:32" s="40" customFormat="1" x14ac:dyDescent="0.2">
      <c r="B69" s="2181"/>
      <c r="C69" s="2182"/>
      <c r="D69" s="2182"/>
      <c r="E69" s="2160"/>
      <c r="F69" s="2160"/>
      <c r="G69" s="2160"/>
      <c r="H69" s="2161"/>
      <c r="I69" s="2165"/>
      <c r="J69" s="2160"/>
      <c r="K69" s="2160"/>
      <c r="L69" s="2160"/>
      <c r="M69" s="2160"/>
      <c r="N69" s="2160"/>
      <c r="O69" s="2160"/>
      <c r="P69" s="2160"/>
      <c r="Q69" s="2161"/>
      <c r="R69" s="2161"/>
      <c r="S69" s="2160"/>
      <c r="T69" s="2165"/>
      <c r="U69" s="2160"/>
      <c r="V69" s="2160"/>
      <c r="W69" s="2161"/>
      <c r="X69" s="2160"/>
      <c r="Y69" s="2161"/>
      <c r="Z69" s="2160"/>
      <c r="AA69" s="2160"/>
      <c r="AB69" s="293"/>
      <c r="AC69" s="2160"/>
      <c r="AD69" s="296"/>
      <c r="AE69" s="296"/>
      <c r="AF69" s="296"/>
    </row>
    <row r="70" spans="2:32" s="40" customFormat="1" x14ac:dyDescent="0.2">
      <c r="B70" s="2181"/>
      <c r="C70" s="2182"/>
      <c r="D70" s="2182"/>
      <c r="E70" s="2160"/>
      <c r="F70" s="2160"/>
      <c r="G70" s="2160"/>
      <c r="H70" s="2161"/>
      <c r="I70" s="2165"/>
      <c r="J70" s="2160"/>
      <c r="K70" s="2160"/>
      <c r="L70" s="2160"/>
      <c r="M70" s="2160"/>
      <c r="N70" s="2160"/>
      <c r="O70" s="2160"/>
      <c r="P70" s="2160"/>
      <c r="Q70" s="2161"/>
      <c r="R70" s="2161"/>
      <c r="S70" s="2160"/>
      <c r="T70" s="2165"/>
      <c r="U70" s="2160"/>
      <c r="V70" s="2160"/>
      <c r="W70" s="2161"/>
      <c r="X70" s="2160"/>
      <c r="Y70" s="2161"/>
      <c r="Z70" s="2160"/>
      <c r="AA70" s="2160"/>
      <c r="AB70" s="293"/>
      <c r="AC70" s="2160"/>
      <c r="AD70" s="296"/>
      <c r="AE70" s="296"/>
      <c r="AF70" s="296"/>
    </row>
    <row r="71" spans="2:32" s="40" customFormat="1" x14ac:dyDescent="0.2">
      <c r="B71" s="2181"/>
      <c r="C71" s="2182"/>
      <c r="D71" s="2182"/>
      <c r="E71" s="2160"/>
      <c r="F71" s="2160"/>
      <c r="G71" s="2160"/>
      <c r="H71" s="2161"/>
      <c r="I71" s="2165"/>
      <c r="J71" s="2160"/>
      <c r="K71" s="2160"/>
      <c r="L71" s="2160"/>
      <c r="M71" s="2160"/>
      <c r="N71" s="2160"/>
      <c r="O71" s="2160"/>
      <c r="P71" s="2160"/>
      <c r="Q71" s="2161"/>
      <c r="R71" s="2161"/>
      <c r="S71" s="2160"/>
      <c r="T71" s="2165"/>
      <c r="U71" s="2160"/>
      <c r="V71" s="2160"/>
      <c r="W71" s="2161"/>
      <c r="X71" s="2160"/>
      <c r="Y71" s="2161"/>
      <c r="Z71" s="2160"/>
      <c r="AA71" s="2160"/>
      <c r="AB71" s="293"/>
      <c r="AC71" s="2160"/>
      <c r="AD71" s="296"/>
      <c r="AE71" s="296"/>
      <c r="AF71" s="296"/>
    </row>
    <row r="72" spans="2:32" s="40" customFormat="1" x14ac:dyDescent="0.2">
      <c r="B72" s="2181"/>
      <c r="C72" s="2182"/>
      <c r="D72" s="2182"/>
      <c r="E72" s="2160"/>
      <c r="F72" s="2160"/>
      <c r="G72" s="2160"/>
      <c r="H72" s="2161"/>
      <c r="I72" s="2165"/>
      <c r="J72" s="2160"/>
      <c r="K72" s="2160"/>
      <c r="L72" s="2160"/>
      <c r="M72" s="2160"/>
      <c r="N72" s="2160"/>
      <c r="O72" s="2160"/>
      <c r="P72" s="2160"/>
      <c r="Q72" s="2161"/>
      <c r="R72" s="2161"/>
      <c r="S72" s="2160"/>
      <c r="T72" s="2165"/>
      <c r="U72" s="2160"/>
      <c r="V72" s="2160"/>
      <c r="W72" s="2161"/>
      <c r="X72" s="2160"/>
      <c r="Y72" s="2161"/>
      <c r="Z72" s="2160"/>
      <c r="AA72" s="2160"/>
      <c r="AB72" s="293"/>
      <c r="AC72" s="2160"/>
      <c r="AD72" s="296"/>
      <c r="AE72" s="296"/>
      <c r="AF72" s="296"/>
    </row>
    <row r="73" spans="2:32" s="40" customFormat="1" x14ac:dyDescent="0.2">
      <c r="B73" s="2181"/>
      <c r="C73" s="2182"/>
      <c r="D73" s="2182"/>
      <c r="E73" s="2160"/>
      <c r="F73" s="2160"/>
      <c r="G73" s="2160"/>
      <c r="H73" s="2161"/>
      <c r="I73" s="2165"/>
      <c r="J73" s="2160"/>
      <c r="K73" s="2160"/>
      <c r="L73" s="2160"/>
      <c r="M73" s="2160"/>
      <c r="N73" s="2160"/>
      <c r="O73" s="2160"/>
      <c r="P73" s="2160"/>
      <c r="Q73" s="2161"/>
      <c r="R73" s="2161"/>
      <c r="S73" s="2160"/>
      <c r="T73" s="2165"/>
      <c r="U73" s="2160"/>
      <c r="V73" s="2160"/>
      <c r="W73" s="2161"/>
      <c r="X73" s="2160"/>
      <c r="Y73" s="2161"/>
      <c r="Z73" s="2160"/>
      <c r="AA73" s="2160"/>
      <c r="AB73" s="293"/>
      <c r="AC73" s="2160"/>
      <c r="AD73" s="296"/>
      <c r="AE73" s="296"/>
      <c r="AF73" s="296"/>
    </row>
    <row r="74" spans="2:32" s="40" customFormat="1" x14ac:dyDescent="0.2">
      <c r="B74" s="2181"/>
      <c r="C74" s="2182"/>
      <c r="D74" s="2182"/>
      <c r="E74" s="2160"/>
      <c r="F74" s="2160"/>
      <c r="G74" s="2160"/>
      <c r="H74" s="2161"/>
      <c r="I74" s="2165"/>
      <c r="J74" s="2160"/>
      <c r="K74" s="2160"/>
      <c r="L74" s="2160"/>
      <c r="M74" s="2160"/>
      <c r="N74" s="2160"/>
      <c r="O74" s="2160"/>
      <c r="P74" s="2160"/>
      <c r="Q74" s="2161"/>
      <c r="R74" s="2161"/>
      <c r="S74" s="2160"/>
      <c r="T74" s="2165"/>
      <c r="U74" s="2160"/>
      <c r="V74" s="2160"/>
      <c r="W74" s="2161"/>
      <c r="X74" s="2160"/>
      <c r="Y74" s="2161"/>
      <c r="Z74" s="2160"/>
      <c r="AA74" s="2160"/>
      <c r="AB74" s="293"/>
      <c r="AC74" s="2160"/>
      <c r="AD74" s="296"/>
      <c r="AE74" s="296"/>
      <c r="AF74" s="296"/>
    </row>
  </sheetData>
  <mergeCells count="318">
    <mergeCell ref="AH42:AL42"/>
    <mergeCell ref="AH51:AL51"/>
    <mergeCell ref="AH56:AQ58"/>
    <mergeCell ref="M3:N3"/>
    <mergeCell ref="O3:P3"/>
    <mergeCell ref="Q3:R3"/>
    <mergeCell ref="S3:T3"/>
    <mergeCell ref="U3:V3"/>
    <mergeCell ref="W3:X3"/>
    <mergeCell ref="Y3:Z3"/>
    <mergeCell ref="AG3:AG4"/>
    <mergeCell ref="AH3:AH4"/>
    <mergeCell ref="AI3:AQ3"/>
    <mergeCell ref="AA3:AB3"/>
    <mergeCell ref="AC3:AD3"/>
    <mergeCell ref="AE3:AF3"/>
    <mergeCell ref="AJ12:AK12"/>
    <mergeCell ref="AL12:AM12"/>
    <mergeCell ref="AO12:AP12"/>
    <mergeCell ref="AL15:AM15"/>
    <mergeCell ref="AO15:AP15"/>
    <mergeCell ref="AJ15:AK15"/>
    <mergeCell ref="AJ14:AK14"/>
    <mergeCell ref="O15:P15"/>
    <mergeCell ref="B3:B4"/>
    <mergeCell ref="C3:D4"/>
    <mergeCell ref="E3:F3"/>
    <mergeCell ref="G3:H3"/>
    <mergeCell ref="I3:J3"/>
    <mergeCell ref="K3:L3"/>
    <mergeCell ref="AI4:AK4"/>
    <mergeCell ref="AL4:AN4"/>
    <mergeCell ref="AO11:AP11"/>
    <mergeCell ref="AL6:AM6"/>
    <mergeCell ref="AO10:AP10"/>
    <mergeCell ref="AL11:AM11"/>
    <mergeCell ref="B5:D6"/>
    <mergeCell ref="AJ6:AK6"/>
    <mergeCell ref="S5:T5"/>
    <mergeCell ref="AJ9:AK9"/>
    <mergeCell ref="C11:C12"/>
    <mergeCell ref="D11:D12"/>
    <mergeCell ref="AJ11:AK11"/>
    <mergeCell ref="W11:X11"/>
    <mergeCell ref="L9:M9"/>
    <mergeCell ref="B7:D8"/>
    <mergeCell ref="F9:G9"/>
    <mergeCell ref="AO6:AP6"/>
    <mergeCell ref="M15:N15"/>
    <mergeCell ref="M12:N12"/>
    <mergeCell ref="X13:Y13"/>
    <mergeCell ref="S15:T15"/>
    <mergeCell ref="AL14:AM14"/>
    <mergeCell ref="AO14:AP14"/>
    <mergeCell ref="AJ13:AK13"/>
    <mergeCell ref="AL13:AM13"/>
    <mergeCell ref="AO13:AP13"/>
    <mergeCell ref="AO9:AP9"/>
    <mergeCell ref="C17:C18"/>
    <mergeCell ref="D17:D18"/>
    <mergeCell ref="AJ17:AK17"/>
    <mergeCell ref="AJ18:AK18"/>
    <mergeCell ref="Z17:AA17"/>
    <mergeCell ref="J17:K17"/>
    <mergeCell ref="C15:C16"/>
    <mergeCell ref="D15:D16"/>
    <mergeCell ref="AL9:AM9"/>
    <mergeCell ref="AJ10:AK10"/>
    <mergeCell ref="AL10:AM10"/>
    <mergeCell ref="C13:C14"/>
    <mergeCell ref="D13:D14"/>
    <mergeCell ref="G11:H11"/>
    <mergeCell ref="L10:M10"/>
    <mergeCell ref="H13:I13"/>
    <mergeCell ref="M11:N11"/>
    <mergeCell ref="AL17:AM17"/>
    <mergeCell ref="AJ16:AK16"/>
    <mergeCell ref="AL16:AM16"/>
    <mergeCell ref="AL18:AM18"/>
    <mergeCell ref="AO18:AP18"/>
    <mergeCell ref="T17:U17"/>
    <mergeCell ref="AJ19:AK19"/>
    <mergeCell ref="AL19:AM19"/>
    <mergeCell ref="AO19:AP19"/>
    <mergeCell ref="S19:T19"/>
    <mergeCell ref="T16:U16"/>
    <mergeCell ref="X16:Y16"/>
    <mergeCell ref="AO17:AP17"/>
    <mergeCell ref="AO16:AP16"/>
    <mergeCell ref="M16:N16"/>
    <mergeCell ref="AJ20:AK20"/>
    <mergeCell ref="AL20:AM20"/>
    <mergeCell ref="AO20:AP20"/>
    <mergeCell ref="D21:D22"/>
    <mergeCell ref="AJ21:AK21"/>
    <mergeCell ref="AL21:AM21"/>
    <mergeCell ref="AO21:AP21"/>
    <mergeCell ref="AJ22:AK22"/>
    <mergeCell ref="AL22:AM22"/>
    <mergeCell ref="AO22:AP22"/>
    <mergeCell ref="AJ24:AK24"/>
    <mergeCell ref="AL24:AM24"/>
    <mergeCell ref="AO24:AP24"/>
    <mergeCell ref="AJ25:AK25"/>
    <mergeCell ref="AL25:AM25"/>
    <mergeCell ref="AO25:AP25"/>
    <mergeCell ref="P22:Q22"/>
    <mergeCell ref="T22:U22"/>
    <mergeCell ref="Z22:AA22"/>
    <mergeCell ref="AJ23:AK23"/>
    <mergeCell ref="AL23:AM23"/>
    <mergeCell ref="AO23:AP23"/>
    <mergeCell ref="AO26:AP26"/>
    <mergeCell ref="U33:V33"/>
    <mergeCell ref="AJ27:AK27"/>
    <mergeCell ref="AL27:AM27"/>
    <mergeCell ref="AO27:AP27"/>
    <mergeCell ref="AJ28:AK28"/>
    <mergeCell ref="AL28:AM28"/>
    <mergeCell ref="AO28:AP28"/>
    <mergeCell ref="AL26:AM26"/>
    <mergeCell ref="AJ26:AK26"/>
    <mergeCell ref="AA29:AB29"/>
    <mergeCell ref="U29:V29"/>
    <mergeCell ref="W29:X29"/>
    <mergeCell ref="Y29:Z29"/>
    <mergeCell ref="C27:D28"/>
    <mergeCell ref="K33:L33"/>
    <mergeCell ref="S33:T33"/>
    <mergeCell ref="O33:P33"/>
    <mergeCell ref="M33:N33"/>
    <mergeCell ref="S29:T29"/>
    <mergeCell ref="AE33:AF33"/>
    <mergeCell ref="AC29:AD29"/>
    <mergeCell ref="AA33:AB33"/>
    <mergeCell ref="AC33:AD33"/>
    <mergeCell ref="W33:X33"/>
    <mergeCell ref="Y33:Z33"/>
    <mergeCell ref="AE29:AF29"/>
    <mergeCell ref="Q29:R29"/>
    <mergeCell ref="M29:N29"/>
    <mergeCell ref="D9:D10"/>
    <mergeCell ref="Q33:R33"/>
    <mergeCell ref="P21:Q21"/>
    <mergeCell ref="J22:K22"/>
    <mergeCell ref="F21:G21"/>
    <mergeCell ref="L21:M21"/>
    <mergeCell ref="B27:B28"/>
    <mergeCell ref="G29:H29"/>
    <mergeCell ref="I29:J29"/>
    <mergeCell ref="K29:L29"/>
    <mergeCell ref="J16:K16"/>
    <mergeCell ref="C23:C24"/>
    <mergeCell ref="D23:D24"/>
    <mergeCell ref="C21:C22"/>
    <mergeCell ref="C9:C10"/>
    <mergeCell ref="P9:Q9"/>
    <mergeCell ref="Q11:R11"/>
    <mergeCell ref="O16:P16"/>
    <mergeCell ref="P17:Q17"/>
    <mergeCell ref="B25:B26"/>
    <mergeCell ref="C25:D26"/>
    <mergeCell ref="C19:C20"/>
    <mergeCell ref="D19:D20"/>
    <mergeCell ref="B9:B24"/>
    <mergeCell ref="B67:B74"/>
    <mergeCell ref="C67:D74"/>
    <mergeCell ref="F67:F74"/>
    <mergeCell ref="E67:E74"/>
    <mergeCell ref="G67:G74"/>
    <mergeCell ref="B59:B66"/>
    <mergeCell ref="C59:D66"/>
    <mergeCell ref="B41:B47"/>
    <mergeCell ref="C41:D47"/>
    <mergeCell ref="E41:E47"/>
    <mergeCell ref="B48:B54"/>
    <mergeCell ref="C48:D54"/>
    <mergeCell ref="E48:E54"/>
    <mergeCell ref="F48:F54"/>
    <mergeCell ref="G48:G54"/>
    <mergeCell ref="B37:C40"/>
    <mergeCell ref="Q37:Q38"/>
    <mergeCell ref="O41:O47"/>
    <mergeCell ref="P41:P47"/>
    <mergeCell ref="Q41:Q47"/>
    <mergeCell ref="E33:F33"/>
    <mergeCell ref="G33:H33"/>
    <mergeCell ref="I33:J33"/>
    <mergeCell ref="E29:F29"/>
    <mergeCell ref="B29:C36"/>
    <mergeCell ref="O29:P29"/>
    <mergeCell ref="T67:T74"/>
    <mergeCell ref="H67:H74"/>
    <mergeCell ref="I67:I74"/>
    <mergeCell ref="J67:J74"/>
    <mergeCell ref="K67:K74"/>
    <mergeCell ref="L67:L74"/>
    <mergeCell ref="M67:M74"/>
    <mergeCell ref="N67:N74"/>
    <mergeCell ref="O67:O74"/>
    <mergeCell ref="P67:P74"/>
    <mergeCell ref="Q67:Q74"/>
    <mergeCell ref="R67:R74"/>
    <mergeCell ref="S67:S74"/>
    <mergeCell ref="S37:S38"/>
    <mergeCell ref="Q39:Q40"/>
    <mergeCell ref="R39:R40"/>
    <mergeCell ref="D39:D40"/>
    <mergeCell ref="E39:E40"/>
    <mergeCell ref="F39:F40"/>
    <mergeCell ref="G37:G38"/>
    <mergeCell ref="G39:G40"/>
    <mergeCell ref="T37:T38"/>
    <mergeCell ref="N37:N38"/>
    <mergeCell ref="H39:H40"/>
    <mergeCell ref="I39:I40"/>
    <mergeCell ref="O37:O38"/>
    <mergeCell ref="I37:I38"/>
    <mergeCell ref="H37:H38"/>
    <mergeCell ref="K37:K38"/>
    <mergeCell ref="L37:L38"/>
    <mergeCell ref="J37:J38"/>
    <mergeCell ref="J39:J40"/>
    <mergeCell ref="D37:D38"/>
    <mergeCell ref="E37:E38"/>
    <mergeCell ref="F37:F38"/>
    <mergeCell ref="M37:M38"/>
    <mergeCell ref="P37:P38"/>
    <mergeCell ref="R37:R38"/>
    <mergeCell ref="F41:F47"/>
    <mergeCell ref="G41:G47"/>
    <mergeCell ref="H41:H47"/>
    <mergeCell ref="W37:W38"/>
    <mergeCell ref="X37:X38"/>
    <mergeCell ref="Y37:Y38"/>
    <mergeCell ref="AC67:AC74"/>
    <mergeCell ref="U67:U74"/>
    <mergeCell ref="V67:V74"/>
    <mergeCell ref="W67:W74"/>
    <mergeCell ref="X67:X74"/>
    <mergeCell ref="AA67:AA74"/>
    <mergeCell ref="Z67:Z74"/>
    <mergeCell ref="Y67:Y74"/>
    <mergeCell ref="X41:X47"/>
    <mergeCell ref="Y41:Y47"/>
    <mergeCell ref="Z41:Z47"/>
    <mergeCell ref="Z37:Z38"/>
    <mergeCell ref="AA37:AA38"/>
    <mergeCell ref="AB37:AB38"/>
    <mergeCell ref="AC37:AC38"/>
    <mergeCell ref="U37:U38"/>
    <mergeCell ref="V37:V38"/>
    <mergeCell ref="AD37:AD38"/>
    <mergeCell ref="AE37:AE38"/>
    <mergeCell ref="AF37:AF38"/>
    <mergeCell ref="AE39:AE40"/>
    <mergeCell ref="AF39:AF40"/>
    <mergeCell ref="AE48:AE54"/>
    <mergeCell ref="AF48:AF54"/>
    <mergeCell ref="AA39:AA40"/>
    <mergeCell ref="AB39:AB40"/>
    <mergeCell ref="AD39:AD40"/>
    <mergeCell ref="AD48:AD54"/>
    <mergeCell ref="AE41:AE47"/>
    <mergeCell ref="AF41:AF47"/>
    <mergeCell ref="AB48:AB54"/>
    <mergeCell ref="AA41:AA47"/>
    <mergeCell ref="AB41:AB47"/>
    <mergeCell ref="AC41:AC47"/>
    <mergeCell ref="AC48:AC54"/>
    <mergeCell ref="AD41:AD47"/>
    <mergeCell ref="AA48:AA54"/>
    <mergeCell ref="S39:S40"/>
    <mergeCell ref="T39:T40"/>
    <mergeCell ref="U39:U40"/>
    <mergeCell ref="V39:V40"/>
    <mergeCell ref="W39:W40"/>
    <mergeCell ref="X39:X40"/>
    <mergeCell ref="AC39:AC40"/>
    <mergeCell ref="I41:I47"/>
    <mergeCell ref="J41:J47"/>
    <mergeCell ref="K41:K47"/>
    <mergeCell ref="L41:L47"/>
    <mergeCell ref="M41:M47"/>
    <mergeCell ref="N41:N47"/>
    <mergeCell ref="Y39:Y40"/>
    <mergeCell ref="Z39:Z40"/>
    <mergeCell ref="K39:K40"/>
    <mergeCell ref="L39:L40"/>
    <mergeCell ref="M39:M40"/>
    <mergeCell ref="N39:N40"/>
    <mergeCell ref="O39:O40"/>
    <mergeCell ref="P39:P40"/>
    <mergeCell ref="U41:U47"/>
    <mergeCell ref="V41:V47"/>
    <mergeCell ref="W41:W47"/>
    <mergeCell ref="W48:W54"/>
    <mergeCell ref="X48:X54"/>
    <mergeCell ref="Y48:Y54"/>
    <mergeCell ref="Z48:Z54"/>
    <mergeCell ref="L48:L54"/>
    <mergeCell ref="M48:M54"/>
    <mergeCell ref="N48:N54"/>
    <mergeCell ref="O48:O54"/>
    <mergeCell ref="P48:P54"/>
    <mergeCell ref="Q48:Q54"/>
    <mergeCell ref="R48:R54"/>
    <mergeCell ref="S48:S54"/>
    <mergeCell ref="T48:T54"/>
    <mergeCell ref="R41:R47"/>
    <mergeCell ref="S41:S47"/>
    <mergeCell ref="T41:T47"/>
    <mergeCell ref="U48:U54"/>
    <mergeCell ref="H48:H54"/>
    <mergeCell ref="I48:I54"/>
    <mergeCell ref="J48:J54"/>
    <mergeCell ref="K48:K54"/>
    <mergeCell ref="V48:V54"/>
  </mergeCells>
  <phoneticPr fontId="2"/>
  <pageMargins left="0.59055118110236227" right="0.59055118110236227" top="0.39370078740157483" bottom="0" header="0.31496062992125984" footer="0.31496062992125984"/>
  <pageSetup paperSize="9" scale="83" firstPageNumber="15" fitToWidth="0" orientation="landscape" useFirstPageNumber="1" r:id="rId1"/>
  <headerFooter alignWithMargins="0">
    <oddFooter xml:space="preserve">&amp;C7　記載例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43"/>
  <sheetViews>
    <sheetView view="pageBreakPreview" zoomScaleNormal="100" zoomScaleSheetLayoutView="100" workbookViewId="0"/>
  </sheetViews>
  <sheetFormatPr defaultRowHeight="13" x14ac:dyDescent="0.2"/>
  <cols>
    <col min="1" max="1" width="2.6328125" customWidth="1"/>
    <col min="2" max="2" width="4.6328125" customWidth="1"/>
    <col min="3" max="3" width="1.26953125" customWidth="1"/>
    <col min="4" max="4" width="4.7265625" customWidth="1"/>
    <col min="5" max="5" width="3.36328125" customWidth="1"/>
    <col min="6" max="6" width="1.6328125" customWidth="1"/>
    <col min="7" max="7" width="6.90625" customWidth="1"/>
    <col min="8" max="8" width="5" customWidth="1"/>
    <col min="9" max="9" width="4.6328125" customWidth="1"/>
    <col min="10" max="10" width="7.7265625" customWidth="1"/>
    <col min="11" max="11" width="5.26953125" customWidth="1"/>
    <col min="12" max="12" width="3.7265625" customWidth="1"/>
    <col min="13" max="13" width="3.90625" style="95" customWidth="1"/>
    <col min="14" max="14" width="3.453125" customWidth="1"/>
    <col min="15" max="15" width="4.90625" customWidth="1"/>
    <col min="16" max="16" width="3.453125" customWidth="1"/>
    <col min="17" max="17" width="2.36328125" customWidth="1"/>
    <col min="18" max="18" width="2.7265625" customWidth="1"/>
    <col min="19" max="31" width="3.453125" customWidth="1"/>
    <col min="32" max="32" width="5" customWidth="1"/>
    <col min="33" max="38" width="3.36328125" customWidth="1"/>
  </cols>
  <sheetData>
    <row r="1" spans="1:36" x14ac:dyDescent="0.2">
      <c r="A1" s="120" t="s">
        <v>798</v>
      </c>
      <c r="R1" s="187"/>
      <c r="S1" s="284" t="s">
        <v>994</v>
      </c>
      <c r="T1" s="615"/>
      <c r="U1" s="615"/>
      <c r="V1" s="615"/>
      <c r="W1" s="615"/>
      <c r="X1" s="615"/>
      <c r="Y1" s="615"/>
      <c r="Z1" s="615"/>
      <c r="AA1" s="615"/>
      <c r="AB1" s="1114" t="s">
        <v>1022</v>
      </c>
      <c r="AC1" s="2301" t="s">
        <v>874</v>
      </c>
      <c r="AD1" s="2301"/>
      <c r="AE1" s="2301"/>
      <c r="AF1" s="615" t="s">
        <v>1023</v>
      </c>
    </row>
    <row r="2" spans="1:36" x14ac:dyDescent="0.2">
      <c r="A2" s="66"/>
      <c r="B2" s="66" t="s">
        <v>437</v>
      </c>
      <c r="S2" s="615" t="s">
        <v>1024</v>
      </c>
      <c r="T2" s="615"/>
      <c r="U2" s="515"/>
      <c r="V2" s="515"/>
      <c r="W2" s="515"/>
      <c r="X2" s="515"/>
      <c r="Y2" s="515"/>
      <c r="Z2" s="515"/>
      <c r="AA2" s="515"/>
      <c r="AB2" s="1114" t="s">
        <v>1022</v>
      </c>
      <c r="AC2" s="2301" t="s">
        <v>874</v>
      </c>
      <c r="AD2" s="2301"/>
      <c r="AE2" s="2301"/>
      <c r="AF2" s="120" t="s">
        <v>1023</v>
      </c>
    </row>
    <row r="3" spans="1:36" x14ac:dyDescent="0.2">
      <c r="A3" s="88"/>
      <c r="B3" s="125" t="s">
        <v>40</v>
      </c>
      <c r="C3" s="88" t="s">
        <v>143</v>
      </c>
      <c r="D3" s="88"/>
      <c r="E3" s="88"/>
      <c r="F3" s="88"/>
      <c r="G3" s="88"/>
      <c r="H3" s="88"/>
      <c r="I3" s="88"/>
      <c r="J3" s="88"/>
      <c r="K3" s="88"/>
      <c r="L3" s="88"/>
      <c r="M3" s="105"/>
      <c r="N3" s="88"/>
      <c r="O3" s="88"/>
      <c r="P3" s="88"/>
      <c r="Q3" s="88"/>
      <c r="AB3" s="120"/>
      <c r="AC3" s="120"/>
      <c r="AD3" s="120"/>
      <c r="AE3" s="120"/>
      <c r="AF3" s="120"/>
    </row>
    <row r="4" spans="1:36" ht="13.5" customHeight="1" x14ac:dyDescent="0.2">
      <c r="A4" s="88"/>
      <c r="B4" s="88"/>
      <c r="C4" s="88"/>
      <c r="D4" s="2306" t="s">
        <v>911</v>
      </c>
      <c r="E4" s="2306"/>
      <c r="F4" s="2306"/>
      <c r="G4" s="2306"/>
      <c r="H4" s="578" t="s">
        <v>34</v>
      </c>
      <c r="I4" s="2307" t="s">
        <v>912</v>
      </c>
      <c r="J4" s="2307"/>
      <c r="K4" s="579"/>
      <c r="L4" s="580" t="s">
        <v>37</v>
      </c>
      <c r="M4" s="579"/>
      <c r="N4" s="576" t="s">
        <v>42</v>
      </c>
      <c r="O4" s="579"/>
      <c r="P4" s="576" t="s">
        <v>913</v>
      </c>
      <c r="Q4" s="107"/>
      <c r="R4" s="120" t="s">
        <v>799</v>
      </c>
      <c r="AE4" s="88"/>
    </row>
    <row r="5" spans="1:36" x14ac:dyDescent="0.2">
      <c r="A5" s="88"/>
      <c r="B5" s="125" t="s">
        <v>39</v>
      </c>
      <c r="C5" s="88" t="s">
        <v>145</v>
      </c>
      <c r="D5" s="88"/>
      <c r="E5" s="88"/>
      <c r="F5" s="88"/>
      <c r="G5" s="322"/>
      <c r="H5" s="322"/>
      <c r="I5" s="88"/>
      <c r="J5" s="88"/>
      <c r="K5" s="88"/>
      <c r="L5" s="88"/>
      <c r="M5" s="105"/>
      <c r="N5" s="88"/>
      <c r="O5" s="88"/>
      <c r="P5" s="88"/>
      <c r="Q5" s="88"/>
      <c r="R5" s="66"/>
      <c r="S5" s="136" t="s">
        <v>263</v>
      </c>
      <c r="T5" s="136"/>
      <c r="U5" s="89"/>
      <c r="W5" s="89"/>
      <c r="X5" s="89"/>
      <c r="AC5" s="89"/>
      <c r="AD5" s="89"/>
      <c r="AE5" s="89"/>
      <c r="AJ5" s="89"/>
    </row>
    <row r="6" spans="1:36" x14ac:dyDescent="0.2">
      <c r="A6" s="88"/>
      <c r="B6" s="88"/>
      <c r="C6" s="88"/>
      <c r="D6" s="2306" t="s">
        <v>911</v>
      </c>
      <c r="E6" s="2306"/>
      <c r="F6" s="2306"/>
      <c r="G6" s="2306"/>
      <c r="H6" s="578" t="s">
        <v>34</v>
      </c>
      <c r="I6" s="2307" t="s">
        <v>547</v>
      </c>
      <c r="J6" s="2307"/>
      <c r="K6" s="579"/>
      <c r="L6" s="580" t="s">
        <v>37</v>
      </c>
      <c r="M6" s="579"/>
      <c r="N6" s="576" t="s">
        <v>42</v>
      </c>
      <c r="O6" s="579"/>
      <c r="P6" s="576" t="s">
        <v>913</v>
      </c>
      <c r="Q6" s="88"/>
      <c r="S6" s="88"/>
      <c r="T6" s="2315" t="s">
        <v>908</v>
      </c>
      <c r="U6" s="2316"/>
      <c r="V6" s="2316"/>
      <c r="W6" s="2316"/>
      <c r="X6" s="275"/>
      <c r="Y6" s="577" t="s">
        <v>34</v>
      </c>
      <c r="Z6" s="2302" t="s">
        <v>909</v>
      </c>
      <c r="AA6" s="2302"/>
      <c r="AB6" s="2302"/>
      <c r="AC6" s="2302"/>
      <c r="AD6" s="2302"/>
      <c r="AE6" s="189" t="s">
        <v>36</v>
      </c>
      <c r="AF6" s="189"/>
      <c r="AG6" s="215" t="s">
        <v>910</v>
      </c>
      <c r="AH6" s="187"/>
      <c r="AJ6" s="89"/>
    </row>
    <row r="7" spans="1:36" x14ac:dyDescent="0.2">
      <c r="B7" s="125" t="s">
        <v>41</v>
      </c>
      <c r="C7" s="88" t="s">
        <v>144</v>
      </c>
      <c r="D7" s="88"/>
      <c r="E7" s="88"/>
      <c r="F7" s="88"/>
      <c r="G7" s="322"/>
      <c r="H7" s="322"/>
      <c r="I7" s="88"/>
      <c r="J7" s="88"/>
      <c r="K7" s="88"/>
      <c r="L7" s="88"/>
      <c r="M7" s="105"/>
      <c r="N7" s="88"/>
      <c r="O7" s="88"/>
      <c r="P7" s="88"/>
      <c r="Q7" s="88"/>
      <c r="R7" s="107"/>
      <c r="S7" s="107"/>
      <c r="T7" s="107"/>
      <c r="U7" s="107"/>
      <c r="V7" s="107"/>
      <c r="W7" s="107"/>
      <c r="X7" s="107"/>
      <c r="Y7" s="107"/>
      <c r="Z7" s="107"/>
      <c r="AA7" s="107"/>
      <c r="AD7" s="88"/>
      <c r="AE7" s="88"/>
      <c r="AF7" s="89"/>
      <c r="AG7" s="89"/>
      <c r="AH7" s="89"/>
      <c r="AJ7" s="89"/>
    </row>
    <row r="8" spans="1:36" x14ac:dyDescent="0.2">
      <c r="A8" s="88"/>
      <c r="B8" s="88"/>
      <c r="C8" s="88"/>
      <c r="D8" s="2306" t="s">
        <v>911</v>
      </c>
      <c r="E8" s="2306"/>
      <c r="F8" s="2306"/>
      <c r="G8" s="2306"/>
      <c r="H8" s="578" t="s">
        <v>34</v>
      </c>
      <c r="I8" s="2307" t="s">
        <v>912</v>
      </c>
      <c r="J8" s="2307"/>
      <c r="K8" s="579"/>
      <c r="L8" s="580" t="s">
        <v>37</v>
      </c>
      <c r="M8" s="579"/>
      <c r="N8" s="576" t="s">
        <v>42</v>
      </c>
      <c r="O8" s="579"/>
      <c r="P8" s="576" t="s">
        <v>913</v>
      </c>
      <c r="Q8" s="88"/>
      <c r="R8" s="88"/>
      <c r="S8" s="136" t="s">
        <v>262</v>
      </c>
      <c r="T8" s="136"/>
      <c r="U8" s="186"/>
      <c r="V8" s="186"/>
      <c r="W8" s="186"/>
      <c r="X8" s="186"/>
      <c r="Y8" s="186"/>
      <c r="Z8" s="186"/>
      <c r="AA8" s="186"/>
      <c r="AB8" s="186"/>
      <c r="AC8" s="186"/>
      <c r="AD8" s="186"/>
      <c r="AE8" s="88"/>
      <c r="AF8" s="88"/>
      <c r="AG8" s="88"/>
      <c r="AH8" s="89"/>
      <c r="AI8" s="89"/>
      <c r="AJ8" s="89"/>
    </row>
    <row r="9" spans="1:36" ht="13.5" customHeight="1" x14ac:dyDescent="0.2">
      <c r="A9" s="88"/>
      <c r="B9" s="125" t="s">
        <v>146</v>
      </c>
      <c r="C9" s="88" t="s">
        <v>147</v>
      </c>
      <c r="D9" s="88"/>
      <c r="E9" s="88"/>
      <c r="F9" s="88"/>
      <c r="G9" s="1102"/>
      <c r="H9" s="2305"/>
      <c r="I9" s="2305"/>
      <c r="J9" s="2305"/>
      <c r="K9" s="2317"/>
      <c r="L9" s="2317"/>
      <c r="M9" s="105"/>
      <c r="N9" s="88"/>
      <c r="O9" s="88"/>
      <c r="P9" s="88"/>
      <c r="Q9" s="88"/>
      <c r="R9" s="88"/>
      <c r="S9" s="88"/>
      <c r="T9" s="88"/>
      <c r="U9" s="1104" t="s">
        <v>1022</v>
      </c>
      <c r="V9" s="1505" t="s">
        <v>874</v>
      </c>
      <c r="W9" s="1505"/>
      <c r="X9" s="1505"/>
      <c r="Y9" s="186" t="s">
        <v>1023</v>
      </c>
      <c r="Z9" s="186"/>
      <c r="AA9" s="186"/>
      <c r="AB9" s="186"/>
      <c r="AC9" s="186"/>
      <c r="AD9" s="186"/>
      <c r="AE9" s="88"/>
      <c r="AF9" s="88"/>
      <c r="AG9" s="88"/>
      <c r="AH9" s="89"/>
      <c r="AI9" s="89"/>
      <c r="AJ9" s="89"/>
    </row>
    <row r="10" spans="1:36" ht="13.5" customHeight="1" x14ac:dyDescent="0.2">
      <c r="A10" s="88"/>
      <c r="B10" s="125"/>
      <c r="C10" s="88"/>
      <c r="D10" s="2314" t="s">
        <v>874</v>
      </c>
      <c r="E10" s="2314"/>
      <c r="F10" s="2314"/>
      <c r="G10" s="2314"/>
      <c r="H10" s="577" t="s">
        <v>34</v>
      </c>
      <c r="I10" s="2308" t="s">
        <v>912</v>
      </c>
      <c r="J10" s="2308"/>
      <c r="K10" s="189"/>
      <c r="L10" s="209" t="s">
        <v>37</v>
      </c>
      <c r="M10" s="189"/>
      <c r="N10" s="148" t="s">
        <v>42</v>
      </c>
      <c r="O10" s="189"/>
      <c r="P10" s="148" t="s">
        <v>913</v>
      </c>
      <c r="Q10" s="88"/>
      <c r="R10" s="88"/>
      <c r="S10" s="88"/>
      <c r="T10" s="88"/>
      <c r="U10" s="186"/>
      <c r="V10" s="1103"/>
      <c r="W10" s="1103"/>
      <c r="X10" s="1103"/>
      <c r="Y10" s="186"/>
      <c r="Z10" s="186"/>
      <c r="AA10" s="186"/>
      <c r="AB10" s="186"/>
      <c r="AC10" s="186"/>
      <c r="AD10" s="186"/>
      <c r="AE10" s="88"/>
      <c r="AF10" s="88"/>
      <c r="AG10" s="88"/>
      <c r="AH10" s="89"/>
      <c r="AI10" s="89"/>
      <c r="AJ10" s="89"/>
    </row>
    <row r="11" spans="1:36" ht="13.5" customHeight="1" x14ac:dyDescent="0.2">
      <c r="A11" s="88"/>
      <c r="B11" s="125"/>
      <c r="C11" s="88"/>
      <c r="D11" s="88"/>
      <c r="E11" s="88"/>
      <c r="F11" s="88"/>
      <c r="G11" s="1102"/>
      <c r="H11" s="1105"/>
      <c r="I11" s="1109"/>
      <c r="J11" s="1109"/>
      <c r="K11" s="1106"/>
      <c r="L11" s="1107"/>
      <c r="M11" s="1106"/>
      <c r="N11" s="1108"/>
      <c r="O11" s="1106"/>
      <c r="P11" s="1108"/>
      <c r="Q11" s="88"/>
      <c r="R11" s="88"/>
      <c r="S11" s="88"/>
      <c r="T11" s="88"/>
      <c r="U11" s="186"/>
      <c r="V11" s="1103"/>
      <c r="W11" s="1103"/>
      <c r="X11" s="1103"/>
      <c r="Y11" s="186"/>
      <c r="Z11" s="186"/>
      <c r="AA11" s="186"/>
      <c r="AB11" s="186"/>
      <c r="AC11" s="186"/>
      <c r="AD11" s="186"/>
      <c r="AE11" s="88"/>
      <c r="AF11" s="88"/>
      <c r="AG11" s="88"/>
      <c r="AH11" s="89"/>
      <c r="AI11" s="89"/>
      <c r="AJ11" s="89"/>
    </row>
    <row r="12" spans="1:36" x14ac:dyDescent="0.2">
      <c r="A12" s="88"/>
      <c r="B12" s="66" t="s">
        <v>425</v>
      </c>
      <c r="C12" s="88"/>
      <c r="D12" s="88"/>
      <c r="E12" s="88"/>
      <c r="F12" s="88"/>
      <c r="G12" s="107"/>
      <c r="H12" s="135"/>
      <c r="I12" s="107"/>
      <c r="J12" s="107"/>
      <c r="K12" s="107"/>
      <c r="L12" s="88"/>
      <c r="M12" s="105"/>
      <c r="N12" s="88"/>
      <c r="O12" s="88"/>
      <c r="P12" s="88"/>
      <c r="Q12" s="88"/>
      <c r="R12" s="88"/>
      <c r="S12" s="2303" t="s">
        <v>556</v>
      </c>
      <c r="T12" s="2303"/>
      <c r="U12" s="2303"/>
      <c r="V12" s="2303"/>
      <c r="W12" s="2303"/>
      <c r="X12" s="2303"/>
      <c r="Y12" s="2303"/>
      <c r="Z12" s="2303"/>
      <c r="AA12" s="2304"/>
      <c r="AB12" s="2304"/>
      <c r="AC12" s="2304"/>
      <c r="AD12" s="186"/>
      <c r="AE12" s="88"/>
      <c r="AF12" s="88"/>
      <c r="AG12" s="88"/>
      <c r="AH12" s="89"/>
      <c r="AI12" s="89"/>
      <c r="AJ12" s="89"/>
    </row>
    <row r="13" spans="1:36" x14ac:dyDescent="0.2">
      <c r="A13" s="88"/>
      <c r="B13" s="125" t="s">
        <v>40</v>
      </c>
      <c r="C13" s="88" t="s">
        <v>427</v>
      </c>
      <c r="D13" s="88"/>
      <c r="E13" s="88"/>
      <c r="F13" s="88" t="s">
        <v>962</v>
      </c>
      <c r="G13" s="107"/>
      <c r="H13" s="135"/>
      <c r="I13" s="107"/>
      <c r="J13" s="107"/>
      <c r="K13" s="107"/>
      <c r="L13" s="88"/>
      <c r="M13" s="105"/>
      <c r="N13" s="88"/>
      <c r="O13" s="88"/>
      <c r="P13" s="88"/>
      <c r="Q13" s="88"/>
      <c r="R13" s="88"/>
      <c r="S13" s="2292" t="s">
        <v>432</v>
      </c>
      <c r="T13" s="2293"/>
      <c r="U13" s="2294"/>
      <c r="V13" s="2292" t="s">
        <v>44</v>
      </c>
      <c r="W13" s="2293"/>
      <c r="X13" s="2293"/>
      <c r="Y13" s="2293"/>
      <c r="Z13" s="2293"/>
      <c r="AA13" s="2293"/>
      <c r="AB13" s="2293"/>
      <c r="AC13" s="2294"/>
      <c r="AD13" s="2292" t="s">
        <v>433</v>
      </c>
      <c r="AE13" s="2293"/>
      <c r="AF13" s="2294"/>
      <c r="AG13" s="2292" t="s">
        <v>434</v>
      </c>
      <c r="AH13" s="2293"/>
      <c r="AI13" s="2294"/>
      <c r="AJ13" s="89"/>
    </row>
    <row r="14" spans="1:36" x14ac:dyDescent="0.2">
      <c r="A14" s="88"/>
      <c r="B14" s="125" t="s">
        <v>39</v>
      </c>
      <c r="C14" s="88" t="s">
        <v>428</v>
      </c>
      <c r="D14" s="88"/>
      <c r="E14" s="88"/>
      <c r="F14" s="88" t="s">
        <v>962</v>
      </c>
      <c r="G14" s="107"/>
      <c r="H14" s="135"/>
      <c r="I14" s="107"/>
      <c r="J14" s="107"/>
      <c r="K14" s="107"/>
      <c r="L14" s="88"/>
      <c r="M14" s="105"/>
      <c r="N14" s="88"/>
      <c r="O14" s="88"/>
      <c r="P14" s="88"/>
      <c r="Q14" s="88"/>
      <c r="S14" s="2295"/>
      <c r="T14" s="2296"/>
      <c r="U14" s="2297"/>
      <c r="V14" s="2295"/>
      <c r="W14" s="2296"/>
      <c r="X14" s="2296"/>
      <c r="Y14" s="2296"/>
      <c r="Z14" s="2296"/>
      <c r="AA14" s="2296"/>
      <c r="AB14" s="2296"/>
      <c r="AC14" s="2297"/>
      <c r="AD14" s="2295"/>
      <c r="AE14" s="2296"/>
      <c r="AF14" s="2297"/>
      <c r="AG14" s="2295"/>
      <c r="AH14" s="2296"/>
      <c r="AI14" s="2297"/>
      <c r="AJ14" s="89"/>
    </row>
    <row r="15" spans="1:36" x14ac:dyDescent="0.2">
      <c r="A15" s="88"/>
      <c r="B15" s="125" t="s">
        <v>41</v>
      </c>
      <c r="C15" s="88" t="s">
        <v>429</v>
      </c>
      <c r="D15" s="88"/>
      <c r="E15" s="88"/>
      <c r="F15" s="88" t="s">
        <v>962</v>
      </c>
      <c r="G15" s="107"/>
      <c r="H15" s="135"/>
      <c r="I15" s="107"/>
      <c r="J15" s="107"/>
      <c r="K15" s="107"/>
      <c r="L15" s="88"/>
      <c r="M15" s="105"/>
      <c r="N15" s="88"/>
      <c r="O15" s="88"/>
      <c r="P15" s="88"/>
      <c r="Q15" s="88"/>
      <c r="R15" s="88"/>
      <c r="S15" s="2286"/>
      <c r="T15" s="2287"/>
      <c r="U15" s="2288"/>
      <c r="V15" s="2289"/>
      <c r="W15" s="2290"/>
      <c r="X15" s="2290"/>
      <c r="Y15" s="2290"/>
      <c r="Z15" s="2290"/>
      <c r="AA15" s="2290"/>
      <c r="AB15" s="2290"/>
      <c r="AC15" s="2291"/>
      <c r="AD15" s="2289"/>
      <c r="AE15" s="2290"/>
      <c r="AF15" s="2291"/>
      <c r="AG15" s="2286"/>
      <c r="AH15" s="2287"/>
      <c r="AI15" s="2288"/>
      <c r="AJ15" s="89"/>
    </row>
    <row r="16" spans="1:36" x14ac:dyDescent="0.2">
      <c r="A16" s="88"/>
      <c r="B16" s="125" t="s">
        <v>146</v>
      </c>
      <c r="C16" s="88" t="s">
        <v>438</v>
      </c>
      <c r="D16" s="88"/>
      <c r="E16" s="88"/>
      <c r="F16" s="88" t="s">
        <v>962</v>
      </c>
      <c r="G16" s="107"/>
      <c r="H16" s="135"/>
      <c r="I16" s="107"/>
      <c r="J16" s="107"/>
      <c r="K16" s="107"/>
      <c r="L16" s="88"/>
      <c r="M16" s="105"/>
      <c r="N16" s="88"/>
      <c r="O16" s="88"/>
      <c r="P16" s="88"/>
      <c r="Q16" s="88"/>
      <c r="R16" s="88"/>
      <c r="S16" s="2286"/>
      <c r="T16" s="2287"/>
      <c r="U16" s="2288"/>
      <c r="V16" s="2289"/>
      <c r="W16" s="2290"/>
      <c r="X16" s="2290"/>
      <c r="Y16" s="2290"/>
      <c r="Z16" s="2290"/>
      <c r="AA16" s="2290"/>
      <c r="AB16" s="2290"/>
      <c r="AC16" s="2291"/>
      <c r="AD16" s="2289"/>
      <c r="AE16" s="2290"/>
      <c r="AF16" s="2291"/>
      <c r="AG16" s="2286"/>
      <c r="AH16" s="2287"/>
      <c r="AI16" s="2288"/>
      <c r="AJ16" s="89"/>
    </row>
    <row r="17" spans="1:36" ht="18" customHeight="1" x14ac:dyDescent="0.2">
      <c r="A17" s="88"/>
      <c r="B17" s="2298" t="s">
        <v>424</v>
      </c>
      <c r="C17" s="2298"/>
      <c r="D17" s="2298"/>
      <c r="E17" s="2298"/>
      <c r="F17" s="2298"/>
      <c r="G17" s="2298"/>
      <c r="H17" s="2298"/>
      <c r="I17" s="2300" t="s">
        <v>266</v>
      </c>
      <c r="J17" s="2300"/>
      <c r="K17" s="2300"/>
      <c r="L17" s="2300"/>
      <c r="M17" s="2300"/>
      <c r="N17" s="2300"/>
      <c r="O17" s="2300"/>
      <c r="P17" s="89"/>
      <c r="Q17" s="89"/>
      <c r="R17" s="88"/>
      <c r="S17" s="2286"/>
      <c r="T17" s="2287"/>
      <c r="U17" s="2288"/>
      <c r="V17" s="2289"/>
      <c r="W17" s="2290"/>
      <c r="X17" s="2290"/>
      <c r="Y17" s="2290"/>
      <c r="Z17" s="2290"/>
      <c r="AA17" s="2290"/>
      <c r="AB17" s="2290"/>
      <c r="AC17" s="2291"/>
      <c r="AD17" s="2289"/>
      <c r="AE17" s="2290"/>
      <c r="AF17" s="2291"/>
      <c r="AG17" s="2286"/>
      <c r="AH17" s="2287"/>
      <c r="AI17" s="2288"/>
      <c r="AJ17" s="89"/>
    </row>
    <row r="18" spans="1:36" x14ac:dyDescent="0.2">
      <c r="A18" s="88"/>
      <c r="B18" s="103"/>
      <c r="C18" s="104" t="s">
        <v>290</v>
      </c>
      <c r="D18" s="104"/>
      <c r="E18" s="104"/>
      <c r="F18" s="88"/>
      <c r="G18" s="88"/>
      <c r="H18" s="215"/>
      <c r="I18" s="103"/>
      <c r="J18" s="107" t="s">
        <v>284</v>
      </c>
      <c r="K18" s="215"/>
      <c r="L18" s="88"/>
      <c r="M18" s="2299"/>
      <c r="N18" s="2299"/>
      <c r="O18" s="209"/>
      <c r="P18" s="88"/>
      <c r="Q18" s="105"/>
      <c r="R18" s="88"/>
      <c r="S18" s="2286"/>
      <c r="T18" s="2287"/>
      <c r="U18" s="2288"/>
      <c r="V18" s="2289"/>
      <c r="W18" s="2290"/>
      <c r="X18" s="2290"/>
      <c r="Y18" s="2290"/>
      <c r="Z18" s="2290"/>
      <c r="AA18" s="2290"/>
      <c r="AB18" s="2290"/>
      <c r="AC18" s="2291"/>
      <c r="AD18" s="2289"/>
      <c r="AE18" s="2290"/>
      <c r="AF18" s="2291"/>
      <c r="AG18" s="2286"/>
      <c r="AH18" s="2287"/>
      <c r="AI18" s="2288"/>
      <c r="AJ18" s="89"/>
    </row>
    <row r="19" spans="1:36" x14ac:dyDescent="0.2">
      <c r="A19" s="88"/>
      <c r="B19" s="103"/>
      <c r="C19" s="104" t="s">
        <v>963</v>
      </c>
      <c r="D19" s="104"/>
      <c r="E19" s="104"/>
      <c r="F19" s="88"/>
      <c r="G19" s="88"/>
      <c r="H19" s="215"/>
      <c r="I19" s="103"/>
      <c r="J19" s="2300" t="s">
        <v>285</v>
      </c>
      <c r="K19" s="2300"/>
      <c r="L19" s="2300"/>
      <c r="M19" s="2300"/>
      <c r="N19" s="2300"/>
      <c r="O19" s="209"/>
      <c r="P19" s="88"/>
      <c r="Q19" s="105"/>
      <c r="R19" s="88"/>
      <c r="S19" s="2286"/>
      <c r="T19" s="2287"/>
      <c r="U19" s="2288"/>
      <c r="V19" s="2289"/>
      <c r="W19" s="2290"/>
      <c r="X19" s="2290"/>
      <c r="Y19" s="2290"/>
      <c r="Z19" s="2290"/>
      <c r="AA19" s="2290"/>
      <c r="AB19" s="2290"/>
      <c r="AC19" s="2291"/>
      <c r="AD19" s="2289"/>
      <c r="AE19" s="2290"/>
      <c r="AF19" s="2291"/>
      <c r="AG19" s="2286"/>
      <c r="AH19" s="2287"/>
      <c r="AI19" s="2288"/>
      <c r="AJ19" s="89"/>
    </row>
    <row r="20" spans="1:36" x14ac:dyDescent="0.2">
      <c r="A20" s="88"/>
      <c r="B20" s="103"/>
      <c r="C20" s="104" t="s">
        <v>291</v>
      </c>
      <c r="D20" s="104"/>
      <c r="E20" s="104"/>
      <c r="F20" s="88"/>
      <c r="G20" s="88"/>
      <c r="H20" s="215"/>
      <c r="I20" s="103"/>
      <c r="J20" s="107" t="s">
        <v>286</v>
      </c>
      <c r="K20" s="215"/>
      <c r="L20" s="88"/>
      <c r="M20" s="105"/>
      <c r="N20" s="88"/>
      <c r="O20" s="88"/>
      <c r="P20" s="88"/>
      <c r="Q20" s="88"/>
      <c r="S20" s="2286"/>
      <c r="T20" s="2287"/>
      <c r="U20" s="2288"/>
      <c r="V20" s="2289"/>
      <c r="W20" s="2290"/>
      <c r="X20" s="2290"/>
      <c r="Y20" s="2290"/>
      <c r="Z20" s="2290"/>
      <c r="AA20" s="2290"/>
      <c r="AB20" s="2290"/>
      <c r="AC20" s="2291"/>
      <c r="AD20" s="2289"/>
      <c r="AE20" s="2290"/>
      <c r="AF20" s="2291"/>
      <c r="AG20" s="2286"/>
      <c r="AH20" s="2287"/>
      <c r="AI20" s="2288"/>
      <c r="AJ20" s="89"/>
    </row>
    <row r="21" spans="1:36" x14ac:dyDescent="0.2">
      <c r="A21" s="88"/>
      <c r="B21" s="103"/>
      <c r="C21" s="104" t="s">
        <v>292</v>
      </c>
      <c r="D21" s="104"/>
      <c r="E21" s="104"/>
      <c r="F21" s="88"/>
      <c r="G21" s="88"/>
      <c r="H21" s="215"/>
      <c r="I21" s="103"/>
      <c r="J21" s="107" t="s">
        <v>287</v>
      </c>
      <c r="K21" s="215"/>
      <c r="L21" s="88"/>
      <c r="M21" s="105"/>
      <c r="N21" s="88"/>
      <c r="O21" s="88"/>
      <c r="P21" s="88"/>
      <c r="Q21" s="88"/>
      <c r="R21" s="105"/>
      <c r="S21" s="2286"/>
      <c r="T21" s="2287"/>
      <c r="U21" s="2288"/>
      <c r="V21" s="2289"/>
      <c r="W21" s="2290"/>
      <c r="X21" s="2290"/>
      <c r="Y21" s="2290"/>
      <c r="Z21" s="2290"/>
      <c r="AA21" s="2290"/>
      <c r="AB21" s="2290"/>
      <c r="AC21" s="2291"/>
      <c r="AD21" s="2289"/>
      <c r="AE21" s="2290"/>
      <c r="AF21" s="2291"/>
      <c r="AG21" s="2286"/>
      <c r="AH21" s="2287"/>
      <c r="AI21" s="2288"/>
      <c r="AJ21" s="89"/>
    </row>
    <row r="22" spans="1:36" x14ac:dyDescent="0.2">
      <c r="A22" s="88"/>
      <c r="B22" s="103"/>
      <c r="C22" s="104" t="s">
        <v>293</v>
      </c>
      <c r="D22" s="104"/>
      <c r="E22" s="104"/>
      <c r="F22" s="88"/>
      <c r="G22" s="88"/>
      <c r="H22" s="88"/>
      <c r="I22" s="103"/>
      <c r="J22" s="107" t="s">
        <v>288</v>
      </c>
      <c r="K22" s="215"/>
      <c r="L22" s="88"/>
      <c r="M22" s="105"/>
      <c r="N22" s="88"/>
      <c r="O22" s="88"/>
      <c r="P22" s="88"/>
      <c r="Q22" s="88"/>
      <c r="R22" s="105"/>
      <c r="S22" s="2286"/>
      <c r="T22" s="2287"/>
      <c r="U22" s="2288"/>
      <c r="V22" s="2289"/>
      <c r="W22" s="2290"/>
      <c r="X22" s="2290"/>
      <c r="Y22" s="2290"/>
      <c r="Z22" s="2290"/>
      <c r="AA22" s="2290"/>
      <c r="AB22" s="2290"/>
      <c r="AC22" s="2291"/>
      <c r="AD22" s="2289"/>
      <c r="AE22" s="2290"/>
      <c r="AF22" s="2291"/>
      <c r="AG22" s="2286"/>
      <c r="AH22" s="2287"/>
      <c r="AI22" s="2288"/>
      <c r="AJ22" s="89"/>
    </row>
    <row r="23" spans="1:36" x14ac:dyDescent="0.2">
      <c r="A23" s="88"/>
      <c r="B23" s="103"/>
      <c r="C23" s="104" t="s">
        <v>294</v>
      </c>
      <c r="D23" s="104"/>
      <c r="E23" s="104"/>
      <c r="F23" s="144"/>
      <c r="G23" s="144"/>
      <c r="H23" s="144"/>
      <c r="I23" s="103"/>
      <c r="J23" s="107" t="s">
        <v>289</v>
      </c>
      <c r="K23" s="107"/>
      <c r="L23" s="107"/>
      <c r="M23" s="107"/>
      <c r="N23" s="89"/>
      <c r="O23" s="89"/>
      <c r="P23" s="89"/>
      <c r="Q23" s="89"/>
      <c r="R23" s="88"/>
      <c r="AJ23" s="89"/>
    </row>
    <row r="24" spans="1:36" ht="15.75" customHeight="1" x14ac:dyDescent="0.2">
      <c r="A24" s="88"/>
      <c r="B24" s="66" t="s">
        <v>964</v>
      </c>
      <c r="C24" s="104"/>
      <c r="E24" s="88"/>
      <c r="F24" s="88"/>
      <c r="G24" s="88"/>
      <c r="H24" s="88"/>
      <c r="L24" s="88"/>
      <c r="M24" s="105"/>
      <c r="N24" s="88"/>
      <c r="O24" s="88"/>
      <c r="P24" s="88"/>
      <c r="Q24" s="88"/>
      <c r="R24" s="88"/>
      <c r="S24" s="2303" t="s">
        <v>557</v>
      </c>
      <c r="T24" s="2303"/>
      <c r="U24" s="2303"/>
      <c r="V24" s="2303"/>
      <c r="W24" s="2303"/>
      <c r="X24" s="2303"/>
      <c r="Y24" s="2303"/>
      <c r="Z24" s="2303"/>
      <c r="AA24" s="2304"/>
      <c r="AB24" s="2304"/>
      <c r="AC24" s="2304"/>
      <c r="AJ24" s="89"/>
    </row>
    <row r="25" spans="1:36" x14ac:dyDescent="0.2">
      <c r="A25" s="88"/>
      <c r="B25" s="125" t="s">
        <v>40</v>
      </c>
      <c r="C25" s="88" t="s">
        <v>148</v>
      </c>
      <c r="E25" s="88"/>
      <c r="F25" s="88"/>
      <c r="G25" s="88"/>
      <c r="H25" s="88"/>
      <c r="L25" s="88"/>
      <c r="M25" s="105"/>
      <c r="N25" s="88"/>
      <c r="O25" s="88"/>
      <c r="P25" s="88"/>
      <c r="Q25" s="88"/>
      <c r="R25" s="88"/>
      <c r="S25" s="2292" t="s">
        <v>432</v>
      </c>
      <c r="T25" s="2293"/>
      <c r="U25" s="2294"/>
      <c r="V25" s="2292" t="s">
        <v>44</v>
      </c>
      <c r="W25" s="2293"/>
      <c r="X25" s="2293"/>
      <c r="Y25" s="2293"/>
      <c r="Z25" s="2293"/>
      <c r="AA25" s="2293"/>
      <c r="AB25" s="2293"/>
      <c r="AC25" s="2294"/>
      <c r="AD25" s="2292" t="s">
        <v>149</v>
      </c>
      <c r="AE25" s="2293"/>
      <c r="AF25" s="2294"/>
      <c r="AG25" s="2292" t="s">
        <v>434</v>
      </c>
      <c r="AH25" s="2293"/>
      <c r="AI25" s="2294"/>
      <c r="AJ25" s="89"/>
    </row>
    <row r="26" spans="1:36" x14ac:dyDescent="0.2">
      <c r="A26" s="88"/>
      <c r="C26" s="115" t="s">
        <v>2</v>
      </c>
      <c r="D26" s="2313"/>
      <c r="E26" s="2313"/>
      <c r="F26" s="2313"/>
      <c r="G26" s="2313"/>
      <c r="H26" s="2313"/>
      <c r="I26" s="2313"/>
      <c r="J26" s="210" t="s">
        <v>304</v>
      </c>
      <c r="K26" s="2309" t="s">
        <v>549</v>
      </c>
      <c r="L26" s="2309"/>
      <c r="M26" s="2309"/>
      <c r="N26" s="2309"/>
      <c r="O26" s="2309"/>
      <c r="P26" s="88" t="s">
        <v>305</v>
      </c>
      <c r="Q26" s="88"/>
      <c r="R26" s="89"/>
      <c r="S26" s="2295"/>
      <c r="T26" s="2296"/>
      <c r="U26" s="2297"/>
      <c r="V26" s="2295"/>
      <c r="W26" s="2296"/>
      <c r="X26" s="2296"/>
      <c r="Y26" s="2296"/>
      <c r="Z26" s="2296"/>
      <c r="AA26" s="2296"/>
      <c r="AB26" s="2296"/>
      <c r="AC26" s="2297"/>
      <c r="AD26" s="2295"/>
      <c r="AE26" s="2296"/>
      <c r="AF26" s="2297"/>
      <c r="AG26" s="2295"/>
      <c r="AH26" s="2296"/>
      <c r="AI26" s="2297"/>
      <c r="AJ26" s="89"/>
    </row>
    <row r="27" spans="1:36" x14ac:dyDescent="0.2">
      <c r="A27" s="88"/>
      <c r="C27" s="129" t="s">
        <v>2</v>
      </c>
      <c r="D27" s="2312"/>
      <c r="E27" s="2312"/>
      <c r="F27" s="2312"/>
      <c r="G27" s="2312"/>
      <c r="H27" s="2312"/>
      <c r="I27" s="2312"/>
      <c r="J27" s="131" t="s">
        <v>304</v>
      </c>
      <c r="K27" s="2309" t="s">
        <v>549</v>
      </c>
      <c r="L27" s="2309"/>
      <c r="M27" s="2309"/>
      <c r="N27" s="2309"/>
      <c r="O27" s="2309"/>
      <c r="P27" s="88" t="s">
        <v>35</v>
      </c>
      <c r="Q27" s="88"/>
      <c r="R27" s="88"/>
      <c r="S27" s="280"/>
      <c r="T27" s="281"/>
      <c r="U27" s="282"/>
      <c r="V27" s="277"/>
      <c r="W27" s="278"/>
      <c r="X27" s="278"/>
      <c r="Y27" s="278"/>
      <c r="Z27" s="278"/>
      <c r="AA27" s="278"/>
      <c r="AB27" s="278"/>
      <c r="AC27" s="279"/>
      <c r="AD27" s="277"/>
      <c r="AE27" s="278"/>
      <c r="AF27" s="279"/>
      <c r="AG27" s="280"/>
      <c r="AH27" s="281"/>
      <c r="AI27" s="282"/>
      <c r="AJ27" s="89"/>
    </row>
    <row r="28" spans="1:36" x14ac:dyDescent="0.2">
      <c r="A28" s="88"/>
      <c r="C28" s="129" t="s">
        <v>2</v>
      </c>
      <c r="D28" s="2312"/>
      <c r="E28" s="2312"/>
      <c r="F28" s="2312"/>
      <c r="G28" s="2312"/>
      <c r="H28" s="2312"/>
      <c r="I28" s="2312"/>
      <c r="J28" s="131" t="s">
        <v>304</v>
      </c>
      <c r="K28" s="2309" t="s">
        <v>549</v>
      </c>
      <c r="L28" s="2309"/>
      <c r="M28" s="2309"/>
      <c r="N28" s="2309"/>
      <c r="O28" s="2309"/>
      <c r="P28" s="88" t="s">
        <v>35</v>
      </c>
      <c r="Q28" s="88"/>
      <c r="R28" s="88"/>
      <c r="S28" s="280"/>
      <c r="T28" s="281"/>
      <c r="U28" s="282"/>
      <c r="V28" s="277"/>
      <c r="W28" s="278"/>
      <c r="X28" s="278"/>
      <c r="Y28" s="278"/>
      <c r="Z28" s="278"/>
      <c r="AA28" s="278"/>
      <c r="AB28" s="278"/>
      <c r="AC28" s="279"/>
      <c r="AD28" s="277"/>
      <c r="AE28" s="278"/>
      <c r="AF28" s="279"/>
      <c r="AG28" s="280"/>
      <c r="AH28" s="281"/>
      <c r="AI28" s="282"/>
      <c r="AJ28" s="89"/>
    </row>
    <row r="29" spans="1:36" x14ac:dyDescent="0.2">
      <c r="A29" s="88"/>
      <c r="C29" s="88"/>
      <c r="D29" s="88"/>
      <c r="E29" s="88"/>
      <c r="F29" s="88"/>
      <c r="G29" s="88"/>
      <c r="H29" s="88"/>
      <c r="I29" s="88"/>
      <c r="J29" s="88" t="s">
        <v>426</v>
      </c>
      <c r="K29" s="88"/>
      <c r="L29" s="88"/>
      <c r="M29" s="105"/>
      <c r="N29" s="88"/>
      <c r="O29" s="88"/>
      <c r="P29" s="88"/>
      <c r="Q29" s="88"/>
      <c r="R29" s="88"/>
      <c r="S29" s="280"/>
      <c r="T29" s="281"/>
      <c r="U29" s="282"/>
      <c r="V29" s="277"/>
      <c r="W29" s="278"/>
      <c r="X29" s="278"/>
      <c r="Y29" s="278"/>
      <c r="Z29" s="278"/>
      <c r="AA29" s="278"/>
      <c r="AB29" s="278"/>
      <c r="AC29" s="279"/>
      <c r="AD29" s="277"/>
      <c r="AE29" s="278"/>
      <c r="AF29" s="279"/>
      <c r="AG29" s="280"/>
      <c r="AH29" s="281"/>
      <c r="AI29" s="282"/>
      <c r="AJ29" s="89"/>
    </row>
    <row r="30" spans="1:36" s="89" customFormat="1" x14ac:dyDescent="0.2">
      <c r="B30" s="66" t="s">
        <v>415</v>
      </c>
      <c r="P30" s="88"/>
      <c r="Q30" s="88"/>
      <c r="R30" s="88"/>
      <c r="S30" s="280"/>
      <c r="T30" s="281"/>
      <c r="U30" s="282"/>
      <c r="V30" s="277"/>
      <c r="W30" s="278"/>
      <c r="X30" s="278"/>
      <c r="Y30" s="278"/>
      <c r="Z30" s="278"/>
      <c r="AA30" s="278"/>
      <c r="AB30" s="278"/>
      <c r="AC30" s="279"/>
      <c r="AD30" s="277"/>
      <c r="AE30" s="278"/>
      <c r="AF30" s="279"/>
      <c r="AG30" s="280"/>
      <c r="AH30" s="281"/>
      <c r="AI30" s="282"/>
    </row>
    <row r="31" spans="1:36" s="89" customFormat="1" x14ac:dyDescent="0.2">
      <c r="C31" s="2311" t="s">
        <v>430</v>
      </c>
      <c r="D31" s="2311"/>
      <c r="E31" s="2311"/>
      <c r="F31" s="2311"/>
      <c r="G31" s="2311"/>
      <c r="H31" s="2311"/>
      <c r="I31" s="2311"/>
      <c r="J31" s="2311"/>
      <c r="K31" s="2311"/>
      <c r="L31" s="2311"/>
      <c r="M31" s="2311"/>
      <c r="N31" s="2311"/>
      <c r="O31" s="2311"/>
      <c r="P31" s="2311"/>
      <c r="R31" s="88"/>
      <c r="S31" s="280"/>
      <c r="T31" s="281"/>
      <c r="U31" s="282"/>
      <c r="V31" s="277"/>
      <c r="W31" s="278"/>
      <c r="X31" s="278"/>
      <c r="Y31" s="278"/>
      <c r="Z31" s="278"/>
      <c r="AA31" s="278"/>
      <c r="AB31" s="278"/>
      <c r="AC31" s="279"/>
      <c r="AD31" s="277"/>
      <c r="AE31" s="278"/>
      <c r="AF31" s="279"/>
      <c r="AG31" s="280"/>
      <c r="AH31" s="281"/>
      <c r="AI31" s="282"/>
    </row>
    <row r="32" spans="1:36" s="89" customFormat="1" x14ac:dyDescent="0.2">
      <c r="C32" s="262"/>
      <c r="D32" s="262"/>
      <c r="E32" s="262"/>
      <c r="F32" s="262"/>
      <c r="G32" s="262"/>
      <c r="H32" s="262"/>
      <c r="I32" s="262"/>
      <c r="J32" s="262"/>
      <c r="K32" s="262"/>
      <c r="L32" s="262"/>
      <c r="M32" s="262"/>
      <c r="N32" s="262"/>
      <c r="O32" s="262"/>
      <c r="R32" s="88"/>
      <c r="S32" s="280"/>
      <c r="T32" s="281"/>
      <c r="U32" s="282"/>
      <c r="V32" s="277"/>
      <c r="W32" s="278"/>
      <c r="X32" s="278"/>
      <c r="Y32" s="278"/>
      <c r="Z32" s="278"/>
      <c r="AA32" s="278"/>
      <c r="AB32" s="278"/>
      <c r="AC32" s="279"/>
      <c r="AD32" s="277"/>
      <c r="AE32" s="278"/>
      <c r="AF32" s="279"/>
      <c r="AG32" s="280"/>
      <c r="AH32" s="281"/>
      <c r="AI32" s="282"/>
    </row>
    <row r="33" spans="2:35" s="89" customFormat="1" x14ac:dyDescent="0.2">
      <c r="C33" s="262"/>
      <c r="D33" s="262"/>
      <c r="E33" s="262"/>
      <c r="F33" s="262"/>
      <c r="G33" s="262"/>
      <c r="H33" s="262"/>
      <c r="I33" s="262"/>
      <c r="J33" s="262"/>
      <c r="K33" s="262"/>
      <c r="L33" s="262"/>
      <c r="M33" s="262"/>
      <c r="N33" s="262"/>
      <c r="O33" s="262"/>
      <c r="R33" s="88"/>
      <c r="S33" s="280"/>
      <c r="T33" s="281"/>
      <c r="U33" s="282"/>
      <c r="V33" s="277"/>
      <c r="W33" s="278"/>
      <c r="X33" s="278"/>
      <c r="Y33" s="278"/>
      <c r="Z33" s="278"/>
      <c r="AA33" s="278"/>
      <c r="AB33" s="278"/>
      <c r="AC33" s="279"/>
      <c r="AD33" s="277"/>
      <c r="AE33" s="278"/>
      <c r="AF33" s="279"/>
      <c r="AG33" s="280"/>
      <c r="AH33" s="281"/>
      <c r="AI33" s="282"/>
    </row>
    <row r="34" spans="2:35" s="89" customFormat="1" x14ac:dyDescent="0.2">
      <c r="C34" s="262"/>
      <c r="D34" s="262"/>
      <c r="E34" s="262"/>
      <c r="F34" s="262"/>
      <c r="G34" s="262"/>
      <c r="H34" s="262"/>
      <c r="I34" s="262"/>
      <c r="J34" s="262"/>
      <c r="K34" s="262"/>
      <c r="L34" s="262"/>
      <c r="M34" s="262"/>
      <c r="N34" s="262"/>
      <c r="O34" s="262"/>
      <c r="S34" s="280"/>
      <c r="T34" s="281"/>
      <c r="U34" s="282"/>
      <c r="V34" s="277"/>
      <c r="W34" s="278"/>
      <c r="X34" s="278"/>
      <c r="Y34" s="278"/>
      <c r="Z34" s="278"/>
      <c r="AA34" s="278"/>
      <c r="AB34" s="278"/>
      <c r="AC34" s="279"/>
      <c r="AD34" s="277"/>
      <c r="AE34" s="278"/>
      <c r="AF34" s="279"/>
      <c r="AG34" s="280"/>
      <c r="AH34" s="281"/>
      <c r="AI34" s="282"/>
    </row>
    <row r="35" spans="2:35" s="89" customFormat="1" x14ac:dyDescent="0.2">
      <c r="C35" s="262"/>
      <c r="D35" s="262"/>
      <c r="E35" s="262"/>
      <c r="F35" s="262"/>
      <c r="G35" s="262"/>
      <c r="H35" s="262"/>
      <c r="I35" s="262"/>
      <c r="J35" s="262"/>
      <c r="K35" s="262"/>
      <c r="L35" s="262"/>
      <c r="M35" s="262"/>
      <c r="N35" s="262"/>
      <c r="O35" s="262"/>
      <c r="S35" s="280"/>
      <c r="T35" s="281"/>
      <c r="U35" s="282"/>
      <c r="V35" s="277"/>
      <c r="W35" s="278"/>
      <c r="X35" s="278"/>
      <c r="Y35" s="278"/>
      <c r="Z35" s="278"/>
      <c r="AA35" s="278"/>
      <c r="AB35" s="278"/>
      <c r="AC35" s="279"/>
      <c r="AD35" s="277"/>
      <c r="AE35" s="278"/>
      <c r="AF35" s="279"/>
      <c r="AG35" s="280"/>
      <c r="AH35" s="281"/>
      <c r="AI35" s="282"/>
    </row>
    <row r="36" spans="2:35" s="89" customFormat="1" x14ac:dyDescent="0.2">
      <c r="B36" s="66" t="str">
        <f>+"【参考】"&amp;表紙!W11&amp;"の職員処遇改善実施の有無"</f>
        <v>【参考】＿＿年度の職員処遇改善実施の有無</v>
      </c>
      <c r="C36" s="262"/>
      <c r="D36" s="262"/>
      <c r="E36" s="262"/>
      <c r="F36" s="262"/>
      <c r="G36" s="262"/>
      <c r="H36" s="262"/>
      <c r="I36" s="262"/>
      <c r="J36" s="262"/>
      <c r="K36" s="1505" t="s">
        <v>874</v>
      </c>
      <c r="L36" s="1505"/>
      <c r="M36" s="1505"/>
      <c r="N36" s="262"/>
      <c r="O36" s="262"/>
      <c r="S36" s="280"/>
      <c r="T36" s="281"/>
      <c r="U36" s="282"/>
      <c r="V36" s="277"/>
      <c r="W36" s="278"/>
      <c r="X36" s="278"/>
      <c r="Y36" s="278"/>
      <c r="Z36" s="278"/>
      <c r="AA36" s="278"/>
      <c r="AB36" s="278"/>
      <c r="AC36" s="279"/>
      <c r="AD36" s="277"/>
      <c r="AE36" s="278"/>
      <c r="AF36" s="279"/>
      <c r="AG36" s="280"/>
      <c r="AH36" s="281"/>
      <c r="AI36" s="282"/>
    </row>
    <row r="37" spans="2:35" s="89" customFormat="1" x14ac:dyDescent="0.2">
      <c r="B37" s="66"/>
      <c r="C37" s="2310" t="s">
        <v>431</v>
      </c>
      <c r="D37" s="2310"/>
      <c r="E37" s="2310"/>
      <c r="F37" s="2310"/>
      <c r="G37" s="2310"/>
      <c r="H37" s="2310"/>
      <c r="I37" s="2310"/>
      <c r="J37" s="2310"/>
      <c r="K37" s="262"/>
      <c r="L37" s="262"/>
      <c r="M37" s="262"/>
      <c r="N37" s="262"/>
      <c r="O37" s="262"/>
      <c r="S37" s="280"/>
      <c r="T37" s="281"/>
      <c r="U37" s="282"/>
      <c r="V37" s="277"/>
      <c r="W37" s="278"/>
      <c r="X37" s="278"/>
      <c r="Y37" s="278"/>
      <c r="Z37" s="278"/>
      <c r="AA37" s="278"/>
      <c r="AB37" s="278"/>
      <c r="AC37" s="279"/>
      <c r="AD37" s="277"/>
      <c r="AE37" s="278"/>
      <c r="AF37" s="279"/>
      <c r="AG37" s="280"/>
      <c r="AH37" s="281"/>
      <c r="AI37" s="282"/>
    </row>
    <row r="38" spans="2:35" s="89" customFormat="1" x14ac:dyDescent="0.2">
      <c r="B38" s="66"/>
      <c r="C38" s="262"/>
      <c r="D38" s="262"/>
      <c r="E38" s="262"/>
      <c r="F38" s="262"/>
      <c r="G38" s="262"/>
      <c r="H38" s="262"/>
      <c r="I38" s="262"/>
      <c r="J38" s="262"/>
      <c r="K38" s="262"/>
      <c r="L38" s="262"/>
      <c r="M38" s="262"/>
      <c r="N38" s="262"/>
      <c r="O38" s="262"/>
      <c r="S38" s="280"/>
      <c r="T38" s="281"/>
      <c r="U38" s="282"/>
      <c r="V38" s="277"/>
      <c r="W38" s="278"/>
      <c r="X38" s="278"/>
      <c r="Y38" s="278"/>
      <c r="Z38" s="278"/>
      <c r="AA38" s="278"/>
      <c r="AB38" s="278"/>
      <c r="AC38" s="279"/>
      <c r="AD38" s="277"/>
      <c r="AE38" s="278"/>
      <c r="AF38" s="279"/>
      <c r="AG38" s="280"/>
      <c r="AH38" s="281"/>
      <c r="AI38" s="282"/>
    </row>
    <row r="39" spans="2:35" s="89" customFormat="1" x14ac:dyDescent="0.2">
      <c r="C39" s="262"/>
      <c r="D39" s="262"/>
      <c r="E39" s="262"/>
      <c r="F39" s="262"/>
      <c r="G39" s="262"/>
      <c r="H39" s="262"/>
      <c r="I39" s="262"/>
      <c r="J39" s="262"/>
      <c r="K39" s="262"/>
      <c r="L39" s="262"/>
      <c r="M39" s="262"/>
      <c r="N39" s="262"/>
      <c r="O39" s="262"/>
      <c r="S39" s="270" t="s">
        <v>525</v>
      </c>
      <c r="T39" s="270"/>
      <c r="U39" s="270"/>
      <c r="V39" s="270"/>
      <c r="W39" s="270"/>
      <c r="X39" s="270"/>
      <c r="Y39" s="270"/>
      <c r="Z39" s="270"/>
      <c r="AA39" s="270"/>
      <c r="AB39" s="270"/>
      <c r="AC39" s="270"/>
      <c r="AD39" s="270"/>
      <c r="AE39" s="270"/>
      <c r="AF39" s="270"/>
      <c r="AG39" s="270"/>
      <c r="AH39" s="270"/>
      <c r="AI39" s="270"/>
    </row>
    <row r="40" spans="2:35" s="89" customFormat="1" x14ac:dyDescent="0.2">
      <c r="C40" s="262"/>
      <c r="D40" s="262"/>
      <c r="E40" s="262"/>
      <c r="F40" s="262"/>
      <c r="G40" s="262"/>
      <c r="H40" s="262"/>
      <c r="I40" s="262"/>
      <c r="J40" s="262"/>
      <c r="K40" s="262"/>
      <c r="L40" s="262"/>
      <c r="M40" s="262"/>
      <c r="N40" s="262"/>
      <c r="O40" s="262"/>
      <c r="S40" s="271" t="s">
        <v>965</v>
      </c>
      <c r="T40" s="271"/>
      <c r="U40" s="271"/>
      <c r="V40" s="271"/>
      <c r="W40" s="271"/>
      <c r="X40" s="271"/>
      <c r="Y40" s="271"/>
      <c r="Z40" s="271"/>
      <c r="AA40" s="271"/>
      <c r="AB40" s="271"/>
      <c r="AC40" s="271"/>
      <c r="AD40" s="271"/>
      <c r="AE40" s="271"/>
      <c r="AF40" s="271"/>
      <c r="AG40" s="271"/>
      <c r="AH40" s="271"/>
      <c r="AI40" s="271"/>
    </row>
    <row r="41" spans="2:35" x14ac:dyDescent="0.2">
      <c r="R41" s="89"/>
    </row>
    <row r="42" spans="2:35" x14ac:dyDescent="0.2">
      <c r="R42" s="89"/>
    </row>
    <row r="43" spans="2:35" x14ac:dyDescent="0.2">
      <c r="R43" s="89"/>
    </row>
  </sheetData>
  <mergeCells count="70">
    <mergeCell ref="D10:G10"/>
    <mergeCell ref="AC2:AE2"/>
    <mergeCell ref="AD13:AF14"/>
    <mergeCell ref="D4:G4"/>
    <mergeCell ref="I4:J4"/>
    <mergeCell ref="D6:G6"/>
    <mergeCell ref="I6:J6"/>
    <mergeCell ref="V9:X9"/>
    <mergeCell ref="T6:W6"/>
    <mergeCell ref="K9:L9"/>
    <mergeCell ref="C37:J37"/>
    <mergeCell ref="C31:P31"/>
    <mergeCell ref="S17:U17"/>
    <mergeCell ref="V17:AC17"/>
    <mergeCell ref="I17:O17"/>
    <mergeCell ref="V19:AC19"/>
    <mergeCell ref="V18:AC18"/>
    <mergeCell ref="D27:I27"/>
    <mergeCell ref="V25:AC26"/>
    <mergeCell ref="S24:AC24"/>
    <mergeCell ref="S18:U18"/>
    <mergeCell ref="K36:M36"/>
    <mergeCell ref="S19:U19"/>
    <mergeCell ref="D28:I28"/>
    <mergeCell ref="D26:I26"/>
    <mergeCell ref="K26:O26"/>
    <mergeCell ref="K27:O27"/>
    <mergeCell ref="K28:O28"/>
    <mergeCell ref="AD22:AF22"/>
    <mergeCell ref="AD25:AF26"/>
    <mergeCell ref="AG25:AI26"/>
    <mergeCell ref="AD21:AF21"/>
    <mergeCell ref="AG22:AI22"/>
    <mergeCell ref="S21:U21"/>
    <mergeCell ref="V21:AC21"/>
    <mergeCell ref="S25:U26"/>
    <mergeCell ref="S22:U22"/>
    <mergeCell ref="V22:AC22"/>
    <mergeCell ref="AG21:AI21"/>
    <mergeCell ref="B17:H17"/>
    <mergeCell ref="S20:U20"/>
    <mergeCell ref="M18:N18"/>
    <mergeCell ref="J19:N19"/>
    <mergeCell ref="AC1:AE1"/>
    <mergeCell ref="Z6:AD6"/>
    <mergeCell ref="AD20:AF20"/>
    <mergeCell ref="S12:AC12"/>
    <mergeCell ref="S15:U15"/>
    <mergeCell ref="H9:J9"/>
    <mergeCell ref="S13:U14"/>
    <mergeCell ref="S16:U16"/>
    <mergeCell ref="V16:AC16"/>
    <mergeCell ref="D8:G8"/>
    <mergeCell ref="I8:J8"/>
    <mergeCell ref="I10:J10"/>
    <mergeCell ref="AG19:AI19"/>
    <mergeCell ref="V20:AC20"/>
    <mergeCell ref="AG13:AI14"/>
    <mergeCell ref="AD18:AF18"/>
    <mergeCell ref="V13:AC14"/>
    <mergeCell ref="AG15:AI15"/>
    <mergeCell ref="AG18:AI18"/>
    <mergeCell ref="AG16:AI16"/>
    <mergeCell ref="AG17:AI17"/>
    <mergeCell ref="AG20:AI20"/>
    <mergeCell ref="AD15:AF15"/>
    <mergeCell ref="AD17:AF17"/>
    <mergeCell ref="AD16:AF16"/>
    <mergeCell ref="AD19:AF19"/>
    <mergeCell ref="V15:AC15"/>
  </mergeCells>
  <phoneticPr fontId="2"/>
  <dataValidations count="5">
    <dataValidation type="list" allowBlank="1" showInputMessage="1" showErrorMessage="1" sqref="AC1:AC2 K36 V9 H9" xr:uid="{00000000-0002-0000-0A00-000000000000}">
      <formula1>"有　・　無,有,無"</formula1>
    </dataValidation>
    <dataValidation type="list" allowBlank="1" showInputMessage="1" showErrorMessage="1" sqref="Z6" xr:uid="{00000000-0002-0000-0A00-000001000000}">
      <formula1>"年　・　月　・　週,年,月,週"</formula1>
    </dataValidation>
    <dataValidation type="list" allowBlank="1" showInputMessage="1" showErrorMessage="1" sqref="D4:G4 D6:G6 D8:G8" xr:uid="{00000000-0002-0000-0A00-000002000000}">
      <formula1>"届出済　・　未届,届出済,未届"</formula1>
    </dataValidation>
    <dataValidation type="list" allowBlank="1" showInputMessage="1" showErrorMessage="1" sqref="I4 I6 I8 I10:I11" xr:uid="{00000000-0002-0000-0A00-000003000000}">
      <formula1>"平成　・　令和,平成,令和"</formula1>
    </dataValidation>
    <dataValidation type="list" allowBlank="1" showInputMessage="1" showErrorMessage="1" sqref="D10:G10" xr:uid="{00000000-0002-0000-0A00-000004000000}">
      <formula1>"有・無"</formula1>
    </dataValidation>
  </dataValidations>
  <pageMargins left="0.70866141732283472" right="0" top="0.74803149606299213" bottom="0.74803149606299213" header="0.31496062992125984" footer="0.31496062992125984"/>
  <pageSetup paperSize="9" scale="97" orientation="landscape" r:id="rId1"/>
  <headerFooter>
    <oddFooter xml:space="preserve">&amp;C８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44" r:id="rId4" name="Check Box 44">
              <controlPr defaultSize="0" autoFill="0" autoLine="0" autoPict="0">
                <anchor moveWithCells="1">
                  <from>
                    <xdr:col>1</xdr:col>
                    <xdr:colOff>69850</xdr:colOff>
                    <xdr:row>17</xdr:row>
                    <xdr:rowOff>12700</xdr:rowOff>
                  </from>
                  <to>
                    <xdr:col>1</xdr:col>
                    <xdr:colOff>279400</xdr:colOff>
                    <xdr:row>18</xdr:row>
                    <xdr:rowOff>31750</xdr:rowOff>
                  </to>
                </anchor>
              </controlPr>
            </control>
          </mc:Choice>
        </mc:AlternateContent>
        <mc:AlternateContent xmlns:mc="http://schemas.openxmlformats.org/markup-compatibility/2006">
          <mc:Choice Requires="x14">
            <control shapeId="51251" r:id="rId5" name="Check Box 51">
              <controlPr defaultSize="0" autoFill="0" autoLine="0" autoPict="0">
                <anchor moveWithCells="1">
                  <from>
                    <xdr:col>8</xdr:col>
                    <xdr:colOff>69850</xdr:colOff>
                    <xdr:row>17</xdr:row>
                    <xdr:rowOff>12700</xdr:rowOff>
                  </from>
                  <to>
                    <xdr:col>8</xdr:col>
                    <xdr:colOff>279400</xdr:colOff>
                    <xdr:row>18</xdr:row>
                    <xdr:rowOff>12700</xdr:rowOff>
                  </to>
                </anchor>
              </controlPr>
            </control>
          </mc:Choice>
        </mc:AlternateContent>
        <mc:AlternateContent xmlns:mc="http://schemas.openxmlformats.org/markup-compatibility/2006">
          <mc:Choice Requires="x14">
            <control shapeId="51303" r:id="rId6" name="Check Box 103">
              <controlPr defaultSize="0" autoFill="0" autoLine="0" autoPict="0">
                <anchor moveWithCells="1">
                  <from>
                    <xdr:col>1</xdr:col>
                    <xdr:colOff>69850</xdr:colOff>
                    <xdr:row>18</xdr:row>
                    <xdr:rowOff>12700</xdr:rowOff>
                  </from>
                  <to>
                    <xdr:col>1</xdr:col>
                    <xdr:colOff>279400</xdr:colOff>
                    <xdr:row>19</xdr:row>
                    <xdr:rowOff>31750</xdr:rowOff>
                  </to>
                </anchor>
              </controlPr>
            </control>
          </mc:Choice>
        </mc:AlternateContent>
        <mc:AlternateContent xmlns:mc="http://schemas.openxmlformats.org/markup-compatibility/2006">
          <mc:Choice Requires="x14">
            <control shapeId="51304" r:id="rId7" name="Check Box 104">
              <controlPr defaultSize="0" autoFill="0" autoLine="0" autoPict="0">
                <anchor moveWithCells="1">
                  <from>
                    <xdr:col>8</xdr:col>
                    <xdr:colOff>69850</xdr:colOff>
                    <xdr:row>18</xdr:row>
                    <xdr:rowOff>12700</xdr:rowOff>
                  </from>
                  <to>
                    <xdr:col>8</xdr:col>
                    <xdr:colOff>279400</xdr:colOff>
                    <xdr:row>19</xdr:row>
                    <xdr:rowOff>12700</xdr:rowOff>
                  </to>
                </anchor>
              </controlPr>
            </control>
          </mc:Choice>
        </mc:AlternateContent>
        <mc:AlternateContent xmlns:mc="http://schemas.openxmlformats.org/markup-compatibility/2006">
          <mc:Choice Requires="x14">
            <control shapeId="51305" r:id="rId8" name="Check Box 105">
              <controlPr defaultSize="0" autoFill="0" autoLine="0" autoPict="0">
                <anchor moveWithCells="1">
                  <from>
                    <xdr:col>1</xdr:col>
                    <xdr:colOff>69850</xdr:colOff>
                    <xdr:row>19</xdr:row>
                    <xdr:rowOff>12700</xdr:rowOff>
                  </from>
                  <to>
                    <xdr:col>1</xdr:col>
                    <xdr:colOff>279400</xdr:colOff>
                    <xdr:row>20</xdr:row>
                    <xdr:rowOff>31750</xdr:rowOff>
                  </to>
                </anchor>
              </controlPr>
            </control>
          </mc:Choice>
        </mc:AlternateContent>
        <mc:AlternateContent xmlns:mc="http://schemas.openxmlformats.org/markup-compatibility/2006">
          <mc:Choice Requires="x14">
            <control shapeId="51306" r:id="rId9" name="Check Box 106">
              <controlPr defaultSize="0" autoFill="0" autoLine="0" autoPict="0">
                <anchor moveWithCells="1">
                  <from>
                    <xdr:col>8</xdr:col>
                    <xdr:colOff>69850</xdr:colOff>
                    <xdr:row>19</xdr:row>
                    <xdr:rowOff>12700</xdr:rowOff>
                  </from>
                  <to>
                    <xdr:col>8</xdr:col>
                    <xdr:colOff>279400</xdr:colOff>
                    <xdr:row>20</xdr:row>
                    <xdr:rowOff>12700</xdr:rowOff>
                  </to>
                </anchor>
              </controlPr>
            </control>
          </mc:Choice>
        </mc:AlternateContent>
        <mc:AlternateContent xmlns:mc="http://schemas.openxmlformats.org/markup-compatibility/2006">
          <mc:Choice Requires="x14">
            <control shapeId="51309" r:id="rId10" name="Check Box 109">
              <controlPr defaultSize="0" autoFill="0" autoLine="0" autoPict="0">
                <anchor moveWithCells="1">
                  <from>
                    <xdr:col>1</xdr:col>
                    <xdr:colOff>69850</xdr:colOff>
                    <xdr:row>20</xdr:row>
                    <xdr:rowOff>12700</xdr:rowOff>
                  </from>
                  <to>
                    <xdr:col>1</xdr:col>
                    <xdr:colOff>279400</xdr:colOff>
                    <xdr:row>21</xdr:row>
                    <xdr:rowOff>31750</xdr:rowOff>
                  </to>
                </anchor>
              </controlPr>
            </control>
          </mc:Choice>
        </mc:AlternateContent>
        <mc:AlternateContent xmlns:mc="http://schemas.openxmlformats.org/markup-compatibility/2006">
          <mc:Choice Requires="x14">
            <control shapeId="51310" r:id="rId11" name="Check Box 110">
              <controlPr defaultSize="0" autoFill="0" autoLine="0" autoPict="0">
                <anchor moveWithCells="1">
                  <from>
                    <xdr:col>8</xdr:col>
                    <xdr:colOff>69850</xdr:colOff>
                    <xdr:row>20</xdr:row>
                    <xdr:rowOff>12700</xdr:rowOff>
                  </from>
                  <to>
                    <xdr:col>8</xdr:col>
                    <xdr:colOff>279400</xdr:colOff>
                    <xdr:row>21</xdr:row>
                    <xdr:rowOff>12700</xdr:rowOff>
                  </to>
                </anchor>
              </controlPr>
            </control>
          </mc:Choice>
        </mc:AlternateContent>
        <mc:AlternateContent xmlns:mc="http://schemas.openxmlformats.org/markup-compatibility/2006">
          <mc:Choice Requires="x14">
            <control shapeId="51313" r:id="rId12" name="Check Box 113">
              <controlPr defaultSize="0" autoFill="0" autoLine="0" autoPict="0">
                <anchor moveWithCells="1">
                  <from>
                    <xdr:col>1</xdr:col>
                    <xdr:colOff>69850</xdr:colOff>
                    <xdr:row>21</xdr:row>
                    <xdr:rowOff>12700</xdr:rowOff>
                  </from>
                  <to>
                    <xdr:col>1</xdr:col>
                    <xdr:colOff>279400</xdr:colOff>
                    <xdr:row>22</xdr:row>
                    <xdr:rowOff>31750</xdr:rowOff>
                  </to>
                </anchor>
              </controlPr>
            </control>
          </mc:Choice>
        </mc:AlternateContent>
        <mc:AlternateContent xmlns:mc="http://schemas.openxmlformats.org/markup-compatibility/2006">
          <mc:Choice Requires="x14">
            <control shapeId="51314" r:id="rId13" name="Check Box 114">
              <controlPr defaultSize="0" autoFill="0" autoLine="0" autoPict="0">
                <anchor moveWithCells="1">
                  <from>
                    <xdr:col>8</xdr:col>
                    <xdr:colOff>69850</xdr:colOff>
                    <xdr:row>21</xdr:row>
                    <xdr:rowOff>12700</xdr:rowOff>
                  </from>
                  <to>
                    <xdr:col>8</xdr:col>
                    <xdr:colOff>279400</xdr:colOff>
                    <xdr:row>22</xdr:row>
                    <xdr:rowOff>12700</xdr:rowOff>
                  </to>
                </anchor>
              </controlPr>
            </control>
          </mc:Choice>
        </mc:AlternateContent>
        <mc:AlternateContent xmlns:mc="http://schemas.openxmlformats.org/markup-compatibility/2006">
          <mc:Choice Requires="x14">
            <control shapeId="51315" r:id="rId14" name="Check Box 115">
              <controlPr defaultSize="0" autoFill="0" autoLine="0" autoPict="0">
                <anchor moveWithCells="1">
                  <from>
                    <xdr:col>1</xdr:col>
                    <xdr:colOff>69850</xdr:colOff>
                    <xdr:row>22</xdr:row>
                    <xdr:rowOff>12700</xdr:rowOff>
                  </from>
                  <to>
                    <xdr:col>1</xdr:col>
                    <xdr:colOff>279400</xdr:colOff>
                    <xdr:row>23</xdr:row>
                    <xdr:rowOff>31750</xdr:rowOff>
                  </to>
                </anchor>
              </controlPr>
            </control>
          </mc:Choice>
        </mc:AlternateContent>
        <mc:AlternateContent xmlns:mc="http://schemas.openxmlformats.org/markup-compatibility/2006">
          <mc:Choice Requires="x14">
            <control shapeId="51316" r:id="rId15" name="Check Box 116">
              <controlPr defaultSize="0" autoFill="0" autoLine="0" autoPict="0">
                <anchor moveWithCells="1">
                  <from>
                    <xdr:col>8</xdr:col>
                    <xdr:colOff>69850</xdr:colOff>
                    <xdr:row>22</xdr:row>
                    <xdr:rowOff>12700</xdr:rowOff>
                  </from>
                  <to>
                    <xdr:col>8</xdr:col>
                    <xdr:colOff>279400</xdr:colOff>
                    <xdr:row>23</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BJ88"/>
  <sheetViews>
    <sheetView view="pageBreakPreview" zoomScaleNormal="100" zoomScaleSheetLayoutView="100" workbookViewId="0"/>
  </sheetViews>
  <sheetFormatPr defaultRowHeight="13" x14ac:dyDescent="0.2"/>
  <cols>
    <col min="1" max="2" width="2.7265625" customWidth="1"/>
    <col min="3" max="4" width="3.08984375" customWidth="1"/>
    <col min="5" max="5" width="2.90625" customWidth="1"/>
    <col min="6" max="9" width="3.08984375" customWidth="1"/>
    <col min="10" max="10" width="4.26953125" customWidth="1"/>
    <col min="11" max="13" width="3.90625" customWidth="1"/>
    <col min="14" max="18" width="3.08984375" customWidth="1"/>
    <col min="19" max="19" width="4.90625" customWidth="1"/>
    <col min="20" max="20" width="1.453125" customWidth="1"/>
    <col min="21" max="21" width="2.7265625" customWidth="1"/>
    <col min="22" max="23" width="2.453125" customWidth="1"/>
    <col min="24" max="24" width="3.6328125" customWidth="1"/>
    <col min="25" max="25" width="6.36328125" customWidth="1"/>
    <col min="26" max="26" width="1.453125" customWidth="1"/>
    <col min="27" max="27" width="3.7265625" customWidth="1"/>
    <col min="28" max="28" width="2.453125" customWidth="1"/>
    <col min="29" max="29" width="6.26953125" customWidth="1"/>
    <col min="30" max="30" width="1.36328125" customWidth="1"/>
    <col min="31" max="31" width="5" customWidth="1"/>
    <col min="32" max="32" width="1.36328125" customWidth="1"/>
    <col min="33" max="33" width="5" customWidth="1"/>
    <col min="34" max="34" width="1.36328125" customWidth="1"/>
    <col min="35" max="35" width="5" customWidth="1"/>
    <col min="36" max="36" width="1.36328125" style="95" customWidth="1"/>
    <col min="37" max="37" width="5" customWidth="1"/>
    <col min="38" max="38" width="1.26953125" customWidth="1"/>
    <col min="39" max="39" width="10.08984375" customWidth="1"/>
    <col min="40" max="40" width="1.26953125" hidden="1" customWidth="1"/>
    <col min="42" max="62" width="9" style="2" customWidth="1"/>
  </cols>
  <sheetData>
    <row r="1" spans="1:43" x14ac:dyDescent="0.2">
      <c r="A1" s="120" t="s">
        <v>800</v>
      </c>
    </row>
    <row r="2" spans="1:43" ht="6.75" customHeight="1" x14ac:dyDescent="0.2"/>
    <row r="3" spans="1:43" ht="7.5" customHeight="1" x14ac:dyDescent="0.2">
      <c r="B3" s="2337" t="s">
        <v>250</v>
      </c>
      <c r="C3" s="2337"/>
      <c r="D3" s="2337"/>
      <c r="E3" s="2337"/>
      <c r="F3" s="2337"/>
      <c r="G3" s="2337"/>
      <c r="H3" s="2337"/>
      <c r="I3" s="2337"/>
      <c r="K3" s="2342" t="s">
        <v>907</v>
      </c>
      <c r="L3" s="2342"/>
      <c r="M3" s="2342"/>
      <c r="N3" s="2342"/>
      <c r="O3" s="106"/>
      <c r="P3" s="106"/>
      <c r="Q3" s="99"/>
      <c r="R3" s="99"/>
      <c r="S3" s="99"/>
      <c r="V3" s="66"/>
      <c r="W3" s="2379" t="s">
        <v>383</v>
      </c>
      <c r="X3" s="2379"/>
      <c r="Y3" s="2379"/>
      <c r="Z3" s="2379"/>
      <c r="AA3" s="2379"/>
      <c r="AB3" s="2379"/>
      <c r="AC3" s="2379"/>
      <c r="AD3" s="323"/>
      <c r="AE3" s="323"/>
      <c r="AF3" s="323"/>
      <c r="AG3" s="323"/>
      <c r="AH3" s="323"/>
      <c r="AI3" s="323"/>
      <c r="AJ3" s="323"/>
      <c r="AK3" s="323"/>
      <c r="AL3" s="323"/>
      <c r="AM3" s="323"/>
      <c r="AN3" s="224"/>
      <c r="AP3" s="224"/>
      <c r="AQ3" s="224"/>
    </row>
    <row r="4" spans="1:43" ht="7.5" customHeight="1" x14ac:dyDescent="0.2">
      <c r="B4" s="2337"/>
      <c r="C4" s="2337"/>
      <c r="D4" s="2337"/>
      <c r="E4" s="2337"/>
      <c r="F4" s="2337"/>
      <c r="G4" s="2337"/>
      <c r="H4" s="2337"/>
      <c r="I4" s="2337"/>
      <c r="K4" s="2342"/>
      <c r="L4" s="2342"/>
      <c r="M4" s="2342"/>
      <c r="N4" s="2342"/>
      <c r="O4" s="106"/>
      <c r="P4" s="106"/>
      <c r="Q4" s="99"/>
      <c r="R4" s="99"/>
      <c r="S4" s="99"/>
      <c r="V4" s="66"/>
      <c r="W4" s="2379"/>
      <c r="X4" s="2379"/>
      <c r="Y4" s="2379"/>
      <c r="Z4" s="2379"/>
      <c r="AA4" s="2379"/>
      <c r="AB4" s="2379"/>
      <c r="AC4" s="2379"/>
      <c r="AD4" s="323"/>
      <c r="AE4" s="323"/>
      <c r="AF4" s="323"/>
      <c r="AG4" s="323"/>
      <c r="AH4" s="323"/>
      <c r="AI4" s="323"/>
      <c r="AJ4" s="323"/>
      <c r="AK4" s="323"/>
      <c r="AL4" s="323"/>
      <c r="AM4" s="323"/>
      <c r="AN4" s="224"/>
      <c r="AP4" s="224"/>
      <c r="AQ4" s="224"/>
    </row>
    <row r="5" spans="1:43" ht="7.5" customHeight="1" x14ac:dyDescent="0.2">
      <c r="K5" s="148"/>
      <c r="L5" s="581"/>
      <c r="M5" s="581"/>
      <c r="N5" s="581"/>
      <c r="O5" s="106"/>
      <c r="P5" s="106"/>
      <c r="Q5" s="99"/>
      <c r="R5" s="99"/>
      <c r="S5" s="99"/>
      <c r="W5" s="323"/>
      <c r="X5" s="2455" t="s">
        <v>384</v>
      </c>
      <c r="Y5" s="2455"/>
      <c r="Z5" s="2455"/>
      <c r="AA5" s="2455"/>
      <c r="AB5" s="2455"/>
      <c r="AC5" s="2455"/>
      <c r="AD5" s="2456"/>
      <c r="AE5" s="2456"/>
      <c r="AF5" s="2456"/>
      <c r="AG5" s="2456"/>
      <c r="AH5" s="2456"/>
      <c r="AI5" s="2456"/>
      <c r="AJ5" s="2456"/>
      <c r="AK5" s="2456"/>
      <c r="AL5" s="2456"/>
      <c r="AM5" s="2456"/>
      <c r="AN5" s="216"/>
      <c r="AO5" s="216"/>
      <c r="AP5" s="224"/>
      <c r="AQ5" s="224"/>
    </row>
    <row r="6" spans="1:43" ht="7.5" customHeight="1" x14ac:dyDescent="0.2">
      <c r="I6" s="2446" t="s">
        <v>914</v>
      </c>
      <c r="J6" s="2446"/>
      <c r="K6" s="2446"/>
      <c r="L6" s="2447" t="s">
        <v>915</v>
      </c>
      <c r="M6" s="2447"/>
      <c r="N6" s="2447"/>
      <c r="O6" s="2447"/>
      <c r="P6" s="106"/>
      <c r="Q6" s="99"/>
      <c r="R6" s="99"/>
      <c r="S6" s="99"/>
      <c r="W6" s="323"/>
      <c r="X6" s="2455"/>
      <c r="Y6" s="2455"/>
      <c r="Z6" s="2455"/>
      <c r="AA6" s="2455"/>
      <c r="AB6" s="2455"/>
      <c r="AC6" s="2456"/>
      <c r="AD6" s="2456"/>
      <c r="AE6" s="2456"/>
      <c r="AF6" s="2456"/>
      <c r="AG6" s="2456"/>
      <c r="AH6" s="2456"/>
      <c r="AI6" s="2456"/>
      <c r="AJ6" s="2456"/>
      <c r="AK6" s="2456"/>
      <c r="AL6" s="2456"/>
      <c r="AM6" s="2456"/>
      <c r="AN6" s="216"/>
      <c r="AO6" s="216"/>
      <c r="AP6" s="224"/>
      <c r="AQ6" s="224"/>
    </row>
    <row r="7" spans="1:43" ht="7.5" customHeight="1" x14ac:dyDescent="0.2">
      <c r="I7" s="2446"/>
      <c r="J7" s="2446"/>
      <c r="K7" s="2446"/>
      <c r="L7" s="2447"/>
      <c r="M7" s="2447"/>
      <c r="N7" s="2447"/>
      <c r="O7" s="2447"/>
      <c r="P7" s="106"/>
      <c r="Q7" s="99"/>
      <c r="R7" s="99"/>
      <c r="S7" s="99"/>
      <c r="W7" s="323"/>
      <c r="X7" s="2377" t="s">
        <v>519</v>
      </c>
      <c r="Y7" s="2457"/>
      <c r="Z7" s="321"/>
      <c r="AA7" s="2342" t="s">
        <v>874</v>
      </c>
      <c r="AB7" s="2342"/>
      <c r="AC7" s="2342"/>
      <c r="AD7" s="2342"/>
      <c r="AE7" s="2342"/>
      <c r="AF7" s="321"/>
      <c r="AG7" s="321"/>
      <c r="AH7" s="321"/>
      <c r="AI7" s="321"/>
      <c r="AJ7" s="324"/>
      <c r="AK7" s="321"/>
      <c r="AL7" s="321"/>
      <c r="AM7" s="321"/>
      <c r="AN7" s="2453" t="s">
        <v>518</v>
      </c>
      <c r="AP7" s="216"/>
      <c r="AQ7" s="216"/>
    </row>
    <row r="8" spans="1:43" ht="7.5" customHeight="1" x14ac:dyDescent="0.2">
      <c r="K8" s="106"/>
      <c r="L8" s="106"/>
      <c r="M8" s="99"/>
      <c r="N8" s="99"/>
      <c r="O8" s="99"/>
      <c r="P8" s="99"/>
      <c r="Q8" s="99"/>
      <c r="R8" s="99"/>
      <c r="S8" s="99"/>
      <c r="W8" s="323"/>
      <c r="X8" s="2457"/>
      <c r="Y8" s="2457"/>
      <c r="Z8" s="321"/>
      <c r="AA8" s="2342"/>
      <c r="AB8" s="2342"/>
      <c r="AC8" s="2342"/>
      <c r="AD8" s="2342"/>
      <c r="AE8" s="2342"/>
      <c r="AF8" s="321"/>
      <c r="AG8" s="321"/>
      <c r="AH8" s="321"/>
      <c r="AI8" s="321"/>
      <c r="AJ8" s="324"/>
      <c r="AK8" s="321"/>
      <c r="AL8" s="321"/>
      <c r="AM8" s="321"/>
      <c r="AN8" s="2454"/>
      <c r="AP8" s="216"/>
      <c r="AQ8" s="216"/>
    </row>
    <row r="9" spans="1:43" ht="8.25" customHeight="1" x14ac:dyDescent="0.2">
      <c r="K9" s="103"/>
      <c r="L9" s="103"/>
      <c r="M9" s="99"/>
      <c r="N9" s="99"/>
      <c r="O9" s="99"/>
      <c r="P9" s="99"/>
      <c r="Q9" s="99"/>
      <c r="R9" s="99"/>
      <c r="S9" s="99"/>
      <c r="W9" s="323"/>
      <c r="X9" s="325"/>
      <c r="Y9" s="326"/>
      <c r="Z9" s="326"/>
      <c r="AA9" s="2340" t="s">
        <v>552</v>
      </c>
      <c r="AB9" s="2340"/>
      <c r="AC9" s="2340"/>
      <c r="AD9" s="2340"/>
      <c r="AE9" s="2340"/>
      <c r="AF9" s="2340"/>
      <c r="AG9" s="2340"/>
      <c r="AH9" s="2340"/>
      <c r="AI9" s="2340"/>
      <c r="AJ9" s="2341"/>
      <c r="AK9" s="2341"/>
      <c r="AL9" s="582"/>
      <c r="AM9" s="326"/>
      <c r="AN9" s="299"/>
      <c r="AO9" s="95"/>
    </row>
    <row r="10" spans="1:43" ht="12" customHeight="1" x14ac:dyDescent="0.2">
      <c r="K10" s="103"/>
      <c r="L10" s="103"/>
      <c r="M10" s="99"/>
      <c r="N10" s="99"/>
      <c r="O10" s="99"/>
      <c r="P10" s="99"/>
      <c r="Q10" s="99"/>
      <c r="R10" s="99"/>
      <c r="S10" s="99"/>
      <c r="W10" s="323"/>
      <c r="X10" s="325"/>
      <c r="Y10" s="326"/>
      <c r="Z10" s="326"/>
      <c r="AA10" s="2340"/>
      <c r="AB10" s="2340"/>
      <c r="AC10" s="2340"/>
      <c r="AD10" s="2340"/>
      <c r="AE10" s="2340"/>
      <c r="AF10" s="2340"/>
      <c r="AG10" s="2340"/>
      <c r="AH10" s="2340"/>
      <c r="AI10" s="2340"/>
      <c r="AJ10" s="2341"/>
      <c r="AK10" s="2341"/>
      <c r="AL10" s="583"/>
      <c r="AM10" s="126"/>
      <c r="AN10" s="299"/>
      <c r="AO10" s="95"/>
    </row>
    <row r="11" spans="1:43" ht="7.5" customHeight="1" x14ac:dyDescent="0.2">
      <c r="W11" s="323"/>
      <c r="X11" s="323"/>
      <c r="Y11" s="323"/>
      <c r="Z11" s="323"/>
      <c r="AA11" s="323"/>
      <c r="AB11" s="323"/>
      <c r="AC11" s="323"/>
      <c r="AD11" s="323"/>
      <c r="AE11" s="323"/>
      <c r="AF11" s="323"/>
      <c r="AG11" s="323"/>
      <c r="AH11" s="323"/>
      <c r="AI11" s="323"/>
      <c r="AJ11" s="323"/>
      <c r="AK11" s="323"/>
      <c r="AL11" s="323"/>
      <c r="AM11" s="323"/>
      <c r="AN11" s="224"/>
      <c r="AP11" s="224"/>
      <c r="AQ11" s="224"/>
    </row>
    <row r="12" spans="1:43" ht="7.5" customHeight="1" x14ac:dyDescent="0.2">
      <c r="B12" s="2337" t="s">
        <v>251</v>
      </c>
      <c r="C12" s="2337"/>
      <c r="D12" s="2337"/>
      <c r="E12" s="2337"/>
      <c r="F12" s="2337"/>
      <c r="G12" s="2337"/>
      <c r="H12" s="2337"/>
      <c r="I12" s="2337"/>
      <c r="J12" s="2337"/>
      <c r="K12" s="2337"/>
      <c r="W12" s="2379" t="s">
        <v>551</v>
      </c>
      <c r="X12" s="2379"/>
      <c r="Y12" s="2379"/>
      <c r="Z12" s="2379"/>
      <c r="AA12" s="2379"/>
      <c r="AB12" s="2379"/>
      <c r="AC12" s="2379"/>
      <c r="AD12" s="2379"/>
      <c r="AE12" s="2379"/>
      <c r="AF12" s="2379"/>
      <c r="AG12" s="2379"/>
      <c r="AH12" s="2379"/>
      <c r="AI12" s="2379"/>
      <c r="AJ12" s="2379"/>
      <c r="AK12" s="2379"/>
      <c r="AL12" s="323"/>
      <c r="AM12" s="323"/>
      <c r="AN12" s="224"/>
      <c r="AP12" s="224"/>
      <c r="AQ12" s="224"/>
    </row>
    <row r="13" spans="1:43" ht="7.5" customHeight="1" x14ac:dyDescent="0.2">
      <c r="B13" s="2337"/>
      <c r="C13" s="2337"/>
      <c r="D13" s="2337"/>
      <c r="E13" s="2337"/>
      <c r="F13" s="2337"/>
      <c r="G13" s="2337"/>
      <c r="H13" s="2337"/>
      <c r="I13" s="2337"/>
      <c r="J13" s="2337"/>
      <c r="K13" s="2337"/>
      <c r="W13" s="2379"/>
      <c r="X13" s="2379"/>
      <c r="Y13" s="2379"/>
      <c r="Z13" s="2379"/>
      <c r="AA13" s="2379"/>
      <c r="AB13" s="2379"/>
      <c r="AC13" s="2379"/>
      <c r="AD13" s="2379"/>
      <c r="AE13" s="2379"/>
      <c r="AF13" s="2379"/>
      <c r="AG13" s="2379"/>
      <c r="AH13" s="2379"/>
      <c r="AI13" s="2379"/>
      <c r="AJ13" s="2379"/>
      <c r="AK13" s="2379"/>
      <c r="AL13" s="323"/>
      <c r="AM13" s="323"/>
      <c r="AN13" s="224"/>
      <c r="AP13" s="224"/>
      <c r="AQ13" s="224"/>
    </row>
    <row r="14" spans="1:43" ht="7.5" customHeight="1" x14ac:dyDescent="0.2">
      <c r="W14" s="323"/>
      <c r="X14" s="2458" t="s">
        <v>1056</v>
      </c>
      <c r="Y14" s="2458"/>
      <c r="Z14" s="2458"/>
      <c r="AA14" s="2458"/>
      <c r="AB14" s="2458"/>
      <c r="AC14" s="2458"/>
      <c r="AD14" s="1507"/>
      <c r="AE14" s="1507"/>
      <c r="AF14" s="326"/>
      <c r="AG14" s="326"/>
      <c r="AH14" s="326"/>
      <c r="AI14" s="326"/>
      <c r="AJ14" s="326"/>
      <c r="AK14" s="323"/>
      <c r="AL14" s="323"/>
      <c r="AM14" s="323"/>
      <c r="AN14" s="224"/>
      <c r="AP14" s="224"/>
      <c r="AQ14" s="224"/>
    </row>
    <row r="15" spans="1:43" ht="7.5" customHeight="1" x14ac:dyDescent="0.2">
      <c r="C15" s="2292" t="s">
        <v>43</v>
      </c>
      <c r="D15" s="2293"/>
      <c r="E15" s="2294"/>
      <c r="F15" s="596"/>
      <c r="G15" s="597"/>
      <c r="H15" s="597"/>
      <c r="I15" s="598"/>
      <c r="J15" s="2439" t="s">
        <v>253</v>
      </c>
      <c r="K15" s="2440"/>
      <c r="L15" s="2442" t="s">
        <v>560</v>
      </c>
      <c r="M15" s="2443"/>
      <c r="N15" s="2442" t="s">
        <v>252</v>
      </c>
      <c r="O15" s="2448"/>
      <c r="P15" s="2448"/>
      <c r="Q15" s="2448"/>
      <c r="R15" s="2448"/>
      <c r="S15" s="2448"/>
      <c r="T15" s="2443"/>
      <c r="W15" s="323"/>
      <c r="X15" s="2458"/>
      <c r="Y15" s="2458"/>
      <c r="Z15" s="2458"/>
      <c r="AA15" s="2458"/>
      <c r="AB15" s="2458"/>
      <c r="AC15" s="2458"/>
      <c r="AD15" s="1507"/>
      <c r="AE15" s="1507"/>
      <c r="AF15" s="326"/>
      <c r="AG15" s="326"/>
      <c r="AH15" s="326"/>
      <c r="AI15" s="326"/>
      <c r="AJ15" s="326"/>
      <c r="AK15" s="323"/>
      <c r="AL15" s="323"/>
      <c r="AM15" s="323"/>
      <c r="AN15" s="224"/>
      <c r="AP15" s="224"/>
      <c r="AQ15" s="224"/>
    </row>
    <row r="16" spans="1:43" ht="7.5" customHeight="1" x14ac:dyDescent="0.2">
      <c r="C16" s="2433"/>
      <c r="D16" s="2434"/>
      <c r="E16" s="2435"/>
      <c r="F16" s="2433" t="s">
        <v>46</v>
      </c>
      <c r="G16" s="2434"/>
      <c r="H16" s="2434"/>
      <c r="I16" s="2435"/>
      <c r="J16" s="2441"/>
      <c r="K16" s="2440"/>
      <c r="L16" s="2444"/>
      <c r="M16" s="2445"/>
      <c r="N16" s="2444"/>
      <c r="O16" s="2449"/>
      <c r="P16" s="2449"/>
      <c r="Q16" s="2449"/>
      <c r="R16" s="2449"/>
      <c r="S16" s="2449"/>
      <c r="T16" s="2445"/>
      <c r="W16" s="323"/>
      <c r="X16" s="326"/>
      <c r="Y16" s="2378" t="s">
        <v>385</v>
      </c>
      <c r="Z16" s="2378"/>
      <c r="AA16" s="2378" t="s">
        <v>385</v>
      </c>
      <c r="AB16" s="2378"/>
      <c r="AC16" s="2378" t="s">
        <v>385</v>
      </c>
      <c r="AD16" s="2378"/>
      <c r="AE16" s="2378" t="s">
        <v>385</v>
      </c>
      <c r="AF16" s="2378"/>
      <c r="AG16" s="2378" t="s">
        <v>385</v>
      </c>
      <c r="AH16" s="2378"/>
      <c r="AI16" s="2378" t="s">
        <v>385</v>
      </c>
      <c r="AJ16" s="2378"/>
      <c r="AK16" s="323"/>
      <c r="AL16" s="323"/>
      <c r="AM16" s="323"/>
      <c r="AN16" s="224"/>
      <c r="AP16" s="224"/>
      <c r="AQ16" s="224"/>
    </row>
    <row r="17" spans="1:43" ht="7.5" customHeight="1" x14ac:dyDescent="0.2">
      <c r="C17" s="2433"/>
      <c r="D17" s="2434"/>
      <c r="E17" s="2435"/>
      <c r="F17" s="2433"/>
      <c r="G17" s="2434"/>
      <c r="H17" s="2434"/>
      <c r="I17" s="2435"/>
      <c r="J17" s="2441"/>
      <c r="K17" s="2440"/>
      <c r="L17" s="2444"/>
      <c r="M17" s="2445"/>
      <c r="N17" s="2444"/>
      <c r="O17" s="2449"/>
      <c r="P17" s="2449"/>
      <c r="Q17" s="2449"/>
      <c r="R17" s="2449"/>
      <c r="S17" s="2449"/>
      <c r="T17" s="2445"/>
      <c r="W17" s="323"/>
      <c r="X17" s="326"/>
      <c r="Y17" s="2378"/>
      <c r="Z17" s="2378"/>
      <c r="AA17" s="2378"/>
      <c r="AB17" s="2378"/>
      <c r="AC17" s="2378"/>
      <c r="AD17" s="2378"/>
      <c r="AE17" s="2378"/>
      <c r="AF17" s="2378"/>
      <c r="AG17" s="2378"/>
      <c r="AH17" s="2378"/>
      <c r="AI17" s="2378"/>
      <c r="AJ17" s="2378"/>
      <c r="AK17" s="323"/>
      <c r="AL17" s="323"/>
      <c r="AM17" s="323"/>
      <c r="AN17" s="224"/>
      <c r="AP17" s="224"/>
      <c r="AQ17" s="224"/>
    </row>
    <row r="18" spans="1:43" ht="7.5" customHeight="1" thickBot="1" x14ac:dyDescent="0.25">
      <c r="C18" s="2436"/>
      <c r="D18" s="2437"/>
      <c r="E18" s="2438"/>
      <c r="F18" s="599"/>
      <c r="G18" s="600"/>
      <c r="H18" s="600"/>
      <c r="I18" s="601"/>
      <c r="J18" s="2294"/>
      <c r="K18" s="2292"/>
      <c r="L18" s="2444"/>
      <c r="M18" s="2445"/>
      <c r="N18" s="2450"/>
      <c r="O18" s="2451"/>
      <c r="P18" s="2451"/>
      <c r="Q18" s="2451"/>
      <c r="R18" s="2451"/>
      <c r="S18" s="2451"/>
      <c r="T18" s="2452"/>
      <c r="W18" s="323"/>
      <c r="X18" s="323"/>
      <c r="Y18" s="2378" t="s">
        <v>385</v>
      </c>
      <c r="Z18" s="2378"/>
      <c r="AA18" s="2378" t="s">
        <v>385</v>
      </c>
      <c r="AB18" s="2378"/>
      <c r="AC18" s="2378" t="s">
        <v>385</v>
      </c>
      <c r="AD18" s="2378"/>
      <c r="AE18" s="2378" t="s">
        <v>385</v>
      </c>
      <c r="AF18" s="2378"/>
      <c r="AG18" s="2378" t="s">
        <v>385</v>
      </c>
      <c r="AH18" s="2378"/>
      <c r="AI18" s="2378" t="s">
        <v>385</v>
      </c>
      <c r="AJ18" s="2378"/>
      <c r="AK18" s="323"/>
      <c r="AL18" s="323"/>
      <c r="AM18" s="323"/>
      <c r="AN18" s="224"/>
      <c r="AP18" s="224"/>
      <c r="AQ18" s="224"/>
    </row>
    <row r="19" spans="1:43" ht="7.5" customHeight="1" thickTop="1" x14ac:dyDescent="0.2">
      <c r="C19" s="2417" t="str">
        <f>+表紙!W11</f>
        <v>＿＿年度</v>
      </c>
      <c r="D19" s="2418"/>
      <c r="E19" s="2419"/>
      <c r="F19" s="2426" t="s">
        <v>561</v>
      </c>
      <c r="G19" s="2427"/>
      <c r="H19" s="2427"/>
      <c r="I19" s="2428"/>
      <c r="J19" s="2396"/>
      <c r="K19" s="2397"/>
      <c r="L19" s="2396"/>
      <c r="M19" s="2397"/>
      <c r="N19" s="2380"/>
      <c r="O19" s="2381"/>
      <c r="P19" s="2381"/>
      <c r="Q19" s="2381"/>
      <c r="R19" s="2381"/>
      <c r="S19" s="2381"/>
      <c r="T19" s="2382"/>
      <c r="W19" s="323"/>
      <c r="X19" s="323"/>
      <c r="Y19" s="2378"/>
      <c r="Z19" s="2378"/>
      <c r="AA19" s="2378"/>
      <c r="AB19" s="2378"/>
      <c r="AC19" s="2378"/>
      <c r="AD19" s="2378"/>
      <c r="AE19" s="2378"/>
      <c r="AF19" s="2378"/>
      <c r="AG19" s="2378"/>
      <c r="AH19" s="2378"/>
      <c r="AI19" s="2378"/>
      <c r="AJ19" s="2378"/>
      <c r="AK19" s="323"/>
      <c r="AL19" s="323"/>
      <c r="AM19" s="323"/>
      <c r="AN19" s="224"/>
      <c r="AP19" s="224"/>
      <c r="AQ19" s="224"/>
    </row>
    <row r="20" spans="1:43" ht="7.5" customHeight="1" x14ac:dyDescent="0.2">
      <c r="C20" s="2420"/>
      <c r="D20" s="2421"/>
      <c r="E20" s="2422"/>
      <c r="F20" s="2371"/>
      <c r="G20" s="2429"/>
      <c r="H20" s="2429"/>
      <c r="I20" s="2373"/>
      <c r="J20" s="2398"/>
      <c r="K20" s="2399"/>
      <c r="L20" s="2398"/>
      <c r="M20" s="2399"/>
      <c r="N20" s="2383"/>
      <c r="O20" s="1271"/>
      <c r="P20" s="1271"/>
      <c r="Q20" s="1271"/>
      <c r="R20" s="1271"/>
      <c r="S20" s="1271"/>
      <c r="T20" s="2384"/>
      <c r="W20" s="323"/>
      <c r="X20" s="323"/>
      <c r="Y20" s="323"/>
      <c r="Z20" s="323"/>
      <c r="AA20" s="323"/>
      <c r="AB20" s="323"/>
      <c r="AC20" s="323"/>
      <c r="AD20" s="323"/>
      <c r="AE20" s="323"/>
      <c r="AF20" s="323"/>
      <c r="AG20" s="323"/>
      <c r="AH20" s="323"/>
      <c r="AI20" s="323"/>
      <c r="AJ20" s="323"/>
      <c r="AK20" s="323"/>
      <c r="AL20" s="323"/>
      <c r="AM20" s="323"/>
      <c r="AN20" s="224"/>
      <c r="AP20" s="224"/>
      <c r="AQ20" s="224"/>
    </row>
    <row r="21" spans="1:43" ht="7.5" customHeight="1" x14ac:dyDescent="0.2">
      <c r="C21" s="2423"/>
      <c r="D21" s="2424"/>
      <c r="E21" s="2425"/>
      <c r="F21" s="2371"/>
      <c r="G21" s="2372"/>
      <c r="H21" s="2372"/>
      <c r="I21" s="2373"/>
      <c r="J21" s="2400"/>
      <c r="K21" s="2401"/>
      <c r="L21" s="2400"/>
      <c r="M21" s="2401"/>
      <c r="N21" s="2385"/>
      <c r="O21" s="2386"/>
      <c r="P21" s="2386"/>
      <c r="Q21" s="2386"/>
      <c r="R21" s="2386"/>
      <c r="S21" s="2386"/>
      <c r="T21" s="2387"/>
      <c r="W21" s="2379" t="s">
        <v>553</v>
      </c>
      <c r="X21" s="2379"/>
      <c r="Y21" s="2379"/>
      <c r="Z21" s="2379"/>
      <c r="AA21" s="2379"/>
      <c r="AB21" s="2379"/>
      <c r="AC21" s="2379"/>
      <c r="AD21" s="2379"/>
      <c r="AE21" s="2379"/>
      <c r="AF21" s="2379"/>
      <c r="AG21" s="2379"/>
      <c r="AH21" s="2379"/>
      <c r="AI21" s="2379"/>
      <c r="AJ21" s="2379"/>
      <c r="AK21" s="2379"/>
      <c r="AL21" s="323"/>
      <c r="AM21" s="323"/>
      <c r="AN21" s="224"/>
      <c r="AP21" s="224"/>
      <c r="AQ21" s="224"/>
    </row>
    <row r="22" spans="1:43" ht="7.5" customHeight="1" x14ac:dyDescent="0.2">
      <c r="C22" s="2408" t="s">
        <v>550</v>
      </c>
      <c r="D22" s="2409"/>
      <c r="E22" s="2410"/>
      <c r="F22" s="2368" t="s">
        <v>561</v>
      </c>
      <c r="G22" s="2369"/>
      <c r="H22" s="2369"/>
      <c r="I22" s="2370"/>
      <c r="J22" s="2432"/>
      <c r="K22" s="2399"/>
      <c r="L22" s="2432"/>
      <c r="M22" s="2399"/>
      <c r="N22" s="2388"/>
      <c r="O22" s="2389"/>
      <c r="P22" s="2389"/>
      <c r="Q22" s="2389"/>
      <c r="R22" s="2389"/>
      <c r="S22" s="2389"/>
      <c r="T22" s="2390"/>
      <c r="W22" s="2379"/>
      <c r="X22" s="2379"/>
      <c r="Y22" s="2379"/>
      <c r="Z22" s="2379"/>
      <c r="AA22" s="2379"/>
      <c r="AB22" s="2379"/>
      <c r="AC22" s="2379"/>
      <c r="AD22" s="2379"/>
      <c r="AE22" s="2379"/>
      <c r="AF22" s="2379"/>
      <c r="AG22" s="2379"/>
      <c r="AH22" s="2379"/>
      <c r="AI22" s="2379"/>
      <c r="AJ22" s="2379"/>
      <c r="AK22" s="2379"/>
      <c r="AL22" s="323"/>
      <c r="AM22" s="323"/>
      <c r="AN22" s="224"/>
      <c r="AP22" s="224"/>
      <c r="AQ22" s="224"/>
    </row>
    <row r="23" spans="1:43" ht="7.5" customHeight="1" x14ac:dyDescent="0.2">
      <c r="C23" s="2411"/>
      <c r="D23" s="2412"/>
      <c r="E23" s="2413"/>
      <c r="F23" s="2371"/>
      <c r="G23" s="2372"/>
      <c r="H23" s="2372"/>
      <c r="I23" s="2373"/>
      <c r="J23" s="2398"/>
      <c r="K23" s="2399"/>
      <c r="L23" s="2398"/>
      <c r="M23" s="2399"/>
      <c r="N23" s="2391"/>
      <c r="O23" s="2279"/>
      <c r="P23" s="2279"/>
      <c r="Q23" s="2279"/>
      <c r="R23" s="2279"/>
      <c r="S23" s="2279"/>
      <c r="T23" s="2392"/>
      <c r="W23" s="323"/>
      <c r="X23" s="2377" t="s">
        <v>554</v>
      </c>
      <c r="Y23" s="2377"/>
      <c r="Z23" s="2377"/>
      <c r="AA23" s="2377"/>
      <c r="AB23" s="2377"/>
      <c r="AC23" s="2377"/>
      <c r="AD23" s="2377"/>
      <c r="AE23" s="2377"/>
      <c r="AF23" s="2377"/>
      <c r="AG23" s="2377"/>
      <c r="AH23" s="2377"/>
      <c r="AI23" s="2377"/>
      <c r="AJ23" s="2377"/>
      <c r="AK23" s="2377"/>
      <c r="AL23" s="2377"/>
      <c r="AM23" s="323"/>
      <c r="AN23" s="224"/>
      <c r="AP23" s="224"/>
      <c r="AQ23" s="224"/>
    </row>
    <row r="24" spans="1:43" ht="7.5" customHeight="1" x14ac:dyDescent="0.2">
      <c r="C24" s="2411"/>
      <c r="D24" s="2412"/>
      <c r="E24" s="2413"/>
      <c r="F24" s="2374"/>
      <c r="G24" s="2375"/>
      <c r="H24" s="2375"/>
      <c r="I24" s="2376"/>
      <c r="J24" s="2398"/>
      <c r="K24" s="2399"/>
      <c r="L24" s="2398"/>
      <c r="M24" s="2399"/>
      <c r="N24" s="2393"/>
      <c r="O24" s="2394"/>
      <c r="P24" s="2394"/>
      <c r="Q24" s="2394"/>
      <c r="R24" s="2394"/>
      <c r="S24" s="2394"/>
      <c r="T24" s="2395"/>
      <c r="W24" s="323"/>
      <c r="X24" s="2377"/>
      <c r="Y24" s="2377"/>
      <c r="Z24" s="2377"/>
      <c r="AA24" s="2377"/>
      <c r="AB24" s="2377"/>
      <c r="AC24" s="2377"/>
      <c r="AD24" s="2377"/>
      <c r="AE24" s="2377"/>
      <c r="AF24" s="2377"/>
      <c r="AG24" s="2377"/>
      <c r="AH24" s="2377"/>
      <c r="AI24" s="2377"/>
      <c r="AJ24" s="2377"/>
      <c r="AK24" s="2377"/>
      <c r="AL24" s="2377"/>
      <c r="AM24" s="323"/>
      <c r="AN24" s="224"/>
      <c r="AP24" s="224"/>
      <c r="AQ24" s="224"/>
    </row>
    <row r="25" spans="1:43" ht="7.5" customHeight="1" x14ac:dyDescent="0.2">
      <c r="C25" s="2411"/>
      <c r="D25" s="2412"/>
      <c r="E25" s="2413"/>
      <c r="F25" s="2368" t="s">
        <v>561</v>
      </c>
      <c r="G25" s="2369"/>
      <c r="H25" s="2369"/>
      <c r="I25" s="2370"/>
      <c r="J25" s="2430"/>
      <c r="K25" s="2431"/>
      <c r="L25" s="2430"/>
      <c r="M25" s="2431"/>
      <c r="N25" s="2388"/>
      <c r="O25" s="2389"/>
      <c r="P25" s="2389"/>
      <c r="Q25" s="2389"/>
      <c r="R25" s="2389"/>
      <c r="S25" s="2389"/>
      <c r="T25" s="2390"/>
    </row>
    <row r="26" spans="1:43" ht="7.5" customHeight="1" x14ac:dyDescent="0.2">
      <c r="C26" s="2411"/>
      <c r="D26" s="2412"/>
      <c r="E26" s="2413"/>
      <c r="F26" s="2371"/>
      <c r="G26" s="2372"/>
      <c r="H26" s="2372"/>
      <c r="I26" s="2373"/>
      <c r="J26" s="2398"/>
      <c r="K26" s="2399"/>
      <c r="L26" s="2398"/>
      <c r="M26" s="2399"/>
      <c r="N26" s="2391"/>
      <c r="O26" s="2279"/>
      <c r="P26" s="2279"/>
      <c r="Q26" s="2279"/>
      <c r="R26" s="2279"/>
      <c r="S26" s="2279"/>
      <c r="T26" s="2392"/>
      <c r="AN26" s="88"/>
    </row>
    <row r="27" spans="1:43" ht="7.5" customHeight="1" x14ac:dyDescent="0.2">
      <c r="C27" s="2414"/>
      <c r="D27" s="2415"/>
      <c r="E27" s="2416"/>
      <c r="F27" s="2374"/>
      <c r="G27" s="2375"/>
      <c r="H27" s="2375"/>
      <c r="I27" s="2376"/>
      <c r="J27" s="2400"/>
      <c r="K27" s="2401"/>
      <c r="L27" s="2400"/>
      <c r="M27" s="2401"/>
      <c r="N27" s="2393"/>
      <c r="O27" s="2394"/>
      <c r="P27" s="2394"/>
      <c r="Q27" s="2394"/>
      <c r="R27" s="2394"/>
      <c r="S27" s="2394"/>
      <c r="T27" s="2395"/>
      <c r="W27" s="2337" t="s">
        <v>386</v>
      </c>
      <c r="X27" s="2337"/>
      <c r="Y27" s="2337"/>
      <c r="Z27" s="2337"/>
      <c r="AA27" s="2337"/>
      <c r="AB27" s="2337"/>
      <c r="AN27" s="88"/>
    </row>
    <row r="28" spans="1:43" ht="7.5" customHeight="1" x14ac:dyDescent="0.2">
      <c r="C28" s="276"/>
      <c r="D28" s="276"/>
      <c r="E28" s="276"/>
      <c r="F28" s="101"/>
      <c r="G28" s="101"/>
      <c r="H28" s="101"/>
      <c r="I28" s="101"/>
      <c r="J28" s="101"/>
      <c r="K28" s="101"/>
      <c r="L28" s="101"/>
      <c r="M28" s="101"/>
      <c r="N28" s="102"/>
      <c r="O28" s="102"/>
      <c r="P28" s="102"/>
      <c r="Q28" s="102"/>
      <c r="R28" s="102"/>
      <c r="S28" s="102"/>
      <c r="T28" s="102"/>
      <c r="W28" s="2337"/>
      <c r="X28" s="2337"/>
      <c r="Y28" s="2337"/>
      <c r="Z28" s="2337"/>
      <c r="AA28" s="2337"/>
      <c r="AB28" s="2337"/>
      <c r="AC28" s="142"/>
      <c r="AD28" s="142"/>
      <c r="AE28" s="142"/>
      <c r="AF28" s="73"/>
      <c r="AN28" s="88"/>
    </row>
    <row r="29" spans="1:43" ht="7.5" customHeight="1" x14ac:dyDescent="0.2">
      <c r="C29" s="276"/>
      <c r="D29" s="276"/>
      <c r="E29" s="276"/>
      <c r="F29" s="101"/>
      <c r="G29" s="101"/>
      <c r="H29" s="101"/>
      <c r="I29" s="101"/>
      <c r="J29" s="101"/>
      <c r="K29" s="101"/>
      <c r="L29" s="101"/>
      <c r="M29" s="101"/>
      <c r="N29" s="102"/>
      <c r="O29" s="102"/>
      <c r="P29" s="102"/>
      <c r="Q29" s="102"/>
      <c r="R29" s="102"/>
      <c r="S29" s="102"/>
      <c r="T29" s="102"/>
      <c r="W29" s="142"/>
      <c r="X29" s="142"/>
      <c r="Y29" s="106"/>
      <c r="Z29" s="106"/>
      <c r="AA29" s="99"/>
      <c r="AC29" s="106"/>
      <c r="AD29" s="142"/>
      <c r="AE29" s="142"/>
      <c r="AF29" s="73"/>
      <c r="AN29" s="88"/>
    </row>
    <row r="30" spans="1:43" ht="7.5" customHeight="1" x14ac:dyDescent="0.2">
      <c r="A30" s="2459" t="s">
        <v>801</v>
      </c>
      <c r="B30" s="2459"/>
      <c r="C30" s="2459"/>
      <c r="D30" s="2459"/>
      <c r="E30" s="2459"/>
      <c r="F30" s="2459"/>
      <c r="G30" s="2459"/>
      <c r="H30" s="101"/>
      <c r="I30" s="101"/>
      <c r="J30" s="101"/>
      <c r="K30" s="101"/>
      <c r="L30" s="101"/>
      <c r="M30" s="101"/>
      <c r="N30" s="102"/>
      <c r="O30" s="102"/>
      <c r="P30" s="102"/>
      <c r="Q30" s="102"/>
      <c r="R30" s="102"/>
      <c r="S30" s="102"/>
      <c r="T30" s="102"/>
      <c r="X30" s="2461" t="s">
        <v>171</v>
      </c>
      <c r="Y30" s="2366" t="s">
        <v>306</v>
      </c>
      <c r="Z30" s="2366"/>
      <c r="AA30" s="2366"/>
      <c r="AB30" s="2366"/>
      <c r="AC30" s="2366"/>
      <c r="AD30" s="2366"/>
      <c r="AE30" s="2460" t="s">
        <v>153</v>
      </c>
      <c r="AF30" s="2460"/>
      <c r="AG30" s="2460"/>
      <c r="AH30" s="121"/>
      <c r="AI30" s="2364" t="s">
        <v>874</v>
      </c>
      <c r="AJ30" s="2364"/>
      <c r="AK30" s="2364"/>
      <c r="AL30" s="90"/>
      <c r="AM30" s="100"/>
      <c r="AN30" s="88"/>
    </row>
    <row r="31" spans="1:43" ht="7.5" customHeight="1" x14ac:dyDescent="0.2">
      <c r="A31" s="2459"/>
      <c r="B31" s="2459"/>
      <c r="C31" s="2459"/>
      <c r="D31" s="2459"/>
      <c r="E31" s="2459"/>
      <c r="F31" s="2459"/>
      <c r="G31" s="2459"/>
      <c r="X31" s="2462"/>
      <c r="Y31" s="2366"/>
      <c r="Z31" s="2366"/>
      <c r="AA31" s="2366"/>
      <c r="AB31" s="2366"/>
      <c r="AC31" s="2366"/>
      <c r="AD31" s="2366"/>
      <c r="AE31" s="2358"/>
      <c r="AF31" s="2358"/>
      <c r="AG31" s="2358"/>
      <c r="AH31" s="91"/>
      <c r="AI31" s="2365"/>
      <c r="AJ31" s="2365"/>
      <c r="AK31" s="2365"/>
      <c r="AL31" s="93"/>
      <c r="AM31" s="109"/>
    </row>
    <row r="32" spans="1:43" ht="7.5" customHeight="1" x14ac:dyDescent="0.2">
      <c r="A32" s="2459"/>
      <c r="B32" s="2459"/>
      <c r="C32" s="2459"/>
      <c r="D32" s="2459"/>
      <c r="E32" s="2459"/>
      <c r="F32" s="2459"/>
      <c r="G32" s="2459"/>
      <c r="W32" s="142"/>
      <c r="X32" s="2462"/>
      <c r="Y32" s="2366"/>
      <c r="Z32" s="2366"/>
      <c r="AA32" s="2366"/>
      <c r="AB32" s="2366"/>
      <c r="AC32" s="2366"/>
      <c r="AD32" s="2366"/>
      <c r="AE32" s="2358" t="s">
        <v>154</v>
      </c>
      <c r="AF32" s="2358"/>
      <c r="AG32" s="2358"/>
      <c r="AH32" s="122"/>
      <c r="AI32" s="2365" t="s">
        <v>874</v>
      </c>
      <c r="AJ32" s="2365"/>
      <c r="AK32" s="2365"/>
      <c r="AL32" s="91"/>
      <c r="AM32" s="110"/>
    </row>
    <row r="33" spans="1:46" ht="7.5" customHeight="1" x14ac:dyDescent="0.2">
      <c r="B33" s="2337" t="s">
        <v>381</v>
      </c>
      <c r="C33" s="2337"/>
      <c r="D33" s="2337"/>
      <c r="E33" s="2337"/>
      <c r="F33" s="2337"/>
      <c r="G33" s="2337"/>
      <c r="H33" s="2337"/>
      <c r="W33" s="142"/>
      <c r="X33" s="2462"/>
      <c r="Y33" s="2366"/>
      <c r="Z33" s="2366"/>
      <c r="AA33" s="2366"/>
      <c r="AB33" s="2366"/>
      <c r="AC33" s="2366"/>
      <c r="AD33" s="2366"/>
      <c r="AE33" s="2313"/>
      <c r="AF33" s="2313"/>
      <c r="AG33" s="2313"/>
      <c r="AH33" s="123"/>
      <c r="AI33" s="2367"/>
      <c r="AJ33" s="2367"/>
      <c r="AK33" s="2367"/>
      <c r="AL33" s="111"/>
      <c r="AM33" s="112"/>
    </row>
    <row r="34" spans="1:46" ht="7.5" customHeight="1" x14ac:dyDescent="0.2">
      <c r="B34" s="2337"/>
      <c r="C34" s="2337"/>
      <c r="D34" s="2337"/>
      <c r="E34" s="2337"/>
      <c r="F34" s="2337"/>
      <c r="G34" s="2337"/>
      <c r="H34" s="2337"/>
      <c r="W34" s="142"/>
      <c r="X34" s="2462"/>
      <c r="Y34" s="2407" t="s">
        <v>166</v>
      </c>
      <c r="Z34" s="2407"/>
      <c r="AA34" s="2407"/>
      <c r="AB34" s="2407"/>
      <c r="AC34" s="2407"/>
      <c r="AD34" s="2407"/>
      <c r="AE34" s="113"/>
      <c r="AF34" s="113"/>
      <c r="AG34" s="2405"/>
      <c r="AH34" s="2405"/>
      <c r="AI34" s="2364" t="s">
        <v>874</v>
      </c>
      <c r="AJ34" s="2364"/>
      <c r="AK34" s="2364"/>
      <c r="AL34" s="113"/>
      <c r="AM34" s="114"/>
    </row>
    <row r="35" spans="1:46" ht="7.5" customHeight="1" x14ac:dyDescent="0.2">
      <c r="C35" s="224"/>
      <c r="D35" s="2342" t="s">
        <v>874</v>
      </c>
      <c r="E35" s="2342"/>
      <c r="F35" s="2342"/>
      <c r="G35" s="2342"/>
      <c r="H35" s="2342"/>
      <c r="I35" s="225"/>
      <c r="J35" s="225"/>
      <c r="K35" s="225"/>
      <c r="X35" s="2462"/>
      <c r="Y35" s="2407"/>
      <c r="Z35" s="2407"/>
      <c r="AA35" s="2407"/>
      <c r="AB35" s="2407"/>
      <c r="AC35" s="2407"/>
      <c r="AD35" s="2407"/>
      <c r="AE35" s="115"/>
      <c r="AF35" s="115"/>
      <c r="AG35" s="2406"/>
      <c r="AH35" s="2406"/>
      <c r="AI35" s="2365"/>
      <c r="AJ35" s="2365"/>
      <c r="AK35" s="2365"/>
      <c r="AL35" s="115"/>
      <c r="AM35" s="116"/>
    </row>
    <row r="36" spans="1:46" ht="7.5" customHeight="1" x14ac:dyDescent="0.2">
      <c r="C36" s="224"/>
      <c r="D36" s="2342"/>
      <c r="E36" s="2342"/>
      <c r="F36" s="2342"/>
      <c r="G36" s="2342"/>
      <c r="H36" s="2342"/>
      <c r="I36" s="225"/>
      <c r="J36" s="225"/>
      <c r="K36" s="225"/>
      <c r="X36" s="2462"/>
      <c r="Y36" s="2407" t="s">
        <v>302</v>
      </c>
      <c r="Z36" s="2407"/>
      <c r="AA36" s="2407"/>
      <c r="AB36" s="2407"/>
      <c r="AC36" s="2407"/>
      <c r="AD36" s="2407"/>
      <c r="AE36" s="117"/>
      <c r="AF36" s="113"/>
      <c r="AG36" s="2405"/>
      <c r="AH36" s="2405"/>
      <c r="AI36" s="2364" t="s">
        <v>874</v>
      </c>
      <c r="AJ36" s="2364"/>
      <c r="AK36" s="2364"/>
      <c r="AL36" s="113"/>
      <c r="AM36" s="114"/>
    </row>
    <row r="37" spans="1:46" ht="6" customHeight="1" x14ac:dyDescent="0.2">
      <c r="A37" s="224"/>
      <c r="I37" s="224"/>
      <c r="J37" s="224"/>
      <c r="K37" s="224"/>
      <c r="L37" s="224"/>
      <c r="M37" s="224"/>
      <c r="N37" s="224"/>
      <c r="O37" s="224"/>
      <c r="P37" s="224"/>
      <c r="Q37" s="224"/>
      <c r="R37" s="224"/>
      <c r="S37" s="224"/>
      <c r="W37" s="142"/>
      <c r="X37" s="2462"/>
      <c r="Y37" s="2407"/>
      <c r="Z37" s="2407"/>
      <c r="AA37" s="2407"/>
      <c r="AB37" s="2407"/>
      <c r="AC37" s="2407"/>
      <c r="AD37" s="2407"/>
      <c r="AE37" s="118"/>
      <c r="AF37" s="115"/>
      <c r="AG37" s="2406"/>
      <c r="AH37" s="2406"/>
      <c r="AI37" s="2365"/>
      <c r="AJ37" s="2365"/>
      <c r="AK37" s="2365"/>
      <c r="AL37" s="115"/>
      <c r="AM37" s="116"/>
    </row>
    <row r="38" spans="1:46" ht="7.5" customHeight="1" x14ac:dyDescent="0.2">
      <c r="A38" s="224"/>
      <c r="D38" s="2463" t="s">
        <v>501</v>
      </c>
      <c r="E38" s="2463"/>
      <c r="F38" s="2463"/>
      <c r="G38" s="2463"/>
      <c r="H38" s="2463"/>
      <c r="I38" s="2463"/>
      <c r="J38" s="2463"/>
      <c r="K38" s="2463"/>
      <c r="L38" s="2463"/>
      <c r="M38" s="2463"/>
      <c r="N38" s="2463"/>
      <c r="O38" s="2463"/>
      <c r="P38" s="2463"/>
      <c r="Q38" s="2463"/>
      <c r="R38" s="224"/>
      <c r="S38" s="224"/>
      <c r="W38" s="142"/>
      <c r="X38" s="2402" t="s">
        <v>170</v>
      </c>
      <c r="Y38" s="2366" t="s">
        <v>258</v>
      </c>
      <c r="Z38" s="2366"/>
      <c r="AA38" s="2366"/>
      <c r="AB38" s="2366"/>
      <c r="AC38" s="2366"/>
      <c r="AD38" s="2366"/>
      <c r="AE38" s="94"/>
      <c r="AF38" s="94"/>
      <c r="AG38" s="2357"/>
      <c r="AH38" s="2357"/>
      <c r="AI38" s="2364" t="s">
        <v>874</v>
      </c>
      <c r="AJ38" s="2364"/>
      <c r="AK38" s="2364"/>
      <c r="AL38" s="94"/>
      <c r="AM38" s="119"/>
      <c r="AN38" s="66"/>
    </row>
    <row r="39" spans="1:46" ht="7.5" customHeight="1" x14ac:dyDescent="0.2">
      <c r="A39" s="224"/>
      <c r="B39" s="224"/>
      <c r="D39" s="2463"/>
      <c r="E39" s="2463"/>
      <c r="F39" s="2463"/>
      <c r="G39" s="2463"/>
      <c r="H39" s="2463"/>
      <c r="I39" s="2463"/>
      <c r="J39" s="2463"/>
      <c r="K39" s="2463"/>
      <c r="L39" s="2463"/>
      <c r="M39" s="2463"/>
      <c r="N39" s="2463"/>
      <c r="O39" s="2463"/>
      <c r="P39" s="2463"/>
      <c r="Q39" s="2463"/>
      <c r="R39" s="224"/>
      <c r="S39" s="224"/>
      <c r="X39" s="2403"/>
      <c r="Y39" s="2366"/>
      <c r="Z39" s="2366"/>
      <c r="AA39" s="2366"/>
      <c r="AB39" s="2366"/>
      <c r="AC39" s="2366"/>
      <c r="AD39" s="2366"/>
      <c r="AE39" s="115"/>
      <c r="AF39" s="115"/>
      <c r="AG39" s="2406"/>
      <c r="AH39" s="2406"/>
      <c r="AI39" s="2365"/>
      <c r="AJ39" s="2365"/>
      <c r="AK39" s="2365"/>
      <c r="AL39" s="115"/>
      <c r="AM39" s="116"/>
      <c r="AN39" s="66"/>
    </row>
    <row r="40" spans="1:46" ht="7.5" customHeight="1" x14ac:dyDescent="0.2">
      <c r="A40" s="224"/>
      <c r="B40" s="224"/>
      <c r="L40" s="224"/>
      <c r="M40" s="224"/>
      <c r="N40" s="224"/>
      <c r="O40" s="224"/>
      <c r="P40" s="224"/>
      <c r="Q40" s="224"/>
      <c r="R40" s="224"/>
      <c r="S40" s="224"/>
      <c r="W40" s="73"/>
      <c r="X40" s="2403"/>
      <c r="Y40" s="2347" t="s">
        <v>257</v>
      </c>
      <c r="Z40" s="2348"/>
      <c r="AA40" s="2348"/>
      <c r="AB40" s="2348"/>
      <c r="AC40" s="2348"/>
      <c r="AD40" s="2349"/>
      <c r="AE40" s="94"/>
      <c r="AF40" s="94"/>
      <c r="AG40" s="2357"/>
      <c r="AH40" s="2357"/>
      <c r="AI40" s="2364" t="s">
        <v>874</v>
      </c>
      <c r="AJ40" s="2364"/>
      <c r="AK40" s="2364"/>
      <c r="AL40" s="94"/>
      <c r="AM40" s="119"/>
      <c r="AN40" s="66"/>
    </row>
    <row r="41" spans="1:46" ht="7.5" customHeight="1" x14ac:dyDescent="0.2">
      <c r="A41" s="224"/>
      <c r="B41" s="224"/>
      <c r="C41" s="224"/>
      <c r="D41" s="2299"/>
      <c r="E41" s="2338" t="s">
        <v>496</v>
      </c>
      <c r="F41" s="2339"/>
      <c r="G41" s="2339"/>
      <c r="H41" s="2339"/>
      <c r="I41" s="2339"/>
      <c r="J41" s="2339"/>
      <c r="K41" s="2339"/>
      <c r="L41" s="2339"/>
      <c r="M41" s="2339"/>
      <c r="N41" s="2339"/>
      <c r="O41" s="2339"/>
      <c r="P41" s="2339"/>
      <c r="Q41" s="2339"/>
      <c r="R41" s="2339"/>
      <c r="S41" s="224"/>
      <c r="W41" s="73"/>
      <c r="X41" s="2403"/>
      <c r="Y41" s="2350"/>
      <c r="Z41" s="2351"/>
      <c r="AA41" s="2351"/>
      <c r="AB41" s="2351"/>
      <c r="AC41" s="2351"/>
      <c r="AD41" s="2352"/>
      <c r="AE41" s="115"/>
      <c r="AF41" s="115"/>
      <c r="AG41" s="2406"/>
      <c r="AH41" s="2406"/>
      <c r="AI41" s="2365"/>
      <c r="AJ41" s="2365"/>
      <c r="AK41" s="2365"/>
      <c r="AL41" s="115"/>
      <c r="AM41" s="116"/>
      <c r="AN41" s="66"/>
    </row>
    <row r="42" spans="1:46" ht="7.5" customHeight="1" x14ac:dyDescent="0.2">
      <c r="A42" s="224"/>
      <c r="D42" s="2299"/>
      <c r="E42" s="2339"/>
      <c r="F42" s="2339"/>
      <c r="G42" s="2339"/>
      <c r="H42" s="2339"/>
      <c r="I42" s="2339"/>
      <c r="J42" s="2339"/>
      <c r="K42" s="2339"/>
      <c r="L42" s="2339"/>
      <c r="M42" s="2339"/>
      <c r="N42" s="2339"/>
      <c r="O42" s="2339"/>
      <c r="P42" s="2339"/>
      <c r="Q42" s="2339"/>
      <c r="R42" s="2339"/>
      <c r="S42" s="224"/>
      <c r="X42" s="2403"/>
      <c r="Y42" s="2366" t="s">
        <v>167</v>
      </c>
      <c r="Z42" s="2366"/>
      <c r="AA42" s="2366"/>
      <c r="AB42" s="2366"/>
      <c r="AC42" s="2366"/>
      <c r="AD42" s="2366"/>
      <c r="AE42" s="113"/>
      <c r="AF42" s="113"/>
      <c r="AG42" s="2405"/>
      <c r="AH42" s="2405"/>
      <c r="AI42" s="2364" t="s">
        <v>874</v>
      </c>
      <c r="AJ42" s="2364"/>
      <c r="AK42" s="2364"/>
      <c r="AL42" s="113"/>
      <c r="AM42" s="114"/>
      <c r="AN42" s="66"/>
    </row>
    <row r="43" spans="1:46" ht="7.5" customHeight="1" x14ac:dyDescent="0.2">
      <c r="A43" s="224"/>
      <c r="R43" s="187"/>
      <c r="S43" s="224"/>
      <c r="X43" s="2403"/>
      <c r="Y43" s="2366"/>
      <c r="Z43" s="2366"/>
      <c r="AA43" s="2366"/>
      <c r="AB43" s="2366"/>
      <c r="AC43" s="2366"/>
      <c r="AD43" s="2366"/>
      <c r="AE43" s="115"/>
      <c r="AF43" s="115"/>
      <c r="AG43" s="2406"/>
      <c r="AH43" s="2406"/>
      <c r="AI43" s="2365"/>
      <c r="AJ43" s="2365"/>
      <c r="AK43" s="2365"/>
      <c r="AL43" s="115"/>
      <c r="AM43" s="116"/>
      <c r="AN43" s="66"/>
    </row>
    <row r="44" spans="1:46" ht="7.5" customHeight="1" x14ac:dyDescent="0.2">
      <c r="A44" s="224"/>
      <c r="D44" s="2299"/>
      <c r="E44" s="2338" t="s">
        <v>497</v>
      </c>
      <c r="F44" s="2339"/>
      <c r="G44" s="2339"/>
      <c r="H44" s="2339"/>
      <c r="I44" s="2339"/>
      <c r="J44" s="2339"/>
      <c r="K44" s="2339"/>
      <c r="L44" s="2339"/>
      <c r="M44" s="2339"/>
      <c r="N44" s="2339"/>
      <c r="O44" s="2339"/>
      <c r="P44" s="2339"/>
      <c r="Q44" s="2339"/>
      <c r="R44" s="2339"/>
      <c r="S44" s="224"/>
      <c r="U44" s="224"/>
      <c r="V44" s="224"/>
      <c r="W44" s="142"/>
      <c r="X44" s="2403"/>
      <c r="Y44" s="2347" t="s">
        <v>168</v>
      </c>
      <c r="Z44" s="2348"/>
      <c r="AA44" s="2348"/>
      <c r="AB44" s="2348"/>
      <c r="AC44" s="2348"/>
      <c r="AD44" s="2349"/>
      <c r="AE44" s="113"/>
      <c r="AF44" s="113"/>
      <c r="AG44" s="97"/>
      <c r="AH44" s="97"/>
      <c r="AI44" s="2364" t="s">
        <v>874</v>
      </c>
      <c r="AJ44" s="2364"/>
      <c r="AK44" s="2364"/>
      <c r="AL44" s="113"/>
      <c r="AM44" s="114"/>
      <c r="AN44" s="224"/>
    </row>
    <row r="45" spans="1:46" ht="7.5" customHeight="1" x14ac:dyDescent="0.2">
      <c r="A45" s="224"/>
      <c r="D45" s="2299"/>
      <c r="E45" s="2339"/>
      <c r="F45" s="2339"/>
      <c r="G45" s="2339"/>
      <c r="H45" s="2339"/>
      <c r="I45" s="2339"/>
      <c r="J45" s="2339"/>
      <c r="K45" s="2339"/>
      <c r="L45" s="2339"/>
      <c r="M45" s="2339"/>
      <c r="N45" s="2339"/>
      <c r="O45" s="2339"/>
      <c r="P45" s="2339"/>
      <c r="Q45" s="2339"/>
      <c r="R45" s="2339"/>
      <c r="S45" s="224"/>
      <c r="U45" s="224"/>
      <c r="V45" s="224"/>
      <c r="W45" s="142"/>
      <c r="X45" s="2403"/>
      <c r="Y45" s="2350"/>
      <c r="Z45" s="2351"/>
      <c r="AA45" s="2351"/>
      <c r="AB45" s="2351"/>
      <c r="AC45" s="2351"/>
      <c r="AD45" s="2352"/>
      <c r="AE45" s="115"/>
      <c r="AF45" s="115"/>
      <c r="AG45" s="98"/>
      <c r="AH45" s="98"/>
      <c r="AI45" s="2365"/>
      <c r="AJ45" s="2365"/>
      <c r="AK45" s="2365"/>
      <c r="AL45" s="115"/>
      <c r="AM45" s="116"/>
      <c r="AN45" s="224"/>
    </row>
    <row r="46" spans="1:46" ht="7.5" customHeight="1" x14ac:dyDescent="0.2">
      <c r="A46" s="224"/>
      <c r="B46" s="224"/>
      <c r="C46" s="224"/>
      <c r="S46" s="224"/>
      <c r="U46" s="224"/>
      <c r="V46" s="224"/>
      <c r="X46" s="2403"/>
      <c r="Y46" s="2347" t="s">
        <v>169</v>
      </c>
      <c r="Z46" s="2348"/>
      <c r="AA46" s="2348"/>
      <c r="AB46" s="2348"/>
      <c r="AC46" s="2348"/>
      <c r="AD46" s="2349"/>
      <c r="AE46" s="2335" t="s">
        <v>155</v>
      </c>
      <c r="AF46" s="2336"/>
      <c r="AG46" s="2336"/>
      <c r="AH46" s="90"/>
      <c r="AI46" s="2364" t="s">
        <v>874</v>
      </c>
      <c r="AJ46" s="2364"/>
      <c r="AK46" s="2364"/>
      <c r="AL46" s="113"/>
      <c r="AM46" s="114"/>
      <c r="AN46" s="224"/>
    </row>
    <row r="47" spans="1:46" ht="7.5" customHeight="1" x14ac:dyDescent="0.2">
      <c r="A47" s="224"/>
      <c r="D47" s="2299"/>
      <c r="E47" s="2338" t="s">
        <v>498</v>
      </c>
      <c r="F47" s="2339"/>
      <c r="G47" s="2339"/>
      <c r="H47" s="2339"/>
      <c r="I47" s="2339"/>
      <c r="J47" s="2339"/>
      <c r="K47" s="2339"/>
      <c r="L47" s="2339"/>
      <c r="M47" s="2339"/>
      <c r="N47" s="2339"/>
      <c r="O47" s="2339"/>
      <c r="P47" s="2339"/>
      <c r="Q47" s="2339"/>
      <c r="R47" s="2339"/>
      <c r="W47" s="73"/>
      <c r="X47" s="2403"/>
      <c r="Y47" s="2353"/>
      <c r="Z47" s="2354"/>
      <c r="AA47" s="2354"/>
      <c r="AB47" s="2354"/>
      <c r="AC47" s="2354"/>
      <c r="AD47" s="2355"/>
      <c r="AE47" s="2318"/>
      <c r="AF47" s="2319"/>
      <c r="AG47" s="2319"/>
      <c r="AH47" s="93"/>
      <c r="AI47" s="2365"/>
      <c r="AJ47" s="2365"/>
      <c r="AK47" s="2365"/>
      <c r="AL47" s="94"/>
      <c r="AM47" s="119"/>
      <c r="AN47" s="224"/>
    </row>
    <row r="48" spans="1:46" ht="7.5" customHeight="1" x14ac:dyDescent="0.2">
      <c r="A48" s="224"/>
      <c r="D48" s="2299"/>
      <c r="E48" s="2339"/>
      <c r="F48" s="2339"/>
      <c r="G48" s="2339"/>
      <c r="H48" s="2339"/>
      <c r="I48" s="2339"/>
      <c r="J48" s="2339"/>
      <c r="K48" s="2339"/>
      <c r="L48" s="2339"/>
      <c r="M48" s="2339"/>
      <c r="N48" s="2339"/>
      <c r="O48" s="2339"/>
      <c r="P48" s="2339"/>
      <c r="Q48" s="2339"/>
      <c r="R48" s="2339"/>
      <c r="W48" s="73"/>
      <c r="X48" s="2403"/>
      <c r="Y48" s="2353"/>
      <c r="Z48" s="2354"/>
      <c r="AA48" s="2354"/>
      <c r="AB48" s="2354"/>
      <c r="AC48" s="2354"/>
      <c r="AD48" s="2355"/>
      <c r="AE48" s="2318" t="s">
        <v>156</v>
      </c>
      <c r="AF48" s="2319"/>
      <c r="AG48" s="2319"/>
      <c r="AH48" s="93"/>
      <c r="AI48" s="2365" t="s">
        <v>874</v>
      </c>
      <c r="AJ48" s="2365"/>
      <c r="AK48" s="2365"/>
      <c r="AL48" s="94"/>
      <c r="AM48" s="119"/>
      <c r="AN48" s="224"/>
      <c r="AP48" s="2346"/>
      <c r="AQ48" s="2346"/>
      <c r="AR48" s="2346"/>
      <c r="AS48" s="2346"/>
      <c r="AT48" s="2346"/>
    </row>
    <row r="49" spans="1:61" ht="7.5" customHeight="1" x14ac:dyDescent="0.2">
      <c r="A49" s="224"/>
      <c r="W49" s="73"/>
      <c r="X49" s="2403"/>
      <c r="Y49" s="2353"/>
      <c r="Z49" s="2354"/>
      <c r="AA49" s="2354"/>
      <c r="AB49" s="2354"/>
      <c r="AC49" s="2354"/>
      <c r="AD49" s="2355"/>
      <c r="AE49" s="2318"/>
      <c r="AF49" s="2319"/>
      <c r="AG49" s="2319"/>
      <c r="AH49" s="93"/>
      <c r="AI49" s="2365"/>
      <c r="AJ49" s="2365"/>
      <c r="AK49" s="2365"/>
      <c r="AL49" s="94"/>
      <c r="AM49" s="119"/>
      <c r="AN49" s="224"/>
      <c r="AP49" s="2346"/>
      <c r="AQ49" s="2346"/>
      <c r="AR49" s="2346"/>
      <c r="AS49" s="2346"/>
      <c r="AT49" s="2346"/>
    </row>
    <row r="50" spans="1:61" ht="7.5" customHeight="1" x14ac:dyDescent="0.2">
      <c r="A50" s="224"/>
      <c r="D50" s="2299"/>
      <c r="E50" s="2338" t="s">
        <v>966</v>
      </c>
      <c r="F50" s="2339"/>
      <c r="G50" s="2339"/>
      <c r="H50" s="2339"/>
      <c r="I50" s="2339"/>
      <c r="J50" s="2339"/>
      <c r="K50" s="2339"/>
      <c r="L50" s="2339"/>
      <c r="M50" s="2339"/>
      <c r="N50" s="2339"/>
      <c r="O50" s="2339"/>
      <c r="P50" s="2339"/>
      <c r="Q50" s="2339"/>
      <c r="R50" s="2339"/>
      <c r="W50" s="73"/>
      <c r="X50" s="2403"/>
      <c r="Y50" s="2353"/>
      <c r="Z50" s="2354"/>
      <c r="AA50" s="2354"/>
      <c r="AB50" s="2354"/>
      <c r="AC50" s="2354"/>
      <c r="AD50" s="2355"/>
      <c r="AE50" s="2318" t="s">
        <v>157</v>
      </c>
      <c r="AF50" s="2319"/>
      <c r="AG50" s="2319"/>
      <c r="AH50" s="93"/>
      <c r="AI50" s="2365" t="s">
        <v>874</v>
      </c>
      <c r="AJ50" s="2365"/>
      <c r="AK50" s="2365"/>
      <c r="AL50" s="94"/>
      <c r="AM50" s="119"/>
      <c r="AN50" s="224"/>
      <c r="AR50" s="8"/>
      <c r="AS50" s="173"/>
      <c r="AT50" s="173"/>
      <c r="AU50" s="173"/>
      <c r="AV50" s="173"/>
      <c r="AW50" s="8"/>
      <c r="AX50" s="8"/>
      <c r="AY50" s="8"/>
      <c r="AZ50" s="8"/>
      <c r="BA50" s="8"/>
      <c r="BB50" s="8"/>
      <c r="BC50" s="8"/>
      <c r="BD50" s="8"/>
    </row>
    <row r="51" spans="1:61" ht="7.5" customHeight="1" x14ac:dyDescent="0.2">
      <c r="A51" s="224"/>
      <c r="D51" s="2299"/>
      <c r="E51" s="2339"/>
      <c r="F51" s="2339"/>
      <c r="G51" s="2339"/>
      <c r="H51" s="2339"/>
      <c r="I51" s="2339"/>
      <c r="J51" s="2339"/>
      <c r="K51" s="2339"/>
      <c r="L51" s="2339"/>
      <c r="M51" s="2339"/>
      <c r="N51" s="2339"/>
      <c r="O51" s="2339"/>
      <c r="P51" s="2339"/>
      <c r="Q51" s="2339"/>
      <c r="R51" s="2339"/>
      <c r="X51" s="2404"/>
      <c r="Y51" s="2350"/>
      <c r="Z51" s="2351"/>
      <c r="AA51" s="2351"/>
      <c r="AB51" s="2351"/>
      <c r="AC51" s="2351"/>
      <c r="AD51" s="2352"/>
      <c r="AE51" s="2320"/>
      <c r="AF51" s="2321"/>
      <c r="AG51" s="2321"/>
      <c r="AH51" s="92"/>
      <c r="AI51" s="2367"/>
      <c r="AJ51" s="2367"/>
      <c r="AK51" s="2367"/>
      <c r="AL51" s="115"/>
      <c r="AM51" s="116"/>
      <c r="AN51" s="224"/>
      <c r="AR51" s="2357"/>
      <c r="AS51" s="2357"/>
      <c r="AT51" s="2357"/>
      <c r="AU51" s="2357"/>
      <c r="AV51" s="2357"/>
      <c r="AW51" s="2357"/>
      <c r="AX51" s="2345"/>
      <c r="AY51" s="2345"/>
      <c r="AZ51" s="2356"/>
      <c r="BA51" s="2356"/>
      <c r="BB51" s="2356"/>
      <c r="BC51" s="2345"/>
      <c r="BD51" s="2345"/>
      <c r="BE51" s="2356"/>
      <c r="BF51" s="2356"/>
      <c r="BG51" s="2356"/>
      <c r="BH51" s="2356"/>
      <c r="BI51" s="94"/>
    </row>
    <row r="52" spans="1:61" ht="7.5" customHeight="1" x14ac:dyDescent="0.2">
      <c r="A52" s="224"/>
      <c r="X52" s="2343" t="s">
        <v>256</v>
      </c>
      <c r="Y52" s="2322" t="s">
        <v>164</v>
      </c>
      <c r="Z52" s="2323"/>
      <c r="AA52" s="2323"/>
      <c r="AB52" s="2323"/>
      <c r="AC52" s="2323"/>
      <c r="AD52" s="2324"/>
      <c r="AE52" s="2335" t="s">
        <v>158</v>
      </c>
      <c r="AF52" s="2336"/>
      <c r="AG52" s="2336"/>
      <c r="AH52" s="113"/>
      <c r="AI52" s="2364" t="s">
        <v>874</v>
      </c>
      <c r="AJ52" s="2364"/>
      <c r="AK52" s="2364"/>
      <c r="AL52" s="113"/>
      <c r="AM52" s="114"/>
      <c r="AN52" s="224"/>
      <c r="AR52" s="2357"/>
      <c r="AS52" s="2357"/>
      <c r="AT52" s="2357"/>
      <c r="AU52" s="2357"/>
      <c r="AV52" s="2357"/>
      <c r="AW52" s="2357"/>
      <c r="AX52" s="2345"/>
      <c r="AY52" s="2345"/>
      <c r="AZ52" s="2356"/>
      <c r="BA52" s="2356"/>
      <c r="BB52" s="2356"/>
      <c r="BC52" s="2345"/>
      <c r="BD52" s="2345"/>
      <c r="BE52" s="2356"/>
      <c r="BF52" s="2356"/>
      <c r="BG52" s="2356"/>
      <c r="BH52" s="2356"/>
      <c r="BI52" s="94"/>
    </row>
    <row r="53" spans="1:61" ht="7.5" customHeight="1" x14ac:dyDescent="0.2">
      <c r="A53" s="224"/>
      <c r="D53" s="2299"/>
      <c r="E53" s="2338" t="s">
        <v>967</v>
      </c>
      <c r="F53" s="2339"/>
      <c r="G53" s="2339"/>
      <c r="H53" s="2339"/>
      <c r="I53" s="2339"/>
      <c r="J53" s="2339"/>
      <c r="K53" s="2339"/>
      <c r="L53" s="2339"/>
      <c r="M53" s="2339"/>
      <c r="N53" s="2339"/>
      <c r="O53" s="2339"/>
      <c r="P53" s="2339"/>
      <c r="Q53" s="2339"/>
      <c r="R53" s="2339"/>
      <c r="W53" s="142"/>
      <c r="X53" s="2343"/>
      <c r="Y53" s="2325"/>
      <c r="Z53" s="2326"/>
      <c r="AA53" s="2326"/>
      <c r="AB53" s="2326"/>
      <c r="AC53" s="2326"/>
      <c r="AD53" s="2327"/>
      <c r="AE53" s="2318"/>
      <c r="AF53" s="2319"/>
      <c r="AG53" s="2319"/>
      <c r="AH53" s="94"/>
      <c r="AI53" s="2365"/>
      <c r="AJ53" s="2365"/>
      <c r="AK53" s="2365"/>
      <c r="AL53" s="94"/>
      <c r="AM53" s="119"/>
      <c r="AN53" s="224"/>
      <c r="AR53" s="2357"/>
      <c r="AS53" s="2357"/>
      <c r="AT53" s="2357"/>
      <c r="AU53" s="2357"/>
      <c r="AV53" s="2357"/>
      <c r="AW53" s="2357"/>
      <c r="AX53" s="2345"/>
      <c r="AY53" s="2345"/>
      <c r="AZ53" s="2356"/>
      <c r="BA53" s="2356"/>
      <c r="BB53" s="2356"/>
      <c r="BC53" s="2345"/>
      <c r="BD53" s="2345"/>
      <c r="BE53" s="2356"/>
      <c r="BF53" s="2356"/>
      <c r="BG53" s="2356"/>
      <c r="BH53" s="2356"/>
      <c r="BI53" s="94"/>
    </row>
    <row r="54" spans="1:61" ht="7.5" customHeight="1" x14ac:dyDescent="0.2">
      <c r="A54" s="224"/>
      <c r="D54" s="2299"/>
      <c r="E54" s="2339"/>
      <c r="F54" s="2339"/>
      <c r="G54" s="2339"/>
      <c r="H54" s="2339"/>
      <c r="I54" s="2339"/>
      <c r="J54" s="2339"/>
      <c r="K54" s="2339"/>
      <c r="L54" s="2339"/>
      <c r="M54" s="2339"/>
      <c r="N54" s="2339"/>
      <c r="O54" s="2339"/>
      <c r="P54" s="2339"/>
      <c r="Q54" s="2339"/>
      <c r="R54" s="2339"/>
      <c r="W54" s="142"/>
      <c r="X54" s="2343"/>
      <c r="Y54" s="2325"/>
      <c r="Z54" s="2326"/>
      <c r="AA54" s="2326"/>
      <c r="AB54" s="2326"/>
      <c r="AC54" s="2326"/>
      <c r="AD54" s="2327"/>
      <c r="AE54" s="2318" t="s">
        <v>159</v>
      </c>
      <c r="AF54" s="2319"/>
      <c r="AG54" s="2319"/>
      <c r="AH54" s="94"/>
      <c r="AI54" s="2365" t="s">
        <v>874</v>
      </c>
      <c r="AJ54" s="2365"/>
      <c r="AK54" s="2365"/>
      <c r="AL54" s="94"/>
      <c r="AM54" s="119"/>
      <c r="AN54" s="224"/>
      <c r="AR54" s="2357"/>
      <c r="AS54" s="2357"/>
      <c r="AT54" s="2357"/>
      <c r="AU54" s="2357"/>
      <c r="AV54" s="2357"/>
      <c r="AW54" s="2357"/>
      <c r="AX54" s="2345"/>
      <c r="AY54" s="2345"/>
      <c r="AZ54" s="2356"/>
      <c r="BA54" s="2356"/>
      <c r="BB54" s="2356"/>
      <c r="BC54" s="2345"/>
      <c r="BD54" s="2345"/>
      <c r="BE54" s="2356"/>
      <c r="BF54" s="2356"/>
      <c r="BG54" s="2356"/>
      <c r="BH54" s="2356"/>
      <c r="BI54" s="94"/>
    </row>
    <row r="55" spans="1:61" ht="7.5" customHeight="1" x14ac:dyDescent="0.2">
      <c r="A55" s="224"/>
      <c r="W55" s="73"/>
      <c r="X55" s="2343"/>
      <c r="Y55" s="2325"/>
      <c r="Z55" s="2326"/>
      <c r="AA55" s="2326"/>
      <c r="AB55" s="2326"/>
      <c r="AC55" s="2326"/>
      <c r="AD55" s="2327"/>
      <c r="AE55" s="2318"/>
      <c r="AF55" s="2319"/>
      <c r="AG55" s="2319"/>
      <c r="AH55" s="94"/>
      <c r="AI55" s="2365"/>
      <c r="AJ55" s="2365"/>
      <c r="AK55" s="2365"/>
      <c r="AL55" s="94"/>
      <c r="AM55" s="119"/>
      <c r="AN55" s="224"/>
      <c r="AR55" s="2357"/>
      <c r="AS55" s="2357"/>
      <c r="AT55" s="2357"/>
      <c r="AU55" s="2357"/>
      <c r="AV55" s="2357"/>
      <c r="AW55" s="2357"/>
      <c r="AX55" s="2345"/>
      <c r="AY55" s="2345"/>
      <c r="AZ55" s="2356"/>
      <c r="BA55" s="2356"/>
      <c r="BB55" s="2356"/>
      <c r="BC55" s="2345"/>
      <c r="BD55" s="2345"/>
      <c r="BE55" s="2356"/>
      <c r="BF55" s="2356"/>
      <c r="BG55" s="2356"/>
      <c r="BH55" s="2356"/>
      <c r="BI55" s="94"/>
    </row>
    <row r="56" spans="1:61" ht="7.5" customHeight="1" x14ac:dyDescent="0.2">
      <c r="A56" s="224"/>
      <c r="D56" s="2299"/>
      <c r="E56" s="2338" t="s">
        <v>968</v>
      </c>
      <c r="F56" s="2339"/>
      <c r="G56" s="2339"/>
      <c r="H56" s="2339"/>
      <c r="I56" s="2339"/>
      <c r="J56" s="2339"/>
      <c r="K56" s="2339"/>
      <c r="L56" s="2339"/>
      <c r="M56" s="2339"/>
      <c r="N56" s="2339"/>
      <c r="O56" s="2339"/>
      <c r="P56" s="2339"/>
      <c r="Q56" s="2339"/>
      <c r="R56" s="2339"/>
      <c r="W56" s="73"/>
      <c r="X56" s="2343"/>
      <c r="Y56" s="2325"/>
      <c r="Z56" s="2326"/>
      <c r="AA56" s="2326"/>
      <c r="AB56" s="2326"/>
      <c r="AC56" s="2326"/>
      <c r="AD56" s="2327"/>
      <c r="AE56" s="2318" t="s">
        <v>160</v>
      </c>
      <c r="AF56" s="2319"/>
      <c r="AG56" s="2319"/>
      <c r="AH56" s="94"/>
      <c r="AI56" s="2365" t="s">
        <v>874</v>
      </c>
      <c r="AJ56" s="2365"/>
      <c r="AK56" s="2365"/>
      <c r="AL56" s="94"/>
      <c r="AM56" s="119"/>
      <c r="AN56" s="224"/>
      <c r="AR56" s="2357"/>
      <c r="AS56" s="2357"/>
      <c r="AT56" s="2357"/>
      <c r="AU56" s="2357"/>
      <c r="AV56" s="2357"/>
      <c r="AW56" s="2357"/>
      <c r="AX56" s="2345"/>
      <c r="AY56" s="2345"/>
      <c r="AZ56" s="2356"/>
      <c r="BA56" s="2356"/>
      <c r="BB56" s="2356"/>
      <c r="BC56" s="2345"/>
      <c r="BD56" s="2345"/>
      <c r="BE56" s="2356"/>
      <c r="BF56" s="2356"/>
      <c r="BG56" s="2356"/>
      <c r="BH56" s="2356"/>
      <c r="BI56" s="94"/>
    </row>
    <row r="57" spans="1:61" ht="7.5" customHeight="1" x14ac:dyDescent="0.2">
      <c r="A57" s="224"/>
      <c r="D57" s="2299"/>
      <c r="E57" s="2339"/>
      <c r="F57" s="2339"/>
      <c r="G57" s="2339"/>
      <c r="H57" s="2339"/>
      <c r="I57" s="2339"/>
      <c r="J57" s="2339"/>
      <c r="K57" s="2339"/>
      <c r="L57" s="2339"/>
      <c r="M57" s="2339"/>
      <c r="N57" s="2339"/>
      <c r="O57" s="2339"/>
      <c r="P57" s="2339"/>
      <c r="Q57" s="2339"/>
      <c r="R57" s="2339"/>
      <c r="W57" s="73"/>
      <c r="X57" s="2343"/>
      <c r="Y57" s="2325"/>
      <c r="Z57" s="2326"/>
      <c r="AA57" s="2326"/>
      <c r="AB57" s="2326"/>
      <c r="AC57" s="2326"/>
      <c r="AD57" s="2327"/>
      <c r="AE57" s="2318"/>
      <c r="AF57" s="2319"/>
      <c r="AG57" s="2319"/>
      <c r="AH57" s="94"/>
      <c r="AI57" s="2365"/>
      <c r="AJ57" s="2365"/>
      <c r="AK57" s="2365"/>
      <c r="AL57" s="94"/>
      <c r="AM57" s="119"/>
      <c r="AN57" s="224"/>
      <c r="AR57" s="2357"/>
      <c r="AS57" s="2357"/>
      <c r="AT57" s="2357"/>
      <c r="AU57" s="2357"/>
      <c r="AV57" s="2357"/>
      <c r="AW57" s="2357"/>
      <c r="AX57" s="2345"/>
      <c r="AY57" s="2345"/>
      <c r="AZ57" s="2356"/>
      <c r="BA57" s="2356"/>
      <c r="BB57" s="2356"/>
      <c r="BC57" s="2345"/>
      <c r="BD57" s="2345"/>
      <c r="BE57" s="2356"/>
      <c r="BF57" s="2356"/>
      <c r="BG57" s="2356"/>
      <c r="BH57" s="2356"/>
      <c r="BI57" s="94"/>
    </row>
    <row r="58" spans="1:61" ht="7.5" customHeight="1" x14ac:dyDescent="0.2">
      <c r="A58" s="224"/>
      <c r="W58" s="142"/>
      <c r="X58" s="2343"/>
      <c r="Y58" s="2325"/>
      <c r="Z58" s="2326"/>
      <c r="AA58" s="2326"/>
      <c r="AB58" s="2326"/>
      <c r="AC58" s="2326"/>
      <c r="AD58" s="2327"/>
      <c r="AE58" s="2318" t="s">
        <v>325</v>
      </c>
      <c r="AF58" s="2319"/>
      <c r="AG58" s="2319"/>
      <c r="AH58" s="94"/>
      <c r="AI58" s="2365" t="s">
        <v>874</v>
      </c>
      <c r="AJ58" s="2365"/>
      <c r="AK58" s="2365"/>
      <c r="AL58" s="94"/>
      <c r="AM58" s="119"/>
      <c r="AN58" s="224"/>
      <c r="AR58" s="2357"/>
      <c r="AS58" s="2357"/>
      <c r="AT58" s="2357"/>
      <c r="AU58" s="2357"/>
      <c r="AV58" s="2357"/>
      <c r="AW58" s="2357"/>
      <c r="AX58" s="2345"/>
      <c r="AY58" s="2345"/>
      <c r="AZ58" s="2356"/>
      <c r="BA58" s="2356"/>
      <c r="BB58" s="2356"/>
      <c r="BC58" s="2345"/>
      <c r="BD58" s="2345"/>
      <c r="BE58" s="2356"/>
      <c r="BF58" s="2356"/>
      <c r="BG58" s="2356"/>
      <c r="BH58" s="2356"/>
      <c r="BI58" s="94"/>
    </row>
    <row r="59" spans="1:61" ht="7.5" customHeight="1" x14ac:dyDescent="0.2">
      <c r="A59" s="224"/>
      <c r="D59" s="2299"/>
      <c r="E59" s="2338" t="s">
        <v>499</v>
      </c>
      <c r="F59" s="2339"/>
      <c r="G59" s="2339"/>
      <c r="H59" s="2339"/>
      <c r="I59" s="2339"/>
      <c r="J59" s="2339"/>
      <c r="K59" s="2339"/>
      <c r="L59" s="2339"/>
      <c r="M59" s="2339"/>
      <c r="N59" s="2339"/>
      <c r="O59" s="2339"/>
      <c r="P59" s="2339"/>
      <c r="Q59" s="2339"/>
      <c r="R59" s="2339"/>
      <c r="W59" s="142"/>
      <c r="X59" s="2343"/>
      <c r="Y59" s="2325"/>
      <c r="Z59" s="2326"/>
      <c r="AA59" s="2326"/>
      <c r="AB59" s="2326"/>
      <c r="AC59" s="2326"/>
      <c r="AD59" s="2327"/>
      <c r="AE59" s="2318"/>
      <c r="AF59" s="2319"/>
      <c r="AG59" s="2319"/>
      <c r="AH59" s="94"/>
      <c r="AI59" s="2365"/>
      <c r="AJ59" s="2365"/>
      <c r="AK59" s="2365"/>
      <c r="AL59" s="94"/>
      <c r="AM59" s="119"/>
      <c r="AN59" s="224"/>
      <c r="AR59" s="2357"/>
      <c r="AS59" s="2357"/>
      <c r="AT59" s="2357"/>
      <c r="AU59" s="2357"/>
      <c r="AV59" s="2357"/>
      <c r="AW59" s="2357"/>
      <c r="AX59" s="2345"/>
      <c r="AY59" s="2345"/>
      <c r="AZ59" s="2356"/>
      <c r="BA59" s="2356"/>
      <c r="BB59" s="2356"/>
      <c r="BC59" s="2345"/>
      <c r="BD59" s="2345"/>
      <c r="BE59" s="2356"/>
      <c r="BF59" s="2356"/>
      <c r="BG59" s="2356"/>
      <c r="BH59" s="2356"/>
      <c r="BI59" s="94"/>
    </row>
    <row r="60" spans="1:61" ht="7.5" customHeight="1" x14ac:dyDescent="0.2">
      <c r="A60" s="224"/>
      <c r="D60" s="2299"/>
      <c r="E60" s="2339"/>
      <c r="F60" s="2339"/>
      <c r="G60" s="2339"/>
      <c r="H60" s="2339"/>
      <c r="I60" s="2339"/>
      <c r="J60" s="2339"/>
      <c r="K60" s="2339"/>
      <c r="L60" s="2339"/>
      <c r="M60" s="2339"/>
      <c r="N60" s="2339"/>
      <c r="O60" s="2339"/>
      <c r="P60" s="2339"/>
      <c r="Q60" s="2339"/>
      <c r="R60" s="2339"/>
      <c r="W60" s="73"/>
      <c r="X60" s="2343"/>
      <c r="Y60" s="2325"/>
      <c r="Z60" s="2326"/>
      <c r="AA60" s="2326"/>
      <c r="AB60" s="2326"/>
      <c r="AC60" s="2326"/>
      <c r="AD60" s="2327"/>
      <c r="AE60" s="2331" t="s">
        <v>161</v>
      </c>
      <c r="AF60" s="2332"/>
      <c r="AG60" s="2332"/>
      <c r="AH60" s="94"/>
      <c r="AI60" s="2365" t="s">
        <v>874</v>
      </c>
      <c r="AJ60" s="2365"/>
      <c r="AK60" s="2365"/>
      <c r="AL60" s="94"/>
      <c r="AM60" s="119"/>
      <c r="AN60" s="224"/>
      <c r="AR60" s="2357"/>
      <c r="AS60" s="2357"/>
      <c r="AT60" s="2357"/>
      <c r="AU60" s="2357"/>
      <c r="AV60" s="2357"/>
      <c r="AW60" s="2357"/>
      <c r="AX60" s="2345"/>
      <c r="AY60" s="2345"/>
      <c r="AZ60" s="2356"/>
      <c r="BA60" s="2356"/>
      <c r="BB60" s="2356"/>
      <c r="BC60" s="2345"/>
      <c r="BD60" s="2345"/>
      <c r="BE60" s="2356"/>
      <c r="BF60" s="2356"/>
      <c r="BG60" s="2356"/>
      <c r="BH60" s="2356"/>
      <c r="BI60" s="94"/>
    </row>
    <row r="61" spans="1:61" ht="7.5" customHeight="1" x14ac:dyDescent="0.2">
      <c r="A61" s="224"/>
      <c r="X61" s="2343"/>
      <c r="Y61" s="2328"/>
      <c r="Z61" s="2329"/>
      <c r="AA61" s="2329"/>
      <c r="AB61" s="2329"/>
      <c r="AC61" s="2329"/>
      <c r="AD61" s="2330"/>
      <c r="AE61" s="2333"/>
      <c r="AF61" s="2334"/>
      <c r="AG61" s="2334"/>
      <c r="AH61" s="115"/>
      <c r="AI61" s="2367"/>
      <c r="AJ61" s="2367"/>
      <c r="AK61" s="2367"/>
      <c r="AL61" s="115"/>
      <c r="AM61" s="116"/>
      <c r="AN61" s="224"/>
      <c r="AR61" s="2357"/>
      <c r="AS61" s="2357"/>
      <c r="AT61" s="2357"/>
      <c r="AU61" s="2357"/>
      <c r="AV61" s="2357"/>
      <c r="AW61" s="2357"/>
      <c r="AX61" s="94"/>
      <c r="AY61" s="94"/>
      <c r="AZ61" s="94"/>
      <c r="BA61" s="94"/>
      <c r="BB61" s="94"/>
      <c r="BC61" s="94"/>
      <c r="BD61" s="94"/>
      <c r="BE61" s="94"/>
      <c r="BF61" s="94"/>
      <c r="BG61" s="94"/>
      <c r="BH61" s="94"/>
      <c r="BI61" s="94"/>
    </row>
    <row r="62" spans="1:61" ht="7.5" customHeight="1" x14ac:dyDescent="0.2">
      <c r="A62" s="224"/>
      <c r="B62" s="2337" t="s">
        <v>382</v>
      </c>
      <c r="C62" s="2337"/>
      <c r="D62" s="2337"/>
      <c r="E62" s="2337"/>
      <c r="F62" s="2337"/>
      <c r="G62" s="2337"/>
      <c r="H62" s="2337"/>
      <c r="I62" s="275"/>
      <c r="J62" s="275"/>
      <c r="K62" s="275"/>
      <c r="L62" s="275"/>
      <c r="M62" s="275"/>
      <c r="N62" s="275"/>
      <c r="O62" s="275"/>
      <c r="P62" s="275"/>
      <c r="Q62" s="275"/>
      <c r="R62" s="275"/>
      <c r="X62" s="2343"/>
      <c r="Y62" s="2322" t="s">
        <v>165</v>
      </c>
      <c r="Z62" s="2323"/>
      <c r="AA62" s="2323"/>
      <c r="AB62" s="2323"/>
      <c r="AC62" s="2323"/>
      <c r="AD62" s="2324"/>
      <c r="AE62" s="2335" t="s">
        <v>162</v>
      </c>
      <c r="AF62" s="2336"/>
      <c r="AG62" s="2336"/>
      <c r="AH62" s="113"/>
      <c r="AI62" s="2364" t="s">
        <v>874</v>
      </c>
      <c r="AJ62" s="2364"/>
      <c r="AK62" s="2364"/>
      <c r="AL62" s="113"/>
      <c r="AM62" s="114"/>
      <c r="AN62" s="224"/>
      <c r="AR62" s="2357"/>
      <c r="AS62" s="2357"/>
      <c r="AT62" s="2357"/>
      <c r="AU62" s="2357"/>
      <c r="AV62" s="2357"/>
      <c r="AW62" s="2357"/>
      <c r="AX62" s="2358"/>
      <c r="AY62" s="2358"/>
      <c r="AZ62" s="2358"/>
      <c r="BA62" s="2358"/>
      <c r="BB62" s="2357"/>
      <c r="BC62" s="2357"/>
      <c r="BD62" s="2357"/>
      <c r="BE62" s="2357"/>
      <c r="BF62" s="2357"/>
      <c r="BG62" s="94"/>
      <c r="BH62" s="94"/>
      <c r="BI62" s="94"/>
    </row>
    <row r="63" spans="1:61" ht="7.5" customHeight="1" x14ac:dyDescent="0.2">
      <c r="A63" s="224"/>
      <c r="B63" s="2337"/>
      <c r="C63" s="2337"/>
      <c r="D63" s="2337"/>
      <c r="E63" s="2337"/>
      <c r="F63" s="2337"/>
      <c r="G63" s="2337"/>
      <c r="H63" s="2337"/>
      <c r="X63" s="2343"/>
      <c r="Y63" s="2325"/>
      <c r="Z63" s="2326"/>
      <c r="AA63" s="2326"/>
      <c r="AB63" s="2326"/>
      <c r="AC63" s="2326"/>
      <c r="AD63" s="2327"/>
      <c r="AE63" s="2318"/>
      <c r="AF63" s="2319"/>
      <c r="AG63" s="2319"/>
      <c r="AH63" s="94"/>
      <c r="AI63" s="2365"/>
      <c r="AJ63" s="2365"/>
      <c r="AK63" s="2365"/>
      <c r="AL63" s="94"/>
      <c r="AM63" s="119"/>
      <c r="AN63" s="224"/>
      <c r="AR63" s="2357"/>
      <c r="AS63" s="2357"/>
      <c r="AT63" s="2357"/>
      <c r="AU63" s="2357"/>
      <c r="AV63" s="2357"/>
      <c r="AW63" s="2357"/>
      <c r="AX63" s="2358"/>
      <c r="AY63" s="2358"/>
      <c r="AZ63" s="2358"/>
      <c r="BA63" s="2358"/>
      <c r="BB63" s="2357"/>
      <c r="BC63" s="2357"/>
      <c r="BD63" s="2357"/>
      <c r="BE63" s="2357"/>
      <c r="BF63" s="2357"/>
      <c r="BG63" s="94"/>
      <c r="BH63" s="94"/>
      <c r="BI63" s="94"/>
    </row>
    <row r="64" spans="1:61" ht="7.5" customHeight="1" x14ac:dyDescent="0.2">
      <c r="A64" s="224"/>
      <c r="D64" s="2342" t="s">
        <v>874</v>
      </c>
      <c r="E64" s="2342"/>
      <c r="F64" s="2342"/>
      <c r="G64" s="2342"/>
      <c r="H64" s="78"/>
      <c r="I64" s="2340" t="s">
        <v>552</v>
      </c>
      <c r="J64" s="2340"/>
      <c r="K64" s="2340"/>
      <c r="L64" s="2340"/>
      <c r="M64" s="2340"/>
      <c r="N64" s="2340"/>
      <c r="O64" s="2340"/>
      <c r="P64" s="2340"/>
      <c r="Q64" s="2340"/>
      <c r="R64" s="2341"/>
      <c r="S64" s="2341"/>
      <c r="X64" s="2343"/>
      <c r="Y64" s="2325"/>
      <c r="Z64" s="2326"/>
      <c r="AA64" s="2326"/>
      <c r="AB64" s="2326"/>
      <c r="AC64" s="2326"/>
      <c r="AD64" s="2327"/>
      <c r="AE64" s="2318" t="s">
        <v>163</v>
      </c>
      <c r="AF64" s="2319"/>
      <c r="AG64" s="2319"/>
      <c r="AH64" s="94"/>
      <c r="AI64" s="2365" t="s">
        <v>874</v>
      </c>
      <c r="AJ64" s="2365"/>
      <c r="AK64" s="2365"/>
      <c r="AL64" s="94"/>
      <c r="AM64" s="119"/>
      <c r="AN64" s="224"/>
      <c r="AR64" s="2357"/>
      <c r="AS64" s="2357"/>
      <c r="AT64" s="2357"/>
      <c r="AU64" s="2357"/>
      <c r="AV64" s="2357"/>
      <c r="AW64" s="2357"/>
      <c r="AX64" s="102"/>
      <c r="AY64" s="102"/>
      <c r="AZ64" s="102"/>
      <c r="BA64" s="102"/>
      <c r="BB64" s="94"/>
      <c r="BC64" s="94"/>
      <c r="BD64" s="94"/>
      <c r="BE64" s="94"/>
      <c r="BF64" s="94"/>
      <c r="BG64" s="94"/>
      <c r="BH64" s="94"/>
      <c r="BI64" s="94"/>
    </row>
    <row r="65" spans="1:61" ht="7.5" customHeight="1" x14ac:dyDescent="0.2">
      <c r="A65" s="224"/>
      <c r="D65" s="2342"/>
      <c r="E65" s="2342"/>
      <c r="F65" s="2342"/>
      <c r="G65" s="2342"/>
      <c r="H65" s="78"/>
      <c r="I65" s="2340"/>
      <c r="J65" s="2340"/>
      <c r="K65" s="2340"/>
      <c r="L65" s="2340"/>
      <c r="M65" s="2340"/>
      <c r="N65" s="2340"/>
      <c r="O65" s="2340"/>
      <c r="P65" s="2340"/>
      <c r="Q65" s="2340"/>
      <c r="R65" s="2341"/>
      <c r="S65" s="2341"/>
      <c r="X65" s="2344"/>
      <c r="Y65" s="2328"/>
      <c r="Z65" s="2329"/>
      <c r="AA65" s="2329"/>
      <c r="AB65" s="2329"/>
      <c r="AC65" s="2329"/>
      <c r="AD65" s="2330"/>
      <c r="AE65" s="2320"/>
      <c r="AF65" s="2321"/>
      <c r="AG65" s="2321"/>
      <c r="AH65" s="115"/>
      <c r="AI65" s="2367"/>
      <c r="AJ65" s="2367"/>
      <c r="AK65" s="2367"/>
      <c r="AL65" s="115"/>
      <c r="AM65" s="116"/>
      <c r="AN65" s="224"/>
      <c r="AR65" s="2357"/>
      <c r="AS65" s="2357"/>
      <c r="AT65" s="2357"/>
      <c r="AU65" s="2357"/>
      <c r="AV65" s="2357"/>
      <c r="AW65" s="2357"/>
      <c r="AX65" s="2358"/>
      <c r="AY65" s="2358"/>
      <c r="AZ65" s="2358"/>
      <c r="BA65" s="2358"/>
      <c r="BB65" s="2357"/>
      <c r="BC65" s="2357"/>
      <c r="BD65" s="2357"/>
      <c r="BE65" s="2357"/>
      <c r="BF65" s="2357"/>
      <c r="BG65" s="94"/>
      <c r="BH65" s="94"/>
      <c r="BI65" s="94"/>
    </row>
    <row r="66" spans="1:61" ht="7.5" customHeight="1" x14ac:dyDescent="0.2">
      <c r="A66" s="224"/>
      <c r="AN66" s="224"/>
      <c r="AR66" s="2357"/>
      <c r="AS66" s="2357"/>
      <c r="AT66" s="2357"/>
      <c r="AU66" s="2357"/>
      <c r="AV66" s="2357"/>
      <c r="AW66" s="2357"/>
      <c r="AX66" s="2358"/>
      <c r="AY66" s="2358"/>
      <c r="AZ66" s="2358"/>
      <c r="BA66" s="2358"/>
      <c r="BB66" s="2357"/>
      <c r="BC66" s="2357"/>
      <c r="BD66" s="2357"/>
      <c r="BE66" s="2357"/>
      <c r="BF66" s="2357"/>
      <c r="BG66" s="94"/>
      <c r="BH66" s="94"/>
      <c r="BI66" s="94"/>
    </row>
    <row r="67" spans="1:61" ht="7.5" customHeight="1" x14ac:dyDescent="0.2">
      <c r="A67" s="224"/>
      <c r="Q67" s="224"/>
      <c r="R67" s="224"/>
      <c r="S67" s="224"/>
      <c r="U67" s="224"/>
      <c r="V67" s="224"/>
      <c r="AN67" s="224"/>
      <c r="AR67" s="2357"/>
      <c r="AS67" s="2357"/>
      <c r="AT67" s="2357"/>
      <c r="AU67" s="2357"/>
      <c r="AV67" s="2357"/>
      <c r="AW67" s="2357"/>
      <c r="AX67" s="102"/>
      <c r="AY67" s="102"/>
      <c r="AZ67" s="102"/>
      <c r="BA67" s="102"/>
      <c r="BB67" s="94"/>
      <c r="BC67" s="94"/>
      <c r="BD67" s="94"/>
      <c r="BE67" s="94"/>
      <c r="BF67" s="94"/>
      <c r="BG67" s="94"/>
      <c r="BH67" s="94"/>
      <c r="BI67" s="94"/>
    </row>
    <row r="68" spans="1:61" ht="7.5" customHeight="1" x14ac:dyDescent="0.2">
      <c r="A68" s="224"/>
      <c r="Q68" s="224"/>
      <c r="R68" s="224"/>
      <c r="S68" s="224"/>
      <c r="U68" s="224"/>
      <c r="V68" s="224"/>
      <c r="AN68" s="224"/>
      <c r="AR68" s="2357"/>
      <c r="AS68" s="2357"/>
      <c r="AT68" s="2357"/>
      <c r="AU68" s="2357"/>
      <c r="AV68" s="2357"/>
      <c r="AW68" s="2357"/>
      <c r="AX68" s="2358"/>
      <c r="AY68" s="2358"/>
      <c r="AZ68" s="2358"/>
      <c r="BA68" s="2358"/>
      <c r="BB68" s="2357"/>
      <c r="BC68" s="2357"/>
      <c r="BD68" s="2357"/>
      <c r="BE68" s="2357"/>
      <c r="BF68" s="2357"/>
      <c r="BG68" s="94"/>
      <c r="BH68" s="94"/>
      <c r="BI68" s="94"/>
    </row>
    <row r="69" spans="1:61" ht="7.5" customHeight="1" x14ac:dyDescent="0.2">
      <c r="A69" s="224"/>
      <c r="B69" s="224"/>
      <c r="C69" s="224"/>
      <c r="T69" s="298"/>
      <c r="U69" s="224"/>
      <c r="V69" s="224"/>
      <c r="AN69" s="224"/>
      <c r="AR69" s="2357"/>
      <c r="AS69" s="2357"/>
      <c r="AT69" s="2357"/>
      <c r="AU69" s="2357"/>
      <c r="AV69" s="2357"/>
      <c r="AW69" s="2357"/>
      <c r="AX69" s="2358"/>
      <c r="AY69" s="2358"/>
      <c r="AZ69" s="2358"/>
      <c r="BA69" s="2358"/>
      <c r="BB69" s="2357"/>
      <c r="BC69" s="2357"/>
      <c r="BD69" s="2357"/>
      <c r="BE69" s="2357"/>
      <c r="BF69" s="2357"/>
      <c r="BG69" s="94"/>
      <c r="BH69" s="94"/>
      <c r="BI69" s="94"/>
    </row>
    <row r="70" spans="1:61" ht="7.5" customHeight="1" x14ac:dyDescent="0.2">
      <c r="A70" s="224"/>
      <c r="B70" s="224"/>
      <c r="C70" s="224"/>
      <c r="T70" s="298"/>
      <c r="U70" s="224"/>
      <c r="V70" s="224"/>
      <c r="AN70" s="224"/>
      <c r="AR70" s="2357"/>
      <c r="AS70" s="2357"/>
      <c r="AT70" s="2357"/>
      <c r="AU70" s="2357"/>
      <c r="AV70" s="2357"/>
      <c r="AW70" s="2357"/>
      <c r="AX70" s="94"/>
      <c r="AY70" s="94"/>
      <c r="AZ70" s="94"/>
      <c r="BA70" s="94"/>
      <c r="BB70" s="94"/>
      <c r="BC70" s="94"/>
      <c r="BD70" s="94"/>
      <c r="BE70" s="94"/>
      <c r="BF70" s="94"/>
      <c r="BG70" s="94"/>
      <c r="BH70" s="94"/>
      <c r="BI70" s="94"/>
    </row>
    <row r="71" spans="1:61" ht="7.5" customHeight="1" x14ac:dyDescent="0.2">
      <c r="A71" s="224"/>
      <c r="B71" s="224"/>
      <c r="C71" s="224"/>
      <c r="D71" s="224"/>
      <c r="E71" s="224"/>
      <c r="F71" s="224"/>
      <c r="G71" s="224"/>
      <c r="H71" s="224"/>
      <c r="I71" s="224"/>
      <c r="J71" s="224"/>
      <c r="K71" s="224"/>
      <c r="L71" s="224"/>
      <c r="M71" s="224"/>
      <c r="N71" s="224"/>
      <c r="O71" s="224"/>
      <c r="P71" s="224"/>
      <c r="Q71" s="224"/>
      <c r="R71" s="224"/>
      <c r="S71" s="224"/>
      <c r="U71" s="224"/>
      <c r="V71" s="224"/>
      <c r="AN71" s="224"/>
      <c r="AR71" s="2359"/>
      <c r="AS71" s="2357"/>
      <c r="AT71" s="2357"/>
      <c r="AU71" s="2357"/>
      <c r="AV71" s="2357"/>
      <c r="AW71" s="2357"/>
      <c r="AY71" s="93"/>
      <c r="AZ71" s="93"/>
      <c r="BA71" s="93"/>
      <c r="BB71" s="93"/>
      <c r="BC71" s="93"/>
      <c r="BD71" s="93"/>
      <c r="BE71" s="93"/>
      <c r="BF71" s="93"/>
      <c r="BG71" s="93"/>
      <c r="BH71" s="93"/>
      <c r="BI71" s="93"/>
    </row>
    <row r="72" spans="1:61" ht="7.5" customHeight="1" x14ac:dyDescent="0.2">
      <c r="A72" s="224"/>
      <c r="B72" s="224"/>
      <c r="C72" s="224"/>
      <c r="D72" s="224"/>
      <c r="E72" s="224"/>
      <c r="F72" s="224"/>
      <c r="G72" s="224"/>
      <c r="H72" s="224"/>
      <c r="I72" s="224"/>
      <c r="J72" s="224"/>
      <c r="K72" s="224"/>
      <c r="L72" s="224"/>
      <c r="M72" s="224"/>
      <c r="N72" s="224"/>
      <c r="O72" s="224"/>
      <c r="P72" s="224"/>
      <c r="Q72" s="224"/>
      <c r="R72" s="224"/>
      <c r="S72" s="224"/>
      <c r="U72" s="224"/>
      <c r="V72" s="224"/>
      <c r="AN72" s="224"/>
      <c r="AR72" s="2357"/>
      <c r="AS72" s="2357"/>
      <c r="AT72" s="2357"/>
      <c r="AU72" s="2357"/>
      <c r="AV72" s="2357"/>
      <c r="AW72" s="2357"/>
      <c r="AX72" s="185"/>
      <c r="AY72" s="2362"/>
      <c r="AZ72" s="185"/>
      <c r="BA72" s="2362"/>
      <c r="BB72" s="185"/>
      <c r="BC72" s="2362"/>
      <c r="BD72" s="185"/>
      <c r="BE72" s="93"/>
      <c r="BF72" s="93"/>
      <c r="BG72" s="93"/>
      <c r="BH72" s="93"/>
      <c r="BI72" s="93"/>
    </row>
    <row r="73" spans="1:61" ht="7.5" customHeight="1" x14ac:dyDescent="0.2">
      <c r="A73" s="224"/>
      <c r="B73" s="224"/>
      <c r="C73" s="224"/>
      <c r="D73" s="224"/>
      <c r="E73" s="224"/>
      <c r="F73" s="224"/>
      <c r="G73" s="224"/>
      <c r="H73" s="224"/>
      <c r="I73" s="224"/>
      <c r="J73" s="224"/>
      <c r="K73" s="224"/>
      <c r="L73" s="224"/>
      <c r="M73" s="224"/>
      <c r="N73" s="224"/>
      <c r="O73" s="224"/>
      <c r="P73" s="224"/>
      <c r="Q73" s="224"/>
      <c r="R73" s="224"/>
      <c r="S73" s="224"/>
      <c r="U73" s="224"/>
      <c r="V73" s="224"/>
      <c r="AN73" s="224"/>
      <c r="AR73" s="2357"/>
      <c r="AS73" s="2357"/>
      <c r="AT73" s="2357"/>
      <c r="AU73" s="2357"/>
      <c r="AV73" s="2357"/>
      <c r="AW73" s="2357"/>
      <c r="AX73" s="185"/>
      <c r="AY73" s="2362"/>
      <c r="AZ73" s="185"/>
      <c r="BA73" s="2362"/>
      <c r="BB73" s="185"/>
      <c r="BC73" s="2362"/>
      <c r="BD73" s="185"/>
      <c r="BE73" s="93"/>
      <c r="BF73" s="93"/>
      <c r="BG73" s="93"/>
      <c r="BH73" s="93"/>
      <c r="BI73" s="93"/>
    </row>
    <row r="74" spans="1:61" x14ac:dyDescent="0.2">
      <c r="AR74" s="2357"/>
      <c r="AS74" s="2357"/>
      <c r="AT74" s="2357"/>
      <c r="AU74" s="2357"/>
      <c r="AV74" s="2357"/>
      <c r="AW74" s="2357"/>
      <c r="AX74" s="93"/>
      <c r="AY74" s="93"/>
      <c r="AZ74" s="93"/>
      <c r="BA74" s="93"/>
      <c r="BB74" s="93"/>
      <c r="BC74" s="93"/>
      <c r="BD74" s="93"/>
      <c r="BE74" s="93"/>
      <c r="BF74" s="93"/>
      <c r="BG74" s="93"/>
      <c r="BH74" s="93"/>
      <c r="BI74" s="93"/>
    </row>
    <row r="75" spans="1:61" x14ac:dyDescent="0.2">
      <c r="AR75" s="2359"/>
      <c r="AS75" s="2357"/>
      <c r="AT75" s="2357"/>
      <c r="AU75" s="2357"/>
      <c r="AV75" s="2357"/>
      <c r="AW75" s="2357"/>
      <c r="AY75" s="93"/>
      <c r="AZ75" s="93"/>
      <c r="BA75" s="93"/>
      <c r="BB75" s="93"/>
      <c r="BC75" s="93"/>
      <c r="BD75" s="93"/>
      <c r="BE75" s="2363"/>
      <c r="BF75" s="2363"/>
      <c r="BG75" s="2363"/>
      <c r="BH75" s="2363"/>
      <c r="BI75" s="93"/>
    </row>
    <row r="76" spans="1:61" x14ac:dyDescent="0.2">
      <c r="AR76" s="2357"/>
      <c r="AS76" s="2357"/>
      <c r="AT76" s="2357"/>
      <c r="AU76" s="2357"/>
      <c r="AV76" s="2357"/>
      <c r="AW76" s="2357"/>
      <c r="AX76" s="2362"/>
      <c r="AY76" s="2362"/>
      <c r="AZ76" s="2362"/>
      <c r="BA76" s="2362"/>
      <c r="BB76" s="2362"/>
      <c r="BC76" s="2362"/>
      <c r="BD76" s="2362"/>
      <c r="BE76" s="2363"/>
      <c r="BF76" s="2363"/>
      <c r="BG76" s="2363"/>
      <c r="BH76" s="2363"/>
      <c r="BI76" s="93"/>
    </row>
    <row r="77" spans="1:61" x14ac:dyDescent="0.2">
      <c r="AR77" s="2357"/>
      <c r="AS77" s="2357"/>
      <c r="AT77" s="2357"/>
      <c r="AU77" s="2357"/>
      <c r="AV77" s="2357"/>
      <c r="AW77" s="2357"/>
      <c r="AX77" s="2362"/>
      <c r="AY77" s="2362"/>
      <c r="AZ77" s="2362"/>
      <c r="BA77" s="2362"/>
      <c r="BB77" s="2362"/>
      <c r="BC77" s="2362"/>
      <c r="BD77" s="2362"/>
      <c r="BE77" s="2363"/>
      <c r="BF77" s="2363"/>
      <c r="BG77" s="2363"/>
      <c r="BH77" s="2363"/>
      <c r="BI77" s="93"/>
    </row>
    <row r="78" spans="1:61" x14ac:dyDescent="0.2">
      <c r="AR78" s="2357"/>
      <c r="AS78" s="2357"/>
      <c r="AT78" s="2357"/>
      <c r="AU78" s="2357"/>
      <c r="AV78" s="2357"/>
      <c r="AW78" s="2357"/>
      <c r="AX78" s="93"/>
      <c r="AY78" s="93"/>
      <c r="AZ78" s="93"/>
      <c r="BA78" s="93"/>
      <c r="BB78" s="93"/>
      <c r="BC78" s="93"/>
      <c r="BD78" s="93"/>
      <c r="BE78" s="2363"/>
      <c r="BF78" s="2363"/>
      <c r="BG78" s="2363"/>
      <c r="BH78" s="2363"/>
      <c r="BI78" s="93"/>
    </row>
    <row r="79" spans="1:61" x14ac:dyDescent="0.2">
      <c r="AR79" s="2359"/>
      <c r="AS79" s="2359"/>
      <c r="AT79" s="2359"/>
      <c r="AU79" s="2359"/>
      <c r="AV79" s="2359"/>
      <c r="AW79" s="2359"/>
      <c r="AX79" s="93"/>
      <c r="AY79" s="93"/>
      <c r="AZ79" s="93"/>
      <c r="BA79" s="93"/>
      <c r="BB79" s="93"/>
      <c r="BC79" s="93"/>
      <c r="BD79" s="93"/>
      <c r="BE79" s="93"/>
      <c r="BF79" s="94"/>
      <c r="BG79" s="94"/>
      <c r="BH79" s="94"/>
      <c r="BI79" s="94"/>
    </row>
    <row r="80" spans="1:61" x14ac:dyDescent="0.2">
      <c r="AR80" s="2359"/>
      <c r="AS80" s="2359"/>
      <c r="AT80" s="2359"/>
      <c r="AU80" s="2359"/>
      <c r="AV80" s="2359"/>
      <c r="AW80" s="2359"/>
      <c r="AX80" s="2358"/>
      <c r="AY80" s="2358"/>
      <c r="AZ80" s="2358"/>
      <c r="BA80" s="2360"/>
      <c r="BB80" s="2357"/>
      <c r="BC80" s="122"/>
      <c r="BD80" s="122"/>
      <c r="BE80" s="122"/>
      <c r="BF80" s="122"/>
      <c r="BG80" s="122"/>
      <c r="BH80" s="122"/>
      <c r="BI80" s="122"/>
    </row>
    <row r="81" spans="23:61" x14ac:dyDescent="0.2">
      <c r="AR81" s="2359"/>
      <c r="AS81" s="2359"/>
      <c r="AT81" s="2359"/>
      <c r="AU81" s="2359"/>
      <c r="AV81" s="2359"/>
      <c r="AW81" s="2359"/>
      <c r="AX81" s="2358"/>
      <c r="AY81" s="2358"/>
      <c r="AZ81" s="2358"/>
      <c r="BA81" s="2360"/>
      <c r="BB81" s="2357"/>
      <c r="BC81" s="122"/>
      <c r="BD81" s="122"/>
      <c r="BE81" s="122"/>
      <c r="BF81" s="122"/>
      <c r="BG81" s="122"/>
      <c r="BH81" s="122"/>
      <c r="BI81" s="122"/>
    </row>
    <row r="82" spans="23:61" x14ac:dyDescent="0.2">
      <c r="AR82" s="2359"/>
      <c r="AS82" s="2359"/>
      <c r="AT82" s="2359"/>
      <c r="AU82" s="2359"/>
      <c r="AV82" s="2359"/>
      <c r="AW82" s="2359"/>
      <c r="AX82" s="2358"/>
      <c r="AY82" s="2358"/>
      <c r="AZ82" s="2358"/>
      <c r="BA82" s="2358"/>
      <c r="BB82" s="2358"/>
      <c r="BC82" s="2358"/>
      <c r="BD82" s="2358"/>
      <c r="BE82" s="122"/>
      <c r="BF82" s="122"/>
      <c r="BG82" s="122"/>
      <c r="BH82" s="122"/>
      <c r="BI82" s="122"/>
    </row>
    <row r="83" spans="23:61" x14ac:dyDescent="0.2">
      <c r="AR83" s="2359"/>
      <c r="AS83" s="2359"/>
      <c r="AT83" s="2359"/>
      <c r="AU83" s="2359"/>
      <c r="AV83" s="2359"/>
      <c r="AW83" s="2359"/>
      <c r="AX83" s="2358"/>
      <c r="AY83" s="2358"/>
      <c r="AZ83" s="2358"/>
      <c r="BA83" s="2358"/>
      <c r="BB83" s="2358"/>
      <c r="BC83" s="2358"/>
      <c r="BD83" s="2358"/>
      <c r="BE83" s="93"/>
      <c r="BF83" s="122"/>
      <c r="BG83" s="122"/>
      <c r="BH83" s="122"/>
      <c r="BI83" s="122"/>
    </row>
    <row r="84" spans="23:61" x14ac:dyDescent="0.2">
      <c r="AR84" s="2359"/>
      <c r="AS84" s="2359"/>
      <c r="AT84" s="2359"/>
      <c r="AU84" s="2359"/>
      <c r="AV84" s="2359"/>
      <c r="AW84" s="2359"/>
      <c r="AX84" s="93"/>
      <c r="AY84" s="2361"/>
      <c r="AZ84" s="2361"/>
      <c r="BA84" s="2361"/>
      <c r="BB84" s="2361"/>
      <c r="BC84" s="2361"/>
      <c r="BD84" s="2361"/>
      <c r="BE84" s="2361"/>
      <c r="BF84" s="2361"/>
      <c r="BG84" s="2361"/>
      <c r="BH84" s="2361"/>
      <c r="BI84" s="122"/>
    </row>
    <row r="85" spans="23:61" x14ac:dyDescent="0.2">
      <c r="AR85" s="2359"/>
      <c r="AS85" s="2359"/>
      <c r="AT85" s="2359"/>
      <c r="AU85" s="2359"/>
      <c r="AV85" s="2359"/>
      <c r="AW85" s="2359"/>
      <c r="AX85" s="122"/>
      <c r="AY85" s="2361"/>
      <c r="AZ85" s="2361"/>
      <c r="BA85" s="2361"/>
      <c r="BB85" s="2361"/>
      <c r="BC85" s="2361"/>
      <c r="BD85" s="2361"/>
      <c r="BE85" s="2361"/>
      <c r="BF85" s="2361"/>
      <c r="BG85" s="2361"/>
      <c r="BH85" s="2361"/>
      <c r="BI85" s="122"/>
    </row>
    <row r="86" spans="23:61" x14ac:dyDescent="0.2">
      <c r="W86" s="224"/>
      <c r="X86" s="224"/>
      <c r="Y86" s="224"/>
      <c r="Z86" s="224"/>
      <c r="AA86" s="224"/>
      <c r="AB86" s="224"/>
      <c r="AC86" s="224"/>
      <c r="AD86" s="224"/>
      <c r="AE86" s="224"/>
      <c r="AF86" s="224"/>
      <c r="AG86" s="224"/>
      <c r="AH86" s="224"/>
      <c r="AI86" s="224"/>
      <c r="AJ86" s="223"/>
      <c r="AK86" s="224"/>
      <c r="AL86" s="224"/>
      <c r="AM86" s="224"/>
      <c r="AR86" s="2359"/>
      <c r="AS86" s="2359"/>
      <c r="AT86" s="2359"/>
      <c r="AU86" s="2359"/>
      <c r="AV86" s="2359"/>
      <c r="AW86" s="2359"/>
      <c r="AX86" s="122"/>
      <c r="AY86" s="2361"/>
      <c r="AZ86" s="2361"/>
      <c r="BA86" s="2361"/>
      <c r="BB86" s="2361"/>
      <c r="BC86" s="2361"/>
      <c r="BD86" s="2361"/>
      <c r="BE86" s="2361"/>
      <c r="BF86" s="2361"/>
      <c r="BG86" s="2361"/>
      <c r="BH86" s="2361"/>
      <c r="BI86" s="122"/>
    </row>
    <row r="87" spans="23:61" x14ac:dyDescent="0.2">
      <c r="AR87" s="2359"/>
      <c r="AS87" s="2359"/>
      <c r="AT87" s="2359"/>
      <c r="AU87" s="2359"/>
      <c r="AV87" s="2359"/>
      <c r="AW87" s="2359"/>
      <c r="AX87" s="122"/>
      <c r="AY87" s="2361"/>
      <c r="AZ87" s="2361"/>
      <c r="BA87" s="2361"/>
      <c r="BB87" s="2361"/>
      <c r="BC87" s="2361"/>
      <c r="BD87" s="2361"/>
      <c r="BE87" s="2361"/>
      <c r="BF87" s="2361"/>
      <c r="BG87" s="2361"/>
      <c r="BH87" s="2361"/>
      <c r="BI87" s="122"/>
    </row>
    <row r="88" spans="23:61" x14ac:dyDescent="0.2">
      <c r="AR88" s="2359"/>
      <c r="AS88" s="2359"/>
      <c r="AT88" s="2359"/>
      <c r="AU88" s="2359"/>
      <c r="AV88" s="2359"/>
      <c r="AW88" s="2359"/>
      <c r="AX88" s="122"/>
      <c r="AY88" s="2361"/>
      <c r="AZ88" s="2361"/>
      <c r="BA88" s="2361"/>
      <c r="BB88" s="2361"/>
      <c r="BC88" s="2361"/>
      <c r="BD88" s="2361"/>
      <c r="BE88" s="2361"/>
      <c r="BF88" s="2361"/>
      <c r="BG88" s="2361"/>
      <c r="BH88" s="2361"/>
      <c r="BI88" s="122"/>
    </row>
  </sheetData>
  <mergeCells count="174">
    <mergeCell ref="A30:G32"/>
    <mergeCell ref="B33:H34"/>
    <mergeCell ref="AE30:AG31"/>
    <mergeCell ref="AE32:AG33"/>
    <mergeCell ref="AG36:AG37"/>
    <mergeCell ref="Y34:AD35"/>
    <mergeCell ref="D35:H36"/>
    <mergeCell ref="X30:X37"/>
    <mergeCell ref="E41:R42"/>
    <mergeCell ref="AG42:AG43"/>
    <mergeCell ref="Y42:AD43"/>
    <mergeCell ref="D38:Q39"/>
    <mergeCell ref="W3:AC4"/>
    <mergeCell ref="W27:AB28"/>
    <mergeCell ref="Y38:AD39"/>
    <mergeCell ref="AA9:AK10"/>
    <mergeCell ref="AA7:AE8"/>
    <mergeCell ref="AI18:AJ19"/>
    <mergeCell ref="AH38:AH39"/>
    <mergeCell ref="AH40:AH41"/>
    <mergeCell ref="AG40:AG41"/>
    <mergeCell ref="Y40:AD41"/>
    <mergeCell ref="AG38:AG39"/>
    <mergeCell ref="AI16:AJ17"/>
    <mergeCell ref="X14:AE15"/>
    <mergeCell ref="L19:M21"/>
    <mergeCell ref="N15:T18"/>
    <mergeCell ref="AN7:AN8"/>
    <mergeCell ref="AC5:AM6"/>
    <mergeCell ref="X7:Y8"/>
    <mergeCell ref="AA16:AB17"/>
    <mergeCell ref="AA18:AB19"/>
    <mergeCell ref="X5:AB6"/>
    <mergeCell ref="W12:AK13"/>
    <mergeCell ref="Y16:Z17"/>
    <mergeCell ref="Y18:Z19"/>
    <mergeCell ref="AC18:AD19"/>
    <mergeCell ref="K3:N4"/>
    <mergeCell ref="AI60:AK61"/>
    <mergeCell ref="AR61:AW70"/>
    <mergeCell ref="AH42:AH43"/>
    <mergeCell ref="C22:E27"/>
    <mergeCell ref="C19:E21"/>
    <mergeCell ref="F19:I21"/>
    <mergeCell ref="F22:I24"/>
    <mergeCell ref="J25:K27"/>
    <mergeCell ref="L25:M27"/>
    <mergeCell ref="J22:K24"/>
    <mergeCell ref="L22:M24"/>
    <mergeCell ref="B3:I4"/>
    <mergeCell ref="C15:E18"/>
    <mergeCell ref="J15:K18"/>
    <mergeCell ref="L15:M18"/>
    <mergeCell ref="B12:K13"/>
    <mergeCell ref="F16:I17"/>
    <mergeCell ref="I6:K7"/>
    <mergeCell ref="L6:O7"/>
    <mergeCell ref="AE18:AF19"/>
    <mergeCell ref="AC16:AD17"/>
    <mergeCell ref="AE16:AF17"/>
    <mergeCell ref="AG16:AH17"/>
    <mergeCell ref="F25:I27"/>
    <mergeCell ref="X23:AL24"/>
    <mergeCell ref="AG18:AH19"/>
    <mergeCell ref="W21:AK22"/>
    <mergeCell ref="N19:T21"/>
    <mergeCell ref="N22:T24"/>
    <mergeCell ref="N25:T27"/>
    <mergeCell ref="J19:K21"/>
    <mergeCell ref="D44:D45"/>
    <mergeCell ref="X38:X51"/>
    <mergeCell ref="E44:R45"/>
    <mergeCell ref="E47:R48"/>
    <mergeCell ref="AI40:AK41"/>
    <mergeCell ref="AH36:AH37"/>
    <mergeCell ref="AH34:AH35"/>
    <mergeCell ref="Y36:AD37"/>
    <mergeCell ref="AG34:AG35"/>
    <mergeCell ref="AI30:AK31"/>
    <mergeCell ref="AI32:AK33"/>
    <mergeCell ref="AI34:AK35"/>
    <mergeCell ref="AI36:AK37"/>
    <mergeCell ref="AI38:AK39"/>
    <mergeCell ref="D50:D51"/>
    <mergeCell ref="E50:R51"/>
    <mergeCell ref="AX76:BD77"/>
    <mergeCell ref="AY72:AY73"/>
    <mergeCell ref="AR71:AW74"/>
    <mergeCell ref="BF68:BF69"/>
    <mergeCell ref="BB65:BB66"/>
    <mergeCell ref="AR54:AW56"/>
    <mergeCell ref="AX57:AY58"/>
    <mergeCell ref="AI42:AK43"/>
    <mergeCell ref="Y30:AD33"/>
    <mergeCell ref="AI50:AK51"/>
    <mergeCell ref="AI52:AK53"/>
    <mergeCell ref="AI46:AK47"/>
    <mergeCell ref="AI48:AK49"/>
    <mergeCell ref="AI54:AK55"/>
    <mergeCell ref="AI56:AK57"/>
    <mergeCell ref="AI58:AK59"/>
    <mergeCell ref="AE58:AG59"/>
    <mergeCell ref="AI62:AK63"/>
    <mergeCell ref="AI64:AK65"/>
    <mergeCell ref="Y52:AD61"/>
    <mergeCell ref="AE46:AG47"/>
    <mergeCell ref="AI44:AK45"/>
    <mergeCell ref="AE54:AG55"/>
    <mergeCell ref="AE48:AG49"/>
    <mergeCell ref="BC65:BC66"/>
    <mergeCell ref="AR57:AW60"/>
    <mergeCell ref="AX59:AY60"/>
    <mergeCell ref="AR51:AW53"/>
    <mergeCell ref="BB62:BB63"/>
    <mergeCell ref="AR79:AW88"/>
    <mergeCell ref="AX80:AZ81"/>
    <mergeCell ref="BA80:BA81"/>
    <mergeCell ref="AZ57:BB58"/>
    <mergeCell ref="AZ51:BB53"/>
    <mergeCell ref="AX68:BA69"/>
    <mergeCell ref="BB80:BB81"/>
    <mergeCell ref="AX82:BD83"/>
    <mergeCell ref="AY84:BH88"/>
    <mergeCell ref="BD68:BD69"/>
    <mergeCell ref="BE51:BH53"/>
    <mergeCell ref="BF65:BF66"/>
    <mergeCell ref="AX65:BA66"/>
    <mergeCell ref="BE57:BH58"/>
    <mergeCell ref="BF62:BF63"/>
    <mergeCell ref="BC72:BC73"/>
    <mergeCell ref="BA72:BA73"/>
    <mergeCell ref="AR75:AW78"/>
    <mergeCell ref="BE75:BH78"/>
    <mergeCell ref="AX51:AY53"/>
    <mergeCell ref="AP48:AT49"/>
    <mergeCell ref="Y44:AD45"/>
    <mergeCell ref="Y46:AD51"/>
    <mergeCell ref="AE50:AG51"/>
    <mergeCell ref="AE56:AG57"/>
    <mergeCell ref="BE54:BH56"/>
    <mergeCell ref="BE65:BE66"/>
    <mergeCell ref="BC68:BC69"/>
    <mergeCell ref="BE68:BE69"/>
    <mergeCell ref="BD65:BD66"/>
    <mergeCell ref="BE59:BH60"/>
    <mergeCell ref="BC57:BD58"/>
    <mergeCell ref="BB68:BB69"/>
    <mergeCell ref="BC62:BC63"/>
    <mergeCell ref="BD62:BD63"/>
    <mergeCell ref="BE62:BE63"/>
    <mergeCell ref="AZ59:BB60"/>
    <mergeCell ref="BC51:BD53"/>
    <mergeCell ref="AZ54:BB56"/>
    <mergeCell ref="BC54:BD56"/>
    <mergeCell ref="AX54:AY56"/>
    <mergeCell ref="BC59:BD60"/>
    <mergeCell ref="AX62:BA63"/>
    <mergeCell ref="AE64:AG65"/>
    <mergeCell ref="Y62:AD65"/>
    <mergeCell ref="AE60:AG61"/>
    <mergeCell ref="AE62:AG63"/>
    <mergeCell ref="B62:H63"/>
    <mergeCell ref="D41:D42"/>
    <mergeCell ref="D56:D57"/>
    <mergeCell ref="E56:R57"/>
    <mergeCell ref="D59:D60"/>
    <mergeCell ref="E59:R60"/>
    <mergeCell ref="E53:R54"/>
    <mergeCell ref="D53:D54"/>
    <mergeCell ref="AE52:AG53"/>
    <mergeCell ref="I64:S65"/>
    <mergeCell ref="D64:G65"/>
    <mergeCell ref="D47:D48"/>
    <mergeCell ref="X52:X65"/>
  </mergeCells>
  <phoneticPr fontId="2"/>
  <dataValidations count="3">
    <dataValidation type="list" allowBlank="1" showInputMessage="1" showErrorMessage="1" sqref="L6" xr:uid="{00000000-0002-0000-0B00-000000000000}">
      <formula1>"採用前　・　採用後,採用前,採用後"</formula1>
    </dataValidation>
    <dataValidation type="list" allowBlank="1" showInputMessage="1" showErrorMessage="1" sqref="K3" xr:uid="{00000000-0002-0000-0B00-000001000000}">
      <formula1>"実施　・　未実施,実施,未実施"</formula1>
    </dataValidation>
    <dataValidation type="list" allowBlank="1" showInputMessage="1" showErrorMessage="1" sqref="D35 D64 AI30 AI32 AI34 AI36 AI38 AI40 AI42 AI44 AI46 AI48 AI50 AI52 AI54 AI56 AI58 AI60 AI62 AI64 AA7" xr:uid="{00000000-0002-0000-0B00-000002000000}">
      <formula1>"有　・　無,有,無"</formula1>
    </dataValidation>
  </dataValidations>
  <pageMargins left="0.70866141732283472" right="0.70866141732283472" top="0.74803149606299213" bottom="0.74803149606299213" header="0.31496062992125984" footer="0.31496062992125984"/>
  <pageSetup paperSize="9" orientation="landscape" r:id="rId1"/>
  <headerFooter>
    <oddFooter>&amp;C９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048" r:id="rId4" name="Check Box 728">
              <controlPr defaultSize="0" autoFill="0" autoLine="0" autoPict="0">
                <anchor moveWithCells="1">
                  <from>
                    <xdr:col>3</xdr:col>
                    <xdr:colOff>19050</xdr:colOff>
                    <xdr:row>40</xdr:row>
                    <xdr:rowOff>0</xdr:rowOff>
                  </from>
                  <to>
                    <xdr:col>4</xdr:col>
                    <xdr:colOff>0</xdr:colOff>
                    <xdr:row>42</xdr:row>
                    <xdr:rowOff>12700</xdr:rowOff>
                  </to>
                </anchor>
              </controlPr>
            </control>
          </mc:Choice>
        </mc:AlternateContent>
        <mc:AlternateContent xmlns:mc="http://schemas.openxmlformats.org/markup-compatibility/2006">
          <mc:Choice Requires="x14">
            <control shapeId="57049" r:id="rId5" name="Check Box 729">
              <controlPr defaultSize="0" autoFill="0" autoLine="0" autoPict="0">
                <anchor moveWithCells="1">
                  <from>
                    <xdr:col>3</xdr:col>
                    <xdr:colOff>19050</xdr:colOff>
                    <xdr:row>43</xdr:row>
                    <xdr:rowOff>0</xdr:rowOff>
                  </from>
                  <to>
                    <xdr:col>4</xdr:col>
                    <xdr:colOff>0</xdr:colOff>
                    <xdr:row>45</xdr:row>
                    <xdr:rowOff>12700</xdr:rowOff>
                  </to>
                </anchor>
              </controlPr>
            </control>
          </mc:Choice>
        </mc:AlternateContent>
        <mc:AlternateContent xmlns:mc="http://schemas.openxmlformats.org/markup-compatibility/2006">
          <mc:Choice Requires="x14">
            <control shapeId="57050" r:id="rId6" name="Check Box 730">
              <controlPr defaultSize="0" autoFill="0" autoLine="0" autoPict="0">
                <anchor moveWithCells="1">
                  <from>
                    <xdr:col>3</xdr:col>
                    <xdr:colOff>19050</xdr:colOff>
                    <xdr:row>46</xdr:row>
                    <xdr:rowOff>0</xdr:rowOff>
                  </from>
                  <to>
                    <xdr:col>4</xdr:col>
                    <xdr:colOff>0</xdr:colOff>
                    <xdr:row>48</xdr:row>
                    <xdr:rowOff>12700</xdr:rowOff>
                  </to>
                </anchor>
              </controlPr>
            </control>
          </mc:Choice>
        </mc:AlternateContent>
        <mc:AlternateContent xmlns:mc="http://schemas.openxmlformats.org/markup-compatibility/2006">
          <mc:Choice Requires="x14">
            <control shapeId="57051" r:id="rId7" name="Check Box 731">
              <controlPr defaultSize="0" autoFill="0" autoLine="0" autoPict="0">
                <anchor moveWithCells="1">
                  <from>
                    <xdr:col>3</xdr:col>
                    <xdr:colOff>19050</xdr:colOff>
                    <xdr:row>49</xdr:row>
                    <xdr:rowOff>0</xdr:rowOff>
                  </from>
                  <to>
                    <xdr:col>4</xdr:col>
                    <xdr:colOff>0</xdr:colOff>
                    <xdr:row>51</xdr:row>
                    <xdr:rowOff>12700</xdr:rowOff>
                  </to>
                </anchor>
              </controlPr>
            </control>
          </mc:Choice>
        </mc:AlternateContent>
        <mc:AlternateContent xmlns:mc="http://schemas.openxmlformats.org/markup-compatibility/2006">
          <mc:Choice Requires="x14">
            <control shapeId="57052" r:id="rId8" name="Check Box 732">
              <controlPr defaultSize="0" autoFill="0" autoLine="0" autoPict="0">
                <anchor moveWithCells="1">
                  <from>
                    <xdr:col>3</xdr:col>
                    <xdr:colOff>19050</xdr:colOff>
                    <xdr:row>52</xdr:row>
                    <xdr:rowOff>0</xdr:rowOff>
                  </from>
                  <to>
                    <xdr:col>4</xdr:col>
                    <xdr:colOff>0</xdr:colOff>
                    <xdr:row>53</xdr:row>
                    <xdr:rowOff>88900</xdr:rowOff>
                  </to>
                </anchor>
              </controlPr>
            </control>
          </mc:Choice>
        </mc:AlternateContent>
        <mc:AlternateContent xmlns:mc="http://schemas.openxmlformats.org/markup-compatibility/2006">
          <mc:Choice Requires="x14">
            <control shapeId="57053" r:id="rId9" name="Check Box 733">
              <controlPr defaultSize="0" autoFill="0" autoLine="0" autoPict="0">
                <anchor moveWithCells="1">
                  <from>
                    <xdr:col>3</xdr:col>
                    <xdr:colOff>19050</xdr:colOff>
                    <xdr:row>55</xdr:row>
                    <xdr:rowOff>0</xdr:rowOff>
                  </from>
                  <to>
                    <xdr:col>4</xdr:col>
                    <xdr:colOff>0</xdr:colOff>
                    <xdr:row>56</xdr:row>
                    <xdr:rowOff>88900</xdr:rowOff>
                  </to>
                </anchor>
              </controlPr>
            </control>
          </mc:Choice>
        </mc:AlternateContent>
        <mc:AlternateContent xmlns:mc="http://schemas.openxmlformats.org/markup-compatibility/2006">
          <mc:Choice Requires="x14">
            <control shapeId="57054" r:id="rId10" name="Check Box 734">
              <controlPr defaultSize="0" autoFill="0" autoLine="0" autoPict="0">
                <anchor moveWithCells="1">
                  <from>
                    <xdr:col>3</xdr:col>
                    <xdr:colOff>19050</xdr:colOff>
                    <xdr:row>58</xdr:row>
                    <xdr:rowOff>0</xdr:rowOff>
                  </from>
                  <to>
                    <xdr:col>4</xdr:col>
                    <xdr:colOff>0</xdr:colOff>
                    <xdr:row>59</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AE77"/>
  <sheetViews>
    <sheetView view="pageBreakPreview" zoomScaleNormal="100" zoomScaleSheetLayoutView="100" workbookViewId="0"/>
  </sheetViews>
  <sheetFormatPr defaultRowHeight="13" x14ac:dyDescent="0.2"/>
  <cols>
    <col min="1" max="1" width="2.08984375" customWidth="1"/>
    <col min="2" max="2" width="2.36328125" customWidth="1"/>
    <col min="3" max="3" width="3.7265625" customWidth="1"/>
    <col min="4" max="4" width="7.26953125" customWidth="1"/>
    <col min="5" max="5" width="6.453125" customWidth="1"/>
    <col min="6" max="6" width="5" customWidth="1"/>
    <col min="7" max="7" width="4.453125" customWidth="1"/>
    <col min="8" max="8" width="5.6328125" customWidth="1"/>
    <col min="9" max="9" width="5.08984375" customWidth="1"/>
    <col min="10" max="10" width="3.6328125" customWidth="1"/>
    <col min="11" max="13" width="4.36328125" customWidth="1"/>
    <col min="14" max="14" width="4.90625" customWidth="1"/>
    <col min="15" max="15" width="3.08984375" customWidth="1"/>
    <col min="16" max="16" width="3.453125" customWidth="1"/>
    <col min="17" max="17" width="2" customWidth="1"/>
    <col min="18" max="18" width="2.36328125" customWidth="1"/>
    <col min="19" max="19" width="3.7265625" customWidth="1"/>
    <col min="20" max="20" width="5.90625" customWidth="1"/>
    <col min="21" max="21" width="5.26953125" customWidth="1"/>
    <col min="22" max="22" width="5.36328125" customWidth="1"/>
    <col min="23" max="23" width="4.453125" customWidth="1"/>
    <col min="24" max="24" width="5" customWidth="1"/>
    <col min="25" max="25" width="2.453125" customWidth="1"/>
    <col min="26" max="26" width="4.36328125" customWidth="1"/>
    <col min="27" max="27" width="4.90625" customWidth="1"/>
    <col min="28" max="28" width="4.36328125" customWidth="1"/>
    <col min="29" max="29" width="6.7265625" customWidth="1"/>
    <col min="30" max="30" width="2.7265625" customWidth="1"/>
  </cols>
  <sheetData>
    <row r="1" spans="2:31" ht="7.5" customHeight="1" x14ac:dyDescent="0.2"/>
    <row r="2" spans="2:31" ht="7.5" customHeight="1" x14ac:dyDescent="0.2">
      <c r="I2" s="320" t="s">
        <v>563</v>
      </c>
    </row>
    <row r="3" spans="2:31" ht="7.5" customHeight="1" x14ac:dyDescent="0.2">
      <c r="B3" s="2337" t="s">
        <v>565</v>
      </c>
      <c r="C3" s="2337"/>
      <c r="D3" s="2337"/>
      <c r="E3" s="2337"/>
      <c r="F3" s="2337"/>
      <c r="G3" s="2337"/>
      <c r="H3" s="2337"/>
      <c r="I3" s="2337"/>
      <c r="J3" s="2337"/>
      <c r="K3" s="2337"/>
      <c r="L3" s="2337"/>
      <c r="M3" s="2337"/>
      <c r="N3" s="2337"/>
      <c r="AE3" s="124"/>
    </row>
    <row r="4" spans="2:31" ht="6.75" customHeight="1" x14ac:dyDescent="0.2">
      <c r="B4" s="2337"/>
      <c r="C4" s="2337"/>
      <c r="D4" s="2337"/>
      <c r="E4" s="2337"/>
      <c r="F4" s="2337"/>
      <c r="G4" s="2337"/>
      <c r="H4" s="2337"/>
      <c r="I4" s="2337"/>
      <c r="J4" s="2337"/>
      <c r="K4" s="2337"/>
      <c r="L4" s="2337"/>
      <c r="M4" s="2337"/>
      <c r="N4" s="2337"/>
      <c r="Q4" s="612"/>
      <c r="R4" s="612"/>
      <c r="S4" s="612"/>
      <c r="T4" s="612"/>
      <c r="U4" s="612"/>
      <c r="V4" s="612"/>
      <c r="W4" s="612"/>
      <c r="X4" s="612"/>
      <c r="Y4" s="612"/>
      <c r="Z4" s="612"/>
      <c r="AA4" s="612"/>
      <c r="AB4" s="612"/>
      <c r="AC4" s="612"/>
      <c r="AD4" s="612"/>
      <c r="AE4" s="124"/>
    </row>
    <row r="5" spans="2:31" ht="7.5" customHeight="1" x14ac:dyDescent="0.2">
      <c r="D5" s="2486" t="s">
        <v>1004</v>
      </c>
      <c r="E5" s="2585" t="s">
        <v>1005</v>
      </c>
      <c r="F5" s="1268"/>
      <c r="G5" s="1268"/>
      <c r="H5" s="1268"/>
      <c r="Q5" s="2587" t="s">
        <v>802</v>
      </c>
      <c r="R5" s="2587"/>
      <c r="S5" s="2587"/>
      <c r="T5" s="2587"/>
      <c r="U5" s="2587"/>
      <c r="AE5" s="93"/>
    </row>
    <row r="6" spans="2:31" ht="7.5" customHeight="1" x14ac:dyDescent="0.2">
      <c r="D6" s="1262"/>
      <c r="E6" s="1268"/>
      <c r="F6" s="1268"/>
      <c r="G6" s="1268"/>
      <c r="H6" s="1268"/>
      <c r="Q6" s="2587"/>
      <c r="R6" s="2587"/>
      <c r="S6" s="2587"/>
      <c r="T6" s="2587"/>
      <c r="U6" s="2587"/>
      <c r="AE6" s="122"/>
    </row>
    <row r="7" spans="2:31" ht="7.5" customHeight="1" x14ac:dyDescent="0.2">
      <c r="B7" s="224"/>
      <c r="C7" s="224"/>
      <c r="D7" s="2486" t="s">
        <v>405</v>
      </c>
      <c r="E7" s="2486"/>
      <c r="F7" s="2339" t="s">
        <v>172</v>
      </c>
      <c r="G7" s="88"/>
      <c r="H7" s="2533"/>
      <c r="I7" s="2534" t="s">
        <v>547</v>
      </c>
      <c r="J7" s="2511"/>
      <c r="K7" s="2486" t="s">
        <v>559</v>
      </c>
      <c r="L7" s="2511"/>
      <c r="M7" s="2340" t="s">
        <v>562</v>
      </c>
      <c r="N7" s="2511"/>
      <c r="O7" s="2486" t="s">
        <v>521</v>
      </c>
      <c r="V7" s="93"/>
      <c r="W7" s="93"/>
      <c r="X7" s="93"/>
      <c r="Y7" s="93"/>
      <c r="Z7" s="93"/>
      <c r="AA7" s="93"/>
      <c r="AB7" s="93"/>
      <c r="AC7" s="93"/>
      <c r="AD7" s="93"/>
      <c r="AE7" s="233"/>
    </row>
    <row r="8" spans="2:31" ht="7.5" customHeight="1" x14ac:dyDescent="0.2">
      <c r="B8" s="224"/>
      <c r="C8" s="224"/>
      <c r="D8" s="2486"/>
      <c r="E8" s="2486"/>
      <c r="F8" s="2534"/>
      <c r="G8" s="104"/>
      <c r="H8" s="2533"/>
      <c r="I8" s="2534"/>
      <c r="J8" s="2339"/>
      <c r="K8" s="2486"/>
      <c r="L8" s="2339"/>
      <c r="M8" s="2310"/>
      <c r="N8" s="2339"/>
      <c r="O8" s="2486"/>
      <c r="R8" s="2535" t="s">
        <v>494</v>
      </c>
      <c r="S8" s="2536"/>
      <c r="T8" s="2536"/>
      <c r="U8" s="229"/>
      <c r="V8" s="230"/>
      <c r="W8" s="230"/>
      <c r="X8" s="230"/>
      <c r="Y8" s="230"/>
      <c r="Z8" s="230"/>
      <c r="AA8" s="230"/>
      <c r="AB8" s="230"/>
      <c r="AC8" s="230"/>
      <c r="AD8" s="231"/>
    </row>
    <row r="9" spans="2:31" ht="7.5" customHeight="1" x14ac:dyDescent="0.2">
      <c r="B9" s="224"/>
      <c r="C9" s="224"/>
      <c r="D9" s="106"/>
      <c r="E9" s="106"/>
      <c r="F9" s="2339" t="s">
        <v>173</v>
      </c>
      <c r="H9" s="2533"/>
      <c r="I9" s="2534" t="s">
        <v>547</v>
      </c>
      <c r="J9" s="2511"/>
      <c r="K9" s="2486" t="s">
        <v>559</v>
      </c>
      <c r="L9" s="2511"/>
      <c r="M9" s="2340" t="s">
        <v>562</v>
      </c>
      <c r="N9" s="2511"/>
      <c r="O9" s="2486" t="s">
        <v>521</v>
      </c>
      <c r="Q9" s="216"/>
      <c r="R9" s="2536"/>
      <c r="S9" s="2536"/>
      <c r="T9" s="2536"/>
      <c r="U9" s="2571" t="s">
        <v>255</v>
      </c>
      <c r="V9" s="2509"/>
      <c r="W9" s="609"/>
      <c r="X9" s="610"/>
      <c r="Y9" s="233"/>
      <c r="Z9" s="2504" t="s">
        <v>254</v>
      </c>
      <c r="AA9" s="2504"/>
      <c r="AB9" s="2575"/>
      <c r="AC9" s="2576"/>
      <c r="AD9" s="234"/>
    </row>
    <row r="10" spans="2:31" ht="7.5" customHeight="1" x14ac:dyDescent="0.2">
      <c r="B10" s="224"/>
      <c r="C10" s="224"/>
      <c r="D10" s="106"/>
      <c r="E10" s="106"/>
      <c r="F10" s="2586"/>
      <c r="G10" s="104"/>
      <c r="H10" s="2533"/>
      <c r="I10" s="2534"/>
      <c r="J10" s="2339"/>
      <c r="K10" s="2486"/>
      <c r="L10" s="2339"/>
      <c r="M10" s="2310"/>
      <c r="N10" s="2339"/>
      <c r="O10" s="2486"/>
      <c r="Q10" s="216"/>
      <c r="R10" s="2536"/>
      <c r="S10" s="2536"/>
      <c r="T10" s="2536"/>
      <c r="U10" s="2571"/>
      <c r="V10" s="2509"/>
      <c r="W10" s="610"/>
      <c r="X10" s="610"/>
      <c r="Y10" s="233"/>
      <c r="Z10" s="2504"/>
      <c r="AA10" s="2504"/>
      <c r="AB10" s="2576"/>
      <c r="AC10" s="2576"/>
      <c r="AD10" s="234"/>
    </row>
    <row r="11" spans="2:31" ht="7.5" customHeight="1" x14ac:dyDescent="0.2">
      <c r="B11" s="224"/>
      <c r="C11" s="224"/>
      <c r="D11" s="2310" t="s">
        <v>406</v>
      </c>
      <c r="E11" s="2310"/>
      <c r="F11" s="106"/>
      <c r="G11" s="106"/>
      <c r="H11" s="2533"/>
      <c r="I11" s="2534" t="s">
        <v>547</v>
      </c>
      <c r="J11" s="2511"/>
      <c r="K11" s="2486" t="s">
        <v>559</v>
      </c>
      <c r="L11" s="2511"/>
      <c r="M11" s="2340" t="s">
        <v>562</v>
      </c>
      <c r="N11" s="2511"/>
      <c r="O11" s="2486" t="s">
        <v>521</v>
      </c>
      <c r="Q11" s="216"/>
      <c r="R11" s="2536"/>
      <c r="S11" s="2536"/>
      <c r="T11" s="2536"/>
      <c r="U11" s="241"/>
      <c r="V11" s="242"/>
      <c r="W11" s="236"/>
      <c r="X11" s="236"/>
      <c r="Y11" s="236"/>
      <c r="Z11" s="228"/>
      <c r="AA11" s="228"/>
      <c r="AB11" s="236"/>
      <c r="AC11" s="236"/>
      <c r="AD11" s="237"/>
    </row>
    <row r="12" spans="2:31" ht="7.5" customHeight="1" x14ac:dyDescent="0.2">
      <c r="B12" s="224"/>
      <c r="C12" s="224"/>
      <c r="D12" s="2310"/>
      <c r="E12" s="2310"/>
      <c r="F12" s="106"/>
      <c r="G12" s="106"/>
      <c r="H12" s="2533"/>
      <c r="I12" s="2534"/>
      <c r="J12" s="2339"/>
      <c r="K12" s="2486"/>
      <c r="L12" s="2339"/>
      <c r="M12" s="2310"/>
      <c r="N12" s="2339"/>
      <c r="O12" s="2486"/>
      <c r="Q12" s="216"/>
      <c r="R12" s="2562" t="s">
        <v>1017</v>
      </c>
      <c r="S12" s="2577"/>
      <c r="T12" s="2578"/>
      <c r="U12" s="243"/>
      <c r="V12" s="244"/>
      <c r="W12" s="230"/>
      <c r="X12" s="230"/>
      <c r="Y12" s="230"/>
      <c r="Z12" s="226"/>
      <c r="AA12" s="226"/>
      <c r="AB12" s="230"/>
      <c r="AC12" s="230"/>
      <c r="AD12" s="231"/>
    </row>
    <row r="13" spans="2:31" ht="7.5" customHeight="1" x14ac:dyDescent="0.2">
      <c r="B13" s="224"/>
      <c r="C13" s="224"/>
      <c r="D13" s="2573" t="s">
        <v>928</v>
      </c>
      <c r="E13" s="2573"/>
      <c r="F13" s="2573"/>
      <c r="G13" s="2573"/>
      <c r="H13" s="2574"/>
      <c r="I13" s="2534" t="s">
        <v>547</v>
      </c>
      <c r="J13" s="2339"/>
      <c r="K13" s="2486" t="s">
        <v>559</v>
      </c>
      <c r="L13" s="2339"/>
      <c r="M13" s="2310" t="s">
        <v>562</v>
      </c>
      <c r="N13" s="2339"/>
      <c r="O13" s="2486" t="s">
        <v>521</v>
      </c>
      <c r="Q13" s="216"/>
      <c r="R13" s="2579"/>
      <c r="S13" s="2580"/>
      <c r="T13" s="2581"/>
      <c r="U13" s="2571" t="s">
        <v>255</v>
      </c>
      <c r="V13" s="2509"/>
      <c r="W13" s="609"/>
      <c r="X13" s="610"/>
      <c r="Y13" s="233"/>
      <c r="Z13" s="2504" t="s">
        <v>254</v>
      </c>
      <c r="AA13" s="2504"/>
      <c r="AB13" s="2575"/>
      <c r="AC13" s="2576"/>
      <c r="AD13" s="234"/>
    </row>
    <row r="14" spans="2:31" ht="7.5" customHeight="1" x14ac:dyDescent="0.2">
      <c r="B14" s="224"/>
      <c r="C14" s="224"/>
      <c r="D14" s="2573"/>
      <c r="E14" s="2573"/>
      <c r="F14" s="2573"/>
      <c r="G14" s="2573"/>
      <c r="H14" s="2574"/>
      <c r="I14" s="2534"/>
      <c r="J14" s="2339"/>
      <c r="K14" s="2486"/>
      <c r="L14" s="2339"/>
      <c r="M14" s="2310"/>
      <c r="N14" s="2339"/>
      <c r="O14" s="2486"/>
      <c r="Q14" s="216"/>
      <c r="R14" s="2579"/>
      <c r="S14" s="2580"/>
      <c r="T14" s="2581"/>
      <c r="U14" s="2571"/>
      <c r="V14" s="2509"/>
      <c r="W14" s="610"/>
      <c r="X14" s="610"/>
      <c r="Y14" s="233"/>
      <c r="Z14" s="2504"/>
      <c r="AA14" s="2504"/>
      <c r="AB14" s="2576"/>
      <c r="AC14" s="2576"/>
      <c r="AD14" s="234"/>
    </row>
    <row r="15" spans="2:31" ht="7.5" customHeight="1" x14ac:dyDescent="0.2">
      <c r="B15" s="224"/>
      <c r="C15" s="224"/>
      <c r="D15" s="224"/>
      <c r="E15" s="224"/>
      <c r="F15" s="224"/>
      <c r="G15" s="224"/>
      <c r="H15" s="224"/>
      <c r="I15" s="224"/>
      <c r="J15" s="224"/>
      <c r="K15" s="224"/>
      <c r="L15" s="224"/>
      <c r="M15" s="224"/>
      <c r="N15" s="224"/>
      <c r="Q15" s="216"/>
      <c r="R15" s="2582"/>
      <c r="S15" s="2583"/>
      <c r="T15" s="2584"/>
      <c r="U15" s="241"/>
      <c r="V15" s="242"/>
      <c r="W15" s="236"/>
      <c r="X15" s="236"/>
      <c r="Y15" s="236"/>
      <c r="Z15" s="228"/>
      <c r="AA15" s="228"/>
      <c r="AB15" s="236"/>
      <c r="AC15" s="236"/>
      <c r="AD15" s="237"/>
    </row>
    <row r="16" spans="2:31" ht="7.5" customHeight="1" x14ac:dyDescent="0.2">
      <c r="B16" s="2464" t="s">
        <v>1001</v>
      </c>
      <c r="C16" s="2470"/>
      <c r="D16" s="2470"/>
      <c r="E16" s="2470"/>
      <c r="F16" s="2470"/>
      <c r="G16" s="2470"/>
      <c r="H16" s="2470"/>
      <c r="I16" s="2572" t="s">
        <v>439</v>
      </c>
      <c r="J16" s="2572"/>
      <c r="K16" s="2572"/>
      <c r="L16" s="2572"/>
      <c r="M16" s="2572"/>
      <c r="N16" s="2572"/>
      <c r="O16" s="2572"/>
      <c r="Q16" s="216"/>
      <c r="R16" s="2536" t="s">
        <v>150</v>
      </c>
      <c r="S16" s="2536"/>
      <c r="T16" s="2536"/>
      <c r="U16" s="243"/>
      <c r="V16" s="244"/>
      <c r="W16" s="230"/>
      <c r="X16" s="230"/>
      <c r="Y16" s="230"/>
      <c r="Z16" s="226"/>
      <c r="AA16" s="226"/>
      <c r="AB16" s="230"/>
      <c r="AC16" s="230"/>
      <c r="AD16" s="231"/>
    </row>
    <row r="17" spans="2:30" ht="7.5" customHeight="1" x14ac:dyDescent="0.2">
      <c r="B17" s="2470"/>
      <c r="C17" s="2470"/>
      <c r="D17" s="2470"/>
      <c r="E17" s="2470"/>
      <c r="F17" s="2470"/>
      <c r="G17" s="2470"/>
      <c r="H17" s="2470"/>
      <c r="I17" s="2572"/>
      <c r="J17" s="2572"/>
      <c r="K17" s="2572"/>
      <c r="L17" s="2572"/>
      <c r="M17" s="2572"/>
      <c r="N17" s="2572"/>
      <c r="O17" s="2572"/>
      <c r="Q17" s="216"/>
      <c r="R17" s="2536"/>
      <c r="S17" s="2536"/>
      <c r="T17" s="2536"/>
      <c r="U17" s="2571" t="s">
        <v>151</v>
      </c>
      <c r="V17" s="2509"/>
      <c r="W17" s="609"/>
      <c r="X17" s="610"/>
      <c r="Y17" s="233"/>
      <c r="Z17" s="2504" t="s">
        <v>254</v>
      </c>
      <c r="AA17" s="2504"/>
      <c r="AB17" s="2575"/>
      <c r="AC17" s="2576"/>
      <c r="AD17" s="234"/>
    </row>
    <row r="18" spans="2:30" ht="7.5" customHeight="1" x14ac:dyDescent="0.2">
      <c r="C18" s="2537" t="s">
        <v>174</v>
      </c>
      <c r="D18" s="2538"/>
      <c r="E18" s="2539"/>
      <c r="F18" s="2537" t="s">
        <v>388</v>
      </c>
      <c r="G18" s="2538"/>
      <c r="H18" s="2538"/>
      <c r="I18" s="2538"/>
      <c r="J18" s="2539"/>
      <c r="K18" s="2543" t="s">
        <v>389</v>
      </c>
      <c r="L18" s="2544"/>
      <c r="M18" s="2544"/>
      <c r="N18" s="2544"/>
      <c r="O18" s="2545"/>
      <c r="Q18" s="216"/>
      <c r="R18" s="2536"/>
      <c r="S18" s="2536"/>
      <c r="T18" s="2536"/>
      <c r="U18" s="2571"/>
      <c r="V18" s="2509"/>
      <c r="W18" s="610"/>
      <c r="X18" s="610"/>
      <c r="Y18" s="233"/>
      <c r="Z18" s="2504"/>
      <c r="AA18" s="2504"/>
      <c r="AB18" s="2576"/>
      <c r="AC18" s="2576"/>
      <c r="AD18" s="234"/>
    </row>
    <row r="19" spans="2:30" ht="7.5" customHeight="1" x14ac:dyDescent="0.2">
      <c r="C19" s="2540"/>
      <c r="D19" s="2541"/>
      <c r="E19" s="2542"/>
      <c r="F19" s="2540"/>
      <c r="G19" s="2541"/>
      <c r="H19" s="2541"/>
      <c r="I19" s="2541"/>
      <c r="J19" s="2542"/>
      <c r="K19" s="2546"/>
      <c r="L19" s="2547"/>
      <c r="M19" s="2547"/>
      <c r="N19" s="2547"/>
      <c r="O19" s="2548"/>
      <c r="Q19" s="216"/>
      <c r="R19" s="2536"/>
      <c r="S19" s="2536"/>
      <c r="T19" s="2536"/>
      <c r="U19" s="240"/>
      <c r="V19" s="239"/>
      <c r="W19" s="233"/>
      <c r="X19" s="233"/>
      <c r="Y19" s="233"/>
      <c r="Z19" s="227"/>
      <c r="AA19" s="227"/>
      <c r="AB19" s="233"/>
      <c r="AC19" s="233"/>
      <c r="AD19" s="234"/>
    </row>
    <row r="20" spans="2:30" ht="7.5" customHeight="1" x14ac:dyDescent="0.2">
      <c r="C20" s="2466" t="s">
        <v>834</v>
      </c>
      <c r="D20" s="2467"/>
      <c r="E20" s="2468"/>
      <c r="F20" s="2472"/>
      <c r="G20" s="2473"/>
      <c r="H20" s="2473"/>
      <c r="I20" s="2473"/>
      <c r="J20" s="2473"/>
      <c r="K20" s="2472"/>
      <c r="L20" s="2473"/>
      <c r="M20" s="2473"/>
      <c r="N20" s="2473"/>
      <c r="O20" s="2473"/>
      <c r="Q20" s="216"/>
      <c r="R20" s="2536"/>
      <c r="S20" s="2536"/>
      <c r="T20" s="2536"/>
      <c r="U20" s="2571" t="s">
        <v>151</v>
      </c>
      <c r="V20" s="2509"/>
      <c r="W20" s="609"/>
      <c r="X20" s="610"/>
      <c r="Y20" s="233"/>
      <c r="Z20" s="2504" t="s">
        <v>254</v>
      </c>
      <c r="AA20" s="2504"/>
      <c r="AB20" s="2575"/>
      <c r="AC20" s="2576"/>
      <c r="AD20" s="234"/>
    </row>
    <row r="21" spans="2:30" ht="7.5" customHeight="1" x14ac:dyDescent="0.2">
      <c r="C21" s="2469"/>
      <c r="D21" s="2470"/>
      <c r="E21" s="2471"/>
      <c r="F21" s="2474"/>
      <c r="G21" s="2474"/>
      <c r="H21" s="2474"/>
      <c r="I21" s="2474"/>
      <c r="J21" s="2474"/>
      <c r="K21" s="2474"/>
      <c r="L21" s="2474"/>
      <c r="M21" s="2474"/>
      <c r="N21" s="2474"/>
      <c r="O21" s="2474"/>
      <c r="Q21" s="216"/>
      <c r="R21" s="2536"/>
      <c r="S21" s="2536"/>
      <c r="T21" s="2536"/>
      <c r="U21" s="2571"/>
      <c r="V21" s="2509"/>
      <c r="W21" s="610"/>
      <c r="X21" s="610"/>
      <c r="Y21" s="233"/>
      <c r="Z21" s="2504"/>
      <c r="AA21" s="2504"/>
      <c r="AB21" s="2576"/>
      <c r="AC21" s="2576"/>
      <c r="AD21" s="234"/>
    </row>
    <row r="22" spans="2:30" ht="7.5" customHeight="1" x14ac:dyDescent="0.2">
      <c r="C22" s="2549" t="s">
        <v>387</v>
      </c>
      <c r="D22" s="2550"/>
      <c r="E22" s="2551"/>
      <c r="F22" s="2474"/>
      <c r="G22" s="2474"/>
      <c r="H22" s="2474"/>
      <c r="I22" s="2474"/>
      <c r="J22" s="2474"/>
      <c r="K22" s="2474"/>
      <c r="L22" s="2474"/>
      <c r="M22" s="2474"/>
      <c r="N22" s="2474"/>
      <c r="O22" s="2474"/>
      <c r="Q22" s="216"/>
      <c r="R22" s="2536"/>
      <c r="S22" s="2536"/>
      <c r="T22" s="2536"/>
      <c r="U22" s="241"/>
      <c r="V22" s="242"/>
      <c r="W22" s="236"/>
      <c r="X22" s="236"/>
      <c r="Y22" s="236"/>
      <c r="Z22" s="228"/>
      <c r="AA22" s="228"/>
      <c r="AB22" s="236"/>
      <c r="AC22" s="236"/>
      <c r="AD22" s="237"/>
    </row>
    <row r="23" spans="2:30" ht="7.5" customHeight="1" x14ac:dyDescent="0.2">
      <c r="C23" s="2552"/>
      <c r="D23" s="2550"/>
      <c r="E23" s="2551"/>
      <c r="F23" s="2474"/>
      <c r="G23" s="2474"/>
      <c r="H23" s="2474"/>
      <c r="I23" s="2474"/>
      <c r="J23" s="2474"/>
      <c r="K23" s="2474"/>
      <c r="L23" s="2474"/>
      <c r="M23" s="2474"/>
      <c r="N23" s="2474"/>
      <c r="O23" s="2474"/>
      <c r="Q23" s="216"/>
      <c r="R23" s="2535" t="s">
        <v>493</v>
      </c>
      <c r="S23" s="2536"/>
      <c r="T23" s="2536"/>
      <c r="U23" s="243"/>
      <c r="V23" s="244"/>
      <c r="W23" s="230"/>
      <c r="X23" s="230"/>
      <c r="Y23" s="230"/>
      <c r="Z23" s="226"/>
      <c r="AA23" s="226"/>
      <c r="AB23" s="230"/>
      <c r="AC23" s="230"/>
      <c r="AD23" s="231"/>
    </row>
    <row r="24" spans="2:30" ht="7.5" customHeight="1" x14ac:dyDescent="0.2">
      <c r="C24" s="2552"/>
      <c r="D24" s="2550"/>
      <c r="E24" s="2551"/>
      <c r="F24" s="2475"/>
      <c r="G24" s="2475"/>
      <c r="H24" s="2475"/>
      <c r="I24" s="2475"/>
      <c r="J24" s="2475"/>
      <c r="K24" s="2475"/>
      <c r="L24" s="2475"/>
      <c r="M24" s="2475"/>
      <c r="N24" s="2475"/>
      <c r="O24" s="2475"/>
      <c r="Q24" s="216"/>
      <c r="R24" s="2536"/>
      <c r="S24" s="2536"/>
      <c r="T24" s="2536"/>
      <c r="U24" s="2532" t="s">
        <v>391</v>
      </c>
      <c r="V24" s="2505"/>
      <c r="W24" s="2505"/>
      <c r="X24" s="233"/>
      <c r="Y24" s="2504" t="s">
        <v>34</v>
      </c>
      <c r="Z24" s="2365" t="s">
        <v>874</v>
      </c>
      <c r="AA24" s="2365"/>
      <c r="AB24" s="2365"/>
      <c r="AC24" s="2505" t="s">
        <v>35</v>
      </c>
      <c r="AD24" s="234"/>
    </row>
    <row r="25" spans="2:30" ht="7.5" customHeight="1" x14ac:dyDescent="0.2">
      <c r="C25" s="2553"/>
      <c r="D25" s="2244"/>
      <c r="E25" s="2554"/>
      <c r="F25" s="2476"/>
      <c r="G25" s="2476"/>
      <c r="H25" s="2476"/>
      <c r="I25" s="2476"/>
      <c r="J25" s="2476"/>
      <c r="K25" s="2476"/>
      <c r="L25" s="2476"/>
      <c r="M25" s="2476"/>
      <c r="N25" s="2476"/>
      <c r="O25" s="2476"/>
      <c r="Q25" s="216"/>
      <c r="R25" s="2536"/>
      <c r="S25" s="2536"/>
      <c r="T25" s="2536"/>
      <c r="U25" s="2532"/>
      <c r="V25" s="2505"/>
      <c r="W25" s="2505"/>
      <c r="X25" s="233"/>
      <c r="Y25" s="2504"/>
      <c r="Z25" s="2365"/>
      <c r="AA25" s="2365"/>
      <c r="AB25" s="2365"/>
      <c r="AC25" s="2505"/>
      <c r="AD25" s="234"/>
    </row>
    <row r="26" spans="2:30" ht="7.5" customHeight="1" x14ac:dyDescent="0.2">
      <c r="Q26" s="216"/>
      <c r="R26" s="2536"/>
      <c r="S26" s="2536"/>
      <c r="T26" s="2536"/>
      <c r="U26" s="232"/>
      <c r="V26" s="233"/>
      <c r="W26" s="233"/>
      <c r="X26" s="233"/>
      <c r="Y26" s="227"/>
      <c r="Z26" s="227"/>
      <c r="AA26" s="227"/>
      <c r="AB26" s="227"/>
      <c r="AC26" s="233"/>
      <c r="AD26" s="234"/>
    </row>
    <row r="27" spans="2:30" ht="7.5" customHeight="1" x14ac:dyDescent="0.2">
      <c r="B27" s="2337" t="s">
        <v>390</v>
      </c>
      <c r="C27" s="2337"/>
      <c r="D27" s="2337"/>
      <c r="E27" s="2337"/>
      <c r="F27" s="2337"/>
      <c r="G27" s="2337"/>
      <c r="H27" s="2337"/>
      <c r="I27" s="2337"/>
      <c r="J27" s="2337"/>
      <c r="K27" s="2337"/>
      <c r="L27" s="2337"/>
      <c r="Q27" s="216"/>
      <c r="R27" s="2536"/>
      <c r="S27" s="2536"/>
      <c r="T27" s="2536"/>
      <c r="U27" s="2532" t="s">
        <v>392</v>
      </c>
      <c r="V27" s="2505"/>
      <c r="W27" s="2505"/>
      <c r="X27" s="233"/>
      <c r="Y27" s="2504" t="s">
        <v>34</v>
      </c>
      <c r="Z27" s="2365" t="s">
        <v>874</v>
      </c>
      <c r="AA27" s="2365"/>
      <c r="AB27" s="2365"/>
      <c r="AC27" s="2505" t="s">
        <v>35</v>
      </c>
      <c r="AD27" s="234"/>
    </row>
    <row r="28" spans="2:30" ht="7.5" customHeight="1" x14ac:dyDescent="0.2">
      <c r="B28" s="2337"/>
      <c r="C28" s="2337"/>
      <c r="D28" s="2337"/>
      <c r="E28" s="2337"/>
      <c r="F28" s="2337"/>
      <c r="G28" s="2337"/>
      <c r="H28" s="2337"/>
      <c r="I28" s="2337"/>
      <c r="J28" s="2337"/>
      <c r="K28" s="2337"/>
      <c r="L28" s="2337"/>
      <c r="Q28" s="216"/>
      <c r="R28" s="2536"/>
      <c r="S28" s="2536"/>
      <c r="T28" s="2536"/>
      <c r="U28" s="2532"/>
      <c r="V28" s="2505"/>
      <c r="W28" s="2505"/>
      <c r="X28" s="233"/>
      <c r="Y28" s="2504"/>
      <c r="Z28" s="2365"/>
      <c r="AA28" s="2365"/>
      <c r="AB28" s="2365"/>
      <c r="AC28" s="2505"/>
      <c r="AD28" s="234"/>
    </row>
    <row r="29" spans="2:30" ht="7.5" customHeight="1" x14ac:dyDescent="0.2">
      <c r="C29" s="2526" t="s">
        <v>1016</v>
      </c>
      <c r="D29" s="2527"/>
      <c r="E29" s="2527"/>
      <c r="F29" s="2527"/>
      <c r="G29" s="2527"/>
      <c r="H29" s="2527"/>
      <c r="I29" s="2527"/>
      <c r="J29" s="2527"/>
      <c r="K29" s="2527"/>
      <c r="L29" s="2527"/>
      <c r="M29" s="2527"/>
      <c r="N29" s="2527"/>
      <c r="O29" s="2528"/>
      <c r="Q29" s="216"/>
      <c r="R29" s="2536"/>
      <c r="S29" s="2536"/>
      <c r="T29" s="2536"/>
      <c r="U29" s="232"/>
      <c r="V29" s="233"/>
      <c r="W29" s="233"/>
      <c r="X29" s="233"/>
      <c r="Y29" s="227"/>
      <c r="Z29" s="227"/>
      <c r="AA29" s="227"/>
      <c r="AB29" s="227"/>
      <c r="AC29" s="233"/>
      <c r="AD29" s="234"/>
    </row>
    <row r="30" spans="2:30" ht="7.5" customHeight="1" x14ac:dyDescent="0.2">
      <c r="C30" s="2529"/>
      <c r="D30" s="2530"/>
      <c r="E30" s="2530"/>
      <c r="F30" s="2530"/>
      <c r="G30" s="2530"/>
      <c r="H30" s="2530"/>
      <c r="I30" s="2530"/>
      <c r="J30" s="2530"/>
      <c r="K30" s="2530"/>
      <c r="L30" s="2530"/>
      <c r="M30" s="2530"/>
      <c r="N30" s="2530"/>
      <c r="O30" s="2531"/>
      <c r="Q30" s="216"/>
      <c r="R30" s="2536"/>
      <c r="S30" s="2536"/>
      <c r="T30" s="2536"/>
      <c r="U30" s="2532" t="s">
        <v>393</v>
      </c>
      <c r="V30" s="2505"/>
      <c r="W30" s="2505"/>
      <c r="X30" s="233"/>
      <c r="Y30" s="2504" t="s">
        <v>34</v>
      </c>
      <c r="Z30" s="2365" t="s">
        <v>874</v>
      </c>
      <c r="AA30" s="2365"/>
      <c r="AB30" s="2365"/>
      <c r="AC30" s="2505" t="s">
        <v>35</v>
      </c>
      <c r="AD30" s="234"/>
    </row>
    <row r="31" spans="2:30" ht="7.5" customHeight="1" x14ac:dyDescent="0.2">
      <c r="C31" s="2555" t="s">
        <v>1037</v>
      </c>
      <c r="D31" s="2556"/>
      <c r="E31" s="2556"/>
      <c r="F31" s="2556"/>
      <c r="G31" s="2556"/>
      <c r="H31" s="2556"/>
      <c r="I31" s="2556"/>
      <c r="J31" s="2556"/>
      <c r="K31" s="2556"/>
      <c r="L31" s="2556"/>
      <c r="M31" s="2556"/>
      <c r="N31" s="2556"/>
      <c r="O31" s="2557"/>
      <c r="Q31" s="216"/>
      <c r="R31" s="2536"/>
      <c r="S31" s="2536"/>
      <c r="T31" s="2536"/>
      <c r="U31" s="2532"/>
      <c r="V31" s="2505"/>
      <c r="W31" s="2505"/>
      <c r="X31" s="233"/>
      <c r="Y31" s="2504"/>
      <c r="Z31" s="2365"/>
      <c r="AA31" s="2365"/>
      <c r="AB31" s="2365"/>
      <c r="AC31" s="2505"/>
      <c r="AD31" s="234"/>
    </row>
    <row r="32" spans="2:30" ht="7.5" customHeight="1" x14ac:dyDescent="0.2">
      <c r="C32" s="2558"/>
      <c r="D32" s="2556"/>
      <c r="E32" s="2556"/>
      <c r="F32" s="2556"/>
      <c r="G32" s="2556"/>
      <c r="H32" s="2556"/>
      <c r="I32" s="2556"/>
      <c r="J32" s="2556"/>
      <c r="K32" s="2556"/>
      <c r="L32" s="2556"/>
      <c r="M32" s="2556"/>
      <c r="N32" s="2556"/>
      <c r="O32" s="2557"/>
      <c r="Q32" s="216"/>
      <c r="R32" s="2536"/>
      <c r="S32" s="2536"/>
      <c r="T32" s="2536"/>
      <c r="U32" s="235"/>
      <c r="V32" s="236"/>
      <c r="W32" s="236"/>
      <c r="X32" s="236"/>
      <c r="Y32" s="228"/>
      <c r="Z32" s="228"/>
      <c r="AA32" s="228"/>
      <c r="AB32" s="228"/>
      <c r="AC32" s="228"/>
      <c r="AD32" s="237"/>
    </row>
    <row r="33" spans="1:30" ht="7.5" customHeight="1" x14ac:dyDescent="0.2">
      <c r="C33" s="2558"/>
      <c r="D33" s="2556"/>
      <c r="E33" s="2556"/>
      <c r="F33" s="2556"/>
      <c r="G33" s="2556"/>
      <c r="H33" s="2556"/>
      <c r="I33" s="2556"/>
      <c r="J33" s="2556"/>
      <c r="K33" s="2556"/>
      <c r="L33" s="2556"/>
      <c r="M33" s="2556"/>
      <c r="N33" s="2556"/>
      <c r="O33" s="2557"/>
      <c r="Q33" s="216"/>
      <c r="R33" s="2535" t="s">
        <v>1007</v>
      </c>
      <c r="S33" s="2536"/>
      <c r="T33" s="2536"/>
      <c r="U33" s="245"/>
      <c r="V33" s="230"/>
      <c r="W33" s="230"/>
      <c r="X33" s="230"/>
      <c r="Y33" s="226"/>
      <c r="Z33" s="226"/>
      <c r="AA33" s="226"/>
      <c r="AB33" s="226"/>
      <c r="AC33" s="226"/>
      <c r="AD33" s="231"/>
    </row>
    <row r="34" spans="1:30" ht="7.5" customHeight="1" x14ac:dyDescent="0.2">
      <c r="C34" s="2558"/>
      <c r="D34" s="2556"/>
      <c r="E34" s="2556"/>
      <c r="F34" s="2556"/>
      <c r="G34" s="2556"/>
      <c r="H34" s="2556"/>
      <c r="I34" s="2556"/>
      <c r="J34" s="2556"/>
      <c r="K34" s="2556"/>
      <c r="L34" s="2556"/>
      <c r="M34" s="2556"/>
      <c r="N34" s="2556"/>
      <c r="O34" s="2557"/>
      <c r="Q34" s="216"/>
      <c r="R34" s="2536"/>
      <c r="S34" s="2536"/>
      <c r="T34" s="2536"/>
      <c r="U34" s="246"/>
      <c r="V34" s="2365" t="s">
        <v>874</v>
      </c>
      <c r="W34" s="2365"/>
      <c r="X34" s="2365"/>
      <c r="Y34" s="233"/>
      <c r="Z34" s="233"/>
      <c r="AA34" s="233"/>
      <c r="AB34" s="233"/>
      <c r="AC34" s="233"/>
      <c r="AD34" s="234"/>
    </row>
    <row r="35" spans="1:30" ht="7.5" customHeight="1" x14ac:dyDescent="0.2">
      <c r="C35" s="2558"/>
      <c r="D35" s="2556"/>
      <c r="E35" s="2556"/>
      <c r="F35" s="2556"/>
      <c r="G35" s="2556"/>
      <c r="H35" s="2556"/>
      <c r="I35" s="2556"/>
      <c r="J35" s="2556"/>
      <c r="K35" s="2556"/>
      <c r="L35" s="2556"/>
      <c r="M35" s="2556"/>
      <c r="N35" s="2556"/>
      <c r="O35" s="2557"/>
      <c r="Q35" s="216"/>
      <c r="R35" s="2536"/>
      <c r="S35" s="2536"/>
      <c r="T35" s="2536"/>
      <c r="U35" s="246"/>
      <c r="V35" s="2365"/>
      <c r="W35" s="2365"/>
      <c r="X35" s="2365"/>
      <c r="Y35" s="233"/>
      <c r="Z35" s="233"/>
      <c r="AA35" s="233"/>
      <c r="AB35" s="233"/>
      <c r="AC35" s="233"/>
      <c r="AD35" s="234"/>
    </row>
    <row r="36" spans="1:30" ht="7.5" customHeight="1" x14ac:dyDescent="0.2">
      <c r="C36" s="2558"/>
      <c r="D36" s="2556"/>
      <c r="E36" s="2556"/>
      <c r="F36" s="2556"/>
      <c r="G36" s="2556"/>
      <c r="H36" s="2556"/>
      <c r="I36" s="2556"/>
      <c r="J36" s="2556"/>
      <c r="K36" s="2556"/>
      <c r="L36" s="2556"/>
      <c r="M36" s="2556"/>
      <c r="N36" s="2556"/>
      <c r="O36" s="2557"/>
      <c r="Q36" s="216"/>
      <c r="R36" s="2536"/>
      <c r="S36" s="2536"/>
      <c r="T36" s="2536"/>
      <c r="U36" s="247"/>
      <c r="V36" s="248"/>
      <c r="W36" s="248"/>
      <c r="X36" s="248"/>
      <c r="Y36" s="236"/>
      <c r="Z36" s="236"/>
      <c r="AA36" s="236"/>
      <c r="AB36" s="236"/>
      <c r="AC36" s="236"/>
      <c r="AD36" s="237"/>
    </row>
    <row r="37" spans="1:30" ht="7.5" customHeight="1" x14ac:dyDescent="0.2">
      <c r="C37" s="2558"/>
      <c r="D37" s="2556"/>
      <c r="E37" s="2556"/>
      <c r="F37" s="2556"/>
      <c r="G37" s="2556"/>
      <c r="H37" s="2556"/>
      <c r="I37" s="2556"/>
      <c r="J37" s="2556"/>
      <c r="K37" s="2556"/>
      <c r="L37" s="2556"/>
      <c r="M37" s="2556"/>
      <c r="N37" s="2556"/>
      <c r="O37" s="2557"/>
      <c r="Q37" s="216"/>
      <c r="R37" s="2562" t="s">
        <v>500</v>
      </c>
      <c r="S37" s="2563"/>
      <c r="T37" s="2564"/>
      <c r="U37" s="245"/>
      <c r="V37" s="249"/>
      <c r="W37" s="249"/>
      <c r="X37" s="249"/>
      <c r="Y37" s="230"/>
      <c r="Z37" s="230"/>
      <c r="AA37" s="230"/>
      <c r="AB37" s="230"/>
      <c r="AC37" s="230"/>
      <c r="AD37" s="231"/>
    </row>
    <row r="38" spans="1:30" ht="7.5" customHeight="1" x14ac:dyDescent="0.2">
      <c r="C38" s="2558"/>
      <c r="D38" s="2556"/>
      <c r="E38" s="2556"/>
      <c r="F38" s="2556"/>
      <c r="G38" s="2556"/>
      <c r="H38" s="2556"/>
      <c r="I38" s="2556"/>
      <c r="J38" s="2556"/>
      <c r="K38" s="2556"/>
      <c r="L38" s="2556"/>
      <c r="M38" s="2556"/>
      <c r="N38" s="2556"/>
      <c r="O38" s="2557"/>
      <c r="Q38" s="216"/>
      <c r="R38" s="2565"/>
      <c r="S38" s="2566"/>
      <c r="T38" s="2567"/>
      <c r="U38" s="2507"/>
      <c r="V38" s="2504" t="s">
        <v>394</v>
      </c>
      <c r="W38" s="2504"/>
      <c r="X38" s="2504"/>
      <c r="Y38" s="2505" t="s">
        <v>395</v>
      </c>
      <c r="Z38" s="2505"/>
      <c r="AA38" s="2505"/>
      <c r="AB38" s="2504"/>
      <c r="AC38" s="2505" t="s">
        <v>396</v>
      </c>
      <c r="AD38" s="2506"/>
    </row>
    <row r="39" spans="1:30" ht="7.5" customHeight="1" x14ac:dyDescent="0.2">
      <c r="C39" s="2558"/>
      <c r="D39" s="2556"/>
      <c r="E39" s="2556"/>
      <c r="F39" s="2556"/>
      <c r="G39" s="2556"/>
      <c r="H39" s="2556"/>
      <c r="I39" s="2556"/>
      <c r="J39" s="2556"/>
      <c r="K39" s="2556"/>
      <c r="L39" s="2556"/>
      <c r="M39" s="2556"/>
      <c r="N39" s="2556"/>
      <c r="O39" s="2557"/>
      <c r="Q39" s="216"/>
      <c r="R39" s="2565"/>
      <c r="S39" s="2566"/>
      <c r="T39" s="2567"/>
      <c r="U39" s="2507"/>
      <c r="V39" s="2504"/>
      <c r="W39" s="2504"/>
      <c r="X39" s="2504"/>
      <c r="Y39" s="2505"/>
      <c r="Z39" s="2505"/>
      <c r="AA39" s="2505"/>
      <c r="AB39" s="2504"/>
      <c r="AC39" s="2505"/>
      <c r="AD39" s="2506"/>
    </row>
    <row r="40" spans="1:30" ht="7.5" customHeight="1" x14ac:dyDescent="0.2">
      <c r="C40" s="2559"/>
      <c r="D40" s="2560"/>
      <c r="E40" s="2560"/>
      <c r="F40" s="2560"/>
      <c r="G40" s="2560"/>
      <c r="H40" s="2560"/>
      <c r="I40" s="2560"/>
      <c r="J40" s="2560"/>
      <c r="K40" s="2560"/>
      <c r="L40" s="2560"/>
      <c r="M40" s="2560"/>
      <c r="N40" s="2560"/>
      <c r="O40" s="2561"/>
      <c r="Q40" s="216"/>
      <c r="R40" s="2565"/>
      <c r="S40" s="2566"/>
      <c r="T40" s="2567"/>
      <c r="U40" s="2507"/>
      <c r="V40" s="2504" t="s">
        <v>397</v>
      </c>
      <c r="W40" s="2504"/>
      <c r="X40" s="2505"/>
      <c r="Y40" s="2505"/>
      <c r="Z40" s="2505"/>
      <c r="AA40" s="2505"/>
      <c r="AB40" s="2505"/>
      <c r="AC40" s="2505"/>
      <c r="AD40" s="2506" t="s">
        <v>35</v>
      </c>
    </row>
    <row r="41" spans="1:30" ht="7.5" customHeight="1" x14ac:dyDescent="0.2">
      <c r="Q41" s="216"/>
      <c r="R41" s="2568"/>
      <c r="S41" s="2569"/>
      <c r="T41" s="2570"/>
      <c r="U41" s="2507"/>
      <c r="V41" s="2504"/>
      <c r="W41" s="2504"/>
      <c r="X41" s="2505"/>
      <c r="Y41" s="2505"/>
      <c r="Z41" s="2505"/>
      <c r="AA41" s="2505"/>
      <c r="AB41" s="2505"/>
      <c r="AC41" s="2505"/>
      <c r="AD41" s="2506"/>
    </row>
    <row r="42" spans="1:30" ht="7.5" customHeight="1" x14ac:dyDescent="0.2">
      <c r="Q42" s="216"/>
      <c r="R42" s="2408" t="str">
        <f>+表紙!W11&amp;"
苦情対処状況"</f>
        <v>＿＿年度
苦情対処状況</v>
      </c>
      <c r="S42" s="2518"/>
      <c r="T42" s="2519"/>
      <c r="U42" s="2509" t="s">
        <v>398</v>
      </c>
      <c r="V42" s="2509"/>
      <c r="W42" s="2508"/>
      <c r="X42" s="2505" t="s">
        <v>45</v>
      </c>
      <c r="Y42" s="238"/>
      <c r="Z42" s="2504"/>
      <c r="AA42" s="233"/>
      <c r="AB42" s="233"/>
      <c r="AC42" s="233"/>
      <c r="AD42" s="234"/>
    </row>
    <row r="43" spans="1:30" ht="7.5" customHeight="1" x14ac:dyDescent="0.2">
      <c r="B43" s="2464" t="s">
        <v>373</v>
      </c>
      <c r="C43" s="2464"/>
      <c r="D43" s="2464"/>
      <c r="E43" s="2464"/>
      <c r="F43" s="2464"/>
      <c r="G43" s="2465" t="s">
        <v>379</v>
      </c>
      <c r="H43" s="2465"/>
      <c r="I43" s="2465"/>
      <c r="J43" s="2465"/>
      <c r="K43" s="2465"/>
      <c r="L43" s="2465"/>
      <c r="M43" s="2465"/>
      <c r="N43" s="2465"/>
      <c r="Q43" s="216"/>
      <c r="R43" s="2520"/>
      <c r="S43" s="2521"/>
      <c r="T43" s="2522"/>
      <c r="U43" s="2509"/>
      <c r="V43" s="2509"/>
      <c r="W43" s="2510"/>
      <c r="X43" s="2505"/>
      <c r="Y43" s="238"/>
      <c r="Z43" s="2504"/>
      <c r="AA43" s="233"/>
      <c r="AB43" s="233"/>
      <c r="AC43" s="233"/>
      <c r="AD43" s="234"/>
    </row>
    <row r="44" spans="1:30" ht="7.5" customHeight="1" x14ac:dyDescent="0.2">
      <c r="B44" s="2464"/>
      <c r="C44" s="2464"/>
      <c r="D44" s="2464"/>
      <c r="E44" s="2464"/>
      <c r="F44" s="2464"/>
      <c r="G44" s="2465"/>
      <c r="H44" s="2465"/>
      <c r="I44" s="2465"/>
      <c r="J44" s="2465"/>
      <c r="K44" s="2465"/>
      <c r="L44" s="2465"/>
      <c r="M44" s="2465"/>
      <c r="N44" s="2465"/>
      <c r="Q44" s="216"/>
      <c r="R44" s="2520"/>
      <c r="S44" s="2521"/>
      <c r="T44" s="2522"/>
      <c r="U44" s="2508" t="s">
        <v>399</v>
      </c>
      <c r="V44" s="2508"/>
      <c r="W44" s="2508"/>
      <c r="X44" s="233"/>
      <c r="Y44" s="233"/>
      <c r="Z44" s="233"/>
      <c r="AA44" s="233"/>
      <c r="AB44" s="233"/>
      <c r="AC44" s="233"/>
      <c r="AD44" s="234"/>
    </row>
    <row r="45" spans="1:30" ht="7.5" customHeight="1" x14ac:dyDescent="0.2">
      <c r="C45" s="95"/>
      <c r="D45" s="2310" t="s">
        <v>374</v>
      </c>
      <c r="E45" s="2310"/>
      <c r="F45" s="89"/>
      <c r="G45" s="89"/>
      <c r="H45" s="89"/>
      <c r="Q45" s="216"/>
      <c r="R45" s="2520"/>
      <c r="S45" s="2521"/>
      <c r="T45" s="2522"/>
      <c r="U45" s="2508"/>
      <c r="V45" s="2508"/>
      <c r="W45" s="2508"/>
      <c r="X45" s="233"/>
      <c r="Y45" s="233"/>
      <c r="Z45" s="233"/>
      <c r="AA45" s="233"/>
      <c r="AB45" s="233"/>
      <c r="AC45" s="233"/>
      <c r="AD45" s="234"/>
    </row>
    <row r="46" spans="1:30" ht="7.5" customHeight="1" x14ac:dyDescent="0.2">
      <c r="C46" s="95"/>
      <c r="D46" s="2310"/>
      <c r="E46" s="2310"/>
      <c r="F46" s="89"/>
      <c r="G46" s="89"/>
      <c r="H46" s="89"/>
      <c r="Q46" s="216"/>
      <c r="R46" s="2520"/>
      <c r="S46" s="2521"/>
      <c r="T46" s="2522"/>
      <c r="U46" s="233"/>
      <c r="V46" s="611"/>
      <c r="W46" s="611"/>
      <c r="X46" s="611"/>
      <c r="Y46" s="611"/>
      <c r="Z46" s="611"/>
      <c r="AA46" s="611"/>
      <c r="AB46" s="611"/>
      <c r="AC46" s="611"/>
      <c r="AD46" s="234"/>
    </row>
    <row r="47" spans="1:30" ht="7.5" customHeight="1" x14ac:dyDescent="0.2">
      <c r="A47" s="2"/>
      <c r="C47" s="95"/>
      <c r="D47" s="89"/>
      <c r="E47" s="89"/>
      <c r="F47" s="89"/>
      <c r="G47" s="89"/>
      <c r="H47" s="89"/>
      <c r="Q47" s="216"/>
      <c r="R47" s="2520"/>
      <c r="S47" s="2521"/>
      <c r="T47" s="2522"/>
      <c r="U47" s="233"/>
      <c r="V47" s="611"/>
      <c r="W47" s="611"/>
      <c r="X47" s="611"/>
      <c r="Y47" s="611"/>
      <c r="Z47" s="611"/>
      <c r="AA47" s="611"/>
      <c r="AB47" s="611"/>
      <c r="AC47" s="611"/>
      <c r="AD47" s="234"/>
    </row>
    <row r="48" spans="1:30" ht="7.5" customHeight="1" x14ac:dyDescent="0.2">
      <c r="A48" s="2"/>
      <c r="C48" s="2485"/>
      <c r="D48" s="2310" t="s">
        <v>375</v>
      </c>
      <c r="E48" s="2310"/>
      <c r="F48" s="89"/>
      <c r="G48" s="89"/>
      <c r="H48" s="89"/>
      <c r="Q48" s="216"/>
      <c r="R48" s="2520"/>
      <c r="S48" s="2521"/>
      <c r="T48" s="2522"/>
      <c r="U48" s="233"/>
      <c r="V48" s="611"/>
      <c r="W48" s="611"/>
      <c r="X48" s="611"/>
      <c r="Y48" s="611"/>
      <c r="Z48" s="611"/>
      <c r="AA48" s="611"/>
      <c r="AB48" s="611"/>
      <c r="AC48" s="611"/>
      <c r="AD48" s="234"/>
    </row>
    <row r="49" spans="1:30" ht="7.5" customHeight="1" x14ac:dyDescent="0.2">
      <c r="A49" s="2"/>
      <c r="C49" s="2485"/>
      <c r="D49" s="2310"/>
      <c r="E49" s="2310"/>
      <c r="F49" s="89"/>
      <c r="G49" s="89"/>
      <c r="H49" s="89"/>
      <c r="N49" s="106"/>
      <c r="Q49" s="216"/>
      <c r="R49" s="2520"/>
      <c r="S49" s="2521"/>
      <c r="T49" s="2522"/>
      <c r="U49" s="233"/>
      <c r="V49" s="611"/>
      <c r="W49" s="611"/>
      <c r="X49" s="611"/>
      <c r="Y49" s="611"/>
      <c r="Z49" s="611"/>
      <c r="AA49" s="611"/>
      <c r="AB49" s="611"/>
      <c r="AC49" s="611"/>
      <c r="AD49" s="234"/>
    </row>
    <row r="50" spans="1:30" ht="7.5" customHeight="1" x14ac:dyDescent="0.2">
      <c r="A50" s="2"/>
      <c r="N50" s="106"/>
      <c r="Q50" s="216"/>
      <c r="R50" s="2520"/>
      <c r="S50" s="2521"/>
      <c r="T50" s="2522"/>
      <c r="U50" s="233"/>
      <c r="V50" s="611"/>
      <c r="W50" s="611"/>
      <c r="X50" s="611"/>
      <c r="Y50" s="611"/>
      <c r="Z50" s="611"/>
      <c r="AA50" s="611"/>
      <c r="AB50" s="611"/>
      <c r="AC50" s="611"/>
      <c r="AD50" s="234"/>
    </row>
    <row r="51" spans="1:30" ht="7.5" customHeight="1" x14ac:dyDescent="0.2">
      <c r="A51" s="2"/>
      <c r="C51" s="2485"/>
      <c r="D51" s="2486" t="s">
        <v>969</v>
      </c>
      <c r="E51" s="2486"/>
      <c r="F51" s="2486"/>
      <c r="G51" s="2486"/>
      <c r="H51" s="2486"/>
      <c r="I51" s="2486"/>
      <c r="J51" s="2486"/>
      <c r="K51" s="2486"/>
      <c r="L51" s="2486"/>
      <c r="M51" s="2486"/>
      <c r="Q51" s="216"/>
      <c r="R51" s="2520"/>
      <c r="S51" s="2521"/>
      <c r="T51" s="2522"/>
      <c r="U51" s="233"/>
      <c r="V51" s="611"/>
      <c r="W51" s="611"/>
      <c r="X51" s="611"/>
      <c r="Y51" s="611"/>
      <c r="Z51" s="611"/>
      <c r="AA51" s="611"/>
      <c r="AB51" s="611"/>
      <c r="AC51" s="611"/>
      <c r="AD51" s="234"/>
    </row>
    <row r="52" spans="1:30" ht="7.5" customHeight="1" x14ac:dyDescent="0.2">
      <c r="A52" s="2"/>
      <c r="C52" s="2485"/>
      <c r="D52" s="2486"/>
      <c r="E52" s="2486"/>
      <c r="F52" s="2486"/>
      <c r="G52" s="2486"/>
      <c r="H52" s="2486"/>
      <c r="I52" s="2486"/>
      <c r="J52" s="2486"/>
      <c r="K52" s="2486"/>
      <c r="L52" s="2486"/>
      <c r="M52" s="2486"/>
      <c r="Q52" s="216"/>
      <c r="R52" s="2520"/>
      <c r="S52" s="2521"/>
      <c r="T52" s="2522"/>
      <c r="U52" s="233"/>
      <c r="V52" s="611"/>
      <c r="W52" s="611"/>
      <c r="X52" s="611"/>
      <c r="Y52" s="611"/>
      <c r="Z52" s="611"/>
      <c r="AA52" s="611"/>
      <c r="AB52" s="611"/>
      <c r="AC52" s="611"/>
      <c r="AD52" s="234"/>
    </row>
    <row r="53" spans="1:30" ht="7.5" customHeight="1" x14ac:dyDescent="0.2">
      <c r="A53" s="2"/>
      <c r="Q53" s="216"/>
      <c r="R53" s="2520"/>
      <c r="S53" s="2521"/>
      <c r="T53" s="2522"/>
      <c r="U53" s="233"/>
      <c r="V53" s="611"/>
      <c r="W53" s="611"/>
      <c r="X53" s="611"/>
      <c r="Y53" s="611"/>
      <c r="Z53" s="611"/>
      <c r="AA53" s="611"/>
      <c r="AB53" s="611"/>
      <c r="AC53" s="611"/>
      <c r="AD53" s="234"/>
    </row>
    <row r="54" spans="1:30" ht="11.25" customHeight="1" x14ac:dyDescent="0.2">
      <c r="A54" s="2"/>
      <c r="Q54" s="216"/>
      <c r="R54" s="2520"/>
      <c r="S54" s="2521"/>
      <c r="T54" s="2522"/>
      <c r="U54" s="233"/>
      <c r="V54" s="611"/>
      <c r="W54" s="611"/>
      <c r="X54" s="611"/>
      <c r="Y54" s="611"/>
      <c r="Z54" s="611"/>
      <c r="AA54" s="611"/>
      <c r="AB54" s="611"/>
      <c r="AC54" s="611"/>
      <c r="AD54" s="234"/>
    </row>
    <row r="55" spans="1:30" ht="10.5" customHeight="1" x14ac:dyDescent="0.2">
      <c r="A55" s="2"/>
      <c r="C55" s="95"/>
      <c r="D55" s="89"/>
      <c r="E55" s="89"/>
      <c r="F55" s="89"/>
      <c r="G55" s="89"/>
      <c r="H55" s="89"/>
      <c r="Q55" s="216"/>
      <c r="R55" s="2520"/>
      <c r="S55" s="2521"/>
      <c r="T55" s="2522"/>
      <c r="U55" s="233"/>
      <c r="V55" s="611"/>
      <c r="W55" s="611"/>
      <c r="X55" s="611"/>
      <c r="Y55" s="611"/>
      <c r="Z55" s="611"/>
      <c r="AA55" s="611"/>
      <c r="AB55" s="611"/>
      <c r="AC55" s="611"/>
      <c r="AD55" s="234"/>
    </row>
    <row r="56" spans="1:30" x14ac:dyDescent="0.2">
      <c r="A56" s="2"/>
      <c r="B56" s="603" t="s">
        <v>867</v>
      </c>
      <c r="C56" s="604"/>
      <c r="D56" s="604"/>
      <c r="E56" s="604"/>
      <c r="F56" s="604"/>
      <c r="G56" s="604"/>
      <c r="H56" s="604"/>
      <c r="I56" s="604"/>
      <c r="J56" s="604"/>
      <c r="K56" s="604"/>
      <c r="L56" s="604"/>
      <c r="M56" s="605"/>
      <c r="N56" s="605"/>
      <c r="O56" s="605"/>
      <c r="P56" s="605"/>
      <c r="Q56" s="515"/>
      <c r="R56" s="2520"/>
      <c r="S56" s="2521"/>
      <c r="T56" s="2522"/>
      <c r="U56" s="233"/>
      <c r="V56" s="611"/>
      <c r="W56" s="611"/>
      <c r="X56" s="611"/>
      <c r="Y56" s="611"/>
      <c r="Z56" s="611"/>
      <c r="AA56" s="611"/>
      <c r="AB56" s="611"/>
      <c r="AC56" s="611"/>
      <c r="AD56" s="234"/>
    </row>
    <row r="57" spans="1:30" ht="13.5" customHeight="1" x14ac:dyDescent="0.2">
      <c r="A57" s="2"/>
      <c r="B57" s="2512" t="s">
        <v>859</v>
      </c>
      <c r="C57" s="2513"/>
      <c r="D57" s="2513"/>
      <c r="E57" s="2514"/>
      <c r="F57" s="2500" t="s">
        <v>860</v>
      </c>
      <c r="G57" s="2501"/>
      <c r="H57" s="2489" t="s">
        <v>861</v>
      </c>
      <c r="I57" s="2490"/>
      <c r="J57" s="2490"/>
      <c r="K57" s="2490"/>
      <c r="L57" s="2490"/>
      <c r="M57" s="2491"/>
      <c r="N57" s="2492" t="s">
        <v>862</v>
      </c>
      <c r="O57" s="2492"/>
      <c r="P57" s="2493"/>
      <c r="Q57" s="516"/>
      <c r="R57" s="2520"/>
      <c r="S57" s="2521"/>
      <c r="T57" s="2522"/>
      <c r="U57" s="233"/>
      <c r="V57" s="611"/>
      <c r="W57" s="611"/>
      <c r="X57" s="611"/>
      <c r="Y57" s="611"/>
      <c r="Z57" s="611"/>
      <c r="AA57" s="611"/>
      <c r="AB57" s="611"/>
      <c r="AC57" s="611"/>
      <c r="AD57" s="234"/>
    </row>
    <row r="58" spans="1:30" ht="13.5" customHeight="1" x14ac:dyDescent="0.2">
      <c r="A58" s="2"/>
      <c r="B58" s="2515"/>
      <c r="C58" s="2516"/>
      <c r="D58" s="2516"/>
      <c r="E58" s="2517"/>
      <c r="F58" s="2502"/>
      <c r="G58" s="2503"/>
      <c r="H58" s="2496" t="s">
        <v>863</v>
      </c>
      <c r="I58" s="2497"/>
      <c r="J58" s="2498" t="s">
        <v>864</v>
      </c>
      <c r="K58" s="2499"/>
      <c r="L58" s="2487" t="s">
        <v>865</v>
      </c>
      <c r="M58" s="2488"/>
      <c r="N58" s="2494"/>
      <c r="O58" s="2494"/>
      <c r="P58" s="2495"/>
      <c r="Q58" s="516"/>
      <c r="R58" s="2520"/>
      <c r="S58" s="2521"/>
      <c r="T58" s="2522"/>
      <c r="U58" s="233"/>
      <c r="V58" s="611"/>
      <c r="W58" s="611"/>
      <c r="X58" s="611"/>
      <c r="Y58" s="611"/>
      <c r="Z58" s="611"/>
      <c r="AA58" s="611"/>
      <c r="AB58" s="611"/>
      <c r="AC58" s="611"/>
      <c r="AD58" s="234"/>
    </row>
    <row r="59" spans="1:30" x14ac:dyDescent="0.2">
      <c r="A59" s="2"/>
      <c r="B59" s="2479" t="s">
        <v>866</v>
      </c>
      <c r="C59" s="2480"/>
      <c r="D59" s="2480"/>
      <c r="E59" s="2481"/>
      <c r="F59" s="2477" t="s">
        <v>916</v>
      </c>
      <c r="G59" s="2478"/>
      <c r="H59" s="2477" t="s">
        <v>916</v>
      </c>
      <c r="I59" s="2478"/>
      <c r="J59" s="2477" t="s">
        <v>916</v>
      </c>
      <c r="K59" s="2478"/>
      <c r="L59" s="2477" t="s">
        <v>916</v>
      </c>
      <c r="M59" s="2478"/>
      <c r="N59" s="2482" t="s">
        <v>917</v>
      </c>
      <c r="O59" s="2483"/>
      <c r="P59" s="2484"/>
      <c r="Q59" s="517"/>
      <c r="R59" s="2520"/>
      <c r="S59" s="2521"/>
      <c r="T59" s="2522"/>
      <c r="U59" s="233"/>
      <c r="V59" s="611"/>
      <c r="W59" s="611"/>
      <c r="X59" s="611"/>
      <c r="Y59" s="611"/>
      <c r="Z59" s="611"/>
      <c r="AA59" s="611"/>
      <c r="AB59" s="611"/>
      <c r="AC59" s="611"/>
      <c r="AD59" s="234"/>
    </row>
    <row r="60" spans="1:30" x14ac:dyDescent="0.2">
      <c r="A60" s="2"/>
      <c r="B60" s="2479" t="s">
        <v>929</v>
      </c>
      <c r="C60" s="2480"/>
      <c r="D60" s="2480"/>
      <c r="E60" s="2481"/>
      <c r="F60" s="2477" t="s">
        <v>916</v>
      </c>
      <c r="G60" s="2478"/>
      <c r="H60" s="2477" t="s">
        <v>916</v>
      </c>
      <c r="I60" s="2478"/>
      <c r="J60" s="2477" t="s">
        <v>916</v>
      </c>
      <c r="K60" s="2478"/>
      <c r="L60" s="2477" t="s">
        <v>916</v>
      </c>
      <c r="M60" s="2478"/>
      <c r="N60" s="2482" t="s">
        <v>917</v>
      </c>
      <c r="O60" s="2483"/>
      <c r="P60" s="2484"/>
      <c r="Q60" s="517"/>
      <c r="R60" s="2523"/>
      <c r="S60" s="2524"/>
      <c r="T60" s="2525"/>
      <c r="U60" s="264"/>
      <c r="V60" s="1"/>
      <c r="W60" s="1"/>
      <c r="X60" s="1"/>
      <c r="Y60" s="1"/>
      <c r="Z60" s="1"/>
      <c r="AA60" s="1"/>
      <c r="AB60" s="1"/>
      <c r="AC60" s="1"/>
      <c r="AD60" s="133"/>
    </row>
    <row r="61" spans="1:30" ht="7.5" customHeight="1" x14ac:dyDescent="0.2">
      <c r="A61" s="2"/>
      <c r="B61" s="227"/>
      <c r="C61" s="227"/>
      <c r="D61" s="227"/>
      <c r="E61" s="233"/>
      <c r="F61" s="233"/>
      <c r="G61" s="233"/>
      <c r="H61" s="233"/>
      <c r="I61" s="227"/>
      <c r="J61" s="227"/>
      <c r="K61" s="227"/>
      <c r="L61" s="227"/>
      <c r="M61" s="227"/>
      <c r="N61" s="233"/>
      <c r="O61" s="2"/>
      <c r="Q61" s="216"/>
    </row>
    <row r="62" spans="1:30" ht="7.5" customHeight="1" x14ac:dyDescent="0.2">
      <c r="A62" s="2"/>
      <c r="B62" s="227"/>
      <c r="C62" s="227"/>
      <c r="D62" s="227"/>
      <c r="E62" s="2"/>
      <c r="F62" s="2"/>
      <c r="G62" s="2"/>
      <c r="H62" s="2"/>
      <c r="I62" s="2"/>
      <c r="J62" s="2"/>
      <c r="K62" s="2"/>
      <c r="L62" s="2"/>
      <c r="M62" s="2"/>
      <c r="N62" s="2"/>
      <c r="O62" s="2"/>
    </row>
    <row r="63" spans="1:30" ht="7.5" customHeight="1" x14ac:dyDescent="0.2">
      <c r="A63" s="2"/>
      <c r="B63" s="227"/>
      <c r="C63" s="227"/>
      <c r="D63" s="227"/>
      <c r="E63" s="238"/>
      <c r="F63" s="227"/>
      <c r="G63" s="227"/>
      <c r="H63" s="227"/>
      <c r="I63" s="233"/>
      <c r="J63" s="233"/>
      <c r="K63" s="233"/>
      <c r="L63" s="233"/>
      <c r="M63" s="233"/>
      <c r="N63" s="233"/>
      <c r="O63" s="2"/>
    </row>
    <row r="64" spans="1:30" ht="7.5" customHeight="1" x14ac:dyDescent="0.2">
      <c r="A64" s="2"/>
      <c r="B64" s="233"/>
      <c r="C64" s="233"/>
      <c r="D64" s="233"/>
      <c r="E64" s="238"/>
      <c r="F64" s="238"/>
      <c r="G64" s="238"/>
      <c r="H64" s="238"/>
      <c r="I64" s="233"/>
      <c r="J64" s="233"/>
      <c r="K64" s="233"/>
      <c r="L64" s="233"/>
      <c r="M64" s="233"/>
      <c r="N64" s="233"/>
      <c r="O64" s="2"/>
    </row>
    <row r="65" spans="1:15" ht="7.5" customHeight="1" x14ac:dyDescent="0.2">
      <c r="A65" s="2"/>
      <c r="B65" s="233"/>
      <c r="C65" s="233"/>
      <c r="D65" s="233"/>
      <c r="E65" s="227"/>
      <c r="F65" s="227"/>
      <c r="G65" s="227"/>
      <c r="H65" s="227"/>
      <c r="I65" s="233"/>
      <c r="J65" s="233"/>
      <c r="K65" s="233"/>
      <c r="L65" s="227"/>
      <c r="M65" s="233"/>
      <c r="N65" s="233"/>
      <c r="O65" s="2"/>
    </row>
    <row r="66" spans="1:15" ht="7.5" customHeight="1" x14ac:dyDescent="0.2">
      <c r="A66" s="2"/>
      <c r="B66" s="233"/>
      <c r="C66" s="233"/>
      <c r="D66" s="233"/>
      <c r="E66" s="227"/>
      <c r="F66" s="227"/>
      <c r="G66" s="227"/>
      <c r="H66" s="227"/>
      <c r="I66" s="233"/>
      <c r="J66" s="233"/>
      <c r="K66" s="233"/>
      <c r="L66" s="227"/>
      <c r="M66" s="233"/>
      <c r="N66" s="233"/>
      <c r="O66" s="2"/>
    </row>
    <row r="67" spans="1:15" ht="7.5" customHeight="1" x14ac:dyDescent="0.2">
      <c r="A67" s="2"/>
      <c r="B67" s="233"/>
      <c r="C67" s="233"/>
      <c r="D67" s="233"/>
      <c r="E67" s="227"/>
      <c r="F67" s="227"/>
      <c r="G67" s="227"/>
      <c r="H67" s="233"/>
      <c r="I67" s="233"/>
      <c r="J67" s="233"/>
      <c r="K67" s="233"/>
      <c r="L67" s="233"/>
      <c r="M67" s="233"/>
      <c r="N67" s="233"/>
      <c r="O67" s="2"/>
    </row>
    <row r="68" spans="1:15" ht="7.5" customHeight="1" x14ac:dyDescent="0.2">
      <c r="A68" s="2"/>
      <c r="B68" s="233"/>
      <c r="C68" s="233"/>
      <c r="D68" s="233"/>
      <c r="E68" s="227"/>
      <c r="F68" s="227"/>
      <c r="G68" s="227"/>
      <c r="H68" s="233"/>
      <c r="I68" s="233"/>
      <c r="J68" s="233"/>
      <c r="K68" s="233"/>
      <c r="L68" s="233"/>
      <c r="M68" s="233"/>
      <c r="N68" s="233"/>
      <c r="O68" s="2"/>
    </row>
    <row r="69" spans="1:15" ht="7.5" customHeight="1" x14ac:dyDescent="0.2">
      <c r="A69" s="2"/>
      <c r="B69" s="227"/>
      <c r="C69" s="227"/>
      <c r="D69" s="227"/>
      <c r="E69" s="239"/>
      <c r="F69" s="239"/>
      <c r="G69" s="227"/>
      <c r="H69" s="233"/>
      <c r="I69" s="238"/>
      <c r="J69" s="227"/>
      <c r="K69" s="233"/>
      <c r="L69" s="233"/>
      <c r="M69" s="233"/>
      <c r="N69" s="233"/>
      <c r="O69" s="2"/>
    </row>
    <row r="70" spans="1:15" ht="7.5" customHeight="1" x14ac:dyDescent="0.2">
      <c r="A70" s="2"/>
      <c r="B70" s="227"/>
      <c r="C70" s="227"/>
      <c r="D70" s="227"/>
      <c r="E70" s="239"/>
      <c r="F70" s="239"/>
      <c r="G70" s="227"/>
      <c r="H70" s="233"/>
      <c r="I70" s="238"/>
      <c r="J70" s="227"/>
      <c r="K70" s="233"/>
      <c r="L70" s="233"/>
      <c r="M70" s="233"/>
      <c r="N70" s="233"/>
      <c r="O70" s="2"/>
    </row>
    <row r="71" spans="1:15" ht="7.5" customHeight="1" x14ac:dyDescent="0.2">
      <c r="A71" s="2"/>
      <c r="B71" s="227"/>
      <c r="C71" s="227"/>
      <c r="D71" s="227"/>
      <c r="E71" s="233"/>
      <c r="F71" s="233"/>
      <c r="G71" s="233"/>
      <c r="H71" s="233"/>
      <c r="I71" s="233"/>
      <c r="J71" s="233"/>
      <c r="K71" s="233"/>
      <c r="L71" s="233"/>
      <c r="M71" s="233"/>
      <c r="N71" s="233"/>
      <c r="O71" s="2"/>
    </row>
    <row r="72" spans="1:15" ht="7.5" customHeight="1" x14ac:dyDescent="0.2">
      <c r="A72" s="2"/>
      <c r="B72" s="227"/>
      <c r="C72" s="227"/>
      <c r="D72" s="227"/>
      <c r="E72" s="227"/>
      <c r="F72" s="227"/>
      <c r="G72" s="227"/>
      <c r="H72" s="233"/>
      <c r="I72" s="233"/>
      <c r="J72" s="233"/>
      <c r="K72" s="233"/>
      <c r="L72" s="233"/>
      <c r="M72" s="233"/>
      <c r="N72" s="233"/>
      <c r="O72" s="2"/>
    </row>
    <row r="73" spans="1:15" ht="7.5" customHeight="1" x14ac:dyDescent="0.2">
      <c r="A73" s="2"/>
      <c r="B73" s="227"/>
      <c r="C73" s="227"/>
      <c r="D73" s="227"/>
      <c r="E73" s="227"/>
      <c r="F73" s="227"/>
      <c r="G73" s="227"/>
      <c r="H73" s="233"/>
      <c r="I73" s="233"/>
      <c r="J73" s="233"/>
      <c r="K73" s="233"/>
      <c r="L73" s="233"/>
      <c r="M73" s="233"/>
      <c r="N73" s="233"/>
      <c r="O73" s="2"/>
    </row>
    <row r="74" spans="1:15" ht="7.5" customHeight="1" x14ac:dyDescent="0.2">
      <c r="A74" s="2"/>
      <c r="B74" s="227"/>
      <c r="C74" s="227"/>
      <c r="D74" s="227"/>
      <c r="E74" s="233"/>
      <c r="F74" s="283"/>
      <c r="G74" s="283"/>
      <c r="H74" s="283"/>
      <c r="I74" s="283"/>
      <c r="J74" s="283"/>
      <c r="K74" s="283"/>
      <c r="L74" s="283"/>
      <c r="M74" s="283"/>
      <c r="N74" s="233"/>
      <c r="O74" s="2"/>
    </row>
    <row r="75" spans="1:15" ht="7.5" customHeight="1" x14ac:dyDescent="0.2">
      <c r="A75" s="2"/>
      <c r="B75" s="227"/>
      <c r="C75" s="227"/>
      <c r="D75" s="227"/>
      <c r="E75" s="233"/>
      <c r="F75" s="283"/>
      <c r="G75" s="283"/>
      <c r="H75" s="283"/>
      <c r="I75" s="283"/>
      <c r="J75" s="283"/>
      <c r="K75" s="283"/>
      <c r="L75" s="283"/>
      <c r="M75" s="283"/>
      <c r="N75" s="233"/>
      <c r="O75" s="2"/>
    </row>
    <row r="76" spans="1:15" ht="7.5" customHeight="1" x14ac:dyDescent="0.2">
      <c r="A76" s="233"/>
      <c r="B76" s="227"/>
      <c r="C76" s="227"/>
      <c r="D76" s="227"/>
      <c r="E76" s="233"/>
      <c r="F76" s="283"/>
      <c r="G76" s="283"/>
      <c r="H76" s="283"/>
      <c r="I76" s="283"/>
      <c r="J76" s="283"/>
      <c r="K76" s="283"/>
      <c r="L76" s="283"/>
      <c r="M76" s="283"/>
      <c r="N76" s="233"/>
      <c r="O76" s="233"/>
    </row>
    <row r="77" spans="1:15" ht="7.5" customHeight="1" x14ac:dyDescent="0.2">
      <c r="A77" s="216"/>
      <c r="B77" s="216"/>
      <c r="C77" s="216"/>
      <c r="D77" s="216"/>
      <c r="E77" s="216"/>
      <c r="F77" s="216"/>
      <c r="G77" s="216"/>
      <c r="H77" s="216"/>
      <c r="I77" s="216"/>
      <c r="J77" s="216"/>
      <c r="K77" s="216"/>
      <c r="L77" s="216"/>
      <c r="M77" s="216"/>
      <c r="N77" s="216"/>
      <c r="O77" s="216"/>
    </row>
  </sheetData>
  <mergeCells count="126">
    <mergeCell ref="AC27:AC28"/>
    <mergeCell ref="AC30:AC31"/>
    <mergeCell ref="Z27:AB28"/>
    <mergeCell ref="Z30:AB31"/>
    <mergeCell ref="AC24:AC25"/>
    <mergeCell ref="Z13:AA14"/>
    <mergeCell ref="AB13:AC14"/>
    <mergeCell ref="Z17:AA18"/>
    <mergeCell ref="AB17:AC18"/>
    <mergeCell ref="AB20:AC21"/>
    <mergeCell ref="Z24:AB25"/>
    <mergeCell ref="Z20:AA21"/>
    <mergeCell ref="Z9:AA10"/>
    <mergeCell ref="AB9:AC10"/>
    <mergeCell ref="R12:T15"/>
    <mergeCell ref="X42:X43"/>
    <mergeCell ref="Z42:Z43"/>
    <mergeCell ref="C48:C49"/>
    <mergeCell ref="D48:E49"/>
    <mergeCell ref="M13:M14"/>
    <mergeCell ref="D5:D6"/>
    <mergeCell ref="E5:H6"/>
    <mergeCell ref="J9:J10"/>
    <mergeCell ref="K9:K10"/>
    <mergeCell ref="L9:L10"/>
    <mergeCell ref="F9:F10"/>
    <mergeCell ref="H9:H10"/>
    <mergeCell ref="I9:I10"/>
    <mergeCell ref="Q5:U6"/>
    <mergeCell ref="U9:V10"/>
    <mergeCell ref="M11:M12"/>
    <mergeCell ref="N11:N12"/>
    <mergeCell ref="O11:O12"/>
    <mergeCell ref="L7:L8"/>
    <mergeCell ref="M7:M8"/>
    <mergeCell ref="U27:W28"/>
    <mergeCell ref="B3:N4"/>
    <mergeCell ref="R8:T11"/>
    <mergeCell ref="D7:E8"/>
    <mergeCell ref="F7:F8"/>
    <mergeCell ref="H7:H8"/>
    <mergeCell ref="I7:I8"/>
    <mergeCell ref="J7:J8"/>
    <mergeCell ref="K7:K8"/>
    <mergeCell ref="N7:N8"/>
    <mergeCell ref="O7:O8"/>
    <mergeCell ref="Y30:Y31"/>
    <mergeCell ref="B27:L28"/>
    <mergeCell ref="R23:T32"/>
    <mergeCell ref="U24:W25"/>
    <mergeCell ref="Y24:Y25"/>
    <mergeCell ref="C22:E25"/>
    <mergeCell ref="C31:O40"/>
    <mergeCell ref="R37:T41"/>
    <mergeCell ref="M9:M10"/>
    <mergeCell ref="N9:N10"/>
    <mergeCell ref="O9:O10"/>
    <mergeCell ref="D11:E12"/>
    <mergeCell ref="U20:V21"/>
    <mergeCell ref="Y27:Y28"/>
    <mergeCell ref="R16:T22"/>
    <mergeCell ref="U17:V18"/>
    <mergeCell ref="C18:E19"/>
    <mergeCell ref="U13:V14"/>
    <mergeCell ref="B16:H17"/>
    <mergeCell ref="I16:O17"/>
    <mergeCell ref="N13:N14"/>
    <mergeCell ref="O13:O14"/>
    <mergeCell ref="D13:G14"/>
    <mergeCell ref="H13:H14"/>
    <mergeCell ref="U44:W45"/>
    <mergeCell ref="U42:V43"/>
    <mergeCell ref="W42:W43"/>
    <mergeCell ref="L11:L12"/>
    <mergeCell ref="B57:E58"/>
    <mergeCell ref="R42:T60"/>
    <mergeCell ref="H59:I59"/>
    <mergeCell ref="B60:E60"/>
    <mergeCell ref="F60:G60"/>
    <mergeCell ref="H60:I60"/>
    <mergeCell ref="C29:O30"/>
    <mergeCell ref="U30:W31"/>
    <mergeCell ref="H11:H12"/>
    <mergeCell ref="I11:I12"/>
    <mergeCell ref="J11:J12"/>
    <mergeCell ref="K11:K12"/>
    <mergeCell ref="R33:T36"/>
    <mergeCell ref="I13:I14"/>
    <mergeCell ref="J13:J14"/>
    <mergeCell ref="K13:K14"/>
    <mergeCell ref="L13:L14"/>
    <mergeCell ref="V34:X35"/>
    <mergeCell ref="F18:J19"/>
    <mergeCell ref="K18:O19"/>
    <mergeCell ref="AB38:AB39"/>
    <mergeCell ref="AC38:AD39"/>
    <mergeCell ref="U40:U41"/>
    <mergeCell ref="V40:W41"/>
    <mergeCell ref="X40:AC41"/>
    <mergeCell ref="AD40:AD41"/>
    <mergeCell ref="V38:W39"/>
    <mergeCell ref="X38:X39"/>
    <mergeCell ref="Y38:AA39"/>
    <mergeCell ref="U38:U39"/>
    <mergeCell ref="J60:K60"/>
    <mergeCell ref="L60:M60"/>
    <mergeCell ref="N60:P60"/>
    <mergeCell ref="F59:G59"/>
    <mergeCell ref="H57:M57"/>
    <mergeCell ref="N57:P58"/>
    <mergeCell ref="H58:I58"/>
    <mergeCell ref="J58:K58"/>
    <mergeCell ref="F57:G58"/>
    <mergeCell ref="J59:K59"/>
    <mergeCell ref="B43:F44"/>
    <mergeCell ref="G43:N44"/>
    <mergeCell ref="D45:E46"/>
    <mergeCell ref="C20:E21"/>
    <mergeCell ref="F20:J25"/>
    <mergeCell ref="K20:O25"/>
    <mergeCell ref="L59:M59"/>
    <mergeCell ref="B59:E59"/>
    <mergeCell ref="N59:P59"/>
    <mergeCell ref="C51:C52"/>
    <mergeCell ref="D51:M52"/>
    <mergeCell ref="L58:M58"/>
  </mergeCells>
  <phoneticPr fontId="2"/>
  <dataValidations count="3">
    <dataValidation type="list" allowBlank="1" showInputMessage="1" showErrorMessage="1" sqref="Z24 Z27 Z30 V34" xr:uid="{00000000-0002-0000-0C00-000000000000}">
      <formula1>"有　・　無,有,無"</formula1>
    </dataValidation>
    <dataValidation type="list" allowBlank="1" showInputMessage="1" showErrorMessage="1" sqref="N59:P60" xr:uid="{00000000-0002-0000-0C00-000001000000}">
      <formula1>"有 ・ 無,有,無"</formula1>
    </dataValidation>
    <dataValidation type="list" allowBlank="1" showInputMessage="1" showErrorMessage="1" sqref="F59:M60" xr:uid="{00000000-0002-0000-0C00-000002000000}">
      <formula1>"有・無,有,無"</formula1>
    </dataValidation>
  </dataValidations>
  <pageMargins left="0.70866141732283472" right="0.70866141732283472" top="0.74803149606299213" bottom="0.74803149606299213" header="0.31496062992125984" footer="0.31496062992125984"/>
  <pageSetup paperSize="9" orientation="landscape" r:id="rId1"/>
  <headerFooter>
    <oddFooter>&amp;C10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4625" r:id="rId4" name="Check Box 1">
              <controlPr defaultSize="0" autoFill="0" autoLine="0" autoPict="0">
                <anchor moveWithCells="1">
                  <from>
                    <xdr:col>2</xdr:col>
                    <xdr:colOff>31750</xdr:colOff>
                    <xdr:row>43</xdr:row>
                    <xdr:rowOff>88900</xdr:rowOff>
                  </from>
                  <to>
                    <xdr:col>2</xdr:col>
                    <xdr:colOff>241300</xdr:colOff>
                    <xdr:row>45</xdr:row>
                    <xdr:rowOff>76200</xdr:rowOff>
                  </to>
                </anchor>
              </controlPr>
            </control>
          </mc:Choice>
        </mc:AlternateContent>
        <mc:AlternateContent xmlns:mc="http://schemas.openxmlformats.org/markup-compatibility/2006">
          <mc:Choice Requires="x14">
            <control shapeId="154626" r:id="rId5" name="Check Box 2">
              <controlPr defaultSize="0" autoFill="0" autoLine="0" autoPict="0">
                <anchor moveWithCells="1">
                  <from>
                    <xdr:col>2</xdr:col>
                    <xdr:colOff>31750</xdr:colOff>
                    <xdr:row>46</xdr:row>
                    <xdr:rowOff>88900</xdr:rowOff>
                  </from>
                  <to>
                    <xdr:col>2</xdr:col>
                    <xdr:colOff>260350</xdr:colOff>
                    <xdr:row>49</xdr:row>
                    <xdr:rowOff>0</xdr:rowOff>
                  </to>
                </anchor>
              </controlPr>
            </control>
          </mc:Choice>
        </mc:AlternateContent>
        <mc:AlternateContent xmlns:mc="http://schemas.openxmlformats.org/markup-compatibility/2006">
          <mc:Choice Requires="x14">
            <control shapeId="154627" r:id="rId6" name="Check Box 3">
              <controlPr defaultSize="0" autoFill="0" autoLine="0" autoPict="0">
                <anchor moveWithCells="1">
                  <from>
                    <xdr:col>2</xdr:col>
                    <xdr:colOff>31750</xdr:colOff>
                    <xdr:row>49</xdr:row>
                    <xdr:rowOff>88900</xdr:rowOff>
                  </from>
                  <to>
                    <xdr:col>2</xdr:col>
                    <xdr:colOff>260350</xdr:colOff>
                    <xdr:row>52</xdr:row>
                    <xdr:rowOff>0</xdr:rowOff>
                  </to>
                </anchor>
              </controlPr>
            </control>
          </mc:Choice>
        </mc:AlternateContent>
        <mc:AlternateContent xmlns:mc="http://schemas.openxmlformats.org/markup-compatibility/2006">
          <mc:Choice Requires="x14">
            <control shapeId="154628" r:id="rId7" name="Check Box 4">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29" r:id="rId8" name="Check Box 5">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30" r:id="rId9" name="Check Box 6">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31" r:id="rId10" name="Check Box 7">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32" r:id="rId11" name="Check Box 8">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36" r:id="rId12" name="Check Box 12">
              <controlPr defaultSize="0" autoFill="0" autoLine="0" autoPict="0">
                <anchor moveWithCells="1">
                  <from>
                    <xdr:col>20</xdr:col>
                    <xdr:colOff>50800</xdr:colOff>
                    <xdr:row>37</xdr:row>
                    <xdr:rowOff>50800</xdr:rowOff>
                  </from>
                  <to>
                    <xdr:col>20</xdr:col>
                    <xdr:colOff>260350</xdr:colOff>
                    <xdr:row>39</xdr:row>
                    <xdr:rowOff>38100</xdr:rowOff>
                  </to>
                </anchor>
              </controlPr>
            </control>
          </mc:Choice>
        </mc:AlternateContent>
        <mc:AlternateContent xmlns:mc="http://schemas.openxmlformats.org/markup-compatibility/2006">
          <mc:Choice Requires="x14">
            <control shapeId="154637" r:id="rId13" name="Check Box 13">
              <controlPr defaultSize="0" autoFill="0" autoLine="0" autoPict="0">
                <anchor moveWithCells="1">
                  <from>
                    <xdr:col>23</xdr:col>
                    <xdr:colOff>114300</xdr:colOff>
                    <xdr:row>37</xdr:row>
                    <xdr:rowOff>50800</xdr:rowOff>
                  </from>
                  <to>
                    <xdr:col>23</xdr:col>
                    <xdr:colOff>317500</xdr:colOff>
                    <xdr:row>39</xdr:row>
                    <xdr:rowOff>38100</xdr:rowOff>
                  </to>
                </anchor>
              </controlPr>
            </control>
          </mc:Choice>
        </mc:AlternateContent>
        <mc:AlternateContent xmlns:mc="http://schemas.openxmlformats.org/markup-compatibility/2006">
          <mc:Choice Requires="x14">
            <control shapeId="154638" r:id="rId14" name="Check Box 14">
              <controlPr defaultSize="0" autoFill="0" autoLine="0" autoPict="0">
                <anchor moveWithCells="1">
                  <from>
                    <xdr:col>27</xdr:col>
                    <xdr:colOff>76200</xdr:colOff>
                    <xdr:row>37</xdr:row>
                    <xdr:rowOff>57150</xdr:rowOff>
                  </from>
                  <to>
                    <xdr:col>27</xdr:col>
                    <xdr:colOff>279400</xdr:colOff>
                    <xdr:row>39</xdr:row>
                    <xdr:rowOff>50800</xdr:rowOff>
                  </to>
                </anchor>
              </controlPr>
            </control>
          </mc:Choice>
        </mc:AlternateContent>
        <mc:AlternateContent xmlns:mc="http://schemas.openxmlformats.org/markup-compatibility/2006">
          <mc:Choice Requires="x14">
            <control shapeId="154639" r:id="rId15" name="Check Box 15">
              <controlPr defaultSize="0" autoFill="0" autoLine="0" autoPict="0">
                <anchor moveWithCells="1">
                  <from>
                    <xdr:col>20</xdr:col>
                    <xdr:colOff>69850</xdr:colOff>
                    <xdr:row>39</xdr:row>
                    <xdr:rowOff>95250</xdr:rowOff>
                  </from>
                  <to>
                    <xdr:col>20</xdr:col>
                    <xdr:colOff>279400</xdr:colOff>
                    <xdr:row>41</xdr:row>
                    <xdr:rowOff>88900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AE60"/>
  <sheetViews>
    <sheetView view="pageBreakPreview" zoomScaleNormal="100" zoomScaleSheetLayoutView="100" workbookViewId="0"/>
  </sheetViews>
  <sheetFormatPr defaultRowHeight="13" x14ac:dyDescent="0.2"/>
  <cols>
    <col min="1" max="1" width="2.08984375" customWidth="1"/>
    <col min="2" max="2" width="2.36328125" customWidth="1"/>
    <col min="3" max="3" width="3.7265625" customWidth="1"/>
    <col min="4" max="4" width="7.26953125" customWidth="1"/>
    <col min="5" max="5" width="6.453125" customWidth="1"/>
    <col min="6" max="6" width="5" customWidth="1"/>
    <col min="7" max="7" width="4.453125" customWidth="1"/>
    <col min="8" max="8" width="7" customWidth="1"/>
    <col min="9" max="9" width="5.08984375" customWidth="1"/>
    <col min="10" max="10" width="1.6328125" customWidth="1"/>
    <col min="11" max="13" width="4.36328125" customWidth="1"/>
    <col min="14" max="14" width="6.453125" customWidth="1"/>
    <col min="15" max="15" width="3.08984375" customWidth="1"/>
    <col min="16" max="16" width="3.453125" customWidth="1"/>
    <col min="17" max="17" width="2" customWidth="1"/>
    <col min="18" max="18" width="2.36328125" customWidth="1"/>
    <col min="19" max="19" width="3.7265625" customWidth="1"/>
    <col min="20" max="20" width="5.90625" customWidth="1"/>
    <col min="21" max="21" width="5.26953125" customWidth="1"/>
    <col min="22" max="22" width="6.453125" customWidth="1"/>
    <col min="23" max="23" width="3.36328125" customWidth="1"/>
    <col min="24" max="24" width="6.90625" customWidth="1"/>
    <col min="25" max="25" width="2.453125" customWidth="1"/>
    <col min="26" max="26" width="4.36328125" customWidth="1"/>
    <col min="27" max="27" width="4.90625" customWidth="1"/>
    <col min="28" max="28" width="4.36328125" customWidth="1"/>
    <col min="29" max="29" width="6.7265625" customWidth="1"/>
    <col min="30" max="30" width="2.7265625" customWidth="1"/>
  </cols>
  <sheetData>
    <row r="1" spans="1:31" ht="7.5" customHeight="1" x14ac:dyDescent="0.2">
      <c r="AE1" s="124"/>
    </row>
    <row r="2" spans="1:31" ht="6.75" customHeight="1" x14ac:dyDescent="0.2">
      <c r="A2" s="57"/>
      <c r="B2" s="288"/>
      <c r="C2" s="288"/>
      <c r="D2" s="288"/>
      <c r="E2" s="288"/>
      <c r="F2" s="288"/>
      <c r="G2" s="233"/>
      <c r="H2" s="233"/>
      <c r="I2" s="233"/>
      <c r="J2" s="233"/>
      <c r="K2" s="233"/>
      <c r="L2" s="233"/>
      <c r="M2" s="233"/>
      <c r="N2" s="233"/>
      <c r="O2" s="57"/>
      <c r="P2" s="57"/>
      <c r="AE2" s="124"/>
    </row>
    <row r="3" spans="1:31" ht="7.5" customHeight="1" x14ac:dyDescent="0.2">
      <c r="A3" s="57"/>
      <c r="B3" s="2298" t="s">
        <v>803</v>
      </c>
      <c r="C3" s="2298"/>
      <c r="D3" s="2298"/>
      <c r="E3" s="2298"/>
      <c r="F3" s="2298"/>
      <c r="G3" s="2298"/>
      <c r="H3" s="2298"/>
      <c r="I3" s="2298"/>
      <c r="J3" s="2298"/>
      <c r="K3" s="2298"/>
      <c r="L3" s="2298"/>
      <c r="M3" s="2298"/>
      <c r="N3" s="2298"/>
      <c r="P3" s="57"/>
    </row>
    <row r="4" spans="1:31" ht="7.5" customHeight="1" x14ac:dyDescent="0.2">
      <c r="A4" s="57"/>
      <c r="B4" s="2298"/>
      <c r="C4" s="2298"/>
      <c r="D4" s="2298"/>
      <c r="E4" s="2298"/>
      <c r="F4" s="2298"/>
      <c r="G4" s="2298"/>
      <c r="H4" s="2298"/>
      <c r="I4" s="2298"/>
      <c r="J4" s="2298"/>
      <c r="K4" s="2298"/>
      <c r="L4" s="2298"/>
      <c r="M4" s="2298"/>
      <c r="N4" s="2298"/>
      <c r="P4" s="57"/>
    </row>
    <row r="5" spans="1:31" ht="7.5" customHeight="1" x14ac:dyDescent="0.2">
      <c r="A5" s="57"/>
      <c r="B5" s="66"/>
      <c r="C5" s="66"/>
      <c r="E5" s="106"/>
      <c r="F5" s="106"/>
      <c r="G5" s="106"/>
      <c r="H5" s="106"/>
      <c r="I5" s="104"/>
      <c r="P5" s="57"/>
    </row>
    <row r="6" spans="1:31" ht="7.5" customHeight="1" x14ac:dyDescent="0.2">
      <c r="A6" s="57"/>
      <c r="B6" s="66"/>
      <c r="C6" s="66"/>
      <c r="D6" s="95"/>
      <c r="E6" s="2310" t="s">
        <v>297</v>
      </c>
      <c r="F6" s="2310"/>
      <c r="G6" s="2310"/>
      <c r="H6" s="1262"/>
      <c r="I6" s="99"/>
      <c r="J6" s="2595" t="s">
        <v>1040</v>
      </c>
      <c r="K6" s="2595"/>
      <c r="L6" s="2595"/>
      <c r="M6" s="2595"/>
      <c r="N6" s="2591"/>
      <c r="O6" s="1177"/>
      <c r="P6" s="1205"/>
      <c r="Q6" s="1177"/>
      <c r="R6" s="1177"/>
      <c r="S6" s="1177"/>
      <c r="T6" s="1177"/>
      <c r="U6" s="1177"/>
      <c r="V6" s="1177"/>
      <c r="W6" s="1177"/>
      <c r="X6" s="1177"/>
      <c r="Y6" s="1177"/>
      <c r="Z6" s="1177"/>
      <c r="AA6" s="1177"/>
    </row>
    <row r="7" spans="1:31" ht="7.5" customHeight="1" x14ac:dyDescent="0.2">
      <c r="A7" s="57"/>
      <c r="B7" s="66"/>
      <c r="C7" s="66"/>
      <c r="D7" s="95"/>
      <c r="E7" s="2310"/>
      <c r="F7" s="2310"/>
      <c r="G7" s="2310"/>
      <c r="H7" s="1262"/>
      <c r="I7" s="99"/>
      <c r="J7" s="2595"/>
      <c r="K7" s="2595"/>
      <c r="L7" s="2595"/>
      <c r="M7" s="2595"/>
      <c r="N7" s="2591"/>
      <c r="O7" s="1177"/>
      <c r="P7" s="1205"/>
      <c r="Q7" s="1177"/>
      <c r="R7" s="1177"/>
      <c r="S7" s="1177"/>
      <c r="T7" s="1177"/>
      <c r="U7" s="1177"/>
      <c r="V7" s="1177"/>
      <c r="W7" s="1177"/>
      <c r="X7" s="1177"/>
      <c r="Y7" s="1177"/>
      <c r="Z7" s="1177"/>
      <c r="AA7" s="1177"/>
    </row>
    <row r="8" spans="1:31" ht="7.5" customHeight="1" x14ac:dyDescent="0.2">
      <c r="A8" s="57"/>
      <c r="B8" s="66"/>
      <c r="C8" s="66"/>
      <c r="D8" s="95"/>
      <c r="E8" s="106"/>
      <c r="F8" s="106"/>
      <c r="G8" s="106"/>
      <c r="H8" s="106"/>
      <c r="I8" s="106"/>
      <c r="J8" s="1204"/>
      <c r="K8" s="1204"/>
      <c r="L8" s="1204"/>
      <c r="M8" s="1204"/>
      <c r="N8" s="1206"/>
      <c r="O8" s="1177"/>
      <c r="P8" s="1205"/>
      <c r="Q8" s="1177"/>
      <c r="R8" s="1177"/>
      <c r="S8" s="1177"/>
      <c r="T8" s="1177"/>
      <c r="U8" s="1177"/>
      <c r="V8" s="1177"/>
      <c r="W8" s="1177"/>
      <c r="X8" s="1177"/>
      <c r="Y8" s="1177"/>
      <c r="Z8" s="1177"/>
      <c r="AA8" s="1177"/>
    </row>
    <row r="9" spans="1:31" ht="7.5" customHeight="1" x14ac:dyDescent="0.2">
      <c r="A9" s="57"/>
      <c r="B9" s="66"/>
      <c r="C9" s="66"/>
      <c r="D9" s="2485"/>
      <c r="E9" s="2310" t="s">
        <v>296</v>
      </c>
      <c r="F9" s="2310"/>
      <c r="G9" s="2310"/>
      <c r="H9" s="2310"/>
      <c r="I9" s="99"/>
      <c r="J9" s="2590" t="s">
        <v>1041</v>
      </c>
      <c r="K9" s="2590"/>
      <c r="L9" s="2590"/>
      <c r="M9" s="2590"/>
      <c r="N9" s="2591"/>
      <c r="O9" s="2591"/>
      <c r="P9" s="2592" t="s">
        <v>1042</v>
      </c>
      <c r="Q9" s="2593"/>
      <c r="R9" s="2593"/>
      <c r="S9" s="2593"/>
      <c r="T9" s="2593"/>
      <c r="U9" s="2593"/>
      <c r="V9" s="2593"/>
      <c r="W9" s="2593"/>
      <c r="X9" s="2593"/>
      <c r="Y9" s="2593"/>
      <c r="Z9" s="2593"/>
      <c r="AA9" s="2593"/>
    </row>
    <row r="10" spans="1:31" ht="7.5" customHeight="1" x14ac:dyDescent="0.2">
      <c r="A10" s="57"/>
      <c r="B10" s="66"/>
      <c r="C10" s="66"/>
      <c r="D10" s="2485"/>
      <c r="E10" s="2310"/>
      <c r="F10" s="2310"/>
      <c r="G10" s="2310"/>
      <c r="H10" s="2310"/>
      <c r="I10" s="99"/>
      <c r="J10" s="2590"/>
      <c r="K10" s="2590"/>
      <c r="L10" s="2590"/>
      <c r="M10" s="2590"/>
      <c r="N10" s="2591"/>
      <c r="O10" s="2591"/>
      <c r="P10" s="2593"/>
      <c r="Q10" s="2593"/>
      <c r="R10" s="2593"/>
      <c r="S10" s="2593"/>
      <c r="T10" s="2593"/>
      <c r="U10" s="2593"/>
      <c r="V10" s="2593"/>
      <c r="W10" s="2593"/>
      <c r="X10" s="2593"/>
      <c r="Y10" s="2593"/>
      <c r="Z10" s="2593"/>
      <c r="AA10" s="2593"/>
    </row>
    <row r="11" spans="1:31" ht="7.5" customHeight="1" x14ac:dyDescent="0.2">
      <c r="A11" s="57"/>
      <c r="D11" s="95"/>
      <c r="E11" s="89"/>
      <c r="F11" s="89"/>
      <c r="G11" s="89"/>
      <c r="H11" s="89"/>
      <c r="I11" s="89"/>
      <c r="J11" s="1177"/>
      <c r="K11" s="1177"/>
      <c r="L11" s="1177"/>
      <c r="M11" s="1177"/>
      <c r="N11" s="1177"/>
      <c r="O11" s="1177"/>
      <c r="P11" s="1205"/>
      <c r="Q11" s="1177"/>
      <c r="R11" s="1177"/>
      <c r="S11" s="1177"/>
      <c r="T11" s="1177"/>
      <c r="U11" s="1177"/>
      <c r="V11" s="1177"/>
      <c r="W11" s="1177"/>
      <c r="X11" s="1177"/>
      <c r="Y11" s="1177"/>
      <c r="Z11" s="1177"/>
      <c r="AA11" s="1177"/>
    </row>
    <row r="12" spans="1:31" ht="7.5" customHeight="1" x14ac:dyDescent="0.2">
      <c r="A12" s="57"/>
      <c r="D12" s="2485"/>
      <c r="E12" s="2310" t="s">
        <v>295</v>
      </c>
      <c r="F12" s="2310"/>
      <c r="G12" s="2310"/>
      <c r="H12" s="2310"/>
      <c r="I12" s="99"/>
      <c r="J12" s="2590" t="s">
        <v>1043</v>
      </c>
      <c r="K12" s="2590"/>
      <c r="L12" s="2590"/>
      <c r="M12" s="2590"/>
      <c r="N12" s="2591"/>
      <c r="O12" s="2591"/>
      <c r="P12" s="2591"/>
      <c r="Q12" s="2591"/>
      <c r="R12" s="2591"/>
      <c r="S12" s="2588" t="s">
        <v>1044</v>
      </c>
      <c r="T12" s="2588"/>
      <c r="U12" s="2588"/>
      <c r="V12" s="2588"/>
      <c r="W12" s="2589"/>
      <c r="X12" s="2589"/>
      <c r="Y12" s="1177"/>
      <c r="Z12" s="1177"/>
      <c r="AA12" s="1177"/>
    </row>
    <row r="13" spans="1:31" ht="7.5" customHeight="1" x14ac:dyDescent="0.2">
      <c r="A13" s="57"/>
      <c r="B13" s="66"/>
      <c r="C13" s="66"/>
      <c r="D13" s="2485"/>
      <c r="E13" s="2310"/>
      <c r="F13" s="2310"/>
      <c r="G13" s="2310"/>
      <c r="H13" s="2310"/>
      <c r="I13" s="99"/>
      <c r="J13" s="2590"/>
      <c r="K13" s="2590"/>
      <c r="L13" s="2590"/>
      <c r="M13" s="2590"/>
      <c r="N13" s="2591"/>
      <c r="O13" s="2591"/>
      <c r="P13" s="2591"/>
      <c r="Q13" s="2591"/>
      <c r="R13" s="2591"/>
      <c r="S13" s="2588"/>
      <c r="T13" s="2588"/>
      <c r="U13" s="2588"/>
      <c r="V13" s="2588"/>
      <c r="W13" s="2589"/>
      <c r="X13" s="2589"/>
      <c r="Y13" s="1177"/>
      <c r="Z13" s="1177"/>
      <c r="AA13" s="1177"/>
    </row>
    <row r="14" spans="1:31" ht="7.5" customHeight="1" x14ac:dyDescent="0.2">
      <c r="A14" s="57"/>
      <c r="B14" s="66"/>
      <c r="C14" s="66"/>
      <c r="D14" s="95"/>
      <c r="E14" s="89"/>
      <c r="F14" s="89"/>
      <c r="G14" s="89"/>
      <c r="H14" s="106"/>
      <c r="I14" s="107"/>
      <c r="J14" s="89"/>
      <c r="K14" s="89"/>
      <c r="L14" s="89"/>
      <c r="M14" s="89"/>
      <c r="P14" s="57"/>
    </row>
    <row r="15" spans="1:31" ht="7.5" customHeight="1" x14ac:dyDescent="0.2">
      <c r="A15" s="289"/>
      <c r="B15" s="66"/>
      <c r="C15" s="66"/>
      <c r="D15" s="2485"/>
      <c r="E15" s="2310" t="s">
        <v>376</v>
      </c>
      <c r="F15" s="2594" t="s">
        <v>378</v>
      </c>
      <c r="G15" s="2310"/>
      <c r="H15" s="2310"/>
      <c r="I15" s="2310"/>
      <c r="J15" s="2310"/>
      <c r="K15" s="2310"/>
      <c r="L15" s="2310"/>
      <c r="M15" s="2310"/>
      <c r="N15" s="1266" t="s">
        <v>35</v>
      </c>
      <c r="P15" s="57"/>
    </row>
    <row r="16" spans="1:31" ht="7.5" customHeight="1" x14ac:dyDescent="0.2">
      <c r="A16" s="289"/>
      <c r="B16" s="66"/>
      <c r="C16" s="66"/>
      <c r="D16" s="2485"/>
      <c r="E16" s="2310"/>
      <c r="F16" s="2594"/>
      <c r="G16" s="2310"/>
      <c r="H16" s="2310"/>
      <c r="I16" s="2310"/>
      <c r="J16" s="2310"/>
      <c r="K16" s="2310"/>
      <c r="L16" s="2310"/>
      <c r="M16" s="2310"/>
      <c r="N16" s="1266"/>
      <c r="P16" s="57"/>
    </row>
    <row r="17" spans="1:16" ht="7.5" customHeight="1" x14ac:dyDescent="0.2">
      <c r="A17" s="233"/>
      <c r="C17" s="106"/>
      <c r="P17" s="57"/>
    </row>
    <row r="18" spans="1:16" ht="7.5" customHeight="1" x14ac:dyDescent="0.2">
      <c r="A18" s="233"/>
      <c r="C18" s="106"/>
      <c r="E18" s="104"/>
      <c r="F18" s="104"/>
      <c r="P18" s="57"/>
    </row>
    <row r="19" spans="1:16" ht="7.5" customHeight="1" x14ac:dyDescent="0.2">
      <c r="A19" s="233"/>
      <c r="P19" s="57"/>
    </row>
    <row r="20" spans="1:16" ht="7.5" customHeight="1" x14ac:dyDescent="0.2">
      <c r="A20" s="233"/>
      <c r="B20" s="2337" t="s">
        <v>400</v>
      </c>
      <c r="C20" s="2337"/>
      <c r="D20" s="2337"/>
      <c r="E20" s="2337"/>
      <c r="F20" s="2337"/>
      <c r="G20" s="2337"/>
      <c r="H20" s="2337"/>
      <c r="I20" s="2337"/>
      <c r="P20" s="57"/>
    </row>
    <row r="21" spans="1:16" ht="7.5" customHeight="1" x14ac:dyDescent="0.2">
      <c r="A21" s="233"/>
      <c r="B21" s="2337"/>
      <c r="C21" s="2337"/>
      <c r="D21" s="2337"/>
      <c r="E21" s="2337"/>
      <c r="F21" s="2337"/>
      <c r="G21" s="2337"/>
      <c r="H21" s="2337"/>
      <c r="I21" s="2337"/>
      <c r="P21" s="57"/>
    </row>
    <row r="22" spans="1:16" ht="7.5" customHeight="1" x14ac:dyDescent="0.2">
      <c r="A22" s="233"/>
      <c r="L22" s="124"/>
      <c r="M22" s="124"/>
      <c r="N22" s="124"/>
      <c r="P22" s="57"/>
    </row>
    <row r="23" spans="1:16" ht="7.5" customHeight="1" x14ac:dyDescent="0.2">
      <c r="A23" s="233"/>
      <c r="D23" s="2310" t="s">
        <v>377</v>
      </c>
      <c r="E23" s="2310"/>
      <c r="F23" s="2310"/>
      <c r="G23" s="2310"/>
      <c r="H23" s="2310"/>
      <c r="I23" s="2310"/>
      <c r="J23" s="2310"/>
      <c r="K23" s="2365" t="s">
        <v>874</v>
      </c>
      <c r="L23" s="2365"/>
      <c r="M23" s="2365"/>
      <c r="N23" s="124"/>
      <c r="P23" s="57"/>
    </row>
    <row r="24" spans="1:16" ht="7.5" customHeight="1" x14ac:dyDescent="0.2">
      <c r="A24" s="233"/>
      <c r="D24" s="2310"/>
      <c r="E24" s="2310"/>
      <c r="F24" s="2310"/>
      <c r="G24" s="2310"/>
      <c r="H24" s="2310"/>
      <c r="I24" s="2310"/>
      <c r="J24" s="2310"/>
      <c r="K24" s="2365"/>
      <c r="L24" s="2365"/>
      <c r="M24" s="2365"/>
      <c r="N24" s="124"/>
      <c r="P24" s="57"/>
    </row>
    <row r="25" spans="1:16" ht="7.5" customHeight="1" x14ac:dyDescent="0.2">
      <c r="A25" s="233"/>
      <c r="P25" s="57"/>
    </row>
    <row r="26" spans="1:16" ht="7.5" customHeight="1" x14ac:dyDescent="0.2">
      <c r="A26" s="233"/>
      <c r="P26" s="57"/>
    </row>
    <row r="27" spans="1:16" ht="7.5" customHeight="1" x14ac:dyDescent="0.2">
      <c r="A27" s="233"/>
      <c r="B27" s="227"/>
      <c r="C27" s="227"/>
      <c r="D27" s="227"/>
      <c r="E27" s="233"/>
      <c r="F27" s="233"/>
      <c r="G27" s="233"/>
      <c r="H27" s="233"/>
      <c r="I27" s="227"/>
      <c r="J27" s="227"/>
      <c r="K27" s="227"/>
      <c r="L27" s="227"/>
      <c r="M27" s="227"/>
      <c r="N27" s="233"/>
      <c r="O27" s="120"/>
      <c r="P27" s="616"/>
    </row>
    <row r="28" spans="1:16" ht="7.5" customHeight="1" x14ac:dyDescent="0.2">
      <c r="A28" s="233"/>
      <c r="B28" s="2298" t="s">
        <v>995</v>
      </c>
      <c r="C28" s="2298"/>
      <c r="D28" s="2298"/>
      <c r="E28" s="2298"/>
      <c r="F28" s="144"/>
      <c r="G28" s="2300" t="s">
        <v>996</v>
      </c>
      <c r="H28" s="2300"/>
      <c r="I28" s="89"/>
      <c r="J28" s="89"/>
      <c r="K28" s="2300" t="s">
        <v>997</v>
      </c>
      <c r="L28" s="2300"/>
      <c r="M28" s="120"/>
      <c r="N28" s="120"/>
      <c r="O28" s="120"/>
      <c r="P28" s="616"/>
    </row>
    <row r="29" spans="1:16" ht="7.5" customHeight="1" x14ac:dyDescent="0.2">
      <c r="A29" s="233"/>
      <c r="B29" s="2298"/>
      <c r="C29" s="2298"/>
      <c r="D29" s="2298"/>
      <c r="E29" s="2298"/>
      <c r="F29" s="144"/>
      <c r="G29" s="2300"/>
      <c r="H29" s="2300"/>
      <c r="I29" s="617"/>
      <c r="J29" s="89"/>
      <c r="K29" s="2300"/>
      <c r="L29" s="2300"/>
      <c r="M29" s="120"/>
      <c r="N29" s="120"/>
      <c r="O29" s="120"/>
      <c r="P29" s="616"/>
    </row>
    <row r="30" spans="1:16" ht="7.5" customHeight="1" x14ac:dyDescent="0.2">
      <c r="A30" s="233"/>
      <c r="B30" s="120"/>
      <c r="C30" s="120"/>
      <c r="D30" s="120"/>
      <c r="E30" s="144"/>
      <c r="F30" s="120"/>
      <c r="G30" s="144"/>
      <c r="H30" s="144"/>
      <c r="I30" s="144"/>
      <c r="J30" s="618"/>
      <c r="K30" s="107"/>
      <c r="L30" s="618"/>
      <c r="M30" s="107"/>
      <c r="N30" s="618"/>
      <c r="O30" s="107"/>
      <c r="P30" s="616"/>
    </row>
    <row r="31" spans="1:16" ht="7.5" customHeight="1" x14ac:dyDescent="0.2">
      <c r="A31" s="233"/>
      <c r="B31" s="120"/>
      <c r="C31" s="120"/>
      <c r="D31" s="120"/>
      <c r="E31" s="2299" t="s">
        <v>986</v>
      </c>
      <c r="F31" s="2299"/>
      <c r="G31" s="107"/>
      <c r="H31" s="2300" t="s">
        <v>987</v>
      </c>
      <c r="I31" s="107"/>
      <c r="J31" s="618"/>
      <c r="K31" s="2300" t="s">
        <v>998</v>
      </c>
      <c r="L31" s="2300"/>
      <c r="M31" s="2300"/>
      <c r="N31" s="2300"/>
      <c r="O31" s="107"/>
      <c r="P31" s="475"/>
    </row>
    <row r="32" spans="1:16" ht="7.5" customHeight="1" x14ac:dyDescent="0.2">
      <c r="A32" s="233"/>
      <c r="B32" s="120"/>
      <c r="C32" s="120"/>
      <c r="D32" s="120"/>
      <c r="E32" s="2299"/>
      <c r="F32" s="2299"/>
      <c r="G32" s="88"/>
      <c r="H32" s="2300"/>
      <c r="I32" s="88"/>
      <c r="J32" s="88"/>
      <c r="K32" s="2300"/>
      <c r="L32" s="2300"/>
      <c r="M32" s="2300"/>
      <c r="N32" s="2300"/>
      <c r="O32" s="89"/>
      <c r="P32" s="475"/>
    </row>
    <row r="33" spans="1:30" ht="7.5" customHeight="1" x14ac:dyDescent="0.2">
      <c r="A33" s="233"/>
      <c r="B33" s="120"/>
      <c r="C33" s="120"/>
      <c r="D33" s="120"/>
      <c r="E33" s="88"/>
      <c r="F33" s="89"/>
      <c r="G33" s="107"/>
      <c r="H33" s="614"/>
      <c r="I33" s="88"/>
      <c r="J33" s="88"/>
      <c r="K33" s="88"/>
      <c r="L33" s="88"/>
      <c r="M33" s="88"/>
      <c r="N33" s="89"/>
      <c r="O33" s="89"/>
      <c r="P33" s="475"/>
    </row>
    <row r="34" spans="1:30" ht="7.5" customHeight="1" x14ac:dyDescent="0.2">
      <c r="A34" s="233"/>
      <c r="B34" s="120"/>
      <c r="C34" s="120"/>
      <c r="D34" s="120"/>
      <c r="E34" s="2299" t="s">
        <v>988</v>
      </c>
      <c r="F34" s="2299"/>
      <c r="G34" s="107"/>
      <c r="H34" s="2300" t="s">
        <v>990</v>
      </c>
      <c r="I34" s="88"/>
      <c r="J34" s="88"/>
      <c r="K34" s="107"/>
      <c r="L34" s="88"/>
      <c r="M34" s="88"/>
      <c r="N34" s="89"/>
      <c r="O34" s="89"/>
      <c r="P34" s="475"/>
    </row>
    <row r="35" spans="1:30" ht="7.5" customHeight="1" x14ac:dyDescent="0.2">
      <c r="A35" s="233"/>
      <c r="B35" s="120"/>
      <c r="C35" s="120"/>
      <c r="D35" s="120"/>
      <c r="E35" s="2299"/>
      <c r="F35" s="2299"/>
      <c r="G35" s="88"/>
      <c r="H35" s="2300"/>
      <c r="I35" s="88"/>
      <c r="J35" s="88"/>
      <c r="K35" s="107"/>
      <c r="L35" s="88"/>
      <c r="M35" s="88"/>
      <c r="N35" s="89"/>
      <c r="O35" s="89"/>
      <c r="P35" s="475"/>
    </row>
    <row r="36" spans="1:30" ht="7.5" customHeight="1" x14ac:dyDescent="0.2">
      <c r="A36" s="233"/>
      <c r="B36" s="120"/>
      <c r="C36" s="120"/>
      <c r="D36" s="120"/>
      <c r="E36" s="88"/>
      <c r="F36" s="89"/>
      <c r="G36" s="107"/>
      <c r="H36" s="614"/>
      <c r="I36" s="107"/>
      <c r="J36" s="618"/>
      <c r="K36" s="88"/>
      <c r="L36" s="88"/>
      <c r="M36" s="88"/>
      <c r="N36" s="618"/>
      <c r="O36" s="107"/>
      <c r="P36" s="475"/>
    </row>
    <row r="37" spans="1:30" ht="7.5" customHeight="1" x14ac:dyDescent="0.2">
      <c r="A37" s="233"/>
      <c r="B37" s="120"/>
      <c r="C37" s="120"/>
      <c r="D37" s="120"/>
      <c r="E37" s="2299" t="s">
        <v>989</v>
      </c>
      <c r="F37" s="2299"/>
      <c r="G37" s="107"/>
      <c r="H37" s="2300" t="s">
        <v>991</v>
      </c>
      <c r="I37" s="107"/>
      <c r="J37" s="618"/>
      <c r="K37" s="2300" t="s">
        <v>998</v>
      </c>
      <c r="L37" s="2300"/>
      <c r="M37" s="2300"/>
      <c r="N37" s="2300"/>
      <c r="O37" s="107"/>
      <c r="P37" s="475"/>
    </row>
    <row r="38" spans="1:30" ht="7.5" customHeight="1" x14ac:dyDescent="0.2">
      <c r="A38" s="233"/>
      <c r="B38" s="120"/>
      <c r="C38" s="120"/>
      <c r="D38" s="120"/>
      <c r="E38" s="2299"/>
      <c r="F38" s="2299"/>
      <c r="G38" s="89"/>
      <c r="H38" s="2300"/>
      <c r="I38" s="618"/>
      <c r="J38" s="618"/>
      <c r="K38" s="2300"/>
      <c r="L38" s="2300"/>
      <c r="M38" s="2300"/>
      <c r="N38" s="2300"/>
      <c r="O38" s="107"/>
      <c r="P38" s="475"/>
    </row>
    <row r="39" spans="1:30" ht="7.5" customHeight="1" x14ac:dyDescent="0.2">
      <c r="A39" s="233"/>
      <c r="B39" s="120"/>
      <c r="C39" s="120"/>
      <c r="D39" s="120"/>
      <c r="E39" s="89"/>
      <c r="F39" s="89"/>
      <c r="G39" s="89"/>
      <c r="H39" s="619"/>
      <c r="I39" s="618"/>
      <c r="J39" s="618"/>
      <c r="K39" s="2300" t="s">
        <v>998</v>
      </c>
      <c r="L39" s="2300"/>
      <c r="M39" s="2300"/>
      <c r="N39" s="2300"/>
      <c r="O39" s="107"/>
      <c r="P39" s="475"/>
    </row>
    <row r="40" spans="1:30" ht="7.5" customHeight="1" x14ac:dyDescent="0.2">
      <c r="A40" s="233"/>
      <c r="B40" s="120"/>
      <c r="C40" s="120"/>
      <c r="D40" s="120"/>
      <c r="E40" s="89"/>
      <c r="F40" s="89"/>
      <c r="G40" s="107"/>
      <c r="H40" s="2300" t="s">
        <v>992</v>
      </c>
      <c r="I40" s="107"/>
      <c r="J40" s="618"/>
      <c r="K40" s="2300"/>
      <c r="L40" s="2300"/>
      <c r="M40" s="2300"/>
      <c r="N40" s="2300"/>
      <c r="O40" s="107"/>
      <c r="P40" s="475"/>
    </row>
    <row r="41" spans="1:30" ht="7.5" customHeight="1" x14ac:dyDescent="0.2">
      <c r="A41" s="233"/>
      <c r="B41" s="120"/>
      <c r="C41" s="120"/>
      <c r="D41" s="120"/>
      <c r="E41" s="89"/>
      <c r="F41" s="107"/>
      <c r="G41" s="107"/>
      <c r="H41" s="2300"/>
      <c r="I41" s="107"/>
      <c r="J41" s="618"/>
      <c r="K41" s="2300" t="s">
        <v>998</v>
      </c>
      <c r="L41" s="2300"/>
      <c r="M41" s="2300"/>
      <c r="N41" s="2300"/>
      <c r="O41" s="107"/>
      <c r="P41" s="475"/>
    </row>
    <row r="42" spans="1:30" ht="7.5" customHeight="1" x14ac:dyDescent="0.2">
      <c r="A42" s="233"/>
      <c r="B42" s="120"/>
      <c r="C42" s="120"/>
      <c r="D42" s="120"/>
      <c r="E42" s="89"/>
      <c r="F42" s="89"/>
      <c r="G42" s="89"/>
      <c r="H42" s="618"/>
      <c r="I42" s="618"/>
      <c r="J42" s="618"/>
      <c r="K42" s="2300"/>
      <c r="L42" s="2300"/>
      <c r="M42" s="2300"/>
      <c r="N42" s="2300"/>
      <c r="O42" s="107"/>
      <c r="P42" s="475"/>
    </row>
    <row r="43" spans="1:30" ht="7.5" customHeight="1" x14ac:dyDescent="0.2">
      <c r="A43" s="233"/>
      <c r="B43" s="120"/>
      <c r="C43" s="120"/>
      <c r="D43" s="120"/>
      <c r="E43" s="89"/>
      <c r="F43" s="89"/>
      <c r="G43" s="89"/>
      <c r="H43" s="618"/>
      <c r="I43" s="618"/>
      <c r="J43" s="618"/>
      <c r="K43" s="2300" t="s">
        <v>998</v>
      </c>
      <c r="L43" s="2300"/>
      <c r="M43" s="2300"/>
      <c r="N43" s="2300"/>
      <c r="O43" s="107"/>
      <c r="P43" s="475"/>
    </row>
    <row r="44" spans="1:30" ht="7.5" customHeight="1" x14ac:dyDescent="0.2">
      <c r="A44" s="233"/>
      <c r="B44" s="233"/>
      <c r="C44" s="227"/>
      <c r="D44" s="227"/>
      <c r="E44" s="101"/>
      <c r="F44" s="101"/>
      <c r="G44" s="101"/>
      <c r="H44" s="101"/>
      <c r="I44" s="102"/>
      <c r="J44" s="102"/>
      <c r="K44" s="2300"/>
      <c r="L44" s="2300"/>
      <c r="M44" s="2300"/>
      <c r="N44" s="2300"/>
      <c r="O44" s="102"/>
      <c r="P44" s="475"/>
    </row>
    <row r="45" spans="1:30" ht="7.5" customHeight="1" x14ac:dyDescent="0.2">
      <c r="A45" s="233"/>
      <c r="B45" s="233"/>
      <c r="C45" s="227"/>
      <c r="D45" s="227"/>
      <c r="E45" s="101"/>
      <c r="F45" s="102"/>
      <c r="G45" s="613"/>
      <c r="H45" s="613"/>
      <c r="I45" s="613"/>
      <c r="J45" s="613"/>
      <c r="K45" s="613"/>
      <c r="L45" s="613"/>
      <c r="M45" s="613"/>
      <c r="N45" s="613"/>
      <c r="O45" s="102"/>
      <c r="P45" s="475"/>
      <c r="AD45" s="2485"/>
    </row>
    <row r="46" spans="1:30" ht="7.5" customHeight="1" x14ac:dyDescent="0.2">
      <c r="A46" s="233"/>
      <c r="B46" s="233"/>
      <c r="C46" s="227"/>
      <c r="D46" s="227"/>
      <c r="E46" s="101"/>
      <c r="F46" s="102"/>
      <c r="G46" s="613"/>
      <c r="H46" s="613"/>
      <c r="I46" s="613"/>
      <c r="J46" s="613"/>
      <c r="K46" s="613"/>
      <c r="L46" s="613"/>
      <c r="M46" s="613"/>
      <c r="N46" s="613"/>
      <c r="O46" s="102"/>
      <c r="P46" s="475"/>
      <c r="AD46" s="2485"/>
    </row>
    <row r="47" spans="1:30" ht="7.5" customHeight="1" x14ac:dyDescent="0.2">
      <c r="A47" s="233"/>
      <c r="B47" s="233"/>
      <c r="C47" s="227"/>
      <c r="D47" s="227"/>
      <c r="E47" s="101"/>
      <c r="F47" s="102"/>
      <c r="G47" s="613"/>
      <c r="H47" s="613"/>
      <c r="I47" s="613"/>
      <c r="J47" s="613"/>
      <c r="K47" s="613"/>
      <c r="L47" s="613"/>
      <c r="M47" s="613"/>
      <c r="N47" s="613"/>
      <c r="O47" s="102"/>
      <c r="P47" s="475"/>
    </row>
    <row r="48" spans="1:30" ht="7.5" customHeight="1" x14ac:dyDescent="0.2">
      <c r="A48" s="233"/>
      <c r="B48" s="233"/>
      <c r="C48" s="227"/>
      <c r="D48" s="227"/>
      <c r="E48" s="101"/>
      <c r="F48" s="102"/>
      <c r="G48" s="613"/>
      <c r="H48" s="613"/>
      <c r="I48" s="613"/>
      <c r="J48" s="613"/>
      <c r="K48" s="613"/>
      <c r="L48" s="613"/>
      <c r="M48" s="613"/>
      <c r="N48" s="613"/>
      <c r="O48" s="102"/>
      <c r="P48" s="475"/>
    </row>
    <row r="49" spans="1:30" ht="7.5" customHeight="1" x14ac:dyDescent="0.2">
      <c r="A49" s="233"/>
      <c r="B49" s="233"/>
      <c r="C49" s="227"/>
      <c r="D49" s="227"/>
      <c r="E49" s="101"/>
      <c r="F49" s="102"/>
      <c r="G49" s="613"/>
      <c r="H49" s="613"/>
      <c r="I49" s="613"/>
      <c r="J49" s="613"/>
      <c r="K49" s="613"/>
      <c r="L49" s="613"/>
      <c r="M49" s="613"/>
      <c r="N49" s="613"/>
      <c r="O49" s="102"/>
      <c r="P49" s="475"/>
    </row>
    <row r="50" spans="1:30" ht="7.5" customHeight="1" x14ac:dyDescent="0.2">
      <c r="A50" s="233"/>
      <c r="B50" s="233"/>
      <c r="C50" s="227"/>
      <c r="D50" s="227"/>
      <c r="E50" s="101"/>
      <c r="F50" s="102"/>
      <c r="G50" s="613"/>
      <c r="H50" s="613"/>
      <c r="I50" s="613"/>
      <c r="J50" s="613"/>
      <c r="K50" s="613"/>
      <c r="L50" s="613"/>
      <c r="M50" s="613"/>
      <c r="N50" s="613"/>
      <c r="O50" s="102"/>
      <c r="P50" s="475"/>
    </row>
    <row r="51" spans="1:30" ht="7.5" customHeight="1" x14ac:dyDescent="0.2">
      <c r="A51" s="233"/>
      <c r="B51" s="233"/>
      <c r="C51" s="227"/>
      <c r="D51" s="227"/>
      <c r="E51" s="101"/>
      <c r="F51" s="102"/>
      <c r="G51" s="613"/>
      <c r="H51" s="613"/>
      <c r="I51" s="613"/>
      <c r="J51" s="613"/>
      <c r="K51" s="613"/>
      <c r="L51" s="613"/>
      <c r="M51" s="613"/>
      <c r="N51" s="613"/>
      <c r="O51" s="102"/>
      <c r="P51" s="475"/>
      <c r="AD51" s="124"/>
    </row>
    <row r="52" spans="1:30" ht="7.5" customHeight="1" x14ac:dyDescent="0.2">
      <c r="A52" s="233"/>
      <c r="B52" s="233"/>
      <c r="C52" s="227"/>
      <c r="D52" s="227"/>
      <c r="E52" s="227"/>
      <c r="F52" s="233"/>
      <c r="G52" s="283"/>
      <c r="H52" s="283"/>
      <c r="I52" s="283"/>
      <c r="J52" s="283"/>
      <c r="K52" s="283"/>
      <c r="L52" s="283"/>
      <c r="M52" s="283"/>
      <c r="N52" s="283"/>
      <c r="O52" s="233"/>
      <c r="P52" s="57"/>
      <c r="AD52" s="124"/>
    </row>
    <row r="53" spans="1:30" ht="7.5" customHeight="1" x14ac:dyDescent="0.2">
      <c r="A53" s="233"/>
      <c r="B53" s="233"/>
      <c r="C53" s="227"/>
      <c r="D53" s="227"/>
      <c r="E53" s="227"/>
      <c r="F53" s="233"/>
      <c r="G53" s="283"/>
      <c r="H53" s="283"/>
      <c r="I53" s="283"/>
      <c r="J53" s="283"/>
      <c r="K53" s="283"/>
      <c r="L53" s="283"/>
      <c r="M53" s="283"/>
      <c r="N53" s="283"/>
      <c r="O53" s="233"/>
      <c r="P53" s="57"/>
      <c r="AD53" s="124"/>
    </row>
    <row r="54" spans="1:30" ht="7.5" customHeight="1" x14ac:dyDescent="0.2">
      <c r="A54" s="233"/>
      <c r="B54" s="233"/>
      <c r="C54" s="227"/>
      <c r="D54" s="227"/>
      <c r="E54" s="227"/>
      <c r="F54" s="233"/>
      <c r="G54" s="283"/>
      <c r="H54" s="283"/>
      <c r="I54" s="283"/>
      <c r="J54" s="283"/>
      <c r="K54" s="283"/>
      <c r="L54" s="283"/>
      <c r="M54" s="283"/>
      <c r="N54" s="283"/>
      <c r="O54" s="233"/>
      <c r="P54" s="57"/>
    </row>
    <row r="55" spans="1:30" ht="7.5" customHeight="1" x14ac:dyDescent="0.2">
      <c r="A55" s="233"/>
      <c r="B55" s="233"/>
      <c r="C55" s="227"/>
      <c r="D55" s="227"/>
      <c r="E55" s="227"/>
      <c r="F55" s="233"/>
      <c r="G55" s="283"/>
      <c r="H55" s="283"/>
      <c r="I55" s="283"/>
      <c r="J55" s="283"/>
      <c r="K55" s="283"/>
      <c r="L55" s="283"/>
      <c r="M55" s="283"/>
      <c r="N55" s="283"/>
      <c r="O55" s="233"/>
      <c r="P55" s="57"/>
    </row>
    <row r="56" spans="1:30" ht="7.5" customHeight="1" x14ac:dyDescent="0.2">
      <c r="A56" s="233"/>
      <c r="B56" s="233"/>
      <c r="C56" s="227"/>
      <c r="D56" s="227"/>
      <c r="E56" s="227"/>
      <c r="F56" s="233"/>
      <c r="G56" s="283"/>
      <c r="H56" s="283"/>
      <c r="I56" s="283"/>
      <c r="J56" s="283"/>
      <c r="K56" s="283"/>
      <c r="L56" s="283"/>
      <c r="M56" s="283"/>
      <c r="N56" s="283"/>
      <c r="O56" s="233"/>
      <c r="P56" s="57"/>
    </row>
    <row r="57" spans="1:30" ht="7.5" customHeight="1" x14ac:dyDescent="0.2">
      <c r="A57" s="216"/>
      <c r="B57" s="216"/>
      <c r="C57" s="216"/>
      <c r="D57" s="216"/>
      <c r="E57" s="216"/>
      <c r="F57" s="216"/>
      <c r="G57" s="216"/>
      <c r="H57" s="216"/>
      <c r="I57" s="216"/>
      <c r="J57" s="216"/>
      <c r="K57" s="216"/>
      <c r="L57" s="216"/>
      <c r="M57" s="216"/>
      <c r="N57" s="216"/>
      <c r="O57" s="216"/>
    </row>
    <row r="58" spans="1:30" ht="7.5" customHeight="1" x14ac:dyDescent="0.2">
      <c r="A58" s="216"/>
      <c r="B58" s="216"/>
      <c r="C58" s="216"/>
      <c r="D58" s="216"/>
      <c r="E58" s="216"/>
      <c r="F58" s="216"/>
      <c r="G58" s="216"/>
      <c r="H58" s="216"/>
      <c r="I58" s="216"/>
      <c r="J58" s="216"/>
      <c r="K58" s="216"/>
      <c r="L58" s="216"/>
      <c r="M58" s="216"/>
      <c r="N58" s="216"/>
      <c r="O58" s="216"/>
    </row>
    <row r="59" spans="1:30" ht="7.5" customHeight="1" x14ac:dyDescent="0.2">
      <c r="A59" s="216"/>
      <c r="B59" s="216"/>
      <c r="C59" s="216"/>
      <c r="D59" s="216"/>
      <c r="E59" s="216"/>
      <c r="F59" s="216"/>
      <c r="G59" s="216"/>
      <c r="H59" s="216"/>
      <c r="I59" s="216"/>
      <c r="J59" s="216"/>
      <c r="K59" s="216"/>
      <c r="L59" s="216"/>
      <c r="M59" s="216"/>
      <c r="N59" s="216"/>
      <c r="O59" s="216"/>
    </row>
    <row r="60" spans="1:30" ht="7.5" customHeight="1" x14ac:dyDescent="0.2">
      <c r="A60" s="216"/>
      <c r="B60" s="216"/>
      <c r="C60" s="216"/>
      <c r="D60" s="216"/>
      <c r="E60" s="216"/>
      <c r="F60" s="216"/>
      <c r="G60" s="216"/>
      <c r="H60" s="216"/>
      <c r="I60" s="216"/>
      <c r="J60" s="216"/>
      <c r="K60" s="216"/>
      <c r="L60" s="216"/>
      <c r="M60" s="216"/>
      <c r="N60" s="216"/>
      <c r="O60" s="216"/>
    </row>
  </sheetData>
  <mergeCells count="35">
    <mergeCell ref="K43:N44"/>
    <mergeCell ref="AD45:AD46"/>
    <mergeCell ref="G15:M16"/>
    <mergeCell ref="E9:H10"/>
    <mergeCell ref="E12:H13"/>
    <mergeCell ref="K23:M24"/>
    <mergeCell ref="D23:J24"/>
    <mergeCell ref="B20:I21"/>
    <mergeCell ref="H40:H41"/>
    <mergeCell ref="K41:N42"/>
    <mergeCell ref="G28:H29"/>
    <mergeCell ref="K28:L29"/>
    <mergeCell ref="E31:F32"/>
    <mergeCell ref="E34:F35"/>
    <mergeCell ref="E37:F38"/>
    <mergeCell ref="H31:H32"/>
    <mergeCell ref="B28:E29"/>
    <mergeCell ref="K31:N32"/>
    <mergeCell ref="K37:N38"/>
    <mergeCell ref="J6:N7"/>
    <mergeCell ref="J12:R13"/>
    <mergeCell ref="B3:N4"/>
    <mergeCell ref="D9:D10"/>
    <mergeCell ref="D12:D13"/>
    <mergeCell ref="D15:D16"/>
    <mergeCell ref="E15:E16"/>
    <mergeCell ref="F15:F16"/>
    <mergeCell ref="E6:H7"/>
    <mergeCell ref="N15:N16"/>
    <mergeCell ref="S12:X13"/>
    <mergeCell ref="J9:O10"/>
    <mergeCell ref="P9:AA10"/>
    <mergeCell ref="K39:N40"/>
    <mergeCell ref="H34:H35"/>
    <mergeCell ref="H37:H38"/>
  </mergeCells>
  <phoneticPr fontId="2"/>
  <dataValidations disablePrompts="1" count="1">
    <dataValidation type="list" allowBlank="1" showInputMessage="1" showErrorMessage="1" sqref="K23" xr:uid="{00000000-0002-0000-0D00-000000000000}">
      <formula1>"有　・　無,有,無"</formula1>
    </dataValidation>
  </dataValidations>
  <pageMargins left="0.70866141732283472" right="0.70866141732283472" top="0.74803149606299213" bottom="0.74803149606299213" header="0.31496062992125984" footer="0.31496062992125984"/>
  <pageSetup paperSize="9" orientation="landscape" r:id="rId1"/>
  <headerFooter>
    <oddFooter>&amp;C11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4253" r:id="rId4" name="Check Box 45">
              <controlPr defaultSize="0" autoFill="0" autoLine="0" autoPict="0">
                <anchor moveWithCells="1">
                  <from>
                    <xdr:col>3</xdr:col>
                    <xdr:colOff>38100</xdr:colOff>
                    <xdr:row>4</xdr:row>
                    <xdr:rowOff>88900</xdr:rowOff>
                  </from>
                  <to>
                    <xdr:col>3</xdr:col>
                    <xdr:colOff>260350</xdr:colOff>
                    <xdr:row>7</xdr:row>
                    <xdr:rowOff>0</xdr:rowOff>
                  </to>
                </anchor>
              </controlPr>
            </control>
          </mc:Choice>
        </mc:AlternateContent>
        <mc:AlternateContent xmlns:mc="http://schemas.openxmlformats.org/markup-compatibility/2006">
          <mc:Choice Requires="x14">
            <control shapeId="94254" r:id="rId5" name="Check Box 46">
              <controlPr defaultSize="0" autoFill="0" autoLine="0" autoPict="0">
                <anchor moveWithCells="1">
                  <from>
                    <xdr:col>3</xdr:col>
                    <xdr:colOff>38100</xdr:colOff>
                    <xdr:row>7</xdr:row>
                    <xdr:rowOff>88900</xdr:rowOff>
                  </from>
                  <to>
                    <xdr:col>3</xdr:col>
                    <xdr:colOff>260350</xdr:colOff>
                    <xdr:row>10</xdr:row>
                    <xdr:rowOff>0</xdr:rowOff>
                  </to>
                </anchor>
              </controlPr>
            </control>
          </mc:Choice>
        </mc:AlternateContent>
        <mc:AlternateContent xmlns:mc="http://schemas.openxmlformats.org/markup-compatibility/2006">
          <mc:Choice Requires="x14">
            <control shapeId="94255" r:id="rId6" name="Check Box 47">
              <controlPr defaultSize="0" autoFill="0" autoLine="0" autoPict="0">
                <anchor moveWithCells="1">
                  <from>
                    <xdr:col>3</xdr:col>
                    <xdr:colOff>38100</xdr:colOff>
                    <xdr:row>10</xdr:row>
                    <xdr:rowOff>88900</xdr:rowOff>
                  </from>
                  <to>
                    <xdr:col>3</xdr:col>
                    <xdr:colOff>260350</xdr:colOff>
                    <xdr:row>13</xdr:row>
                    <xdr:rowOff>0</xdr:rowOff>
                  </to>
                </anchor>
              </controlPr>
            </control>
          </mc:Choice>
        </mc:AlternateContent>
        <mc:AlternateContent xmlns:mc="http://schemas.openxmlformats.org/markup-compatibility/2006">
          <mc:Choice Requires="x14">
            <control shapeId="94256" r:id="rId7" name="Check Box 48">
              <controlPr defaultSize="0" autoFill="0" autoLine="0" autoPict="0">
                <anchor moveWithCells="1">
                  <from>
                    <xdr:col>3</xdr:col>
                    <xdr:colOff>38100</xdr:colOff>
                    <xdr:row>13</xdr:row>
                    <xdr:rowOff>88900</xdr:rowOff>
                  </from>
                  <to>
                    <xdr:col>3</xdr:col>
                    <xdr:colOff>260350</xdr:colOff>
                    <xdr:row>16</xdr:row>
                    <xdr:rowOff>0</xdr:rowOff>
                  </to>
                </anchor>
              </controlPr>
            </control>
          </mc:Choice>
        </mc:AlternateContent>
        <mc:AlternateContent xmlns:mc="http://schemas.openxmlformats.org/markup-compatibility/2006">
          <mc:Choice Requires="x14">
            <control shapeId="94257" r:id="rId8" name="Check Box 49">
              <controlPr defaultSize="0" autoFill="0" autoLine="0" autoPict="0">
                <anchor moveWithCells="1">
                  <from>
                    <xdr:col>3</xdr:col>
                    <xdr:colOff>50800</xdr:colOff>
                    <xdr:row>30</xdr:row>
                    <xdr:rowOff>38100</xdr:rowOff>
                  </from>
                  <to>
                    <xdr:col>3</xdr:col>
                    <xdr:colOff>247650</xdr:colOff>
                    <xdr:row>32</xdr:row>
                    <xdr:rowOff>31750</xdr:rowOff>
                  </to>
                </anchor>
              </controlPr>
            </control>
          </mc:Choice>
        </mc:AlternateContent>
        <mc:AlternateContent xmlns:mc="http://schemas.openxmlformats.org/markup-compatibility/2006">
          <mc:Choice Requires="x14">
            <control shapeId="94258" r:id="rId9" name="Check Box 50">
              <controlPr defaultSize="0" autoFill="0" autoLine="0" autoPict="0">
                <anchor moveWithCells="1">
                  <from>
                    <xdr:col>3</xdr:col>
                    <xdr:colOff>50800</xdr:colOff>
                    <xdr:row>33</xdr:row>
                    <xdr:rowOff>19050</xdr:rowOff>
                  </from>
                  <to>
                    <xdr:col>3</xdr:col>
                    <xdr:colOff>247650</xdr:colOff>
                    <xdr:row>35</xdr:row>
                    <xdr:rowOff>12700</xdr:rowOff>
                  </to>
                </anchor>
              </controlPr>
            </control>
          </mc:Choice>
        </mc:AlternateContent>
        <mc:AlternateContent xmlns:mc="http://schemas.openxmlformats.org/markup-compatibility/2006">
          <mc:Choice Requires="x14">
            <control shapeId="94259" r:id="rId10" name="Check Box 51">
              <controlPr defaultSize="0" autoFill="0" autoLine="0" autoPict="0">
                <anchor moveWithCells="1">
                  <from>
                    <xdr:col>3</xdr:col>
                    <xdr:colOff>50800</xdr:colOff>
                    <xdr:row>36</xdr:row>
                    <xdr:rowOff>12700</xdr:rowOff>
                  </from>
                  <to>
                    <xdr:col>3</xdr:col>
                    <xdr:colOff>247650</xdr:colOff>
                    <xdr:row>38</xdr:row>
                    <xdr:rowOff>0</xdr:rowOff>
                  </to>
                </anchor>
              </controlPr>
            </control>
          </mc:Choice>
        </mc:AlternateContent>
        <mc:AlternateContent xmlns:mc="http://schemas.openxmlformats.org/markup-compatibility/2006">
          <mc:Choice Requires="x14">
            <control shapeId="94260" r:id="rId11" name="Check Box 52">
              <controlPr defaultSize="0" autoFill="0" autoLine="0" autoPict="0">
                <anchor moveWithCells="1">
                  <from>
                    <xdr:col>5</xdr:col>
                    <xdr:colOff>69850</xdr:colOff>
                    <xdr:row>27</xdr:row>
                    <xdr:rowOff>31750</xdr:rowOff>
                  </from>
                  <to>
                    <xdr:col>5</xdr:col>
                    <xdr:colOff>279400</xdr:colOff>
                    <xdr:row>29</xdr:row>
                    <xdr:rowOff>19050</xdr:rowOff>
                  </to>
                </anchor>
              </controlPr>
            </control>
          </mc:Choice>
        </mc:AlternateContent>
        <mc:AlternateContent xmlns:mc="http://schemas.openxmlformats.org/markup-compatibility/2006">
          <mc:Choice Requires="x14">
            <control shapeId="94261" r:id="rId12" name="Check Box 53">
              <controlPr defaultSize="0" autoFill="0" autoLine="0" autoPict="0">
                <anchor moveWithCells="1">
                  <from>
                    <xdr:col>8</xdr:col>
                    <xdr:colOff>171450</xdr:colOff>
                    <xdr:row>27</xdr:row>
                    <xdr:rowOff>12700</xdr:rowOff>
                  </from>
                  <to>
                    <xdr:col>9</xdr:col>
                    <xdr:colOff>19050</xdr:colOff>
                    <xdr:row>29</xdr:row>
                    <xdr:rowOff>0</xdr:rowOff>
                  </to>
                </anchor>
              </controlPr>
            </control>
          </mc:Choice>
        </mc:AlternateContent>
        <mc:AlternateContent xmlns:mc="http://schemas.openxmlformats.org/markup-compatibility/2006">
          <mc:Choice Requires="x14">
            <control shapeId="94262" r:id="rId13" name="Check Box 54">
              <controlPr defaultSize="0" autoFill="0" autoLine="0" autoPict="0">
                <anchor moveWithCells="1">
                  <from>
                    <xdr:col>7</xdr:col>
                    <xdr:colOff>609600</xdr:colOff>
                    <xdr:row>4</xdr:row>
                    <xdr:rowOff>88900</xdr:rowOff>
                  </from>
                  <to>
                    <xdr:col>8</xdr:col>
                    <xdr:colOff>215900</xdr:colOff>
                    <xdr:row>7</xdr:row>
                    <xdr:rowOff>12700</xdr:rowOff>
                  </to>
                </anchor>
              </controlPr>
            </control>
          </mc:Choice>
        </mc:AlternateContent>
        <mc:AlternateContent xmlns:mc="http://schemas.openxmlformats.org/markup-compatibility/2006">
          <mc:Choice Requires="x14">
            <control shapeId="94263" r:id="rId14" name="Check Box 55">
              <controlPr defaultSize="0" autoFill="0" autoLine="0" autoPict="0">
                <anchor moveWithCells="1">
                  <from>
                    <xdr:col>8</xdr:col>
                    <xdr:colOff>0</xdr:colOff>
                    <xdr:row>7</xdr:row>
                    <xdr:rowOff>88900</xdr:rowOff>
                  </from>
                  <to>
                    <xdr:col>8</xdr:col>
                    <xdr:colOff>222250</xdr:colOff>
                    <xdr:row>10</xdr:row>
                    <xdr:rowOff>12700</xdr:rowOff>
                  </to>
                </anchor>
              </controlPr>
            </control>
          </mc:Choice>
        </mc:AlternateContent>
        <mc:AlternateContent xmlns:mc="http://schemas.openxmlformats.org/markup-compatibility/2006">
          <mc:Choice Requires="x14">
            <control shapeId="94264" r:id="rId15" name="Check Box 56">
              <controlPr defaultSize="0" autoFill="0" autoLine="0" autoPict="0">
                <anchor moveWithCells="1">
                  <from>
                    <xdr:col>7</xdr:col>
                    <xdr:colOff>603250</xdr:colOff>
                    <xdr:row>11</xdr:row>
                    <xdr:rowOff>19050</xdr:rowOff>
                  </from>
                  <to>
                    <xdr:col>8</xdr:col>
                    <xdr:colOff>228600</xdr:colOff>
                    <xdr:row>12</xdr:row>
                    <xdr:rowOff>69850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499984740745262"/>
  </sheetPr>
  <dimension ref="A1:BF40"/>
  <sheetViews>
    <sheetView view="pageBreakPreview" zoomScaleNormal="100" zoomScaleSheetLayoutView="100" workbookViewId="0"/>
  </sheetViews>
  <sheetFormatPr defaultColWidth="9" defaultRowHeight="13" x14ac:dyDescent="0.2"/>
  <cols>
    <col min="1" max="2" width="2.453125" style="187" customWidth="1"/>
    <col min="3" max="3" width="3.7265625" style="187" customWidth="1"/>
    <col min="4" max="5" width="7.453125" style="187" customWidth="1"/>
    <col min="6" max="6" width="5" style="187" customWidth="1"/>
    <col min="7" max="14" width="2.453125" style="187" customWidth="1"/>
    <col min="15" max="15" width="1.453125" style="187" customWidth="1"/>
    <col min="16" max="21" width="2.453125" style="187" customWidth="1"/>
    <col min="22" max="22" width="3.7265625" style="187" customWidth="1"/>
    <col min="23" max="24" width="2.7265625" style="187" customWidth="1"/>
    <col min="25" max="41" width="3.6328125" style="187" customWidth="1"/>
    <col min="42" max="16384" width="9" style="187"/>
  </cols>
  <sheetData>
    <row r="1" spans="1:58" ht="17.25" customHeight="1" x14ac:dyDescent="0.25">
      <c r="A1" s="381" t="s">
        <v>588</v>
      </c>
      <c r="X1" s="382"/>
      <c r="AH1" s="2612"/>
      <c r="AI1" s="2612"/>
      <c r="AJ1" s="148"/>
      <c r="AK1" s="2612"/>
      <c r="AL1" s="2612"/>
    </row>
    <row r="2" spans="1:58" ht="23.25" customHeight="1" x14ac:dyDescent="0.25">
      <c r="A2" s="383"/>
      <c r="Y2" s="469"/>
      <c r="Z2" s="448"/>
      <c r="AA2" s="448"/>
      <c r="AB2" s="448"/>
      <c r="AC2" s="448"/>
      <c r="AD2" s="448"/>
      <c r="AE2" s="448"/>
      <c r="AF2" s="448"/>
      <c r="AG2" s="448"/>
      <c r="AH2" s="448"/>
      <c r="AI2" s="448"/>
      <c r="AJ2" s="448"/>
      <c r="AK2" s="448"/>
      <c r="AL2" s="448"/>
      <c r="AM2" s="448"/>
      <c r="AN2" s="448"/>
      <c r="AO2" s="384"/>
    </row>
    <row r="3" spans="1:58" s="384" customFormat="1" ht="14.25" customHeight="1" x14ac:dyDescent="0.2">
      <c r="A3" s="385" t="s">
        <v>590</v>
      </c>
      <c r="B3" s="385"/>
      <c r="C3" s="385"/>
      <c r="D3" s="385"/>
      <c r="E3" s="385"/>
      <c r="F3" s="385"/>
      <c r="G3" s="385"/>
      <c r="H3" s="385"/>
      <c r="I3" s="385"/>
      <c r="J3" s="385"/>
      <c r="K3" s="385"/>
      <c r="L3" s="385"/>
      <c r="M3" s="385"/>
      <c r="N3" s="385"/>
      <c r="O3" s="385"/>
      <c r="P3" s="385"/>
      <c r="Q3" s="385"/>
      <c r="R3" s="385"/>
      <c r="S3" s="385"/>
      <c r="T3" s="385"/>
      <c r="U3" s="385"/>
      <c r="V3" s="385"/>
      <c r="W3" s="388" t="s">
        <v>812</v>
      </c>
      <c r="Y3" s="467"/>
      <c r="AE3" s="135"/>
      <c r="AF3" s="135"/>
      <c r="AG3" s="135"/>
      <c r="AH3" s="135"/>
      <c r="AI3" s="135"/>
      <c r="AJ3" s="135"/>
      <c r="AK3" s="135"/>
      <c r="AL3" s="135"/>
      <c r="AM3" s="135"/>
      <c r="AN3" s="135"/>
      <c r="AO3" s="385"/>
    </row>
    <row r="4" spans="1:58" s="384" customFormat="1" ht="14.25" customHeight="1" x14ac:dyDescent="0.2">
      <c r="A4" s="385"/>
      <c r="B4" s="386" t="s">
        <v>591</v>
      </c>
      <c r="C4" s="387"/>
      <c r="D4" s="385"/>
      <c r="E4" s="385"/>
      <c r="F4" s="385"/>
      <c r="G4" s="385"/>
      <c r="H4" s="385"/>
      <c r="I4" s="385"/>
      <c r="J4" s="385"/>
      <c r="K4" s="385"/>
      <c r="L4" s="385"/>
      <c r="M4" s="385"/>
      <c r="N4" s="385"/>
      <c r="O4" s="385"/>
      <c r="P4" s="385"/>
      <c r="Q4" s="385"/>
      <c r="R4" s="385"/>
      <c r="S4" s="385"/>
      <c r="T4" s="385"/>
      <c r="U4" s="385"/>
      <c r="V4" s="385"/>
      <c r="X4" s="382" t="s">
        <v>622</v>
      </c>
      <c r="Y4" s="382"/>
      <c r="Z4" s="382"/>
      <c r="AA4" s="382"/>
      <c r="AB4" s="382"/>
      <c r="AC4" s="135"/>
      <c r="AD4" s="135"/>
      <c r="AE4" s="135"/>
      <c r="AF4" s="135"/>
      <c r="AG4" s="135"/>
      <c r="AH4" s="1505" t="s">
        <v>874</v>
      </c>
      <c r="AI4" s="1505"/>
      <c r="AJ4" s="1505"/>
      <c r="AK4" s="135"/>
      <c r="AL4" s="135"/>
      <c r="AM4" s="135"/>
      <c r="AN4" s="135"/>
      <c r="AO4" s="385"/>
    </row>
    <row r="5" spans="1:58" s="384" customFormat="1" ht="14.25" customHeight="1" x14ac:dyDescent="0.2">
      <c r="A5" s="385"/>
      <c r="B5" s="387"/>
      <c r="C5" s="2597"/>
      <c r="D5" s="2598"/>
      <c r="E5" s="2598"/>
      <c r="F5" s="2598"/>
      <c r="G5" s="2598"/>
      <c r="H5" s="2598"/>
      <c r="I5" s="2598"/>
      <c r="J5" s="2598"/>
      <c r="K5" s="2598"/>
      <c r="L5" s="2598"/>
      <c r="M5" s="2598"/>
      <c r="N5" s="2598"/>
      <c r="O5" s="2598"/>
      <c r="P5" s="2598"/>
      <c r="Q5" s="2598"/>
      <c r="R5" s="2598"/>
      <c r="S5" s="2598"/>
      <c r="T5" s="2598"/>
      <c r="U5" s="2599"/>
      <c r="V5" s="385"/>
      <c r="X5" s="382"/>
      <c r="Y5" s="382"/>
      <c r="Z5" s="382"/>
      <c r="AA5" s="382"/>
      <c r="AB5" s="382"/>
      <c r="AO5" s="385"/>
    </row>
    <row r="6" spans="1:58" s="384" customFormat="1" ht="12.75" customHeight="1" x14ac:dyDescent="0.2">
      <c r="A6" s="385"/>
      <c r="B6" s="387"/>
      <c r="C6" s="2600"/>
      <c r="D6" s="2596"/>
      <c r="E6" s="2596"/>
      <c r="F6" s="2596"/>
      <c r="G6" s="2596"/>
      <c r="H6" s="2596"/>
      <c r="I6" s="2596"/>
      <c r="J6" s="2596"/>
      <c r="K6" s="2596"/>
      <c r="L6" s="2596"/>
      <c r="M6" s="2596"/>
      <c r="N6" s="2596"/>
      <c r="O6" s="2596"/>
      <c r="P6" s="2596"/>
      <c r="Q6" s="2596"/>
      <c r="R6" s="2596"/>
      <c r="S6" s="2596"/>
      <c r="T6" s="2596"/>
      <c r="U6" s="2601"/>
      <c r="V6" s="385"/>
      <c r="X6" s="382" t="s">
        <v>623</v>
      </c>
      <c r="AD6" s="188"/>
      <c r="AE6" s="188"/>
      <c r="AF6" s="188"/>
      <c r="AG6" s="188"/>
      <c r="AH6" s="2614" t="s">
        <v>874</v>
      </c>
      <c r="AI6" s="2614"/>
      <c r="AJ6" s="2614"/>
      <c r="AK6" s="135"/>
      <c r="AL6" s="135"/>
      <c r="AM6" s="135"/>
      <c r="AN6" s="135"/>
      <c r="AO6" s="385"/>
    </row>
    <row r="7" spans="1:58" s="384" customFormat="1" ht="11.25" customHeight="1" x14ac:dyDescent="0.2">
      <c r="A7" s="385"/>
      <c r="B7" s="387"/>
      <c r="C7" s="2602"/>
      <c r="D7" s="2603"/>
      <c r="E7" s="2603"/>
      <c r="F7" s="2603"/>
      <c r="G7" s="2603"/>
      <c r="H7" s="2603"/>
      <c r="I7" s="2603"/>
      <c r="J7" s="2603"/>
      <c r="K7" s="2603"/>
      <c r="L7" s="2603"/>
      <c r="M7" s="2603"/>
      <c r="N7" s="2603"/>
      <c r="O7" s="2603"/>
      <c r="P7" s="2603"/>
      <c r="Q7" s="2603"/>
      <c r="R7" s="2603"/>
      <c r="S7" s="2603"/>
      <c r="T7" s="2603"/>
      <c r="U7" s="2604"/>
      <c r="V7" s="385"/>
      <c r="W7" s="385"/>
      <c r="Y7" s="2597" t="s">
        <v>624</v>
      </c>
      <c r="Z7" s="2389"/>
      <c r="AA7" s="2389"/>
      <c r="AB7" s="2389"/>
      <c r="AC7" s="2389"/>
      <c r="AD7" s="2389"/>
      <c r="AE7" s="2389"/>
      <c r="AF7" s="2389"/>
      <c r="AG7" s="2389"/>
      <c r="AH7" s="2389"/>
      <c r="AI7" s="2389"/>
      <c r="AJ7" s="2389"/>
      <c r="AK7" s="2389"/>
      <c r="AL7" s="2389"/>
      <c r="AM7" s="2389"/>
      <c r="AN7" s="2390"/>
      <c r="AO7" s="385"/>
    </row>
    <row r="8" spans="1:58" s="384" customFormat="1" ht="14.25" customHeight="1" x14ac:dyDescent="0.2">
      <c r="X8" s="386"/>
      <c r="Y8" s="2391"/>
      <c r="Z8" s="2618"/>
      <c r="AA8" s="2618"/>
      <c r="AB8" s="2618"/>
      <c r="AC8" s="2618"/>
      <c r="AD8" s="2618"/>
      <c r="AE8" s="2618"/>
      <c r="AF8" s="2618"/>
      <c r="AG8" s="2618"/>
      <c r="AH8" s="2618"/>
      <c r="AI8" s="2618"/>
      <c r="AJ8" s="2618"/>
      <c r="AK8" s="2618"/>
      <c r="AL8" s="2618"/>
      <c r="AM8" s="2618"/>
      <c r="AN8" s="2392"/>
      <c r="AQ8" s="2596"/>
      <c r="AR8" s="2596"/>
      <c r="AS8" s="2596"/>
      <c r="AT8" s="2596"/>
      <c r="AU8" s="2596"/>
      <c r="AV8" s="2596"/>
      <c r="AW8" s="2596"/>
      <c r="AX8" s="2596"/>
      <c r="AY8" s="2596"/>
      <c r="AZ8" s="2596"/>
      <c r="BA8" s="2596"/>
      <c r="BB8" s="2596"/>
      <c r="BC8" s="2596"/>
      <c r="BD8" s="2596"/>
      <c r="BE8" s="2596"/>
      <c r="BF8" s="2596"/>
    </row>
    <row r="9" spans="1:58" s="384" customFormat="1" ht="14.25" customHeight="1" x14ac:dyDescent="0.2">
      <c r="A9" s="385"/>
      <c r="B9" s="386" t="s">
        <v>592</v>
      </c>
      <c r="C9" s="387"/>
      <c r="D9" s="385"/>
      <c r="E9" s="385"/>
      <c r="F9" s="385"/>
      <c r="G9" s="385"/>
      <c r="H9" s="385"/>
      <c r="I9" s="385"/>
      <c r="J9" s="385"/>
      <c r="K9" s="385"/>
      <c r="L9" s="385"/>
      <c r="M9" s="385"/>
      <c r="N9" s="385"/>
      <c r="O9" s="385"/>
      <c r="P9" s="385"/>
      <c r="Q9" s="385"/>
      <c r="R9" s="385"/>
      <c r="S9" s="385"/>
      <c r="T9" s="385"/>
      <c r="U9" s="385"/>
      <c r="V9" s="385"/>
      <c r="W9" s="385"/>
      <c r="X9" s="385"/>
      <c r="Y9" s="2391"/>
      <c r="Z9" s="2618"/>
      <c r="AA9" s="2618"/>
      <c r="AB9" s="2618"/>
      <c r="AC9" s="2618"/>
      <c r="AD9" s="2618"/>
      <c r="AE9" s="2618"/>
      <c r="AF9" s="2618"/>
      <c r="AG9" s="2618"/>
      <c r="AH9" s="2618"/>
      <c r="AI9" s="2618"/>
      <c r="AJ9" s="2618"/>
      <c r="AK9" s="2618"/>
      <c r="AL9" s="2618"/>
      <c r="AM9" s="2618"/>
      <c r="AN9" s="2392"/>
      <c r="AO9" s="385"/>
      <c r="AQ9" s="2596"/>
      <c r="AR9" s="2596"/>
      <c r="AS9" s="2596"/>
      <c r="AT9" s="2596"/>
      <c r="AU9" s="2596"/>
      <c r="AV9" s="2596"/>
      <c r="AW9" s="2596"/>
      <c r="AX9" s="2596"/>
      <c r="AY9" s="2596"/>
      <c r="AZ9" s="2596"/>
      <c r="BA9" s="2596"/>
      <c r="BB9" s="2596"/>
      <c r="BC9" s="2596"/>
      <c r="BD9" s="2596"/>
      <c r="BE9" s="2596"/>
      <c r="BF9" s="2596"/>
    </row>
    <row r="10" spans="1:58" s="384" customFormat="1" ht="14.25" customHeight="1" x14ac:dyDescent="0.2">
      <c r="A10" s="385"/>
      <c r="B10" s="387"/>
      <c r="C10" s="2597"/>
      <c r="D10" s="2598"/>
      <c r="E10" s="2598"/>
      <c r="F10" s="2598"/>
      <c r="G10" s="2598"/>
      <c r="H10" s="2598"/>
      <c r="I10" s="2598"/>
      <c r="J10" s="2598"/>
      <c r="K10" s="2598"/>
      <c r="L10" s="2598"/>
      <c r="M10" s="2598"/>
      <c r="N10" s="2598"/>
      <c r="O10" s="2598"/>
      <c r="P10" s="2598"/>
      <c r="Q10" s="2598"/>
      <c r="R10" s="2598"/>
      <c r="S10" s="2598"/>
      <c r="T10" s="2598"/>
      <c r="U10" s="2599"/>
      <c r="V10" s="385"/>
      <c r="W10" s="385"/>
      <c r="X10" s="385"/>
      <c r="Y10" s="2391"/>
      <c r="Z10" s="2618"/>
      <c r="AA10" s="2618"/>
      <c r="AB10" s="2618"/>
      <c r="AC10" s="2618"/>
      <c r="AD10" s="2618"/>
      <c r="AE10" s="2618"/>
      <c r="AF10" s="2618"/>
      <c r="AG10" s="2618"/>
      <c r="AH10" s="2618"/>
      <c r="AI10" s="2618"/>
      <c r="AJ10" s="2618"/>
      <c r="AK10" s="2618"/>
      <c r="AL10" s="2618"/>
      <c r="AM10" s="2618"/>
      <c r="AN10" s="2392"/>
      <c r="AO10" s="385"/>
      <c r="AQ10" s="2596"/>
      <c r="AR10" s="2596"/>
      <c r="AS10" s="2596"/>
      <c r="AT10" s="2596"/>
      <c r="AU10" s="2596"/>
      <c r="AV10" s="2596"/>
      <c r="AW10" s="2596"/>
      <c r="AX10" s="2596"/>
      <c r="AY10" s="2596"/>
      <c r="AZ10" s="2596"/>
      <c r="BA10" s="2596"/>
      <c r="BB10" s="2596"/>
      <c r="BC10" s="2596"/>
      <c r="BD10" s="2596"/>
      <c r="BE10" s="2596"/>
      <c r="BF10" s="2596"/>
    </row>
    <row r="11" spans="1:58" s="384" customFormat="1" ht="12.75" customHeight="1" x14ac:dyDescent="0.2">
      <c r="A11" s="385"/>
      <c r="B11" s="387"/>
      <c r="C11" s="2600"/>
      <c r="D11" s="2596"/>
      <c r="E11" s="2596"/>
      <c r="F11" s="2596"/>
      <c r="G11" s="2596"/>
      <c r="H11" s="2596"/>
      <c r="I11" s="2596"/>
      <c r="J11" s="2596"/>
      <c r="K11" s="2596"/>
      <c r="L11" s="2596"/>
      <c r="M11" s="2596"/>
      <c r="N11" s="2596"/>
      <c r="O11" s="2596"/>
      <c r="P11" s="2596"/>
      <c r="Q11" s="2596"/>
      <c r="R11" s="2596"/>
      <c r="S11" s="2596"/>
      <c r="T11" s="2596"/>
      <c r="U11" s="2601"/>
      <c r="V11" s="385"/>
      <c r="W11" s="388"/>
      <c r="Y11" s="2393"/>
      <c r="Z11" s="2394"/>
      <c r="AA11" s="2394"/>
      <c r="AB11" s="2394"/>
      <c r="AC11" s="2394"/>
      <c r="AD11" s="2394"/>
      <c r="AE11" s="2394"/>
      <c r="AF11" s="2394"/>
      <c r="AG11" s="2394"/>
      <c r="AH11" s="2394"/>
      <c r="AI11" s="2394"/>
      <c r="AJ11" s="2394"/>
      <c r="AK11" s="2394"/>
      <c r="AL11" s="2394"/>
      <c r="AM11" s="2394"/>
      <c r="AN11" s="2395"/>
      <c r="AO11" s="385"/>
      <c r="AQ11" s="2596"/>
      <c r="AR11" s="2596"/>
      <c r="AS11" s="2596"/>
      <c r="AT11" s="2596"/>
      <c r="AU11" s="2596"/>
      <c r="AV11" s="2596"/>
      <c r="AW11" s="2596"/>
      <c r="AX11" s="2596"/>
      <c r="AY11" s="2596"/>
      <c r="AZ11" s="2596"/>
      <c r="BA11" s="2596"/>
      <c r="BB11" s="2596"/>
      <c r="BC11" s="2596"/>
      <c r="BD11" s="2596"/>
      <c r="BE11" s="2596"/>
      <c r="BF11" s="2596"/>
    </row>
    <row r="12" spans="1:58" s="384" customFormat="1" ht="12" customHeight="1" x14ac:dyDescent="0.2">
      <c r="A12" s="385"/>
      <c r="B12" s="387"/>
      <c r="C12" s="2602"/>
      <c r="D12" s="2603"/>
      <c r="E12" s="2603"/>
      <c r="F12" s="2603"/>
      <c r="G12" s="2603"/>
      <c r="H12" s="2603"/>
      <c r="I12" s="2603"/>
      <c r="J12" s="2603"/>
      <c r="K12" s="2603"/>
      <c r="L12" s="2603"/>
      <c r="M12" s="2603"/>
      <c r="N12" s="2603"/>
      <c r="O12" s="2603"/>
      <c r="P12" s="2603"/>
      <c r="Q12" s="2603"/>
      <c r="R12" s="2603"/>
      <c r="S12" s="2603"/>
      <c r="T12" s="2603"/>
      <c r="U12" s="2604"/>
      <c r="V12" s="385"/>
      <c r="W12" s="385"/>
      <c r="X12" s="382"/>
      <c r="AD12" s="135"/>
      <c r="AK12" s="389"/>
      <c r="AL12" s="389"/>
      <c r="AM12" s="389"/>
      <c r="AN12" s="389"/>
      <c r="AO12" s="385"/>
    </row>
    <row r="13" spans="1:58" s="384" customFormat="1" ht="14.25" customHeight="1" x14ac:dyDescent="0.2">
      <c r="X13" s="382" t="s">
        <v>589</v>
      </c>
      <c r="Y13" s="148"/>
      <c r="Z13" s="135"/>
      <c r="AH13" s="2614" t="s">
        <v>874</v>
      </c>
      <c r="AI13" s="2614"/>
      <c r="AJ13" s="2614"/>
      <c r="AL13" s="389"/>
      <c r="AM13" s="389"/>
      <c r="AN13" s="389"/>
    </row>
    <row r="14" spans="1:58" s="384" customFormat="1" ht="14.25" customHeight="1" x14ac:dyDescent="0.2">
      <c r="B14" s="382" t="s">
        <v>595</v>
      </c>
      <c r="C14" s="382"/>
      <c r="D14" s="382"/>
      <c r="E14" s="382"/>
      <c r="G14" s="135"/>
      <c r="H14" s="135" t="s">
        <v>34</v>
      </c>
      <c r="I14" s="2605"/>
      <c r="J14" s="2605"/>
      <c r="K14" s="135" t="s">
        <v>596</v>
      </c>
      <c r="L14" s="135"/>
      <c r="M14" s="135"/>
      <c r="N14" s="135"/>
      <c r="O14" s="135"/>
      <c r="P14" s="135"/>
      <c r="Y14" s="2597" t="s">
        <v>970</v>
      </c>
      <c r="Z14" s="2606"/>
      <c r="AA14" s="2606"/>
      <c r="AB14" s="2606"/>
      <c r="AC14" s="2606"/>
      <c r="AD14" s="2606"/>
      <c r="AE14" s="2606"/>
      <c r="AF14" s="2606"/>
      <c r="AG14" s="2606"/>
      <c r="AH14" s="2606"/>
      <c r="AI14" s="2606"/>
      <c r="AJ14" s="2606"/>
      <c r="AK14" s="2606"/>
      <c r="AL14" s="2606"/>
      <c r="AM14" s="2606"/>
      <c r="AN14" s="2607"/>
    </row>
    <row r="15" spans="1:58" s="384" customFormat="1" ht="14.25" customHeight="1" x14ac:dyDescent="0.2">
      <c r="B15" s="382"/>
      <c r="C15" s="386"/>
      <c r="D15" s="386"/>
      <c r="E15" s="386"/>
      <c r="F15" s="390"/>
      <c r="G15" s="137"/>
      <c r="H15" s="137"/>
      <c r="I15" s="137"/>
      <c r="J15" s="137"/>
      <c r="K15" s="137"/>
      <c r="L15" s="137"/>
      <c r="M15" s="137"/>
      <c r="N15" s="137"/>
      <c r="O15" s="137"/>
      <c r="P15" s="137"/>
      <c r="Q15" s="390"/>
      <c r="R15" s="390"/>
      <c r="S15" s="390"/>
      <c r="T15" s="390"/>
      <c r="U15" s="390"/>
      <c r="X15" s="391"/>
      <c r="Y15" s="2608"/>
      <c r="Z15" s="2609"/>
      <c r="AA15" s="2609"/>
      <c r="AB15" s="2609"/>
      <c r="AC15" s="2609"/>
      <c r="AD15" s="2609"/>
      <c r="AE15" s="2609"/>
      <c r="AF15" s="2609"/>
      <c r="AG15" s="2609"/>
      <c r="AH15" s="2609"/>
      <c r="AI15" s="2609"/>
      <c r="AJ15" s="2609"/>
      <c r="AK15" s="2609"/>
      <c r="AL15" s="2609"/>
      <c r="AM15" s="2609"/>
      <c r="AN15" s="2610"/>
    </row>
    <row r="16" spans="1:58" s="384" customFormat="1" ht="14.25" customHeight="1" x14ac:dyDescent="0.2">
      <c r="B16" s="382" t="s">
        <v>598</v>
      </c>
      <c r="C16" s="382"/>
      <c r="D16" s="382"/>
      <c r="E16" s="382"/>
      <c r="G16" s="135"/>
      <c r="H16" s="135" t="s">
        <v>34</v>
      </c>
      <c r="I16" s="2605"/>
      <c r="J16" s="2605"/>
      <c r="K16" s="135" t="s">
        <v>599</v>
      </c>
      <c r="L16" s="135"/>
      <c r="M16" s="135"/>
      <c r="N16" s="135"/>
      <c r="O16" s="137"/>
      <c r="P16" s="137"/>
      <c r="Q16" s="390"/>
      <c r="R16" s="390"/>
      <c r="S16" s="390"/>
      <c r="T16" s="390"/>
      <c r="U16" s="390"/>
      <c r="X16" s="391"/>
      <c r="Y16" s="2615"/>
      <c r="Z16" s="2616"/>
      <c r="AA16" s="2616"/>
      <c r="AB16" s="2616"/>
      <c r="AC16" s="2616"/>
      <c r="AD16" s="2616"/>
      <c r="AE16" s="2616"/>
      <c r="AF16" s="2616"/>
      <c r="AG16" s="2616"/>
      <c r="AH16" s="2616"/>
      <c r="AI16" s="2616"/>
      <c r="AJ16" s="2616"/>
      <c r="AK16" s="2616"/>
      <c r="AL16" s="2616"/>
      <c r="AM16" s="2616"/>
      <c r="AN16" s="2617"/>
    </row>
    <row r="17" spans="1:43" s="384" customFormat="1" ht="16.5" customHeight="1" x14ac:dyDescent="0.2">
      <c r="B17" s="382"/>
      <c r="C17" s="382"/>
      <c r="D17" s="382"/>
      <c r="E17" s="382"/>
      <c r="G17" s="135"/>
      <c r="H17" s="135"/>
      <c r="I17" s="135"/>
      <c r="J17" s="135"/>
      <c r="K17" s="135"/>
      <c r="L17" s="135"/>
      <c r="M17" s="135"/>
      <c r="N17" s="135"/>
      <c r="O17" s="135"/>
      <c r="P17" s="135"/>
      <c r="X17" s="1110" t="s">
        <v>1029</v>
      </c>
      <c r="Y17" s="1110"/>
      <c r="Z17" s="1110"/>
      <c r="AA17" s="1110"/>
      <c r="AB17" s="1110"/>
      <c r="AC17" s="1111"/>
      <c r="AD17" s="1111"/>
      <c r="AE17" s="1111"/>
      <c r="AF17" s="1110"/>
      <c r="AG17" s="1110"/>
      <c r="AH17" s="1111"/>
      <c r="AI17" s="1111"/>
      <c r="AJ17" s="1111"/>
      <c r="AK17" s="2613" t="s">
        <v>874</v>
      </c>
      <c r="AL17" s="2613"/>
      <c r="AM17" s="2613"/>
      <c r="AN17" s="942"/>
    </row>
    <row r="18" spans="1:43" s="384" customFormat="1" ht="16.5" customHeight="1" x14ac:dyDescent="0.2">
      <c r="B18" s="382" t="s">
        <v>601</v>
      </c>
      <c r="C18" s="382"/>
      <c r="D18" s="382"/>
      <c r="E18" s="382"/>
      <c r="F18" s="391"/>
      <c r="G18" s="135"/>
      <c r="H18" s="135" t="s">
        <v>34</v>
      </c>
      <c r="I18" s="2605"/>
      <c r="J18" s="2605"/>
      <c r="K18" s="135" t="s">
        <v>599</v>
      </c>
      <c r="L18" s="135"/>
      <c r="M18" s="135"/>
      <c r="N18" s="135"/>
      <c r="O18" s="135"/>
      <c r="P18" s="135"/>
      <c r="X18" s="391"/>
      <c r="Y18" s="2597" t="s">
        <v>849</v>
      </c>
      <c r="Z18" s="2606"/>
      <c r="AA18" s="2606"/>
      <c r="AB18" s="2606"/>
      <c r="AC18" s="2606"/>
      <c r="AD18" s="2606"/>
      <c r="AE18" s="2606"/>
      <c r="AF18" s="2606"/>
      <c r="AG18" s="2606"/>
      <c r="AH18" s="2606"/>
      <c r="AI18" s="2606"/>
      <c r="AJ18" s="2606"/>
      <c r="AK18" s="2606"/>
      <c r="AL18" s="2606"/>
      <c r="AM18" s="2606"/>
      <c r="AN18" s="2607"/>
    </row>
    <row r="19" spans="1:43" s="391" customFormat="1" ht="18" customHeight="1" x14ac:dyDescent="0.2">
      <c r="C19" s="392" t="s">
        <v>603</v>
      </c>
      <c r="G19" s="135"/>
      <c r="H19" s="135"/>
      <c r="I19" s="135"/>
      <c r="J19" s="135"/>
      <c r="K19" s="135"/>
      <c r="L19" s="135"/>
      <c r="M19" s="135"/>
      <c r="O19" s="135"/>
      <c r="P19" s="135"/>
      <c r="Y19" s="2608"/>
      <c r="Z19" s="2609"/>
      <c r="AA19" s="2609"/>
      <c r="AB19" s="2609"/>
      <c r="AC19" s="2609"/>
      <c r="AD19" s="2609"/>
      <c r="AE19" s="2609"/>
      <c r="AF19" s="2609"/>
      <c r="AG19" s="2609"/>
      <c r="AH19" s="2609"/>
      <c r="AI19" s="2609"/>
      <c r="AJ19" s="2609"/>
      <c r="AK19" s="2609"/>
      <c r="AL19" s="2609"/>
      <c r="AM19" s="2609"/>
      <c r="AN19" s="2610"/>
    </row>
    <row r="20" spans="1:43" s="391" customFormat="1" ht="14.25" customHeight="1" x14ac:dyDescent="0.2">
      <c r="A20" s="388" t="s">
        <v>605</v>
      </c>
      <c r="B20" s="388"/>
      <c r="C20" s="388"/>
      <c r="D20" s="388"/>
      <c r="E20" s="388"/>
      <c r="G20" s="135"/>
      <c r="H20" s="135"/>
      <c r="I20" s="135"/>
      <c r="J20" s="135"/>
      <c r="K20" s="135"/>
      <c r="L20" s="135"/>
      <c r="O20" s="135"/>
      <c r="P20" s="135"/>
      <c r="X20" s="481"/>
      <c r="Y20" s="503"/>
      <c r="Z20" s="502"/>
      <c r="AA20" s="502"/>
      <c r="AB20" s="502"/>
      <c r="AC20" s="502"/>
      <c r="AD20" s="182"/>
      <c r="AE20" s="182"/>
      <c r="AF20" s="182"/>
      <c r="AG20" s="182"/>
      <c r="AH20" s="182"/>
      <c r="AI20" s="182"/>
      <c r="AJ20" s="182"/>
      <c r="AK20" s="197"/>
      <c r="AL20" s="182"/>
      <c r="AM20" s="182"/>
      <c r="AN20" s="396"/>
    </row>
    <row r="21" spans="1:43" s="391" customFormat="1" ht="16.5" customHeight="1" x14ac:dyDescent="0.2">
      <c r="B21" s="382" t="s">
        <v>607</v>
      </c>
      <c r="C21" s="382"/>
      <c r="D21" s="382"/>
      <c r="E21" s="135" t="s">
        <v>608</v>
      </c>
      <c r="W21" s="388" t="s">
        <v>804</v>
      </c>
      <c r="X21" s="419"/>
      <c r="Y21" s="419"/>
      <c r="Z21" s="419"/>
      <c r="AA21" s="419"/>
      <c r="AB21" s="419"/>
      <c r="AC21" s="419"/>
      <c r="AD21" s="419"/>
      <c r="AE21" s="419"/>
      <c r="AF21" s="419"/>
      <c r="AG21" s="419"/>
      <c r="AH21" s="419"/>
      <c r="AI21" s="419"/>
      <c r="AJ21" s="419"/>
      <c r="AK21" s="419"/>
      <c r="AL21" s="419"/>
      <c r="AM21" s="419"/>
      <c r="AN21" s="135"/>
    </row>
    <row r="22" spans="1:43" s="391" customFormat="1" ht="14.25" customHeight="1" x14ac:dyDescent="0.2">
      <c r="C22" s="148"/>
      <c r="D22" s="135" t="s">
        <v>610</v>
      </c>
      <c r="F22" s="148"/>
      <c r="G22" s="391" t="s">
        <v>611</v>
      </c>
      <c r="N22" s="148"/>
      <c r="P22" s="135" t="s">
        <v>612</v>
      </c>
      <c r="W22" s="388"/>
      <c r="X22" s="382" t="s">
        <v>593</v>
      </c>
      <c r="Y22" s="419"/>
      <c r="Z22" s="419"/>
      <c r="AA22" s="419"/>
      <c r="AB22" s="419"/>
      <c r="AC22" s="419"/>
      <c r="AD22" s="135" t="s">
        <v>594</v>
      </c>
      <c r="AE22" s="419"/>
      <c r="AF22" s="419"/>
      <c r="AG22" s="419"/>
      <c r="AH22" s="419"/>
      <c r="AI22" s="419"/>
      <c r="AJ22" s="419"/>
      <c r="AK22" s="389"/>
      <c r="AL22" s="389"/>
      <c r="AM22" s="389"/>
      <c r="AN22" s="135"/>
    </row>
    <row r="23" spans="1:43" s="391" customFormat="1" ht="14.25" customHeight="1" x14ac:dyDescent="0.2">
      <c r="C23" s="148"/>
      <c r="D23" s="135" t="s">
        <v>614</v>
      </c>
      <c r="F23" s="148"/>
      <c r="G23" s="391" t="s">
        <v>615</v>
      </c>
      <c r="N23" s="148"/>
      <c r="P23" s="391" t="s">
        <v>616</v>
      </c>
      <c r="W23" s="419"/>
      <c r="Z23" s="135" t="s">
        <v>850</v>
      </c>
      <c r="AA23" s="419"/>
      <c r="AB23" s="419"/>
      <c r="AC23" s="419"/>
      <c r="AD23" s="419"/>
      <c r="AE23" s="419"/>
      <c r="AF23" s="419"/>
      <c r="AG23" s="419"/>
      <c r="AH23" s="419"/>
      <c r="AI23" s="419"/>
      <c r="AJ23" s="419"/>
      <c r="AK23" s="419"/>
      <c r="AL23" s="389"/>
      <c r="AM23" s="389"/>
      <c r="AN23" s="135"/>
    </row>
    <row r="24" spans="1:43" s="391" customFormat="1" ht="14.25" customHeight="1" x14ac:dyDescent="0.2">
      <c r="D24" s="135" t="s">
        <v>770</v>
      </c>
      <c r="F24" s="148"/>
      <c r="G24" s="391" t="s">
        <v>767</v>
      </c>
      <c r="N24" s="148"/>
      <c r="P24" s="391" t="s">
        <v>768</v>
      </c>
      <c r="W24" s="419"/>
      <c r="Z24" s="135" t="s">
        <v>597</v>
      </c>
      <c r="AA24" s="419"/>
      <c r="AB24" s="419"/>
      <c r="AC24" s="419"/>
      <c r="AD24" s="419"/>
      <c r="AE24" s="419"/>
      <c r="AF24" s="419"/>
      <c r="AG24" s="419"/>
      <c r="AH24" s="419"/>
      <c r="AI24" s="419"/>
      <c r="AJ24" s="419"/>
      <c r="AK24" s="419"/>
      <c r="AL24" s="419"/>
      <c r="AM24" s="419"/>
      <c r="AN24" s="135"/>
      <c r="AP24" s="419"/>
      <c r="AQ24" s="148"/>
    </row>
    <row r="25" spans="1:43" s="391" customFormat="1" ht="14.25" customHeight="1" x14ac:dyDescent="0.2">
      <c r="D25" s="391" t="s">
        <v>769</v>
      </c>
      <c r="I25" s="135"/>
      <c r="J25" s="135"/>
      <c r="K25" s="135"/>
      <c r="L25" s="135"/>
      <c r="Q25" s="135"/>
      <c r="R25" s="135"/>
      <c r="S25" s="135"/>
      <c r="T25" s="135"/>
      <c r="W25" s="419"/>
      <c r="Z25" s="135" t="s">
        <v>851</v>
      </c>
      <c r="AA25" s="419"/>
      <c r="AB25" s="419"/>
      <c r="AC25" s="135"/>
      <c r="AD25" s="135"/>
      <c r="AE25" s="135"/>
      <c r="AF25" s="135"/>
      <c r="AG25" s="135"/>
      <c r="AH25" s="135"/>
      <c r="AI25" s="135"/>
      <c r="AJ25" s="135"/>
      <c r="AK25" s="135"/>
      <c r="AL25" s="419"/>
      <c r="AM25" s="419"/>
      <c r="AN25" s="393"/>
    </row>
    <row r="26" spans="1:43" s="391" customFormat="1" ht="14.25" customHeight="1" x14ac:dyDescent="0.2">
      <c r="B26" s="382"/>
      <c r="C26" s="419"/>
      <c r="D26" s="137" t="s">
        <v>771</v>
      </c>
      <c r="E26" s="419"/>
      <c r="F26" s="419"/>
      <c r="G26" s="419"/>
      <c r="H26" s="419"/>
      <c r="I26" s="419"/>
      <c r="J26" s="419"/>
      <c r="K26" s="419"/>
      <c r="L26" s="419"/>
      <c r="M26" s="2605"/>
      <c r="N26" s="2605"/>
      <c r="O26" s="2605"/>
      <c r="P26" s="2605"/>
      <c r="Q26" s="2605"/>
      <c r="R26" s="2605"/>
      <c r="S26" s="135"/>
      <c r="T26" s="135"/>
      <c r="U26" s="419"/>
      <c r="W26" s="419"/>
      <c r="Z26" s="135" t="s">
        <v>600</v>
      </c>
      <c r="AA26" s="419"/>
      <c r="AB26" s="419"/>
      <c r="AC26" s="135"/>
      <c r="AD26" s="135"/>
      <c r="AE26" s="135"/>
      <c r="AF26" s="135"/>
      <c r="AG26" s="135"/>
      <c r="AH26" s="135"/>
      <c r="AI26" s="135"/>
      <c r="AJ26" s="135"/>
      <c r="AK26" s="135"/>
      <c r="AL26" s="419"/>
      <c r="AM26" s="419"/>
      <c r="AN26" s="394"/>
      <c r="AQ26" s="148"/>
    </row>
    <row r="27" spans="1:43" s="391" customFormat="1" ht="14.25" customHeight="1" x14ac:dyDescent="0.2">
      <c r="B27" s="382" t="s">
        <v>852</v>
      </c>
      <c r="I27" s="135"/>
      <c r="J27" s="135"/>
      <c r="K27" s="135"/>
      <c r="L27" s="135"/>
      <c r="M27" s="135"/>
      <c r="N27" s="1505" t="s">
        <v>874</v>
      </c>
      <c r="O27" s="1505"/>
      <c r="P27" s="1505"/>
      <c r="Q27" s="1505"/>
      <c r="R27" s="135"/>
      <c r="S27" s="135"/>
      <c r="T27" s="135"/>
      <c r="W27" s="419"/>
      <c r="Z27" s="135" t="s">
        <v>853</v>
      </c>
      <c r="AC27" s="135"/>
      <c r="AD27" s="135"/>
      <c r="AE27" s="135"/>
      <c r="AF27" s="135"/>
      <c r="AG27" s="135"/>
      <c r="AH27" s="135"/>
      <c r="AI27" s="135"/>
      <c r="AJ27" s="135"/>
      <c r="AK27" s="135"/>
      <c r="AL27" s="135"/>
      <c r="AM27" s="135"/>
      <c r="AN27" s="394"/>
      <c r="AQ27" s="148"/>
    </row>
    <row r="28" spans="1:43" s="384" customFormat="1" ht="14.25" customHeight="1" x14ac:dyDescent="0.2">
      <c r="B28" s="137"/>
      <c r="C28" s="419"/>
      <c r="D28" s="419"/>
      <c r="E28" s="419"/>
      <c r="F28" s="419"/>
      <c r="G28" s="419"/>
      <c r="H28" s="419"/>
      <c r="I28" s="419"/>
      <c r="J28" s="419"/>
      <c r="K28" s="419"/>
      <c r="L28" s="419"/>
      <c r="M28" s="419"/>
      <c r="N28" s="419"/>
      <c r="O28" s="419"/>
      <c r="P28" s="419"/>
      <c r="Q28" s="419"/>
      <c r="R28" s="419"/>
      <c r="S28" s="419"/>
      <c r="T28" s="419"/>
      <c r="U28" s="419"/>
      <c r="V28" s="419"/>
      <c r="W28" s="419"/>
      <c r="Z28" s="135" t="s">
        <v>602</v>
      </c>
      <c r="AA28" s="391"/>
      <c r="AB28" s="391"/>
      <c r="AC28" s="135"/>
      <c r="AD28" s="135"/>
      <c r="AE28" s="135"/>
      <c r="AF28" s="135"/>
      <c r="AG28" s="135"/>
      <c r="AH28" s="135"/>
      <c r="AI28" s="135"/>
      <c r="AJ28" s="135"/>
      <c r="AK28" s="135"/>
      <c r="AL28" s="135"/>
      <c r="AM28" s="135"/>
      <c r="AN28" s="419"/>
      <c r="AO28" s="419"/>
      <c r="AP28" s="391"/>
      <c r="AQ28" s="148"/>
    </row>
    <row r="29" spans="1:43" s="384" customFormat="1" ht="14.25" customHeight="1" x14ac:dyDescent="0.2">
      <c r="A29" s="388" t="s">
        <v>773</v>
      </c>
      <c r="B29" s="419"/>
      <c r="C29" s="137"/>
      <c r="D29" s="419"/>
      <c r="E29" s="419"/>
      <c r="F29" s="419"/>
      <c r="G29" s="419"/>
      <c r="H29" s="419"/>
      <c r="I29" s="135"/>
      <c r="J29" s="135"/>
      <c r="K29" s="135"/>
      <c r="L29" s="135"/>
      <c r="M29" s="135"/>
      <c r="N29" s="135"/>
      <c r="O29" s="135"/>
      <c r="P29" s="135"/>
      <c r="Q29" s="135"/>
      <c r="R29" s="135"/>
      <c r="S29" s="135"/>
      <c r="T29" s="135"/>
      <c r="U29" s="419"/>
      <c r="V29" s="419"/>
      <c r="W29" s="391"/>
      <c r="Z29" s="135" t="s">
        <v>854</v>
      </c>
      <c r="AA29" s="391"/>
      <c r="AB29" s="391"/>
      <c r="AC29" s="135"/>
      <c r="AD29" s="135"/>
      <c r="AE29" s="135"/>
      <c r="AF29" s="135"/>
      <c r="AG29" s="135"/>
      <c r="AH29" s="135"/>
      <c r="AI29" s="135"/>
      <c r="AJ29" s="135"/>
      <c r="AK29" s="135"/>
      <c r="AL29" s="135"/>
      <c r="AM29" s="135"/>
      <c r="AN29" s="419"/>
      <c r="AO29" s="419"/>
      <c r="AP29" s="391"/>
      <c r="AQ29" s="148"/>
    </row>
    <row r="30" spans="1:43" s="384" customFormat="1" ht="12" customHeight="1" x14ac:dyDescent="0.2">
      <c r="A30" s="419"/>
      <c r="B30" s="391"/>
      <c r="C30" s="148"/>
      <c r="D30" s="135" t="s">
        <v>805</v>
      </c>
      <c r="E30" s="391"/>
      <c r="F30" s="148"/>
      <c r="G30" s="391" t="s">
        <v>772</v>
      </c>
      <c r="H30" s="391"/>
      <c r="I30" s="391"/>
      <c r="J30" s="391"/>
      <c r="K30" s="391"/>
      <c r="L30" s="135"/>
      <c r="M30" s="148"/>
      <c r="N30" s="148"/>
      <c r="O30" s="148"/>
      <c r="P30" s="148"/>
      <c r="Q30" s="148"/>
      <c r="R30" s="148"/>
      <c r="S30" s="135"/>
      <c r="T30" s="135"/>
      <c r="U30" s="419"/>
      <c r="V30" s="419"/>
      <c r="W30" s="391"/>
      <c r="X30" s="391"/>
      <c r="Y30" s="391"/>
      <c r="Z30" s="135" t="s">
        <v>604</v>
      </c>
      <c r="AA30" s="135"/>
      <c r="AB30" s="391"/>
      <c r="AC30" s="135"/>
      <c r="AD30" s="135"/>
      <c r="AE30" s="135"/>
      <c r="AF30" s="135"/>
      <c r="AG30" s="135"/>
      <c r="AH30" s="135"/>
      <c r="AI30" s="135"/>
      <c r="AJ30" s="135"/>
      <c r="AK30" s="135"/>
      <c r="AL30" s="135"/>
      <c r="AM30" s="135"/>
      <c r="AN30" s="457"/>
      <c r="AO30" s="419"/>
      <c r="AP30" s="391"/>
      <c r="AQ30" s="148"/>
    </row>
    <row r="31" spans="1:43" s="384" customFormat="1" ht="11.25" customHeight="1" x14ac:dyDescent="0.2">
      <c r="A31" s="419"/>
      <c r="B31" s="382"/>
      <c r="C31" s="382"/>
      <c r="D31" s="382"/>
      <c r="E31" s="382"/>
      <c r="F31" s="382"/>
      <c r="G31" s="419"/>
      <c r="H31" s="419"/>
      <c r="I31" s="419"/>
      <c r="J31" s="419"/>
      <c r="K31" s="419"/>
      <c r="L31" s="419"/>
      <c r="M31" s="419"/>
      <c r="N31" s="419"/>
      <c r="O31" s="419"/>
      <c r="P31" s="419"/>
      <c r="Q31" s="419"/>
      <c r="R31" s="419"/>
      <c r="S31" s="419"/>
      <c r="T31" s="135"/>
      <c r="U31" s="419"/>
      <c r="V31" s="419"/>
      <c r="W31" s="455"/>
      <c r="X31" s="2611" t="s">
        <v>606</v>
      </c>
      <c r="Y31" s="2611"/>
      <c r="Z31" s="2611"/>
      <c r="AA31" s="2611"/>
      <c r="AB31" s="2611"/>
      <c r="AC31" s="2611"/>
      <c r="AD31" s="457"/>
      <c r="AE31" s="458"/>
      <c r="AF31" s="459"/>
      <c r="AG31" s="459"/>
      <c r="AH31" s="457"/>
      <c r="AI31" s="457"/>
      <c r="AJ31" s="457"/>
      <c r="AK31" s="457"/>
      <c r="AL31" s="457"/>
      <c r="AM31" s="457"/>
      <c r="AN31" s="457"/>
      <c r="AO31" s="419"/>
    </row>
    <row r="32" spans="1:43" s="384" customFormat="1" ht="11.25" customHeight="1" x14ac:dyDescent="0.2">
      <c r="A32" s="419"/>
      <c r="B32" s="382"/>
      <c r="C32" s="419"/>
      <c r="D32" s="419"/>
      <c r="E32" s="419"/>
      <c r="F32" s="419"/>
      <c r="G32" s="419"/>
      <c r="H32" s="304"/>
      <c r="I32" s="304"/>
      <c r="J32" s="304"/>
      <c r="K32" s="304"/>
      <c r="L32" s="304"/>
      <c r="M32" s="148"/>
      <c r="N32" s="148"/>
      <c r="O32" s="148"/>
      <c r="P32" s="148"/>
      <c r="Q32" s="148"/>
      <c r="R32" s="148"/>
      <c r="S32" s="135"/>
      <c r="T32" s="135"/>
      <c r="U32" s="419"/>
      <c r="V32" s="419"/>
      <c r="W32" s="460"/>
      <c r="X32" s="391"/>
      <c r="Y32" s="2620" t="s">
        <v>609</v>
      </c>
      <c r="Z32" s="2620"/>
      <c r="AA32" s="2620"/>
      <c r="AB32" s="2620"/>
      <c r="AC32" s="2620"/>
      <c r="AD32" s="2620"/>
      <c r="AE32" s="2620"/>
      <c r="AF32" s="2620"/>
      <c r="AG32" s="2620"/>
      <c r="AH32" s="2620"/>
      <c r="AI32" s="2620"/>
      <c r="AJ32" s="2620"/>
      <c r="AK32" s="2620"/>
      <c r="AL32" s="2620"/>
      <c r="AM32" s="457"/>
      <c r="AN32" s="457"/>
      <c r="AO32" s="419"/>
    </row>
    <row r="33" spans="1:43" s="384" customFormat="1" ht="11.25" customHeight="1" x14ac:dyDescent="0.2">
      <c r="A33" s="419" t="s">
        <v>774</v>
      </c>
      <c r="B33" s="472"/>
      <c r="C33" s="472"/>
      <c r="D33" s="472"/>
      <c r="E33" s="472"/>
      <c r="F33" s="472"/>
      <c r="G33" s="473"/>
      <c r="H33" s="473"/>
      <c r="I33" s="473"/>
      <c r="J33" s="473"/>
      <c r="K33" s="304"/>
      <c r="L33" s="304"/>
      <c r="M33" s="148"/>
      <c r="N33" s="148"/>
      <c r="O33" s="148"/>
      <c r="P33" s="148"/>
      <c r="Q33" s="148"/>
      <c r="R33" s="148"/>
      <c r="S33" s="189"/>
      <c r="T33" s="135"/>
      <c r="U33" s="419"/>
      <c r="V33" s="419"/>
      <c r="W33" s="457"/>
      <c r="X33" s="391"/>
      <c r="Y33" s="148"/>
      <c r="Z33" s="135" t="s">
        <v>613</v>
      </c>
      <c r="AA33" s="135"/>
      <c r="AB33" s="391"/>
      <c r="AC33" s="135"/>
      <c r="AD33" s="135"/>
      <c r="AE33" s="135"/>
      <c r="AF33" s="391"/>
      <c r="AG33" s="148"/>
      <c r="AH33" s="391"/>
      <c r="AI33" s="391"/>
      <c r="AJ33" s="135"/>
      <c r="AK33" s="135"/>
      <c r="AL33" s="135"/>
      <c r="AM33" s="471"/>
      <c r="AN33" s="470"/>
      <c r="AO33" s="419"/>
    </row>
    <row r="34" spans="1:43" s="384" customFormat="1" ht="12" customHeight="1" x14ac:dyDescent="0.2">
      <c r="A34" s="390"/>
      <c r="B34" s="474"/>
      <c r="C34" s="474"/>
      <c r="D34" s="474"/>
      <c r="E34" s="474"/>
      <c r="F34" s="474"/>
      <c r="G34" s="474"/>
      <c r="H34" s="474"/>
      <c r="I34" s="474"/>
      <c r="J34" s="474"/>
      <c r="K34" s="489"/>
      <c r="L34" s="469"/>
      <c r="M34" s="469"/>
      <c r="N34" s="469"/>
      <c r="O34" s="469"/>
      <c r="P34" s="469"/>
      <c r="Q34" s="469"/>
      <c r="R34" s="469"/>
      <c r="S34" s="469"/>
      <c r="T34" s="469"/>
      <c r="U34" s="469"/>
      <c r="V34" s="419"/>
      <c r="W34" s="457"/>
      <c r="X34" s="391"/>
      <c r="Y34" s="148"/>
      <c r="Z34" s="135" t="s">
        <v>617</v>
      </c>
      <c r="AA34" s="135"/>
      <c r="AB34" s="391"/>
      <c r="AC34" s="135"/>
      <c r="AD34" s="135"/>
      <c r="AE34" s="135"/>
      <c r="AF34" s="391"/>
      <c r="AG34" s="391"/>
      <c r="AH34" s="391"/>
      <c r="AI34" s="480"/>
      <c r="AJ34" s="135"/>
      <c r="AK34" s="135"/>
      <c r="AL34" s="135"/>
      <c r="AM34" s="471"/>
      <c r="AN34" s="470"/>
      <c r="AO34" s="419"/>
      <c r="AP34" s="391"/>
      <c r="AQ34" s="419"/>
    </row>
    <row r="35" spans="1:43" s="384" customFormat="1" ht="11.25" customHeight="1" x14ac:dyDescent="0.2">
      <c r="A35" s="390"/>
      <c r="B35" s="388" t="s">
        <v>775</v>
      </c>
      <c r="C35" s="388"/>
      <c r="D35" s="388"/>
      <c r="E35" s="468"/>
      <c r="F35" s="1505" t="s">
        <v>874</v>
      </c>
      <c r="G35" s="1505"/>
      <c r="H35" s="1505"/>
      <c r="I35" s="468"/>
      <c r="J35" s="474"/>
      <c r="K35" s="489"/>
      <c r="L35" s="469"/>
      <c r="M35" s="469"/>
      <c r="N35" s="469"/>
      <c r="O35" s="469"/>
      <c r="P35" s="469"/>
      <c r="Q35" s="469"/>
      <c r="R35" s="469"/>
      <c r="S35" s="469"/>
      <c r="T35" s="469"/>
      <c r="U35" s="469"/>
      <c r="V35" s="382"/>
      <c r="W35" s="457"/>
      <c r="X35" s="391"/>
      <c r="Y35" s="148"/>
      <c r="Z35" s="135" t="s">
        <v>971</v>
      </c>
      <c r="AA35" s="391"/>
      <c r="AB35" s="391"/>
      <c r="AC35" s="391"/>
      <c r="AD35" s="391"/>
      <c r="AE35" s="391"/>
      <c r="AF35" s="391"/>
      <c r="AG35" s="391"/>
      <c r="AH35" s="391"/>
      <c r="AI35" s="480"/>
      <c r="AJ35" s="391"/>
      <c r="AK35" s="391"/>
      <c r="AL35" s="391"/>
      <c r="AM35" s="471"/>
      <c r="AN35" s="470"/>
      <c r="AO35" s="419"/>
    </row>
    <row r="36" spans="1:43" s="188" customFormat="1" ht="14.15" customHeight="1" x14ac:dyDescent="0.2">
      <c r="A36" s="304"/>
      <c r="B36" s="507"/>
      <c r="C36" s="506"/>
      <c r="D36" s="506"/>
      <c r="E36" s="506"/>
      <c r="F36" s="506"/>
      <c r="G36" s="506"/>
      <c r="H36" s="506"/>
      <c r="I36" s="506"/>
      <c r="J36" s="506"/>
      <c r="K36" s="506"/>
      <c r="L36" s="506"/>
      <c r="M36" s="506"/>
      <c r="N36" s="506"/>
      <c r="O36" s="506"/>
      <c r="P36" s="506"/>
      <c r="Q36" s="506"/>
      <c r="R36" s="506"/>
      <c r="S36" s="506"/>
      <c r="T36" s="506"/>
      <c r="U36" s="506"/>
      <c r="V36" s="507"/>
      <c r="W36" s="508"/>
      <c r="X36" s="509"/>
      <c r="Y36" s="2621" t="s">
        <v>618</v>
      </c>
      <c r="Z36" s="2621"/>
      <c r="AA36" s="2621"/>
      <c r="AB36" s="2621"/>
      <c r="AC36" s="2621"/>
      <c r="AD36" s="2621"/>
      <c r="AE36" s="2621"/>
      <c r="AF36" s="2621"/>
      <c r="AG36" s="2621"/>
      <c r="AH36" s="2621"/>
      <c r="AI36" s="2621"/>
      <c r="AJ36" s="2621"/>
      <c r="AK36" s="2621"/>
      <c r="AL36" s="2621"/>
      <c r="AM36" s="510"/>
      <c r="AN36" s="511"/>
      <c r="AO36" s="304"/>
    </row>
    <row r="37" spans="1:43" s="384" customFormat="1" ht="12" customHeight="1" x14ac:dyDescent="0.2">
      <c r="A37" s="419"/>
      <c r="B37" s="419"/>
      <c r="C37" s="469"/>
      <c r="D37" s="469"/>
      <c r="E37" s="469"/>
      <c r="F37" s="469"/>
      <c r="G37" s="469"/>
      <c r="H37" s="469"/>
      <c r="I37" s="469"/>
      <c r="J37" s="469"/>
      <c r="K37" s="469"/>
      <c r="L37" s="469"/>
      <c r="M37" s="469"/>
      <c r="N37" s="469"/>
      <c r="O37" s="469"/>
      <c r="P37" s="469"/>
      <c r="Q37" s="469"/>
      <c r="R37" s="469"/>
      <c r="S37" s="469"/>
      <c r="T37" s="469"/>
      <c r="U37" s="469"/>
      <c r="V37" s="382"/>
      <c r="W37" s="456"/>
      <c r="X37" s="391"/>
      <c r="Y37" s="148"/>
      <c r="Z37" s="135" t="s">
        <v>619</v>
      </c>
      <c r="AA37" s="419"/>
      <c r="AB37" s="419"/>
      <c r="AC37" s="419"/>
      <c r="AD37" s="419"/>
      <c r="AE37" s="419"/>
      <c r="AF37" s="419"/>
      <c r="AG37" s="419"/>
      <c r="AH37" s="419"/>
      <c r="AI37" s="419"/>
      <c r="AJ37" s="419"/>
      <c r="AK37" s="419"/>
      <c r="AL37" s="419"/>
      <c r="AM37" s="471"/>
      <c r="AN37" s="470"/>
      <c r="AO37" s="419"/>
    </row>
    <row r="38" spans="1:43" s="188" customFormat="1" ht="13" customHeight="1" x14ac:dyDescent="0.2">
      <c r="B38" s="505"/>
      <c r="C38" s="506"/>
      <c r="D38" s="506"/>
      <c r="E38" s="506"/>
      <c r="F38" s="506"/>
      <c r="G38" s="506"/>
      <c r="H38" s="506"/>
      <c r="I38" s="506"/>
      <c r="J38" s="506"/>
      <c r="K38" s="506"/>
      <c r="L38" s="506"/>
      <c r="M38" s="506"/>
      <c r="N38" s="506"/>
      <c r="O38" s="506"/>
      <c r="P38" s="506"/>
      <c r="Q38" s="506"/>
      <c r="R38" s="506"/>
      <c r="S38" s="506"/>
      <c r="T38" s="506"/>
      <c r="U38" s="506"/>
      <c r="V38" s="507"/>
      <c r="W38" s="508"/>
      <c r="X38" s="509"/>
      <c r="Y38" s="2621" t="s">
        <v>620</v>
      </c>
      <c r="Z38" s="2622"/>
      <c r="AA38" s="2622"/>
      <c r="AB38" s="2622"/>
      <c r="AC38" s="2622"/>
      <c r="AD38" s="2622"/>
      <c r="AE38" s="2622"/>
      <c r="AF38" s="2622"/>
      <c r="AG38" s="2622"/>
      <c r="AH38" s="2622"/>
      <c r="AI38" s="2622"/>
      <c r="AJ38" s="2622"/>
      <c r="AK38" s="2622"/>
      <c r="AL38" s="2622"/>
      <c r="AM38" s="510"/>
      <c r="AN38" s="511"/>
      <c r="AO38" s="304"/>
    </row>
    <row r="39" spans="1:43" s="384" customFormat="1" ht="14.15" customHeight="1" x14ac:dyDescent="0.2">
      <c r="B39" s="382"/>
      <c r="C39" s="469"/>
      <c r="D39" s="469"/>
      <c r="E39" s="469"/>
      <c r="F39" s="469"/>
      <c r="G39" s="469"/>
      <c r="H39" s="469"/>
      <c r="I39" s="469"/>
      <c r="J39" s="469"/>
      <c r="K39" s="469"/>
      <c r="L39" s="469"/>
      <c r="M39" s="469"/>
      <c r="N39" s="469"/>
      <c r="O39" s="469"/>
      <c r="P39" s="469"/>
      <c r="Q39" s="469"/>
      <c r="R39" s="469"/>
      <c r="S39" s="469"/>
      <c r="T39" s="469"/>
      <c r="U39" s="469"/>
      <c r="V39" s="382"/>
      <c r="W39" s="456"/>
      <c r="X39" s="391"/>
      <c r="Y39" s="148"/>
      <c r="Z39" s="135" t="s">
        <v>621</v>
      </c>
      <c r="AM39" s="471"/>
      <c r="AN39" s="470"/>
    </row>
    <row r="40" spans="1:43" s="384" customFormat="1" ht="11.25" customHeight="1" x14ac:dyDescent="0.2">
      <c r="M40" s="148"/>
      <c r="N40" s="148"/>
      <c r="O40" s="148"/>
      <c r="P40" s="148"/>
      <c r="Q40" s="148"/>
      <c r="R40" s="148"/>
      <c r="S40" s="135"/>
      <c r="T40" s="135"/>
      <c r="U40" s="382"/>
      <c r="V40" s="382"/>
      <c r="W40" s="382"/>
      <c r="Y40" s="2612"/>
      <c r="Z40" s="2612"/>
      <c r="AA40" s="2612"/>
      <c r="AB40" s="468"/>
      <c r="AC40" s="468"/>
      <c r="AD40" s="468"/>
      <c r="AE40" s="468"/>
      <c r="AF40" s="2612"/>
      <c r="AG40" s="2612"/>
      <c r="AH40" s="468"/>
      <c r="AI40" s="468"/>
      <c r="AJ40" s="468"/>
      <c r="AK40" s="468"/>
      <c r="AL40" s="2619"/>
      <c r="AM40" s="2619"/>
      <c r="AN40" s="468"/>
    </row>
  </sheetData>
  <mergeCells count="27">
    <mergeCell ref="AL40:AM40"/>
    <mergeCell ref="Y40:AA40"/>
    <mergeCell ref="AF40:AG40"/>
    <mergeCell ref="Y32:AL32"/>
    <mergeCell ref="F35:H35"/>
    <mergeCell ref="Y38:AL38"/>
    <mergeCell ref="Y36:AL36"/>
    <mergeCell ref="X31:AC31"/>
    <mergeCell ref="N27:Q27"/>
    <mergeCell ref="AH1:AI1"/>
    <mergeCell ref="AK1:AL1"/>
    <mergeCell ref="AK17:AM17"/>
    <mergeCell ref="C5:U7"/>
    <mergeCell ref="AH4:AJ4"/>
    <mergeCell ref="AH6:AJ6"/>
    <mergeCell ref="AH13:AJ13"/>
    <mergeCell ref="I16:J16"/>
    <mergeCell ref="Y14:AN16"/>
    <mergeCell ref="Y7:AN11"/>
    <mergeCell ref="AQ8:BF11"/>
    <mergeCell ref="C10:U12"/>
    <mergeCell ref="I14:J14"/>
    <mergeCell ref="Y18:AN19"/>
    <mergeCell ref="M26:N26"/>
    <mergeCell ref="O26:P26"/>
    <mergeCell ref="Q26:R26"/>
    <mergeCell ref="I18:J18"/>
  </mergeCells>
  <phoneticPr fontId="2"/>
  <dataValidations count="1">
    <dataValidation type="list" allowBlank="1" showInputMessage="1" showErrorMessage="1" sqref="F35 AH4 AH6 N27 AH13 AK17" xr:uid="{00000000-0002-0000-0E00-000000000000}">
      <formula1>"有　・　無,有,無"</formula1>
    </dataValidation>
  </dataValidations>
  <printOptions horizontalCentered="1"/>
  <pageMargins left="0.59055118110236227" right="0.59055118110236227" top="0.6692913385826772" bottom="0.47244094488188981" header="0.31496062992125984" footer="0.31496062992125984"/>
  <pageSetup paperSize="9" scale="97" firstPageNumber="8" orientation="landscape" useFirstPageNumber="1" r:id="rId1"/>
  <headerFooter alignWithMargins="0">
    <oddFooter>&amp;C12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1553" r:id="rId4" name="Check Box 1">
              <controlPr defaultSize="0" autoFill="0" autoLine="0" autoPict="0">
                <anchor moveWithCells="1">
                  <from>
                    <xdr:col>2</xdr:col>
                    <xdr:colOff>31750</xdr:colOff>
                    <xdr:row>21</xdr:row>
                    <xdr:rowOff>0</xdr:rowOff>
                  </from>
                  <to>
                    <xdr:col>2</xdr:col>
                    <xdr:colOff>228600</xdr:colOff>
                    <xdr:row>22</xdr:row>
                    <xdr:rowOff>12700</xdr:rowOff>
                  </to>
                </anchor>
              </controlPr>
            </control>
          </mc:Choice>
        </mc:AlternateContent>
        <mc:AlternateContent xmlns:mc="http://schemas.openxmlformats.org/markup-compatibility/2006">
          <mc:Choice Requires="x14">
            <control shapeId="151554" r:id="rId5" name="Check Box 2">
              <controlPr defaultSize="0" autoFill="0" autoLine="0" autoPict="0">
                <anchor moveWithCells="1">
                  <from>
                    <xdr:col>5</xdr:col>
                    <xdr:colOff>31750</xdr:colOff>
                    <xdr:row>23</xdr:row>
                    <xdr:rowOff>0</xdr:rowOff>
                  </from>
                  <to>
                    <xdr:col>5</xdr:col>
                    <xdr:colOff>260350</xdr:colOff>
                    <xdr:row>24</xdr:row>
                    <xdr:rowOff>19050</xdr:rowOff>
                  </to>
                </anchor>
              </controlPr>
            </control>
          </mc:Choice>
        </mc:AlternateContent>
        <mc:AlternateContent xmlns:mc="http://schemas.openxmlformats.org/markup-compatibility/2006">
          <mc:Choice Requires="x14">
            <control shapeId="151555" r:id="rId6" name="Check Box 3">
              <controlPr defaultSize="0" autoFill="0" autoLine="0" autoPict="0">
                <anchor moveWithCells="1">
                  <from>
                    <xdr:col>5</xdr:col>
                    <xdr:colOff>31750</xdr:colOff>
                    <xdr:row>21</xdr:row>
                    <xdr:rowOff>12700</xdr:rowOff>
                  </from>
                  <to>
                    <xdr:col>5</xdr:col>
                    <xdr:colOff>247650</xdr:colOff>
                    <xdr:row>22</xdr:row>
                    <xdr:rowOff>38100</xdr:rowOff>
                  </to>
                </anchor>
              </controlPr>
            </control>
          </mc:Choice>
        </mc:AlternateContent>
        <mc:AlternateContent xmlns:mc="http://schemas.openxmlformats.org/markup-compatibility/2006">
          <mc:Choice Requires="x14">
            <control shapeId="151556" r:id="rId7" name="Check Box 4">
              <controlPr defaultSize="0" autoFill="0" autoLine="0" autoPict="0">
                <anchor moveWithCells="1">
                  <from>
                    <xdr:col>5</xdr:col>
                    <xdr:colOff>31750</xdr:colOff>
                    <xdr:row>22</xdr:row>
                    <xdr:rowOff>0</xdr:rowOff>
                  </from>
                  <to>
                    <xdr:col>5</xdr:col>
                    <xdr:colOff>247650</xdr:colOff>
                    <xdr:row>23</xdr:row>
                    <xdr:rowOff>19050</xdr:rowOff>
                  </to>
                </anchor>
              </controlPr>
            </control>
          </mc:Choice>
        </mc:AlternateContent>
        <mc:AlternateContent xmlns:mc="http://schemas.openxmlformats.org/markup-compatibility/2006">
          <mc:Choice Requires="x14">
            <control shapeId="151622" r:id="rId8" name="Check Box 70">
              <controlPr defaultSize="0" autoFill="0" autoLine="0" autoPict="0">
                <anchor moveWithCells="1">
                  <from>
                    <xdr:col>2</xdr:col>
                    <xdr:colOff>50800</xdr:colOff>
                    <xdr:row>22</xdr:row>
                    <xdr:rowOff>12700</xdr:rowOff>
                  </from>
                  <to>
                    <xdr:col>2</xdr:col>
                    <xdr:colOff>260350</xdr:colOff>
                    <xdr:row>23</xdr:row>
                    <xdr:rowOff>38100</xdr:rowOff>
                  </to>
                </anchor>
              </controlPr>
            </control>
          </mc:Choice>
        </mc:AlternateContent>
        <mc:AlternateContent xmlns:mc="http://schemas.openxmlformats.org/markup-compatibility/2006">
          <mc:Choice Requires="x14">
            <control shapeId="151623" r:id="rId9" name="Check Box 71">
              <controlPr defaultSize="0" autoFill="0" autoLine="0" autoPict="0">
                <anchor moveWithCells="1">
                  <from>
                    <xdr:col>13</xdr:col>
                    <xdr:colOff>31750</xdr:colOff>
                    <xdr:row>23</xdr:row>
                    <xdr:rowOff>0</xdr:rowOff>
                  </from>
                  <to>
                    <xdr:col>14</xdr:col>
                    <xdr:colOff>88900</xdr:colOff>
                    <xdr:row>24</xdr:row>
                    <xdr:rowOff>19050</xdr:rowOff>
                  </to>
                </anchor>
              </controlPr>
            </control>
          </mc:Choice>
        </mc:AlternateContent>
        <mc:AlternateContent xmlns:mc="http://schemas.openxmlformats.org/markup-compatibility/2006">
          <mc:Choice Requires="x14">
            <control shapeId="151624" r:id="rId10" name="Check Box 72">
              <controlPr defaultSize="0" autoFill="0" autoLine="0" autoPict="0">
                <anchor moveWithCells="1">
                  <from>
                    <xdr:col>13</xdr:col>
                    <xdr:colOff>31750</xdr:colOff>
                    <xdr:row>21</xdr:row>
                    <xdr:rowOff>12700</xdr:rowOff>
                  </from>
                  <to>
                    <xdr:col>14</xdr:col>
                    <xdr:colOff>69850</xdr:colOff>
                    <xdr:row>22</xdr:row>
                    <xdr:rowOff>38100</xdr:rowOff>
                  </to>
                </anchor>
              </controlPr>
            </control>
          </mc:Choice>
        </mc:AlternateContent>
        <mc:AlternateContent xmlns:mc="http://schemas.openxmlformats.org/markup-compatibility/2006">
          <mc:Choice Requires="x14">
            <control shapeId="151625" r:id="rId11" name="Check Box 73">
              <controlPr defaultSize="0" autoFill="0" autoLine="0" autoPict="0">
                <anchor moveWithCells="1">
                  <from>
                    <xdr:col>13</xdr:col>
                    <xdr:colOff>31750</xdr:colOff>
                    <xdr:row>22</xdr:row>
                    <xdr:rowOff>0</xdr:rowOff>
                  </from>
                  <to>
                    <xdr:col>14</xdr:col>
                    <xdr:colOff>69850</xdr:colOff>
                    <xdr:row>23</xdr:row>
                    <xdr:rowOff>19050</xdr:rowOff>
                  </to>
                </anchor>
              </controlPr>
            </control>
          </mc:Choice>
        </mc:AlternateContent>
        <mc:AlternateContent xmlns:mc="http://schemas.openxmlformats.org/markup-compatibility/2006">
          <mc:Choice Requires="x14">
            <control shapeId="151626" r:id="rId12" name="Check Box 74">
              <controlPr defaultSize="0" autoFill="0" autoLine="0" autoPict="0">
                <anchor moveWithCells="1">
                  <from>
                    <xdr:col>24</xdr:col>
                    <xdr:colOff>31750</xdr:colOff>
                    <xdr:row>31</xdr:row>
                    <xdr:rowOff>127000</xdr:rowOff>
                  </from>
                  <to>
                    <xdr:col>25</xdr:col>
                    <xdr:colOff>0</xdr:colOff>
                    <xdr:row>33</xdr:row>
                    <xdr:rowOff>50800</xdr:rowOff>
                  </to>
                </anchor>
              </controlPr>
            </control>
          </mc:Choice>
        </mc:AlternateContent>
        <mc:AlternateContent xmlns:mc="http://schemas.openxmlformats.org/markup-compatibility/2006">
          <mc:Choice Requires="x14">
            <control shapeId="151638" r:id="rId13" name="Check Box 86">
              <controlPr defaultSize="0" autoFill="0" autoLine="0" autoPict="0">
                <anchor moveWithCells="1">
                  <from>
                    <xdr:col>24</xdr:col>
                    <xdr:colOff>31750</xdr:colOff>
                    <xdr:row>32</xdr:row>
                    <xdr:rowOff>133350</xdr:rowOff>
                  </from>
                  <to>
                    <xdr:col>25</xdr:col>
                    <xdr:colOff>0</xdr:colOff>
                    <xdr:row>34</xdr:row>
                    <xdr:rowOff>50800</xdr:rowOff>
                  </to>
                </anchor>
              </controlPr>
            </control>
          </mc:Choice>
        </mc:AlternateContent>
        <mc:AlternateContent xmlns:mc="http://schemas.openxmlformats.org/markup-compatibility/2006">
          <mc:Choice Requires="x14">
            <control shapeId="151639" r:id="rId14" name="Check Box 87">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0" r:id="rId15" name="Check Box 88">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1" r:id="rId16" name="Check Box 89">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2" r:id="rId17" name="Check Box 90">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3" r:id="rId18" name="Check Box 91">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4" r:id="rId19" name="Check Box 92">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5" r:id="rId20" name="Check Box 93">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6" r:id="rId21" name="Check Box 94">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54" r:id="rId22" name="Check Box 102">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5" r:id="rId23" name="Check Box 103">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6" r:id="rId24" name="Check Box 104">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7" r:id="rId25" name="Check Box 105">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8" r:id="rId26" name="Check Box 106">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9" r:id="rId27" name="Check Box 107">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0" r:id="rId28" name="Check Box 108">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1" r:id="rId29" name="Check Box 109">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2" r:id="rId30" name="Check Box 110">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3" r:id="rId31" name="Check Box 111">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4" r:id="rId32" name="Check Box 112">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5" r:id="rId33" name="Check Box 113">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6" r:id="rId34" name="Check Box 114">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7" r:id="rId35" name="Check Box 115">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8" r:id="rId36" name="Check Box 116">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9" r:id="rId37" name="Check Box 117">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0" r:id="rId38" name="Check Box 118">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1" r:id="rId39" name="Check Box 119">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2" r:id="rId40" name="Check Box 120">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3" r:id="rId41" name="Check Box 121">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4" r:id="rId42" name="Check Box 122">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5" r:id="rId43" name="Check Box 123">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6" r:id="rId44" name="Check Box 124">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7" r:id="rId45" name="Check Box 125">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8" r:id="rId46" name="Check Box 126">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9" r:id="rId47" name="Check Box 127">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80" r:id="rId48" name="Check Box 128">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81" r:id="rId49" name="Check Box 129">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82" r:id="rId50" name="Check Box 130">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83" r:id="rId51" name="Check Box 131">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93" r:id="rId52" name="Check Box 141">
              <controlPr defaultSize="0" autoFill="0" autoLine="0" autoPict="0">
                <anchor moveWithCells="1">
                  <from>
                    <xdr:col>2</xdr:col>
                    <xdr:colOff>31750</xdr:colOff>
                    <xdr:row>29</xdr:row>
                    <xdr:rowOff>0</xdr:rowOff>
                  </from>
                  <to>
                    <xdr:col>2</xdr:col>
                    <xdr:colOff>228600</xdr:colOff>
                    <xdr:row>30</xdr:row>
                    <xdr:rowOff>38100</xdr:rowOff>
                  </to>
                </anchor>
              </controlPr>
            </control>
          </mc:Choice>
        </mc:AlternateContent>
        <mc:AlternateContent xmlns:mc="http://schemas.openxmlformats.org/markup-compatibility/2006">
          <mc:Choice Requires="x14">
            <control shapeId="151694" r:id="rId53" name="Check Box 142">
              <controlPr defaultSize="0" autoFill="0" autoLine="0" autoPict="0">
                <anchor moveWithCells="1">
                  <from>
                    <xdr:col>5</xdr:col>
                    <xdr:colOff>31750</xdr:colOff>
                    <xdr:row>29</xdr:row>
                    <xdr:rowOff>12700</xdr:rowOff>
                  </from>
                  <to>
                    <xdr:col>5</xdr:col>
                    <xdr:colOff>247650</xdr:colOff>
                    <xdr:row>30</xdr:row>
                    <xdr:rowOff>69850</xdr:rowOff>
                  </to>
                </anchor>
              </controlPr>
            </control>
          </mc:Choice>
        </mc:AlternateContent>
        <mc:AlternateContent xmlns:mc="http://schemas.openxmlformats.org/markup-compatibility/2006">
          <mc:Choice Requires="x14">
            <control shapeId="151701" r:id="rId54" name="Check Box 149">
              <controlPr defaultSize="0" autoFill="0" autoLine="0" autoPict="0">
                <anchor moveWithCells="1">
                  <from>
                    <xdr:col>24</xdr:col>
                    <xdr:colOff>12700</xdr:colOff>
                    <xdr:row>22</xdr:row>
                    <xdr:rowOff>0</xdr:rowOff>
                  </from>
                  <to>
                    <xdr:col>24</xdr:col>
                    <xdr:colOff>241300</xdr:colOff>
                    <xdr:row>22</xdr:row>
                    <xdr:rowOff>171450</xdr:rowOff>
                  </to>
                </anchor>
              </controlPr>
            </control>
          </mc:Choice>
        </mc:AlternateContent>
        <mc:AlternateContent xmlns:mc="http://schemas.openxmlformats.org/markup-compatibility/2006">
          <mc:Choice Requires="x14">
            <control shapeId="151703" r:id="rId55" name="Check Box 151">
              <controlPr defaultSize="0" autoFill="0" autoLine="0" autoPict="0">
                <anchor moveWithCells="1">
                  <from>
                    <xdr:col>24</xdr:col>
                    <xdr:colOff>12700</xdr:colOff>
                    <xdr:row>23</xdr:row>
                    <xdr:rowOff>19050</xdr:rowOff>
                  </from>
                  <to>
                    <xdr:col>24</xdr:col>
                    <xdr:colOff>241300</xdr:colOff>
                    <xdr:row>24</xdr:row>
                    <xdr:rowOff>12700</xdr:rowOff>
                  </to>
                </anchor>
              </controlPr>
            </control>
          </mc:Choice>
        </mc:AlternateContent>
        <mc:AlternateContent xmlns:mc="http://schemas.openxmlformats.org/markup-compatibility/2006">
          <mc:Choice Requires="x14">
            <control shapeId="151705" r:id="rId56" name="Check Box 153">
              <controlPr defaultSize="0" autoFill="0" autoLine="0" autoPict="0">
                <anchor moveWithCells="1">
                  <from>
                    <xdr:col>24</xdr:col>
                    <xdr:colOff>12700</xdr:colOff>
                    <xdr:row>24</xdr:row>
                    <xdr:rowOff>19050</xdr:rowOff>
                  </from>
                  <to>
                    <xdr:col>24</xdr:col>
                    <xdr:colOff>241300</xdr:colOff>
                    <xdr:row>25</xdr:row>
                    <xdr:rowOff>12700</xdr:rowOff>
                  </to>
                </anchor>
              </controlPr>
            </control>
          </mc:Choice>
        </mc:AlternateContent>
        <mc:AlternateContent xmlns:mc="http://schemas.openxmlformats.org/markup-compatibility/2006">
          <mc:Choice Requires="x14">
            <control shapeId="151706" r:id="rId57" name="Check Box 154">
              <controlPr defaultSize="0" autoFill="0" autoLine="0" autoPict="0">
                <anchor moveWithCells="1">
                  <from>
                    <xdr:col>24</xdr:col>
                    <xdr:colOff>12700</xdr:colOff>
                    <xdr:row>25</xdr:row>
                    <xdr:rowOff>19050</xdr:rowOff>
                  </from>
                  <to>
                    <xdr:col>24</xdr:col>
                    <xdr:colOff>241300</xdr:colOff>
                    <xdr:row>26</xdr:row>
                    <xdr:rowOff>12700</xdr:rowOff>
                  </to>
                </anchor>
              </controlPr>
            </control>
          </mc:Choice>
        </mc:AlternateContent>
        <mc:AlternateContent xmlns:mc="http://schemas.openxmlformats.org/markup-compatibility/2006">
          <mc:Choice Requires="x14">
            <control shapeId="151708" r:id="rId58" name="Check Box 156">
              <controlPr defaultSize="0" autoFill="0" autoLine="0" autoPict="0">
                <anchor moveWithCells="1">
                  <from>
                    <xdr:col>24</xdr:col>
                    <xdr:colOff>12700</xdr:colOff>
                    <xdr:row>26</xdr:row>
                    <xdr:rowOff>19050</xdr:rowOff>
                  </from>
                  <to>
                    <xdr:col>24</xdr:col>
                    <xdr:colOff>241300</xdr:colOff>
                    <xdr:row>27</xdr:row>
                    <xdr:rowOff>12700</xdr:rowOff>
                  </to>
                </anchor>
              </controlPr>
            </control>
          </mc:Choice>
        </mc:AlternateContent>
        <mc:AlternateContent xmlns:mc="http://schemas.openxmlformats.org/markup-compatibility/2006">
          <mc:Choice Requires="x14">
            <control shapeId="151710" r:id="rId59" name="Check Box 158">
              <controlPr defaultSize="0" autoFill="0" autoLine="0" autoPict="0">
                <anchor moveWithCells="1">
                  <from>
                    <xdr:col>24</xdr:col>
                    <xdr:colOff>12700</xdr:colOff>
                    <xdr:row>27</xdr:row>
                    <xdr:rowOff>19050</xdr:rowOff>
                  </from>
                  <to>
                    <xdr:col>24</xdr:col>
                    <xdr:colOff>241300</xdr:colOff>
                    <xdr:row>28</xdr:row>
                    <xdr:rowOff>12700</xdr:rowOff>
                  </to>
                </anchor>
              </controlPr>
            </control>
          </mc:Choice>
        </mc:AlternateContent>
        <mc:AlternateContent xmlns:mc="http://schemas.openxmlformats.org/markup-compatibility/2006">
          <mc:Choice Requires="x14">
            <control shapeId="151711" r:id="rId60" name="Check Box 159">
              <controlPr defaultSize="0" autoFill="0" autoLine="0" autoPict="0">
                <anchor moveWithCells="1">
                  <from>
                    <xdr:col>24</xdr:col>
                    <xdr:colOff>12700</xdr:colOff>
                    <xdr:row>28</xdr:row>
                    <xdr:rowOff>19050</xdr:rowOff>
                  </from>
                  <to>
                    <xdr:col>24</xdr:col>
                    <xdr:colOff>241300</xdr:colOff>
                    <xdr:row>29</xdr:row>
                    <xdr:rowOff>12700</xdr:rowOff>
                  </to>
                </anchor>
              </controlPr>
            </control>
          </mc:Choice>
        </mc:AlternateContent>
        <mc:AlternateContent xmlns:mc="http://schemas.openxmlformats.org/markup-compatibility/2006">
          <mc:Choice Requires="x14">
            <control shapeId="151716" r:id="rId61" name="Check Box 164">
              <controlPr defaultSize="0" autoFill="0" autoLine="0" autoPict="0">
                <anchor moveWithCells="1">
                  <from>
                    <xdr:col>24</xdr:col>
                    <xdr:colOff>31750</xdr:colOff>
                    <xdr:row>33</xdr:row>
                    <xdr:rowOff>133350</xdr:rowOff>
                  </from>
                  <to>
                    <xdr:col>25</xdr:col>
                    <xdr:colOff>0</xdr:colOff>
                    <xdr:row>35</xdr:row>
                    <xdr:rowOff>50800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sheetPr>
  <dimension ref="A1:BB208"/>
  <sheetViews>
    <sheetView view="pageBreakPreview" zoomScaleNormal="100" zoomScaleSheetLayoutView="100" workbookViewId="0"/>
  </sheetViews>
  <sheetFormatPr defaultRowHeight="13" x14ac:dyDescent="0.2"/>
  <cols>
    <col min="1" max="4" width="2.453125" customWidth="1"/>
    <col min="5" max="7" width="3.7265625" customWidth="1"/>
    <col min="8" max="8" width="4" customWidth="1"/>
    <col min="9" max="9" width="3.7265625" customWidth="1"/>
    <col min="10" max="10" width="5.6328125" customWidth="1"/>
    <col min="11" max="11" width="3.7265625" customWidth="1"/>
    <col min="12" max="12" width="1.90625" customWidth="1"/>
    <col min="13" max="13" width="3.7265625" customWidth="1"/>
    <col min="14" max="14" width="2.90625" customWidth="1"/>
    <col min="15" max="17" width="3.453125" customWidth="1"/>
    <col min="18" max="18" width="4.453125" customWidth="1"/>
    <col min="19" max="20" width="2.7265625" customWidth="1"/>
    <col min="21" max="24" width="3.453125" customWidth="1"/>
    <col min="25" max="25" width="3.36328125" customWidth="1"/>
    <col min="26" max="27" width="3.08984375" style="187" customWidth="1"/>
    <col min="28" max="28" width="2.6328125" style="187" customWidth="1"/>
    <col min="29" max="29" width="3.08984375" style="187" customWidth="1"/>
    <col min="30" max="31" width="3.453125" style="187" customWidth="1"/>
    <col min="32" max="37" width="3.453125" customWidth="1"/>
  </cols>
  <sheetData>
    <row r="1" spans="1:54" s="106" customFormat="1" ht="13" customHeight="1" x14ac:dyDescent="0.2">
      <c r="A1" s="124" t="s">
        <v>806</v>
      </c>
      <c r="L1" s="137"/>
      <c r="M1" s="137"/>
      <c r="N1" s="137"/>
      <c r="O1" s="137"/>
      <c r="P1" s="137"/>
      <c r="Q1" s="137"/>
      <c r="U1" s="93"/>
      <c r="V1" s="93"/>
      <c r="W1" s="93"/>
      <c r="X1" s="93"/>
      <c r="Y1" s="93"/>
      <c r="Z1" s="137"/>
      <c r="AA1" s="137"/>
      <c r="AB1" s="137"/>
      <c r="AC1" s="137"/>
      <c r="AD1" s="137"/>
      <c r="AE1" s="137"/>
      <c r="AF1" s="137"/>
      <c r="AG1" s="137"/>
      <c r="AH1" s="137"/>
      <c r="AI1" s="137"/>
      <c r="AJ1" s="137"/>
      <c r="AK1" s="137"/>
    </row>
    <row r="2" spans="1:54" s="106" customFormat="1" ht="13" customHeight="1" x14ac:dyDescent="0.2">
      <c r="B2" s="142" t="s">
        <v>625</v>
      </c>
      <c r="C2" s="93"/>
      <c r="D2" s="93"/>
      <c r="E2" s="93"/>
      <c r="F2" s="93"/>
      <c r="G2" s="93"/>
      <c r="H2" s="93"/>
      <c r="I2" s="93"/>
      <c r="J2" s="93"/>
      <c r="K2" s="93"/>
      <c r="L2" s="93"/>
      <c r="M2" s="96"/>
      <c r="N2" s="2310"/>
      <c r="O2" s="2310"/>
      <c r="P2" s="2310"/>
      <c r="R2" s="131"/>
      <c r="T2" s="103"/>
      <c r="U2" s="93"/>
      <c r="V2" s="93"/>
      <c r="W2" s="96"/>
      <c r="X2" s="93"/>
      <c r="Y2" s="93"/>
      <c r="Z2" s="137"/>
      <c r="AA2" s="137"/>
      <c r="AB2" s="137"/>
      <c r="AC2" s="137"/>
      <c r="AD2" s="137"/>
      <c r="AE2" s="137"/>
      <c r="AF2" s="137"/>
      <c r="AG2" s="137"/>
      <c r="AH2" s="137"/>
      <c r="AI2" s="137"/>
      <c r="AJ2" s="137"/>
      <c r="AK2" s="137"/>
    </row>
    <row r="3" spans="1:54" s="106" customFormat="1" ht="13" customHeight="1" x14ac:dyDescent="0.2">
      <c r="B3" s="93"/>
      <c r="D3" s="148" t="s">
        <v>626</v>
      </c>
      <c r="E3" s="1673" t="s">
        <v>627</v>
      </c>
      <c r="F3" s="1673"/>
      <c r="G3" s="1673"/>
      <c r="H3" s="1673"/>
      <c r="I3" s="2638"/>
      <c r="J3" s="2638"/>
      <c r="K3" s="2639" t="s">
        <v>102</v>
      </c>
      <c r="L3" s="2639"/>
      <c r="M3" s="148"/>
      <c r="N3" s="391"/>
      <c r="O3" s="391"/>
      <c r="P3" s="391"/>
      <c r="Q3" s="391"/>
      <c r="R3" s="148" t="s">
        <v>628</v>
      </c>
      <c r="S3" s="1673" t="s">
        <v>629</v>
      </c>
      <c r="T3" s="1673"/>
      <c r="U3" s="1673"/>
      <c r="V3" s="1673"/>
      <c r="W3" s="2638"/>
      <c r="X3" s="2638"/>
      <c r="Y3" s="2639" t="s">
        <v>102</v>
      </c>
      <c r="Z3" s="2639"/>
      <c r="AA3" s="148"/>
      <c r="AB3" s="135"/>
      <c r="AC3" s="137"/>
      <c r="AD3" s="137"/>
      <c r="AE3" s="137"/>
      <c r="AF3" s="137"/>
      <c r="AG3" s="137"/>
      <c r="AH3" s="137"/>
      <c r="AI3" s="137"/>
      <c r="AJ3" s="137"/>
      <c r="AK3" s="137"/>
    </row>
    <row r="4" spans="1:54" s="106" customFormat="1" ht="13" customHeight="1" x14ac:dyDescent="0.2">
      <c r="B4" s="93"/>
      <c r="C4" s="96"/>
      <c r="D4" s="104"/>
      <c r="E4" s="104"/>
      <c r="F4" s="104"/>
      <c r="G4" s="104"/>
      <c r="I4" s="131"/>
      <c r="K4" s="103"/>
      <c r="L4" s="93"/>
      <c r="M4" s="93"/>
      <c r="N4" s="93"/>
      <c r="O4" s="93"/>
      <c r="P4" s="93"/>
      <c r="Q4" s="93"/>
      <c r="U4" s="93"/>
      <c r="V4" s="93"/>
      <c r="W4" s="93"/>
      <c r="X4" s="93"/>
      <c r="Y4" s="93"/>
      <c r="Z4" s="137"/>
      <c r="AA4" s="137"/>
      <c r="AB4" s="137"/>
      <c r="AC4" s="137"/>
      <c r="AD4" s="137"/>
      <c r="AE4" s="137"/>
      <c r="AF4" s="137"/>
      <c r="AG4" s="137"/>
      <c r="AH4" s="137"/>
      <c r="AI4" s="137"/>
      <c r="AJ4" s="137"/>
      <c r="AK4" s="137"/>
    </row>
    <row r="5" spans="1:54" s="106" customFormat="1" ht="13" customHeight="1" x14ac:dyDescent="0.2">
      <c r="B5" s="142" t="s">
        <v>630</v>
      </c>
      <c r="C5" s="58"/>
      <c r="D5" s="58"/>
      <c r="E5" s="58"/>
      <c r="F5" s="58"/>
      <c r="G5" s="58"/>
      <c r="H5" s="58"/>
      <c r="I5" s="58"/>
      <c r="J5" s="58"/>
      <c r="K5" s="58"/>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row>
    <row r="6" spans="1:54" s="106" customFormat="1" ht="13" customHeight="1" thickBot="1" x14ac:dyDescent="0.25">
      <c r="B6" s="391"/>
      <c r="C6" s="2640" t="s">
        <v>631</v>
      </c>
      <c r="D6" s="2640"/>
      <c r="E6" s="2640" t="s">
        <v>632</v>
      </c>
      <c r="F6" s="2640"/>
      <c r="G6" s="2634" t="s">
        <v>633</v>
      </c>
      <c r="H6" s="2635"/>
      <c r="I6" s="2636"/>
      <c r="J6" s="2634" t="s">
        <v>634</v>
      </c>
      <c r="K6" s="2635"/>
      <c r="L6" s="2635"/>
      <c r="M6" s="2635"/>
      <c r="N6" s="2635"/>
      <c r="O6" s="2634" t="s">
        <v>635</v>
      </c>
      <c r="P6" s="2636"/>
      <c r="Q6" s="2631" t="s">
        <v>636</v>
      </c>
      <c r="R6" s="2632"/>
      <c r="S6" s="2632"/>
      <c r="T6" s="2633"/>
      <c r="U6" s="2634" t="s">
        <v>637</v>
      </c>
      <c r="V6" s="2635"/>
      <c r="W6" s="2635"/>
      <c r="X6" s="2635"/>
      <c r="Y6" s="2635"/>
      <c r="Z6" s="2634" t="s">
        <v>635</v>
      </c>
      <c r="AA6" s="2636"/>
      <c r="AB6" s="2631" t="s">
        <v>636</v>
      </c>
      <c r="AC6" s="2632"/>
      <c r="AD6" s="2632"/>
      <c r="AE6" s="2633"/>
      <c r="AF6" s="2634" t="s">
        <v>634</v>
      </c>
      <c r="AG6" s="2635"/>
      <c r="AH6" s="2635"/>
      <c r="AI6" s="2636"/>
      <c r="AJ6" s="2634" t="s">
        <v>635</v>
      </c>
      <c r="AK6" s="2636"/>
    </row>
    <row r="7" spans="1:54" s="106" customFormat="1" ht="13" customHeight="1" thickTop="1" x14ac:dyDescent="0.2">
      <c r="B7" s="391"/>
      <c r="C7" s="2404" t="s">
        <v>638</v>
      </c>
      <c r="D7" s="2404"/>
      <c r="E7" s="2637" t="s">
        <v>639</v>
      </c>
      <c r="F7" s="2637"/>
      <c r="G7" s="198" t="s">
        <v>640</v>
      </c>
      <c r="H7" s="198"/>
      <c r="I7" s="182"/>
      <c r="J7" s="395"/>
      <c r="K7" s="137"/>
      <c r="L7" s="137"/>
      <c r="M7" s="137"/>
      <c r="N7" s="137"/>
      <c r="O7" s="395"/>
      <c r="P7" s="337" t="s">
        <v>102</v>
      </c>
      <c r="Q7" s="396" t="s">
        <v>640</v>
      </c>
      <c r="R7" s="397"/>
      <c r="S7" s="190"/>
      <c r="T7" s="398"/>
      <c r="U7" s="395"/>
      <c r="V7" s="2357"/>
      <c r="W7" s="2357"/>
      <c r="X7" s="137"/>
      <c r="Y7" s="137"/>
      <c r="Z7" s="395"/>
      <c r="AA7" s="399" t="s">
        <v>102</v>
      </c>
      <c r="AB7" s="2629" t="s">
        <v>640</v>
      </c>
      <c r="AC7" s="2406"/>
      <c r="AD7" s="2406"/>
      <c r="AE7" s="2406"/>
      <c r="AF7" s="400"/>
      <c r="AG7" s="401"/>
      <c r="AH7" s="334"/>
      <c r="AI7" s="402"/>
      <c r="AJ7" s="403"/>
      <c r="AK7" s="404" t="s">
        <v>102</v>
      </c>
    </row>
    <row r="8" spans="1:54" s="106" customFormat="1" ht="13" customHeight="1" x14ac:dyDescent="0.2">
      <c r="B8" s="391"/>
      <c r="C8" s="2461"/>
      <c r="D8" s="2461"/>
      <c r="E8" s="2628" t="s">
        <v>641</v>
      </c>
      <c r="F8" s="2628"/>
      <c r="G8" s="340" t="s">
        <v>640</v>
      </c>
      <c r="H8" s="340"/>
      <c r="I8" s="405"/>
      <c r="J8" s="339"/>
      <c r="K8" s="336"/>
      <c r="L8" s="336"/>
      <c r="M8" s="336"/>
      <c r="N8" s="336"/>
      <c r="O8" s="339"/>
      <c r="P8" s="335" t="s">
        <v>102</v>
      </c>
      <c r="Q8" s="406" t="s">
        <v>640</v>
      </c>
      <c r="R8" s="407"/>
      <c r="S8" s="408"/>
      <c r="T8" s="406"/>
      <c r="U8" s="339"/>
      <c r="V8" s="2405"/>
      <c r="W8" s="2405"/>
      <c r="X8" s="336"/>
      <c r="Y8" s="336"/>
      <c r="Z8" s="339"/>
      <c r="AA8" s="409" t="s">
        <v>102</v>
      </c>
      <c r="AB8" s="2629" t="s">
        <v>640</v>
      </c>
      <c r="AC8" s="2406"/>
      <c r="AD8" s="2406"/>
      <c r="AE8" s="2406"/>
      <c r="AF8" s="410"/>
      <c r="AG8" s="411"/>
      <c r="AH8" s="336"/>
      <c r="AI8" s="409"/>
      <c r="AJ8" s="412"/>
      <c r="AK8" s="409" t="s">
        <v>102</v>
      </c>
    </row>
    <row r="9" spans="1:54" s="106" customFormat="1" ht="13" customHeight="1" x14ac:dyDescent="0.2">
      <c r="B9" s="391"/>
      <c r="C9" s="2461" t="s">
        <v>642</v>
      </c>
      <c r="D9" s="2461"/>
      <c r="E9" s="2628" t="s">
        <v>639</v>
      </c>
      <c r="F9" s="2628"/>
      <c r="G9" s="413" t="s">
        <v>640</v>
      </c>
      <c r="H9" s="413"/>
      <c r="I9" s="336"/>
      <c r="J9" s="408"/>
      <c r="K9" s="414"/>
      <c r="L9" s="414"/>
      <c r="M9" s="414"/>
      <c r="N9" s="414"/>
      <c r="O9" s="408"/>
      <c r="P9" s="415" t="s">
        <v>102</v>
      </c>
      <c r="Q9" s="406" t="s">
        <v>640</v>
      </c>
      <c r="R9" s="407"/>
      <c r="S9" s="408"/>
      <c r="T9" s="406"/>
      <c r="U9" s="408"/>
      <c r="V9" s="2630"/>
      <c r="W9" s="2630"/>
      <c r="X9" s="414"/>
      <c r="Y9" s="414"/>
      <c r="Z9" s="408"/>
      <c r="AA9" s="416" t="s">
        <v>102</v>
      </c>
      <c r="AB9" s="2629" t="s">
        <v>640</v>
      </c>
      <c r="AC9" s="2406"/>
      <c r="AD9" s="2406"/>
      <c r="AE9" s="2406"/>
      <c r="AF9" s="410"/>
      <c r="AG9" s="411"/>
      <c r="AH9" s="336"/>
      <c r="AI9" s="409"/>
      <c r="AJ9" s="412"/>
      <c r="AK9" s="409" t="s">
        <v>102</v>
      </c>
    </row>
    <row r="10" spans="1:54" s="106" customFormat="1" ht="13" customHeight="1" x14ac:dyDescent="0.2">
      <c r="B10" s="391"/>
      <c r="C10" s="2461"/>
      <c r="D10" s="2461"/>
      <c r="E10" s="2628" t="s">
        <v>641</v>
      </c>
      <c r="F10" s="2628"/>
      <c r="G10" s="340" t="s">
        <v>640</v>
      </c>
      <c r="H10" s="340"/>
      <c r="I10" s="414"/>
      <c r="J10" s="190"/>
      <c r="K10" s="182"/>
      <c r="L10" s="182"/>
      <c r="M10" s="182"/>
      <c r="N10" s="182"/>
      <c r="O10" s="190"/>
      <c r="P10" s="338" t="s">
        <v>102</v>
      </c>
      <c r="Q10" s="406" t="s">
        <v>640</v>
      </c>
      <c r="R10" s="407"/>
      <c r="S10" s="408"/>
      <c r="T10" s="406"/>
      <c r="U10" s="190"/>
      <c r="V10" s="2406"/>
      <c r="W10" s="2406"/>
      <c r="X10" s="182"/>
      <c r="Y10" s="182"/>
      <c r="Z10" s="190"/>
      <c r="AA10" s="404" t="s">
        <v>102</v>
      </c>
      <c r="AB10" s="2629" t="s">
        <v>640</v>
      </c>
      <c r="AC10" s="2406"/>
      <c r="AD10" s="2406"/>
      <c r="AE10" s="2406"/>
      <c r="AF10" s="410"/>
      <c r="AG10" s="411"/>
      <c r="AH10" s="414"/>
      <c r="AI10" s="416"/>
      <c r="AJ10" s="417"/>
      <c r="AK10" s="416" t="s">
        <v>102</v>
      </c>
    </row>
    <row r="11" spans="1:54" s="106" customFormat="1" ht="13" customHeight="1" x14ac:dyDescent="0.2">
      <c r="B11" s="391"/>
      <c r="C11" s="2461" t="s">
        <v>643</v>
      </c>
      <c r="D11" s="2461"/>
      <c r="E11" s="2628" t="s">
        <v>639</v>
      </c>
      <c r="F11" s="2628"/>
      <c r="G11" s="340" t="s">
        <v>640</v>
      </c>
      <c r="H11" s="340"/>
      <c r="I11" s="414"/>
      <c r="J11" s="190"/>
      <c r="K11" s="182"/>
      <c r="L11" s="182"/>
      <c r="M11" s="182"/>
      <c r="N11" s="182"/>
      <c r="O11" s="190"/>
      <c r="P11" s="338" t="s">
        <v>102</v>
      </c>
      <c r="Q11" s="406" t="s">
        <v>640</v>
      </c>
      <c r="R11" s="407"/>
      <c r="S11" s="408"/>
      <c r="T11" s="406"/>
      <c r="U11" s="190"/>
      <c r="V11" s="2406"/>
      <c r="W11" s="2406"/>
      <c r="X11" s="182"/>
      <c r="Y11" s="182"/>
      <c r="Z11" s="190"/>
      <c r="AA11" s="404" t="s">
        <v>102</v>
      </c>
      <c r="AB11" s="2629" t="s">
        <v>640</v>
      </c>
      <c r="AC11" s="2406"/>
      <c r="AD11" s="2406"/>
      <c r="AE11" s="2406"/>
      <c r="AF11" s="410"/>
      <c r="AG11" s="411"/>
      <c r="AH11" s="182"/>
      <c r="AI11" s="404"/>
      <c r="AJ11" s="403"/>
      <c r="AK11" s="404" t="s">
        <v>102</v>
      </c>
      <c r="AL11" s="142"/>
    </row>
    <row r="12" spans="1:54" s="106" customFormat="1" ht="13" customHeight="1" x14ac:dyDescent="0.2">
      <c r="B12" s="391"/>
      <c r="C12" s="2461"/>
      <c r="D12" s="2461"/>
      <c r="E12" s="2628" t="s">
        <v>641</v>
      </c>
      <c r="F12" s="2628"/>
      <c r="G12" s="198" t="s">
        <v>640</v>
      </c>
      <c r="H12" s="198"/>
      <c r="I12" s="182"/>
      <c r="J12" s="190"/>
      <c r="K12" s="182"/>
      <c r="L12" s="182"/>
      <c r="M12" s="182"/>
      <c r="N12" s="182"/>
      <c r="O12" s="190"/>
      <c r="P12" s="338" t="s">
        <v>102</v>
      </c>
      <c r="Q12" s="406" t="s">
        <v>640</v>
      </c>
      <c r="R12" s="407"/>
      <c r="S12" s="408"/>
      <c r="T12" s="406"/>
      <c r="U12" s="190"/>
      <c r="V12" s="2406"/>
      <c r="W12" s="2406"/>
      <c r="X12" s="182"/>
      <c r="Y12" s="182"/>
      <c r="Z12" s="190"/>
      <c r="AA12" s="404" t="s">
        <v>102</v>
      </c>
      <c r="AB12" s="2629" t="s">
        <v>640</v>
      </c>
      <c r="AC12" s="2406"/>
      <c r="AD12" s="2406"/>
      <c r="AE12" s="2406"/>
      <c r="AF12" s="410"/>
      <c r="AG12" s="411"/>
      <c r="AH12" s="182"/>
      <c r="AI12" s="404"/>
      <c r="AJ12" s="403"/>
      <c r="AK12" s="404" t="s">
        <v>102</v>
      </c>
    </row>
    <row r="13" spans="1:54" s="106" customFormat="1" ht="13" customHeight="1" x14ac:dyDescent="0.2">
      <c r="B13" s="391"/>
      <c r="D13" s="83" t="s">
        <v>972</v>
      </c>
      <c r="E13" s="392"/>
      <c r="F13" s="392"/>
      <c r="G13" s="392"/>
      <c r="H13" s="83"/>
      <c r="I13" s="83"/>
      <c r="J13" s="83"/>
      <c r="K13" s="83"/>
      <c r="L13" s="392"/>
      <c r="M13" s="392"/>
      <c r="N13" s="392"/>
      <c r="O13" s="392"/>
      <c r="P13" s="392"/>
      <c r="Q13" s="392"/>
      <c r="R13" s="392"/>
      <c r="S13" s="392"/>
      <c r="V13" s="83" t="s">
        <v>975</v>
      </c>
      <c r="W13" s="392"/>
      <c r="X13" s="392"/>
      <c r="Y13" s="392"/>
      <c r="Z13" s="392"/>
      <c r="AA13" s="392"/>
      <c r="AB13" s="83"/>
      <c r="AC13" s="83"/>
      <c r="AD13" s="83"/>
      <c r="AE13" s="83"/>
      <c r="AF13" s="392"/>
      <c r="AG13" s="392"/>
      <c r="AH13" s="392"/>
      <c r="AI13" s="392"/>
      <c r="AJ13" s="392"/>
      <c r="AK13" s="392"/>
      <c r="AL13" s="418"/>
      <c r="AM13" s="122"/>
      <c r="AN13" s="122"/>
      <c r="AO13" s="122"/>
      <c r="AP13" s="122"/>
      <c r="AQ13" s="122"/>
      <c r="AR13" s="122"/>
      <c r="AS13" s="122"/>
      <c r="AT13" s="122"/>
      <c r="AU13" s="122"/>
      <c r="AV13" s="122"/>
      <c r="AW13" s="122"/>
      <c r="AX13" s="122"/>
      <c r="AY13" s="122"/>
      <c r="AZ13" s="122"/>
      <c r="BA13" s="122"/>
      <c r="BB13" s="122"/>
    </row>
    <row r="14" spans="1:54" s="106" customFormat="1" ht="13" customHeight="1" x14ac:dyDescent="0.2">
      <c r="B14" s="391"/>
      <c r="D14" s="83" t="s">
        <v>974</v>
      </c>
      <c r="E14" s="392"/>
      <c r="F14" s="392"/>
      <c r="G14" s="392"/>
      <c r="H14" s="83"/>
      <c r="I14" s="83"/>
      <c r="J14" s="83"/>
      <c r="K14" s="83"/>
      <c r="L14" s="392"/>
      <c r="M14" s="392"/>
      <c r="N14" s="392"/>
      <c r="O14" s="392"/>
      <c r="P14" s="392"/>
      <c r="Q14" s="392"/>
      <c r="R14" s="392"/>
      <c r="S14" s="392"/>
      <c r="V14" s="1160" t="s">
        <v>1034</v>
      </c>
      <c r="W14" s="392"/>
      <c r="X14" s="392"/>
      <c r="Y14" s="392"/>
      <c r="Z14" s="392"/>
      <c r="AA14" s="392"/>
      <c r="AB14" s="83"/>
      <c r="AC14" s="83"/>
      <c r="AD14" s="83"/>
      <c r="AE14" s="83"/>
      <c r="AF14" s="392"/>
      <c r="AG14" s="392"/>
      <c r="AH14" s="392"/>
      <c r="AI14" s="392"/>
      <c r="AJ14" s="392"/>
      <c r="AK14" s="392"/>
      <c r="AL14" s="418"/>
      <c r="AM14" s="122"/>
      <c r="AN14" s="122"/>
      <c r="AO14" s="122"/>
      <c r="AP14" s="122"/>
      <c r="AQ14" s="122"/>
      <c r="AR14" s="122"/>
      <c r="AS14" s="122"/>
      <c r="AT14" s="122"/>
      <c r="AU14" s="122"/>
      <c r="AV14" s="122"/>
      <c r="AW14" s="122"/>
      <c r="AX14" s="122"/>
      <c r="AY14" s="122"/>
      <c r="AZ14" s="122"/>
      <c r="BA14" s="122"/>
      <c r="BB14" s="122"/>
    </row>
    <row r="15" spans="1:54" s="106" customFormat="1" ht="13" customHeight="1" x14ac:dyDescent="0.2">
      <c r="B15" s="93"/>
      <c r="C15" s="93"/>
      <c r="D15" s="83" t="s">
        <v>973</v>
      </c>
      <c r="E15" s="1116"/>
      <c r="F15" s="1116"/>
      <c r="G15" s="1116"/>
      <c r="H15" s="1116"/>
      <c r="I15" s="1116"/>
      <c r="J15" s="1116"/>
      <c r="K15" s="137"/>
      <c r="L15" s="137"/>
      <c r="M15" s="137"/>
      <c r="N15" s="137"/>
      <c r="O15" s="137"/>
      <c r="P15" s="137"/>
      <c r="Q15" s="137"/>
      <c r="R15" s="1116"/>
      <c r="S15" s="1117"/>
      <c r="U15" s="1119"/>
      <c r="V15" s="1119"/>
      <c r="W15" s="1119"/>
      <c r="X15" s="1119"/>
      <c r="Y15" s="1119"/>
      <c r="Z15" s="1119"/>
      <c r="AA15" s="1119"/>
      <c r="AB15" s="1119"/>
      <c r="AC15" s="1119"/>
      <c r="AD15" s="1119"/>
      <c r="AE15" s="1119"/>
      <c r="AF15" s="1119"/>
      <c r="AG15" s="1119"/>
      <c r="AH15" s="1119"/>
      <c r="AI15" s="1119"/>
      <c r="AJ15" s="1119"/>
      <c r="AK15" s="1118"/>
      <c r="AL15" s="122"/>
      <c r="AM15" s="122"/>
      <c r="AN15" s="122"/>
      <c r="AO15" s="122"/>
      <c r="AP15" s="122"/>
      <c r="AQ15" s="122"/>
      <c r="AR15" s="122"/>
      <c r="AS15" s="122"/>
      <c r="AT15" s="122"/>
      <c r="AU15" s="122"/>
      <c r="AV15" s="122"/>
      <c r="AW15" s="122"/>
      <c r="AX15" s="122"/>
      <c r="AY15" s="122"/>
      <c r="AZ15" s="122"/>
      <c r="BA15" s="122"/>
      <c r="BB15" s="122"/>
    </row>
    <row r="16" spans="1:54" s="1119" customFormat="1" ht="13" customHeight="1" x14ac:dyDescent="0.2">
      <c r="B16" s="1118"/>
      <c r="C16" s="1118"/>
      <c r="D16" s="83"/>
      <c r="E16" s="1118"/>
      <c r="F16" s="1118"/>
      <c r="G16" s="1118"/>
      <c r="H16" s="1118"/>
      <c r="I16" s="1118"/>
      <c r="J16" s="1118"/>
      <c r="K16" s="137"/>
      <c r="L16" s="137"/>
      <c r="M16" s="137"/>
      <c r="N16" s="137"/>
      <c r="O16" s="137"/>
      <c r="P16" s="137"/>
      <c r="Q16" s="137"/>
      <c r="R16" s="1118"/>
      <c r="AK16" s="1118"/>
      <c r="AL16" s="418"/>
      <c r="AM16" s="122"/>
      <c r="AN16" s="122"/>
      <c r="AO16" s="122"/>
      <c r="AP16" s="122"/>
      <c r="AQ16" s="122"/>
      <c r="AR16" s="122"/>
      <c r="AS16" s="122"/>
      <c r="AT16" s="122"/>
      <c r="AU16" s="122"/>
      <c r="AV16" s="122"/>
      <c r="AW16" s="122"/>
      <c r="AX16" s="122"/>
      <c r="AY16" s="122"/>
      <c r="AZ16" s="122"/>
      <c r="BA16" s="122"/>
      <c r="BB16" s="122"/>
    </row>
    <row r="17" spans="2:54" s="106" customFormat="1" ht="13" customHeight="1" x14ac:dyDescent="0.2">
      <c r="B17" s="382" t="s">
        <v>644</v>
      </c>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L17" s="418"/>
      <c r="AM17" s="122"/>
      <c r="AN17" s="122"/>
      <c r="AO17" s="122"/>
      <c r="AP17" s="122"/>
      <c r="AQ17" s="122"/>
      <c r="AR17" s="122"/>
      <c r="AS17" s="122"/>
      <c r="AT17" s="122"/>
      <c r="AU17" s="122"/>
      <c r="AV17" s="122"/>
      <c r="AW17" s="122"/>
      <c r="AX17" s="122"/>
      <c r="AY17" s="122"/>
      <c r="AZ17" s="122"/>
      <c r="BA17" s="122"/>
      <c r="BB17" s="122"/>
    </row>
    <row r="18" spans="2:54" s="106" customFormat="1" ht="13" customHeight="1" x14ac:dyDescent="0.2">
      <c r="B18" s="419" t="s">
        <v>645</v>
      </c>
      <c r="C18" s="271" t="s">
        <v>835</v>
      </c>
      <c r="D18" s="137"/>
      <c r="E18" s="137"/>
      <c r="F18" s="137"/>
      <c r="G18" s="137"/>
      <c r="H18" s="137"/>
      <c r="I18" s="137"/>
      <c r="J18" s="137"/>
      <c r="K18" s="137"/>
      <c r="L18" s="137"/>
      <c r="M18" s="137"/>
      <c r="N18" s="137"/>
      <c r="O18" s="137"/>
      <c r="P18" s="137"/>
      <c r="Q18" s="137"/>
      <c r="R18" s="137"/>
      <c r="S18" s="419"/>
      <c r="T18" s="391"/>
      <c r="U18" s="391"/>
      <c r="V18" s="391"/>
      <c r="W18" s="391"/>
      <c r="X18" s="391"/>
      <c r="Y18" s="391"/>
      <c r="Z18" s="391"/>
      <c r="AA18" s="391"/>
      <c r="AB18" s="391"/>
      <c r="AC18" s="391"/>
      <c r="AD18" s="391"/>
      <c r="AE18" s="391"/>
      <c r="AF18" s="391"/>
      <c r="AL18" s="418"/>
      <c r="AM18" s="122"/>
      <c r="AN18" s="122"/>
      <c r="AO18" s="122"/>
      <c r="AP18" s="122"/>
      <c r="AQ18" s="122"/>
      <c r="AR18" s="122"/>
      <c r="AS18" s="122"/>
      <c r="AT18" s="122"/>
      <c r="AU18" s="122"/>
      <c r="AV18" s="122"/>
      <c r="AW18" s="122"/>
      <c r="AX18" s="122"/>
      <c r="AY18" s="122"/>
      <c r="AZ18" s="122"/>
      <c r="BA18" s="122"/>
      <c r="BB18" s="122"/>
    </row>
    <row r="19" spans="2:54" s="106" customFormat="1" ht="13" customHeight="1" x14ac:dyDescent="0.2">
      <c r="B19" s="391"/>
      <c r="C19" s="390"/>
      <c r="D19" s="339" t="s">
        <v>776</v>
      </c>
      <c r="E19" s="196"/>
      <c r="F19" s="196"/>
      <c r="G19" s="196"/>
      <c r="H19" s="196"/>
      <c r="I19" s="336"/>
      <c r="J19" s="2641" t="s">
        <v>874</v>
      </c>
      <c r="K19" s="2641"/>
      <c r="L19" s="2641"/>
      <c r="M19" s="479"/>
      <c r="N19" s="196"/>
      <c r="O19" s="196"/>
      <c r="P19" s="196"/>
      <c r="Q19" s="196"/>
      <c r="R19" s="196"/>
      <c r="S19" s="196"/>
      <c r="T19" s="196"/>
      <c r="U19" s="196"/>
      <c r="V19" s="196"/>
      <c r="W19" s="196"/>
      <c r="X19" s="196"/>
      <c r="Y19" s="196"/>
      <c r="Z19" s="196"/>
      <c r="AA19" s="196"/>
      <c r="AB19" s="196"/>
      <c r="AC19" s="196"/>
      <c r="AD19" s="196"/>
      <c r="AE19" s="196"/>
      <c r="AF19" s="420"/>
      <c r="AL19" s="418"/>
      <c r="AM19" s="122"/>
      <c r="AN19" s="122"/>
      <c r="AO19" s="122"/>
      <c r="AP19" s="122"/>
      <c r="AQ19" s="122"/>
      <c r="AR19" s="122"/>
      <c r="AS19" s="122"/>
      <c r="AT19" s="122"/>
      <c r="AU19" s="122"/>
      <c r="AV19" s="122"/>
      <c r="AW19" s="122"/>
      <c r="AX19" s="122"/>
      <c r="AY19" s="122"/>
      <c r="AZ19" s="122"/>
      <c r="BA19" s="122"/>
      <c r="BB19" s="122"/>
    </row>
    <row r="20" spans="2:54" s="106" customFormat="1" ht="13" customHeight="1" x14ac:dyDescent="0.2">
      <c r="B20" s="391"/>
      <c r="C20" s="390"/>
      <c r="D20" s="395" t="s">
        <v>777</v>
      </c>
      <c r="E20" s="390"/>
      <c r="F20" s="390"/>
      <c r="G20" s="390"/>
      <c r="H20" s="390"/>
      <c r="I20" s="137"/>
      <c r="J20" s="584"/>
      <c r="K20" s="1673" t="s">
        <v>778</v>
      </c>
      <c r="L20" s="2459"/>
      <c r="M20" s="148"/>
      <c r="N20" s="390"/>
      <c r="O20" s="390"/>
      <c r="P20" s="390"/>
      <c r="Q20" s="390"/>
      <c r="R20" s="390"/>
      <c r="S20" s="390"/>
      <c r="T20" s="390"/>
      <c r="U20" s="390"/>
      <c r="V20" s="390"/>
      <c r="W20" s="390"/>
      <c r="X20" s="390"/>
      <c r="Y20" s="390"/>
      <c r="Z20" s="390"/>
      <c r="AA20" s="390"/>
      <c r="AB20" s="390"/>
      <c r="AC20" s="390"/>
      <c r="AD20" s="390"/>
      <c r="AE20" s="390"/>
      <c r="AF20" s="420"/>
      <c r="AL20" s="418"/>
      <c r="AM20" s="122"/>
      <c r="AN20" s="122"/>
      <c r="AO20" s="122"/>
      <c r="AP20" s="122"/>
      <c r="AQ20" s="122"/>
      <c r="AR20" s="122"/>
      <c r="AS20" s="122"/>
      <c r="AT20" s="122"/>
      <c r="AU20" s="122"/>
      <c r="AV20" s="122"/>
      <c r="AW20" s="122"/>
      <c r="AX20" s="122"/>
      <c r="AY20" s="122"/>
      <c r="AZ20" s="122"/>
      <c r="BA20" s="122"/>
      <c r="BB20" s="122"/>
    </row>
    <row r="21" spans="2:54" s="99" customFormat="1" ht="13" customHeight="1" x14ac:dyDescent="0.2">
      <c r="B21" s="391"/>
      <c r="C21" s="137"/>
      <c r="D21" s="190"/>
      <c r="E21" s="182"/>
      <c r="F21" s="182"/>
      <c r="G21" s="182"/>
      <c r="H21" s="197"/>
      <c r="I21" s="197"/>
      <c r="J21" s="182"/>
      <c r="K21" s="182"/>
      <c r="L21" s="182"/>
      <c r="M21" s="182"/>
      <c r="N21" s="182"/>
      <c r="O21" s="182"/>
      <c r="P21" s="182"/>
      <c r="Q21" s="182"/>
      <c r="R21" s="182"/>
      <c r="S21" s="197"/>
      <c r="T21" s="197"/>
      <c r="U21" s="197"/>
      <c r="V21" s="197"/>
      <c r="W21" s="197"/>
      <c r="X21" s="197"/>
      <c r="Y21" s="197"/>
      <c r="Z21" s="197"/>
      <c r="AA21" s="197"/>
      <c r="AB21" s="197"/>
      <c r="AC21" s="197"/>
      <c r="AD21" s="197"/>
      <c r="AE21" s="197"/>
      <c r="AF21" s="420"/>
      <c r="AG21" s="186"/>
      <c r="AH21" s="186"/>
      <c r="AI21" s="186"/>
      <c r="AJ21" s="186"/>
    </row>
    <row r="22" spans="2:54" s="99" customFormat="1" ht="13" customHeight="1" x14ac:dyDescent="0.2">
      <c r="Z22" s="391"/>
      <c r="AA22" s="391"/>
      <c r="AB22" s="391"/>
      <c r="AC22" s="391"/>
      <c r="AD22" s="391"/>
      <c r="AE22" s="391"/>
    </row>
    <row r="23" spans="2:54" s="99" customFormat="1" ht="13" customHeight="1" x14ac:dyDescent="0.2">
      <c r="B23" s="1178" t="s">
        <v>1057</v>
      </c>
      <c r="C23" s="1178"/>
      <c r="D23" s="1178"/>
      <c r="E23" s="1178"/>
      <c r="F23" s="1178"/>
      <c r="G23" s="1178"/>
      <c r="H23" s="1178"/>
      <c r="I23" s="1178"/>
      <c r="J23" s="1178"/>
      <c r="K23" s="1178"/>
      <c r="L23" s="1178"/>
      <c r="M23" s="1178"/>
      <c r="N23" s="1178"/>
      <c r="O23" s="1178"/>
      <c r="P23" s="1178"/>
      <c r="Q23" s="1178"/>
      <c r="R23" s="1178"/>
      <c r="S23" s="1178"/>
      <c r="T23" s="1178"/>
      <c r="U23" s="1178"/>
      <c r="V23" s="1178"/>
      <c r="W23" s="1178"/>
      <c r="X23" s="1178"/>
      <c r="Y23" s="1178"/>
      <c r="Z23" s="1178"/>
      <c r="AA23" s="1178"/>
      <c r="AB23" s="1178"/>
      <c r="AC23" s="1178"/>
      <c r="AD23" s="1178"/>
      <c r="AE23" s="1178"/>
      <c r="AF23" s="1178"/>
      <c r="AG23" s="1178"/>
      <c r="AH23" s="1178"/>
      <c r="AI23" s="1178"/>
      <c r="AJ23" s="1178"/>
      <c r="AK23" s="382"/>
      <c r="AL23" s="382"/>
      <c r="AM23" s="382"/>
    </row>
    <row r="24" spans="2:54" s="99" customFormat="1" ht="13" customHeight="1" x14ac:dyDescent="0.2">
      <c r="B24" s="1178"/>
      <c r="C24" s="2626" t="s">
        <v>1045</v>
      </c>
      <c r="D24" s="2627"/>
      <c r="E24" s="2627"/>
      <c r="F24" s="2627"/>
      <c r="G24" s="2627"/>
      <c r="H24" s="2627"/>
      <c r="I24" s="2627"/>
      <c r="J24" s="2627"/>
      <c r="K24" s="2627"/>
      <c r="L24" s="2627"/>
      <c r="M24" s="2627"/>
      <c r="N24" s="2627"/>
      <c r="O24" s="2627"/>
      <c r="P24" s="2627"/>
      <c r="Q24" s="2627"/>
      <c r="R24" s="2627"/>
      <c r="S24" s="2627"/>
      <c r="T24" s="2627"/>
      <c r="U24" s="2627"/>
      <c r="V24" s="2627"/>
      <c r="W24" s="2627"/>
      <c r="X24" s="2627"/>
      <c r="Y24" s="2627"/>
      <c r="Z24" s="2627"/>
      <c r="AA24" s="2627"/>
      <c r="AB24" s="2627"/>
      <c r="AC24" s="2627"/>
      <c r="AD24" s="2627"/>
      <c r="AE24" s="2627"/>
      <c r="AF24" s="2627"/>
      <c r="AG24" s="2627"/>
      <c r="AH24" s="2627"/>
      <c r="AI24" s="2627"/>
      <c r="AJ24" s="1179"/>
      <c r="AK24" s="1168"/>
      <c r="AL24" s="1168"/>
      <c r="AM24" s="1168"/>
    </row>
    <row r="25" spans="2:54" s="99" customFormat="1" ht="13" customHeight="1" x14ac:dyDescent="0.2">
      <c r="B25" s="1178"/>
      <c r="C25" s="2627"/>
      <c r="D25" s="2627"/>
      <c r="E25" s="2627"/>
      <c r="F25" s="2627"/>
      <c r="G25" s="2627"/>
      <c r="H25" s="2627"/>
      <c r="I25" s="2627"/>
      <c r="J25" s="2627"/>
      <c r="K25" s="2627"/>
      <c r="L25" s="2627"/>
      <c r="M25" s="2627"/>
      <c r="N25" s="2627"/>
      <c r="O25" s="2627"/>
      <c r="P25" s="2627"/>
      <c r="Q25" s="2627"/>
      <c r="R25" s="2627"/>
      <c r="S25" s="2627"/>
      <c r="T25" s="2627"/>
      <c r="U25" s="2627"/>
      <c r="V25" s="2627"/>
      <c r="W25" s="2627"/>
      <c r="X25" s="2627"/>
      <c r="Y25" s="2627"/>
      <c r="Z25" s="2627"/>
      <c r="AA25" s="2627"/>
      <c r="AB25" s="2627"/>
      <c r="AC25" s="2627"/>
      <c r="AD25" s="2627"/>
      <c r="AE25" s="2627"/>
      <c r="AF25" s="2627"/>
      <c r="AG25" s="2627"/>
      <c r="AH25" s="2627"/>
      <c r="AI25" s="2627"/>
      <c r="AJ25" s="1179"/>
      <c r="AK25" s="1168"/>
      <c r="AL25" s="1168"/>
      <c r="AM25" s="1168"/>
    </row>
    <row r="26" spans="2:54" s="99" customFormat="1" ht="13" customHeight="1" x14ac:dyDescent="0.2">
      <c r="B26" s="1180"/>
      <c r="C26" s="1181"/>
      <c r="D26" s="1182"/>
      <c r="E26" s="1182"/>
      <c r="F26" s="1182"/>
      <c r="G26" s="1182"/>
      <c r="H26" s="1183"/>
      <c r="I26" s="1184"/>
      <c r="J26" s="1184"/>
      <c r="K26" s="1184"/>
      <c r="L26" s="1185"/>
      <c r="M26" s="1182"/>
      <c r="N26" s="1182"/>
      <c r="O26" s="1182"/>
      <c r="P26" s="1182"/>
      <c r="Q26" s="1182"/>
      <c r="R26" s="1182"/>
      <c r="S26" s="1182"/>
      <c r="T26" s="1182"/>
      <c r="U26" s="1182"/>
      <c r="V26" s="1182"/>
      <c r="W26" s="1182"/>
      <c r="X26" s="1182"/>
      <c r="Y26" s="1182"/>
      <c r="Z26" s="1182"/>
      <c r="AA26" s="1182"/>
      <c r="AB26" s="1182"/>
      <c r="AC26" s="1182"/>
      <c r="AD26" s="1182"/>
      <c r="AE26" s="1186"/>
      <c r="AF26" s="1187"/>
      <c r="AG26" s="1187"/>
      <c r="AH26" s="1187"/>
      <c r="AI26" s="1187"/>
      <c r="AJ26" s="1187"/>
    </row>
    <row r="27" spans="2:54" s="99" customFormat="1" ht="13" customHeight="1" x14ac:dyDescent="0.2">
      <c r="B27" s="1180"/>
      <c r="C27" s="1181"/>
      <c r="D27" s="1188"/>
      <c r="E27" s="1188"/>
      <c r="F27" s="1188"/>
      <c r="G27" s="1188"/>
      <c r="H27" s="1189"/>
      <c r="I27" s="1190"/>
      <c r="J27" s="1191"/>
      <c r="K27" s="1192"/>
      <c r="L27" s="1190"/>
      <c r="M27" s="1188"/>
      <c r="N27" s="1188"/>
      <c r="O27" s="1188"/>
      <c r="P27" s="1188"/>
      <c r="Q27" s="1188"/>
      <c r="R27" s="1188"/>
      <c r="S27" s="1188"/>
      <c r="T27" s="1188"/>
      <c r="U27" s="1188"/>
      <c r="V27" s="1188"/>
      <c r="W27" s="1188"/>
      <c r="X27" s="1188"/>
      <c r="Y27" s="1188"/>
      <c r="Z27" s="1188"/>
      <c r="AA27" s="1188"/>
      <c r="AB27" s="1188"/>
      <c r="AC27" s="1188"/>
      <c r="AD27" s="1188"/>
      <c r="AE27" s="1193"/>
      <c r="AF27" s="1187"/>
      <c r="AG27" s="1187"/>
      <c r="AH27" s="1187"/>
      <c r="AI27" s="1187"/>
      <c r="AJ27" s="1187"/>
    </row>
    <row r="28" spans="2:54" s="99" customFormat="1" ht="13" customHeight="1" x14ac:dyDescent="0.2">
      <c r="B28" s="1180"/>
      <c r="C28" s="1181"/>
      <c r="D28" s="1194"/>
      <c r="E28" s="1194"/>
      <c r="F28" s="1194"/>
      <c r="G28" s="1195"/>
      <c r="H28" s="1195"/>
      <c r="I28" s="1194"/>
      <c r="J28" s="1194"/>
      <c r="K28" s="1194"/>
      <c r="L28" s="1194"/>
      <c r="M28" s="1194"/>
      <c r="N28" s="1194"/>
      <c r="O28" s="1194"/>
      <c r="P28" s="1194"/>
      <c r="Q28" s="1194"/>
      <c r="R28" s="1195"/>
      <c r="S28" s="1195"/>
      <c r="T28" s="1195"/>
      <c r="U28" s="1195"/>
      <c r="V28" s="1195"/>
      <c r="W28" s="1195"/>
      <c r="X28" s="1195"/>
      <c r="Y28" s="1195"/>
      <c r="Z28" s="1195"/>
      <c r="AA28" s="1195"/>
      <c r="AB28" s="1195"/>
      <c r="AC28" s="1195"/>
      <c r="AD28" s="1195"/>
      <c r="AE28" s="1196"/>
      <c r="AF28" s="1187"/>
      <c r="AG28" s="1187"/>
      <c r="AH28" s="1187"/>
      <c r="AI28" s="1187"/>
      <c r="AJ28" s="1187"/>
    </row>
    <row r="29" spans="2:54" s="99" customFormat="1" ht="13" customHeight="1" x14ac:dyDescent="0.2">
      <c r="B29" s="1180"/>
      <c r="C29" s="1187"/>
      <c r="D29" s="1187"/>
      <c r="E29" s="1187"/>
      <c r="F29" s="1187"/>
      <c r="G29" s="1187"/>
      <c r="H29" s="1187"/>
      <c r="I29" s="1187"/>
      <c r="J29" s="1187"/>
      <c r="K29" s="1187"/>
      <c r="L29" s="1187"/>
      <c r="M29" s="1187"/>
      <c r="N29" s="1187"/>
      <c r="O29" s="1187"/>
      <c r="P29" s="1187"/>
      <c r="Q29" s="1187"/>
      <c r="R29" s="1187"/>
      <c r="S29" s="1187"/>
      <c r="T29" s="1187"/>
      <c r="U29" s="1187"/>
      <c r="V29" s="1187"/>
      <c r="W29" s="1187"/>
      <c r="X29" s="1187"/>
      <c r="Y29" s="1187"/>
      <c r="Z29" s="1187"/>
      <c r="AA29" s="1187"/>
      <c r="AB29" s="1187"/>
      <c r="AC29" s="1187"/>
      <c r="AD29" s="1187"/>
      <c r="AE29" s="1187"/>
      <c r="AF29" s="1187"/>
      <c r="AG29" s="1187"/>
      <c r="AH29" s="1187"/>
      <c r="AI29" s="1187"/>
      <c r="AJ29" s="1187"/>
    </row>
    <row r="30" spans="2:54" s="99" customFormat="1" ht="13" customHeight="1" x14ac:dyDescent="0.2">
      <c r="B30" s="1178" t="s">
        <v>1058</v>
      </c>
      <c r="C30" s="1197"/>
      <c r="D30" s="1197"/>
      <c r="E30" s="1197"/>
      <c r="F30" s="1197"/>
      <c r="G30" s="1197"/>
      <c r="H30" s="1197"/>
      <c r="I30" s="1197"/>
      <c r="J30" s="1197"/>
      <c r="K30" s="1197"/>
      <c r="L30" s="1197"/>
      <c r="M30" s="1197"/>
      <c r="N30" s="1197"/>
      <c r="O30" s="1197"/>
      <c r="P30" s="1197"/>
      <c r="Q30" s="1197"/>
      <c r="R30" s="1197"/>
      <c r="S30" s="1197"/>
      <c r="T30" s="1197"/>
      <c r="U30" s="1197"/>
      <c r="V30" s="1197"/>
      <c r="W30" s="1197"/>
      <c r="X30" s="1197"/>
      <c r="Y30" s="1197"/>
      <c r="Z30" s="1197"/>
      <c r="AA30" s="1197"/>
      <c r="AB30" s="1197"/>
      <c r="AC30" s="1197"/>
      <c r="AD30" s="1197"/>
      <c r="AE30" s="1197"/>
      <c r="AF30" s="1197"/>
      <c r="AG30" s="1197"/>
      <c r="AH30" s="1197"/>
      <c r="AI30" s="1197"/>
      <c r="AJ30" s="1187"/>
    </row>
    <row r="31" spans="2:54" s="99" customFormat="1" ht="13" customHeight="1" x14ac:dyDescent="0.2">
      <c r="B31" s="1178"/>
      <c r="C31" s="2623" t="s">
        <v>1046</v>
      </c>
      <c r="D31" s="2624"/>
      <c r="E31" s="2624"/>
      <c r="F31" s="2624"/>
      <c r="G31" s="2624"/>
      <c r="H31" s="2624"/>
      <c r="I31" s="2624"/>
      <c r="J31" s="2624"/>
      <c r="K31" s="2624"/>
      <c r="L31" s="2624"/>
      <c r="M31" s="2624"/>
      <c r="N31" s="2624"/>
      <c r="O31" s="2624"/>
      <c r="P31" s="2624"/>
      <c r="Q31" s="2624"/>
      <c r="R31" s="2624"/>
      <c r="S31" s="2624"/>
      <c r="T31" s="2624"/>
      <c r="U31" s="2624"/>
      <c r="V31" s="2624"/>
      <c r="W31" s="2624"/>
      <c r="X31" s="2624"/>
      <c r="Y31" s="2624"/>
      <c r="Z31" s="2624"/>
      <c r="AA31" s="2624"/>
      <c r="AB31" s="2624"/>
      <c r="AC31" s="2624"/>
      <c r="AD31" s="2624"/>
      <c r="AE31" s="2624"/>
      <c r="AF31" s="2624"/>
      <c r="AG31" s="2624"/>
      <c r="AH31" s="2624"/>
      <c r="AI31" s="2624"/>
      <c r="AJ31" s="2625"/>
    </row>
    <row r="32" spans="2:54" s="99" customFormat="1" ht="13" customHeight="1" x14ac:dyDescent="0.2">
      <c r="B32" s="1180"/>
      <c r="C32" s="1181"/>
      <c r="D32" s="1182"/>
      <c r="E32" s="1182"/>
      <c r="F32" s="1182"/>
      <c r="G32" s="1182"/>
      <c r="H32" s="1183"/>
      <c r="I32" s="1184"/>
      <c r="J32" s="1184"/>
      <c r="K32" s="1184"/>
      <c r="L32" s="1185"/>
      <c r="M32" s="1182"/>
      <c r="N32" s="1182"/>
      <c r="O32" s="1182"/>
      <c r="P32" s="1182"/>
      <c r="Q32" s="1182"/>
      <c r="R32" s="1182"/>
      <c r="S32" s="1182"/>
      <c r="T32" s="1182"/>
      <c r="U32" s="1182"/>
      <c r="V32" s="1182"/>
      <c r="W32" s="1182"/>
      <c r="X32" s="1182"/>
      <c r="Y32" s="1182"/>
      <c r="Z32" s="1182"/>
      <c r="AA32" s="1182"/>
      <c r="AB32" s="1182"/>
      <c r="AC32" s="1182"/>
      <c r="AD32" s="1182"/>
      <c r="AE32" s="1186"/>
      <c r="AF32" s="1187"/>
      <c r="AG32" s="1187"/>
      <c r="AH32" s="1187"/>
      <c r="AI32" s="1187"/>
      <c r="AJ32" s="1187"/>
    </row>
    <row r="33" spans="2:36" s="99" customFormat="1" ht="13" customHeight="1" x14ac:dyDescent="0.2">
      <c r="B33" s="1180"/>
      <c r="C33" s="1181"/>
      <c r="D33" s="1188"/>
      <c r="E33" s="1188"/>
      <c r="F33" s="1188"/>
      <c r="G33" s="1188"/>
      <c r="H33" s="1189"/>
      <c r="I33" s="1190"/>
      <c r="J33" s="1191"/>
      <c r="K33" s="1192"/>
      <c r="L33" s="1190"/>
      <c r="M33" s="1188"/>
      <c r="N33" s="1188"/>
      <c r="O33" s="1188"/>
      <c r="P33" s="1188"/>
      <c r="Q33" s="1188"/>
      <c r="R33" s="1188"/>
      <c r="S33" s="1188"/>
      <c r="T33" s="1188"/>
      <c r="U33" s="1188"/>
      <c r="V33" s="1188"/>
      <c r="W33" s="1188"/>
      <c r="X33" s="1188"/>
      <c r="Y33" s="1188"/>
      <c r="Z33" s="1188"/>
      <c r="AA33" s="1188"/>
      <c r="AB33" s="1188"/>
      <c r="AC33" s="1188"/>
      <c r="AD33" s="1188"/>
      <c r="AE33" s="1193"/>
      <c r="AF33" s="1187"/>
      <c r="AG33" s="1187"/>
      <c r="AH33" s="1187"/>
      <c r="AI33" s="1187"/>
      <c r="AJ33" s="1187"/>
    </row>
    <row r="34" spans="2:36" s="99" customFormat="1" ht="13" customHeight="1" x14ac:dyDescent="0.2">
      <c r="B34" s="1180"/>
      <c r="C34" s="1198"/>
      <c r="D34" s="1199"/>
      <c r="E34" s="1199"/>
      <c r="F34" s="1199"/>
      <c r="G34" s="1200"/>
      <c r="H34" s="1200"/>
      <c r="I34" s="1199"/>
      <c r="J34" s="1199"/>
      <c r="K34" s="1199"/>
      <c r="L34" s="1199"/>
      <c r="M34" s="1199"/>
      <c r="N34" s="1199"/>
      <c r="O34" s="1199"/>
      <c r="P34" s="1199"/>
      <c r="Q34" s="1199"/>
      <c r="R34" s="1200"/>
      <c r="S34" s="1200"/>
      <c r="T34" s="1200"/>
      <c r="U34" s="1200"/>
      <c r="V34" s="1200"/>
      <c r="W34" s="1200"/>
      <c r="X34" s="1200"/>
      <c r="Y34" s="1200"/>
      <c r="Z34" s="1200"/>
      <c r="AA34" s="1200"/>
      <c r="AB34" s="1200"/>
      <c r="AC34" s="1200"/>
      <c r="AD34" s="1200"/>
      <c r="AE34" s="1201"/>
      <c r="AF34" s="1180"/>
      <c r="AG34" s="1180"/>
      <c r="AH34" s="1180"/>
      <c r="AI34" s="1180"/>
      <c r="AJ34" s="1180"/>
    </row>
    <row r="35" spans="2:36" s="99" customFormat="1" x14ac:dyDescent="0.2">
      <c r="Z35" s="391"/>
      <c r="AA35" s="391"/>
      <c r="AB35" s="391"/>
      <c r="AC35" s="391"/>
      <c r="AD35" s="391"/>
      <c r="AE35" s="391"/>
    </row>
    <row r="36" spans="2:36" s="99" customFormat="1" x14ac:dyDescent="0.2">
      <c r="Z36" s="391"/>
      <c r="AA36" s="391"/>
      <c r="AB36" s="391"/>
      <c r="AC36" s="391"/>
      <c r="AD36" s="391"/>
      <c r="AE36" s="391"/>
    </row>
    <row r="37" spans="2:36" s="99" customFormat="1" x14ac:dyDescent="0.2">
      <c r="Z37" s="391"/>
      <c r="AA37" s="391"/>
      <c r="AB37" s="391"/>
      <c r="AC37" s="391"/>
      <c r="AD37" s="391"/>
      <c r="AE37" s="391"/>
    </row>
    <row r="38" spans="2:36" s="99" customFormat="1" x14ac:dyDescent="0.2">
      <c r="Z38" s="391"/>
      <c r="AA38" s="391"/>
      <c r="AB38" s="391"/>
      <c r="AC38" s="391"/>
      <c r="AD38" s="391"/>
      <c r="AE38" s="391"/>
    </row>
    <row r="39" spans="2:36" s="99" customFormat="1" x14ac:dyDescent="0.2">
      <c r="Z39" s="391"/>
      <c r="AA39" s="391"/>
      <c r="AB39" s="391"/>
      <c r="AC39" s="391"/>
      <c r="AD39" s="391"/>
      <c r="AE39" s="391"/>
    </row>
    <row r="40" spans="2:36" s="99" customFormat="1" x14ac:dyDescent="0.2">
      <c r="Z40" s="391"/>
      <c r="AA40" s="391"/>
      <c r="AB40" s="391"/>
      <c r="AC40" s="391"/>
      <c r="AD40" s="391"/>
      <c r="AE40" s="391"/>
    </row>
    <row r="41" spans="2:36" s="99" customFormat="1" x14ac:dyDescent="0.2">
      <c r="Z41" s="391"/>
      <c r="AA41" s="391"/>
      <c r="AB41" s="391"/>
      <c r="AC41" s="391"/>
      <c r="AD41" s="391"/>
      <c r="AE41" s="391"/>
    </row>
    <row r="42" spans="2:36" s="99" customFormat="1" x14ac:dyDescent="0.2">
      <c r="Z42" s="391"/>
      <c r="AA42" s="391"/>
      <c r="AB42" s="391"/>
      <c r="AC42" s="391"/>
      <c r="AD42" s="391"/>
      <c r="AE42" s="391"/>
    </row>
    <row r="43" spans="2:36" s="99" customFormat="1" x14ac:dyDescent="0.2">
      <c r="Z43" s="391"/>
      <c r="AA43" s="391"/>
      <c r="AB43" s="391"/>
      <c r="AC43" s="391"/>
      <c r="AD43" s="391"/>
      <c r="AE43" s="391"/>
    </row>
    <row r="44" spans="2:36" s="99" customFormat="1" x14ac:dyDescent="0.2">
      <c r="Z44" s="391"/>
      <c r="AA44" s="391"/>
      <c r="AB44" s="391"/>
      <c r="AC44" s="391"/>
      <c r="AD44" s="391"/>
      <c r="AE44" s="391"/>
    </row>
    <row r="45" spans="2:36" s="99" customFormat="1" x14ac:dyDescent="0.2">
      <c r="Z45" s="391"/>
      <c r="AA45" s="391"/>
      <c r="AB45" s="391"/>
      <c r="AC45" s="391"/>
      <c r="AD45" s="391"/>
      <c r="AE45" s="391"/>
    </row>
    <row r="46" spans="2:36" s="99" customFormat="1" x14ac:dyDescent="0.2">
      <c r="Z46" s="391"/>
      <c r="AA46" s="391"/>
      <c r="AB46" s="391"/>
      <c r="AC46" s="391"/>
      <c r="AD46" s="391"/>
      <c r="AE46" s="391"/>
    </row>
    <row r="47" spans="2:36" s="99" customFormat="1" x14ac:dyDescent="0.2">
      <c r="Z47" s="391"/>
      <c r="AA47" s="391"/>
      <c r="AB47" s="391"/>
      <c r="AC47" s="391"/>
      <c r="AD47" s="391"/>
      <c r="AE47" s="391"/>
    </row>
    <row r="48" spans="2:36" s="99" customFormat="1" x14ac:dyDescent="0.2">
      <c r="Z48" s="391"/>
      <c r="AA48" s="391"/>
      <c r="AB48" s="391"/>
      <c r="AC48" s="391"/>
      <c r="AD48" s="391"/>
      <c r="AE48" s="391"/>
    </row>
    <row r="49" spans="26:31" s="99" customFormat="1" x14ac:dyDescent="0.2">
      <c r="Z49" s="391"/>
      <c r="AA49" s="391"/>
      <c r="AB49" s="391"/>
      <c r="AC49" s="391"/>
      <c r="AD49" s="391"/>
      <c r="AE49" s="391"/>
    </row>
    <row r="50" spans="26:31" s="99" customFormat="1" x14ac:dyDescent="0.2">
      <c r="Z50" s="391"/>
      <c r="AA50" s="391"/>
      <c r="AB50" s="391"/>
      <c r="AC50" s="391"/>
      <c r="AD50" s="391"/>
      <c r="AE50" s="391"/>
    </row>
    <row r="51" spans="26:31" s="99" customFormat="1" x14ac:dyDescent="0.2">
      <c r="Z51" s="391"/>
      <c r="AA51" s="391"/>
      <c r="AB51" s="391"/>
      <c r="AC51" s="391"/>
      <c r="AD51" s="391"/>
      <c r="AE51" s="391"/>
    </row>
    <row r="52" spans="26:31" s="99" customFormat="1" x14ac:dyDescent="0.2">
      <c r="Z52" s="391"/>
      <c r="AA52" s="391"/>
      <c r="AB52" s="391"/>
      <c r="AC52" s="391"/>
      <c r="AD52" s="391"/>
      <c r="AE52" s="391"/>
    </row>
    <row r="53" spans="26:31" s="99" customFormat="1" x14ac:dyDescent="0.2">
      <c r="Z53" s="391"/>
      <c r="AA53" s="391"/>
      <c r="AB53" s="391"/>
      <c r="AC53" s="391"/>
      <c r="AD53" s="391"/>
      <c r="AE53" s="391"/>
    </row>
    <row r="54" spans="26:31" s="99" customFormat="1" x14ac:dyDescent="0.2">
      <c r="Z54" s="391"/>
      <c r="AA54" s="391"/>
      <c r="AB54" s="391"/>
      <c r="AC54" s="391"/>
      <c r="AD54" s="391"/>
      <c r="AE54" s="391"/>
    </row>
    <row r="55" spans="26:31" s="99" customFormat="1" x14ac:dyDescent="0.2">
      <c r="Z55" s="391"/>
      <c r="AA55" s="391"/>
      <c r="AB55" s="391"/>
      <c r="AC55" s="391"/>
      <c r="AD55" s="391"/>
      <c r="AE55" s="391"/>
    </row>
    <row r="56" spans="26:31" s="99" customFormat="1" x14ac:dyDescent="0.2">
      <c r="Z56" s="391"/>
      <c r="AA56" s="391"/>
      <c r="AB56" s="391"/>
      <c r="AC56" s="391"/>
      <c r="AD56" s="391"/>
      <c r="AE56" s="391"/>
    </row>
    <row r="57" spans="26:31" s="99" customFormat="1" x14ac:dyDescent="0.2">
      <c r="Z57" s="391"/>
      <c r="AA57" s="391"/>
      <c r="AB57" s="391"/>
      <c r="AC57" s="391"/>
      <c r="AD57" s="391"/>
      <c r="AE57" s="391"/>
    </row>
    <row r="58" spans="26:31" s="99" customFormat="1" x14ac:dyDescent="0.2">
      <c r="Z58" s="391"/>
      <c r="AA58" s="391"/>
      <c r="AB58" s="391"/>
      <c r="AC58" s="391"/>
      <c r="AD58" s="391"/>
      <c r="AE58" s="391"/>
    </row>
    <row r="59" spans="26:31" s="99" customFormat="1" x14ac:dyDescent="0.2">
      <c r="Z59" s="391"/>
      <c r="AA59" s="391"/>
      <c r="AB59" s="391"/>
      <c r="AC59" s="391"/>
      <c r="AD59" s="391"/>
      <c r="AE59" s="391"/>
    </row>
    <row r="60" spans="26:31" s="99" customFormat="1" x14ac:dyDescent="0.2">
      <c r="Z60" s="391"/>
      <c r="AA60" s="391"/>
      <c r="AB60" s="391"/>
      <c r="AC60" s="391"/>
      <c r="AD60" s="391"/>
      <c r="AE60" s="391"/>
    </row>
    <row r="61" spans="26:31" s="99" customFormat="1" x14ac:dyDescent="0.2">
      <c r="Z61" s="391"/>
      <c r="AA61" s="391"/>
      <c r="AB61" s="391"/>
      <c r="AC61" s="391"/>
      <c r="AD61" s="391"/>
      <c r="AE61" s="391"/>
    </row>
    <row r="62" spans="26:31" s="99" customFormat="1" x14ac:dyDescent="0.2">
      <c r="Z62" s="391"/>
      <c r="AA62" s="391"/>
      <c r="AB62" s="391"/>
      <c r="AC62" s="391"/>
      <c r="AD62" s="391"/>
      <c r="AE62" s="391"/>
    </row>
    <row r="63" spans="26:31" s="99" customFormat="1" x14ac:dyDescent="0.2">
      <c r="Z63" s="391"/>
      <c r="AA63" s="391"/>
      <c r="AB63" s="391"/>
      <c r="AC63" s="391"/>
      <c r="AD63" s="391"/>
      <c r="AE63" s="391"/>
    </row>
    <row r="64" spans="26:31" s="99" customFormat="1" x14ac:dyDescent="0.2">
      <c r="Z64" s="391"/>
      <c r="AA64" s="391"/>
      <c r="AB64" s="391"/>
      <c r="AC64" s="391"/>
      <c r="AD64" s="391"/>
      <c r="AE64" s="391"/>
    </row>
    <row r="65" spans="26:31" s="99" customFormat="1" x14ac:dyDescent="0.2">
      <c r="Z65" s="391"/>
      <c r="AA65" s="391"/>
      <c r="AB65" s="391"/>
      <c r="AC65" s="391"/>
      <c r="AD65" s="391"/>
      <c r="AE65" s="391"/>
    </row>
    <row r="66" spans="26:31" s="99" customFormat="1" x14ac:dyDescent="0.2">
      <c r="Z66" s="391"/>
      <c r="AA66" s="391"/>
      <c r="AB66" s="391"/>
      <c r="AC66" s="391"/>
      <c r="AD66" s="391"/>
      <c r="AE66" s="391"/>
    </row>
    <row r="67" spans="26:31" s="99" customFormat="1" x14ac:dyDescent="0.2">
      <c r="Z67" s="391"/>
      <c r="AA67" s="391"/>
      <c r="AB67" s="391"/>
      <c r="AC67" s="391"/>
      <c r="AD67" s="391"/>
      <c r="AE67" s="391"/>
    </row>
    <row r="68" spans="26:31" s="99" customFormat="1" x14ac:dyDescent="0.2">
      <c r="Z68" s="391"/>
      <c r="AA68" s="391"/>
      <c r="AB68" s="391"/>
      <c r="AC68" s="391"/>
      <c r="AD68" s="391"/>
      <c r="AE68" s="391"/>
    </row>
    <row r="69" spans="26:31" s="99" customFormat="1" x14ac:dyDescent="0.2">
      <c r="Z69" s="391"/>
      <c r="AA69" s="391"/>
      <c r="AB69" s="391"/>
      <c r="AC69" s="391"/>
      <c r="AD69" s="391"/>
      <c r="AE69" s="391"/>
    </row>
    <row r="70" spans="26:31" s="99" customFormat="1" x14ac:dyDescent="0.2">
      <c r="Z70" s="391"/>
      <c r="AA70" s="391"/>
      <c r="AB70" s="391"/>
      <c r="AC70" s="391"/>
      <c r="AD70" s="391"/>
      <c r="AE70" s="391"/>
    </row>
    <row r="71" spans="26:31" s="99" customFormat="1" x14ac:dyDescent="0.2">
      <c r="Z71" s="391"/>
      <c r="AA71" s="391"/>
      <c r="AB71" s="391"/>
      <c r="AC71" s="391"/>
      <c r="AD71" s="391"/>
      <c r="AE71" s="391"/>
    </row>
    <row r="72" spans="26:31" s="99" customFormat="1" x14ac:dyDescent="0.2">
      <c r="Z72" s="391"/>
      <c r="AA72" s="391"/>
      <c r="AB72" s="391"/>
      <c r="AC72" s="391"/>
      <c r="AD72" s="391"/>
      <c r="AE72" s="391"/>
    </row>
    <row r="73" spans="26:31" s="99" customFormat="1" x14ac:dyDescent="0.2">
      <c r="Z73" s="391"/>
      <c r="AA73" s="391"/>
      <c r="AB73" s="391"/>
      <c r="AC73" s="391"/>
      <c r="AD73" s="391"/>
      <c r="AE73" s="391"/>
    </row>
    <row r="74" spans="26:31" s="99" customFormat="1" x14ac:dyDescent="0.2">
      <c r="Z74" s="391"/>
      <c r="AA74" s="391"/>
      <c r="AB74" s="391"/>
      <c r="AC74" s="391"/>
      <c r="AD74" s="391"/>
      <c r="AE74" s="391"/>
    </row>
    <row r="75" spans="26:31" s="99" customFormat="1" x14ac:dyDescent="0.2">
      <c r="Z75" s="391"/>
      <c r="AA75" s="391"/>
      <c r="AB75" s="391"/>
      <c r="AC75" s="391"/>
      <c r="AD75" s="391"/>
      <c r="AE75" s="391"/>
    </row>
    <row r="76" spans="26:31" s="99" customFormat="1" x14ac:dyDescent="0.2">
      <c r="Z76" s="391"/>
      <c r="AA76" s="391"/>
      <c r="AB76" s="391"/>
      <c r="AC76" s="391"/>
      <c r="AD76" s="391"/>
      <c r="AE76" s="391"/>
    </row>
    <row r="77" spans="26:31" s="99" customFormat="1" x14ac:dyDescent="0.2">
      <c r="Z77" s="391"/>
      <c r="AA77" s="391"/>
      <c r="AB77" s="391"/>
      <c r="AC77" s="391"/>
      <c r="AD77" s="391"/>
      <c r="AE77" s="391"/>
    </row>
    <row r="78" spans="26:31" s="99" customFormat="1" x14ac:dyDescent="0.2">
      <c r="Z78" s="391"/>
      <c r="AA78" s="391"/>
      <c r="AB78" s="391"/>
      <c r="AC78" s="391"/>
      <c r="AD78" s="391"/>
      <c r="AE78" s="391"/>
    </row>
    <row r="79" spans="26:31" s="99" customFormat="1" x14ac:dyDescent="0.2">
      <c r="Z79" s="391"/>
      <c r="AA79" s="391"/>
      <c r="AB79" s="391"/>
      <c r="AC79" s="391"/>
      <c r="AD79" s="391"/>
      <c r="AE79" s="391"/>
    </row>
    <row r="80" spans="26:31" s="99" customFormat="1" x14ac:dyDescent="0.2">
      <c r="Z80" s="391"/>
      <c r="AA80" s="391"/>
      <c r="AB80" s="391"/>
      <c r="AC80" s="391"/>
      <c r="AD80" s="391"/>
      <c r="AE80" s="391"/>
    </row>
    <row r="81" spans="26:31" s="99" customFormat="1" x14ac:dyDescent="0.2">
      <c r="Z81" s="391"/>
      <c r="AA81" s="391"/>
      <c r="AB81" s="391"/>
      <c r="AC81" s="391"/>
      <c r="AD81" s="391"/>
      <c r="AE81" s="391"/>
    </row>
    <row r="82" spans="26:31" s="99" customFormat="1" x14ac:dyDescent="0.2">
      <c r="Z82" s="391"/>
      <c r="AA82" s="391"/>
      <c r="AB82" s="391"/>
      <c r="AC82" s="391"/>
      <c r="AD82" s="391"/>
      <c r="AE82" s="391"/>
    </row>
    <row r="83" spans="26:31" s="99" customFormat="1" x14ac:dyDescent="0.2">
      <c r="Z83" s="391"/>
      <c r="AA83" s="391"/>
      <c r="AB83" s="391"/>
      <c r="AC83" s="391"/>
      <c r="AD83" s="391"/>
      <c r="AE83" s="391"/>
    </row>
    <row r="84" spans="26:31" s="99" customFormat="1" x14ac:dyDescent="0.2">
      <c r="Z84" s="391"/>
      <c r="AA84" s="391"/>
      <c r="AB84" s="391"/>
      <c r="AC84" s="391"/>
      <c r="AD84" s="391"/>
      <c r="AE84" s="391"/>
    </row>
    <row r="85" spans="26:31" s="99" customFormat="1" x14ac:dyDescent="0.2">
      <c r="Z85" s="391"/>
      <c r="AA85" s="391"/>
      <c r="AB85" s="391"/>
      <c r="AC85" s="391"/>
      <c r="AD85" s="391"/>
      <c r="AE85" s="391"/>
    </row>
    <row r="86" spans="26:31" s="99" customFormat="1" x14ac:dyDescent="0.2">
      <c r="Z86" s="391"/>
      <c r="AA86" s="391"/>
      <c r="AB86" s="391"/>
      <c r="AC86" s="391"/>
      <c r="AD86" s="391"/>
      <c r="AE86" s="391"/>
    </row>
    <row r="87" spans="26:31" s="99" customFormat="1" x14ac:dyDescent="0.2">
      <c r="Z87" s="391"/>
      <c r="AA87" s="391"/>
      <c r="AB87" s="391"/>
      <c r="AC87" s="391"/>
      <c r="AD87" s="391"/>
      <c r="AE87" s="391"/>
    </row>
    <row r="88" spans="26:31" s="99" customFormat="1" x14ac:dyDescent="0.2">
      <c r="Z88" s="391"/>
      <c r="AA88" s="391"/>
      <c r="AB88" s="391"/>
      <c r="AC88" s="391"/>
      <c r="AD88" s="391"/>
      <c r="AE88" s="391"/>
    </row>
    <row r="89" spans="26:31" s="99" customFormat="1" x14ac:dyDescent="0.2">
      <c r="Z89" s="391"/>
      <c r="AA89" s="391"/>
      <c r="AB89" s="391"/>
      <c r="AC89" s="391"/>
      <c r="AD89" s="391"/>
      <c r="AE89" s="391"/>
    </row>
    <row r="90" spans="26:31" s="99" customFormat="1" x14ac:dyDescent="0.2">
      <c r="Z90" s="391"/>
      <c r="AA90" s="391"/>
      <c r="AB90" s="391"/>
      <c r="AC90" s="391"/>
      <c r="AD90" s="391"/>
      <c r="AE90" s="391"/>
    </row>
    <row r="91" spans="26:31" s="99" customFormat="1" x14ac:dyDescent="0.2">
      <c r="Z91" s="391"/>
      <c r="AA91" s="391"/>
      <c r="AB91" s="391"/>
      <c r="AC91" s="391"/>
      <c r="AD91" s="391"/>
      <c r="AE91" s="391"/>
    </row>
    <row r="92" spans="26:31" s="99" customFormat="1" x14ac:dyDescent="0.2">
      <c r="Z92" s="391"/>
      <c r="AA92" s="391"/>
      <c r="AB92" s="391"/>
      <c r="AC92" s="391"/>
      <c r="AD92" s="391"/>
      <c r="AE92" s="391"/>
    </row>
    <row r="93" spans="26:31" s="99" customFormat="1" x14ac:dyDescent="0.2">
      <c r="Z93" s="391"/>
      <c r="AA93" s="391"/>
      <c r="AB93" s="391"/>
      <c r="AC93" s="391"/>
      <c r="AD93" s="391"/>
      <c r="AE93" s="391"/>
    </row>
    <row r="94" spans="26:31" s="99" customFormat="1" x14ac:dyDescent="0.2">
      <c r="Z94" s="391"/>
      <c r="AA94" s="391"/>
      <c r="AB94" s="391"/>
      <c r="AC94" s="391"/>
      <c r="AD94" s="391"/>
      <c r="AE94" s="391"/>
    </row>
    <row r="95" spans="26:31" s="99" customFormat="1" x14ac:dyDescent="0.2">
      <c r="Z95" s="391"/>
      <c r="AA95" s="391"/>
      <c r="AB95" s="391"/>
      <c r="AC95" s="391"/>
      <c r="AD95" s="391"/>
      <c r="AE95" s="391"/>
    </row>
    <row r="96" spans="26:31" s="99" customFormat="1" x14ac:dyDescent="0.2">
      <c r="Z96" s="391"/>
      <c r="AA96" s="391"/>
      <c r="AB96" s="391"/>
      <c r="AC96" s="391"/>
      <c r="AD96" s="391"/>
      <c r="AE96" s="391"/>
    </row>
    <row r="97" spans="26:31" s="99" customFormat="1" x14ac:dyDescent="0.2">
      <c r="Z97" s="391"/>
      <c r="AA97" s="391"/>
      <c r="AB97" s="391"/>
      <c r="AC97" s="391"/>
      <c r="AD97" s="391"/>
      <c r="AE97" s="391"/>
    </row>
    <row r="98" spans="26:31" s="99" customFormat="1" x14ac:dyDescent="0.2">
      <c r="Z98" s="391"/>
      <c r="AA98" s="391"/>
      <c r="AB98" s="391"/>
      <c r="AC98" s="391"/>
      <c r="AD98" s="391"/>
      <c r="AE98" s="391"/>
    </row>
    <row r="99" spans="26:31" s="99" customFormat="1" x14ac:dyDescent="0.2">
      <c r="Z99" s="391"/>
      <c r="AA99" s="391"/>
      <c r="AB99" s="391"/>
      <c r="AC99" s="391"/>
      <c r="AD99" s="391"/>
      <c r="AE99" s="391"/>
    </row>
    <row r="100" spans="26:31" s="99" customFormat="1" x14ac:dyDescent="0.2">
      <c r="Z100" s="391"/>
      <c r="AA100" s="391"/>
      <c r="AB100" s="391"/>
      <c r="AC100" s="391"/>
      <c r="AD100" s="391"/>
      <c r="AE100" s="391"/>
    </row>
    <row r="101" spans="26:31" s="99" customFormat="1" x14ac:dyDescent="0.2">
      <c r="Z101" s="391"/>
      <c r="AA101" s="391"/>
      <c r="AB101" s="391"/>
      <c r="AC101" s="391"/>
      <c r="AD101" s="391"/>
      <c r="AE101" s="391"/>
    </row>
    <row r="102" spans="26:31" s="58" customFormat="1" x14ac:dyDescent="0.2">
      <c r="Z102" s="384"/>
      <c r="AA102" s="384"/>
      <c r="AB102" s="384"/>
      <c r="AC102" s="384"/>
      <c r="AD102" s="384"/>
      <c r="AE102" s="384"/>
    </row>
    <row r="103" spans="26:31" s="58" customFormat="1" x14ac:dyDescent="0.2">
      <c r="Z103" s="384"/>
      <c r="AA103" s="384"/>
      <c r="AB103" s="384"/>
      <c r="AC103" s="384"/>
      <c r="AD103" s="384"/>
      <c r="AE103" s="384"/>
    </row>
    <row r="104" spans="26:31" s="58" customFormat="1" x14ac:dyDescent="0.2">
      <c r="Z104" s="384"/>
      <c r="AA104" s="384"/>
      <c r="AB104" s="384"/>
      <c r="AC104" s="384"/>
      <c r="AD104" s="384"/>
      <c r="AE104" s="384"/>
    </row>
    <row r="105" spans="26:31" s="58" customFormat="1" x14ac:dyDescent="0.2">
      <c r="Z105" s="384"/>
      <c r="AA105" s="384"/>
      <c r="AB105" s="384"/>
      <c r="AC105" s="384"/>
      <c r="AD105" s="384"/>
      <c r="AE105" s="384"/>
    </row>
    <row r="106" spans="26:31" s="58" customFormat="1" x14ac:dyDescent="0.2">
      <c r="Z106" s="384"/>
      <c r="AA106" s="384"/>
      <c r="AB106" s="384"/>
      <c r="AC106" s="384"/>
      <c r="AD106" s="384"/>
      <c r="AE106" s="384"/>
    </row>
    <row r="107" spans="26:31" s="58" customFormat="1" x14ac:dyDescent="0.2">
      <c r="Z107" s="384"/>
      <c r="AA107" s="384"/>
      <c r="AB107" s="384"/>
      <c r="AC107" s="384"/>
      <c r="AD107" s="384"/>
      <c r="AE107" s="384"/>
    </row>
    <row r="108" spans="26:31" s="58" customFormat="1" x14ac:dyDescent="0.2">
      <c r="Z108" s="384"/>
      <c r="AA108" s="384"/>
      <c r="AB108" s="384"/>
      <c r="AC108" s="384"/>
      <c r="AD108" s="384"/>
      <c r="AE108" s="384"/>
    </row>
    <row r="109" spans="26:31" s="58" customFormat="1" x14ac:dyDescent="0.2">
      <c r="Z109" s="384"/>
      <c r="AA109" s="384"/>
      <c r="AB109" s="384"/>
      <c r="AC109" s="384"/>
      <c r="AD109" s="384"/>
      <c r="AE109" s="384"/>
    </row>
    <row r="110" spans="26:31" s="58" customFormat="1" x14ac:dyDescent="0.2">
      <c r="Z110" s="384"/>
      <c r="AA110" s="384"/>
      <c r="AB110" s="384"/>
      <c r="AC110" s="384"/>
      <c r="AD110" s="384"/>
      <c r="AE110" s="384"/>
    </row>
    <row r="111" spans="26:31" s="58" customFormat="1" x14ac:dyDescent="0.2">
      <c r="Z111" s="384"/>
      <c r="AA111" s="384"/>
      <c r="AB111" s="384"/>
      <c r="AC111" s="384"/>
      <c r="AD111" s="384"/>
      <c r="AE111" s="384"/>
    </row>
    <row r="112" spans="26:31" s="58" customFormat="1" x14ac:dyDescent="0.2">
      <c r="Z112" s="384"/>
      <c r="AA112" s="384"/>
      <c r="AB112" s="384"/>
      <c r="AC112" s="384"/>
      <c r="AD112" s="384"/>
      <c r="AE112" s="384"/>
    </row>
    <row r="113" spans="26:31" s="58" customFormat="1" x14ac:dyDescent="0.2">
      <c r="Z113" s="384"/>
      <c r="AA113" s="384"/>
      <c r="AB113" s="384"/>
      <c r="AC113" s="384"/>
      <c r="AD113" s="384"/>
      <c r="AE113" s="384"/>
    </row>
    <row r="114" spans="26:31" s="58" customFormat="1" x14ac:dyDescent="0.2">
      <c r="Z114" s="384"/>
      <c r="AA114" s="384"/>
      <c r="AB114" s="384"/>
      <c r="AC114" s="384"/>
      <c r="AD114" s="384"/>
      <c r="AE114" s="384"/>
    </row>
    <row r="115" spans="26:31" s="58" customFormat="1" x14ac:dyDescent="0.2">
      <c r="Z115" s="384"/>
      <c r="AA115" s="384"/>
      <c r="AB115" s="384"/>
      <c r="AC115" s="384"/>
      <c r="AD115" s="384"/>
      <c r="AE115" s="384"/>
    </row>
    <row r="116" spans="26:31" s="58" customFormat="1" x14ac:dyDescent="0.2">
      <c r="Z116" s="384"/>
      <c r="AA116" s="384"/>
      <c r="AB116" s="384"/>
      <c r="AC116" s="384"/>
      <c r="AD116" s="384"/>
      <c r="AE116" s="384"/>
    </row>
    <row r="117" spans="26:31" s="58" customFormat="1" x14ac:dyDescent="0.2">
      <c r="Z117" s="384"/>
      <c r="AA117" s="384"/>
      <c r="AB117" s="384"/>
      <c r="AC117" s="384"/>
      <c r="AD117" s="384"/>
      <c r="AE117" s="384"/>
    </row>
    <row r="118" spans="26:31" s="58" customFormat="1" x14ac:dyDescent="0.2">
      <c r="Z118" s="384"/>
      <c r="AA118" s="384"/>
      <c r="AB118" s="384"/>
      <c r="AC118" s="384"/>
      <c r="AD118" s="384"/>
      <c r="AE118" s="384"/>
    </row>
    <row r="119" spans="26:31" s="58" customFormat="1" x14ac:dyDescent="0.2">
      <c r="Z119" s="384"/>
      <c r="AA119" s="384"/>
      <c r="AB119" s="384"/>
      <c r="AC119" s="384"/>
      <c r="AD119" s="384"/>
      <c r="AE119" s="384"/>
    </row>
    <row r="120" spans="26:31" s="58" customFormat="1" x14ac:dyDescent="0.2">
      <c r="Z120" s="384"/>
      <c r="AA120" s="384"/>
      <c r="AB120" s="384"/>
      <c r="AC120" s="384"/>
      <c r="AD120" s="384"/>
      <c r="AE120" s="384"/>
    </row>
    <row r="121" spans="26:31" s="58" customFormat="1" x14ac:dyDescent="0.2">
      <c r="Z121" s="384"/>
      <c r="AA121" s="384"/>
      <c r="AB121" s="384"/>
      <c r="AC121" s="384"/>
      <c r="AD121" s="384"/>
      <c r="AE121" s="384"/>
    </row>
    <row r="122" spans="26:31" s="58" customFormat="1" x14ac:dyDescent="0.2">
      <c r="Z122" s="384"/>
      <c r="AA122" s="384"/>
      <c r="AB122" s="384"/>
      <c r="AC122" s="384"/>
      <c r="AD122" s="384"/>
      <c r="AE122" s="384"/>
    </row>
    <row r="123" spans="26:31" s="58" customFormat="1" x14ac:dyDescent="0.2">
      <c r="Z123" s="384"/>
      <c r="AA123" s="384"/>
      <c r="AB123" s="384"/>
      <c r="AC123" s="384"/>
      <c r="AD123" s="384"/>
      <c r="AE123" s="384"/>
    </row>
    <row r="124" spans="26:31" s="58" customFormat="1" x14ac:dyDescent="0.2">
      <c r="Z124" s="384"/>
      <c r="AA124" s="384"/>
      <c r="AB124" s="384"/>
      <c r="AC124" s="384"/>
      <c r="AD124" s="384"/>
      <c r="AE124" s="384"/>
    </row>
    <row r="125" spans="26:31" s="58" customFormat="1" x14ac:dyDescent="0.2">
      <c r="Z125" s="384"/>
      <c r="AA125" s="384"/>
      <c r="AB125" s="384"/>
      <c r="AC125" s="384"/>
      <c r="AD125" s="384"/>
      <c r="AE125" s="384"/>
    </row>
    <row r="126" spans="26:31" s="58" customFormat="1" x14ac:dyDescent="0.2">
      <c r="Z126" s="384"/>
      <c r="AA126" s="384"/>
      <c r="AB126" s="384"/>
      <c r="AC126" s="384"/>
      <c r="AD126" s="384"/>
      <c r="AE126" s="384"/>
    </row>
    <row r="127" spans="26:31" s="58" customFormat="1" x14ac:dyDescent="0.2">
      <c r="Z127" s="384"/>
      <c r="AA127" s="384"/>
      <c r="AB127" s="384"/>
      <c r="AC127" s="384"/>
      <c r="AD127" s="384"/>
      <c r="AE127" s="384"/>
    </row>
    <row r="128" spans="26:31" s="58" customFormat="1" x14ac:dyDescent="0.2">
      <c r="Z128" s="384"/>
      <c r="AA128" s="384"/>
      <c r="AB128" s="384"/>
      <c r="AC128" s="384"/>
      <c r="AD128" s="384"/>
      <c r="AE128" s="384"/>
    </row>
    <row r="129" spans="26:31" s="58" customFormat="1" x14ac:dyDescent="0.2">
      <c r="Z129" s="384"/>
      <c r="AA129" s="384"/>
      <c r="AB129" s="384"/>
      <c r="AC129" s="384"/>
      <c r="AD129" s="384"/>
      <c r="AE129" s="384"/>
    </row>
    <row r="130" spans="26:31" s="58" customFormat="1" x14ac:dyDescent="0.2">
      <c r="Z130" s="384"/>
      <c r="AA130" s="384"/>
      <c r="AB130" s="384"/>
      <c r="AC130" s="384"/>
      <c r="AD130" s="384"/>
      <c r="AE130" s="384"/>
    </row>
    <row r="131" spans="26:31" s="58" customFormat="1" x14ac:dyDescent="0.2">
      <c r="Z131" s="384"/>
      <c r="AA131" s="384"/>
      <c r="AB131" s="384"/>
      <c r="AC131" s="384"/>
      <c r="AD131" s="384"/>
      <c r="AE131" s="384"/>
    </row>
    <row r="132" spans="26:31" s="58" customFormat="1" x14ac:dyDescent="0.2">
      <c r="Z132" s="384"/>
      <c r="AA132" s="384"/>
      <c r="AB132" s="384"/>
      <c r="AC132" s="384"/>
      <c r="AD132" s="384"/>
      <c r="AE132" s="384"/>
    </row>
    <row r="133" spans="26:31" s="58" customFormat="1" x14ac:dyDescent="0.2">
      <c r="Z133" s="384"/>
      <c r="AA133" s="384"/>
      <c r="AB133" s="384"/>
      <c r="AC133" s="384"/>
      <c r="AD133" s="384"/>
      <c r="AE133" s="384"/>
    </row>
    <row r="134" spans="26:31" s="58" customFormat="1" x14ac:dyDescent="0.2">
      <c r="Z134" s="384"/>
      <c r="AA134" s="384"/>
      <c r="AB134" s="384"/>
      <c r="AC134" s="384"/>
      <c r="AD134" s="384"/>
      <c r="AE134" s="384"/>
    </row>
    <row r="135" spans="26:31" s="58" customFormat="1" x14ac:dyDescent="0.2">
      <c r="Z135" s="384"/>
      <c r="AA135" s="384"/>
      <c r="AB135" s="384"/>
      <c r="AC135" s="384"/>
      <c r="AD135" s="384"/>
      <c r="AE135" s="384"/>
    </row>
    <row r="136" spans="26:31" s="58" customFormat="1" x14ac:dyDescent="0.2">
      <c r="Z136" s="384"/>
      <c r="AA136" s="384"/>
      <c r="AB136" s="384"/>
      <c r="AC136" s="384"/>
      <c r="AD136" s="384"/>
      <c r="AE136" s="384"/>
    </row>
    <row r="137" spans="26:31" s="58" customFormat="1" x14ac:dyDescent="0.2">
      <c r="Z137" s="384"/>
      <c r="AA137" s="384"/>
      <c r="AB137" s="384"/>
      <c r="AC137" s="384"/>
      <c r="AD137" s="384"/>
      <c r="AE137" s="384"/>
    </row>
    <row r="138" spans="26:31" s="58" customFormat="1" x14ac:dyDescent="0.2">
      <c r="Z138" s="384"/>
      <c r="AA138" s="384"/>
      <c r="AB138" s="384"/>
      <c r="AC138" s="384"/>
      <c r="AD138" s="384"/>
      <c r="AE138" s="384"/>
    </row>
    <row r="139" spans="26:31" s="58" customFormat="1" x14ac:dyDescent="0.2">
      <c r="Z139" s="384"/>
      <c r="AA139" s="384"/>
      <c r="AB139" s="384"/>
      <c r="AC139" s="384"/>
      <c r="AD139" s="384"/>
      <c r="AE139" s="384"/>
    </row>
    <row r="140" spans="26:31" s="58" customFormat="1" x14ac:dyDescent="0.2">
      <c r="Z140" s="384"/>
      <c r="AA140" s="384"/>
      <c r="AB140" s="384"/>
      <c r="AC140" s="384"/>
      <c r="AD140" s="384"/>
      <c r="AE140" s="384"/>
    </row>
    <row r="141" spans="26:31" s="58" customFormat="1" x14ac:dyDescent="0.2">
      <c r="Z141" s="384"/>
      <c r="AA141" s="384"/>
      <c r="AB141" s="384"/>
      <c r="AC141" s="384"/>
      <c r="AD141" s="384"/>
      <c r="AE141" s="384"/>
    </row>
    <row r="142" spans="26:31" s="58" customFormat="1" x14ac:dyDescent="0.2">
      <c r="Z142" s="384"/>
      <c r="AA142" s="384"/>
      <c r="AB142" s="384"/>
      <c r="AC142" s="384"/>
      <c r="AD142" s="384"/>
      <c r="AE142" s="384"/>
    </row>
    <row r="143" spans="26:31" s="58" customFormat="1" x14ac:dyDescent="0.2">
      <c r="Z143" s="384"/>
      <c r="AA143" s="384"/>
      <c r="AB143" s="384"/>
      <c r="AC143" s="384"/>
      <c r="AD143" s="384"/>
      <c r="AE143" s="384"/>
    </row>
    <row r="144" spans="26:31" s="58" customFormat="1" x14ac:dyDescent="0.2">
      <c r="Z144" s="384"/>
      <c r="AA144" s="384"/>
      <c r="AB144" s="384"/>
      <c r="AC144" s="384"/>
      <c r="AD144" s="384"/>
      <c r="AE144" s="384"/>
    </row>
    <row r="145" spans="26:31" s="58" customFormat="1" x14ac:dyDescent="0.2">
      <c r="Z145" s="384"/>
      <c r="AA145" s="384"/>
      <c r="AB145" s="384"/>
      <c r="AC145" s="384"/>
      <c r="AD145" s="384"/>
      <c r="AE145" s="384"/>
    </row>
    <row r="146" spans="26:31" s="58" customFormat="1" x14ac:dyDescent="0.2">
      <c r="Z146" s="384"/>
      <c r="AA146" s="384"/>
      <c r="AB146" s="384"/>
      <c r="AC146" s="384"/>
      <c r="AD146" s="384"/>
      <c r="AE146" s="384"/>
    </row>
    <row r="147" spans="26:31" s="58" customFormat="1" x14ac:dyDescent="0.2">
      <c r="Z147" s="384"/>
      <c r="AA147" s="384"/>
      <c r="AB147" s="384"/>
      <c r="AC147" s="384"/>
      <c r="AD147" s="384"/>
      <c r="AE147" s="384"/>
    </row>
    <row r="148" spans="26:31" s="58" customFormat="1" x14ac:dyDescent="0.2">
      <c r="Z148" s="384"/>
      <c r="AA148" s="384"/>
      <c r="AB148" s="384"/>
      <c r="AC148" s="384"/>
      <c r="AD148" s="384"/>
      <c r="AE148" s="384"/>
    </row>
    <row r="149" spans="26:31" s="58" customFormat="1" x14ac:dyDescent="0.2">
      <c r="Z149" s="384"/>
      <c r="AA149" s="384"/>
      <c r="AB149" s="384"/>
      <c r="AC149" s="384"/>
      <c r="AD149" s="384"/>
      <c r="AE149" s="384"/>
    </row>
    <row r="150" spans="26:31" s="58" customFormat="1" x14ac:dyDescent="0.2">
      <c r="Z150" s="384"/>
      <c r="AA150" s="384"/>
      <c r="AB150" s="384"/>
      <c r="AC150" s="384"/>
      <c r="AD150" s="384"/>
      <c r="AE150" s="384"/>
    </row>
    <row r="151" spans="26:31" s="58" customFormat="1" x14ac:dyDescent="0.2">
      <c r="Z151" s="384"/>
      <c r="AA151" s="384"/>
      <c r="AB151" s="384"/>
      <c r="AC151" s="384"/>
      <c r="AD151" s="384"/>
      <c r="AE151" s="384"/>
    </row>
    <row r="152" spans="26:31" s="58" customFormat="1" x14ac:dyDescent="0.2">
      <c r="Z152" s="384"/>
      <c r="AA152" s="384"/>
      <c r="AB152" s="384"/>
      <c r="AC152" s="384"/>
      <c r="AD152" s="384"/>
      <c r="AE152" s="384"/>
    </row>
    <row r="153" spans="26:31" s="58" customFormat="1" x14ac:dyDescent="0.2">
      <c r="Z153" s="384"/>
      <c r="AA153" s="384"/>
      <c r="AB153" s="384"/>
      <c r="AC153" s="384"/>
      <c r="AD153" s="384"/>
      <c r="AE153" s="384"/>
    </row>
    <row r="154" spans="26:31" s="58" customFormat="1" x14ac:dyDescent="0.2">
      <c r="Z154" s="384"/>
      <c r="AA154" s="384"/>
      <c r="AB154" s="384"/>
      <c r="AC154" s="384"/>
      <c r="AD154" s="384"/>
      <c r="AE154" s="384"/>
    </row>
    <row r="155" spans="26:31" s="58" customFormat="1" x14ac:dyDescent="0.2">
      <c r="Z155" s="384"/>
      <c r="AA155" s="384"/>
      <c r="AB155" s="384"/>
      <c r="AC155" s="384"/>
      <c r="AD155" s="384"/>
      <c r="AE155" s="384"/>
    </row>
    <row r="156" spans="26:31" s="58" customFormat="1" x14ac:dyDescent="0.2">
      <c r="Z156" s="384"/>
      <c r="AA156" s="384"/>
      <c r="AB156" s="384"/>
      <c r="AC156" s="384"/>
      <c r="AD156" s="384"/>
      <c r="AE156" s="384"/>
    </row>
    <row r="157" spans="26:31" s="58" customFormat="1" x14ac:dyDescent="0.2">
      <c r="Z157" s="384"/>
      <c r="AA157" s="384"/>
      <c r="AB157" s="384"/>
      <c r="AC157" s="384"/>
      <c r="AD157" s="384"/>
      <c r="AE157" s="384"/>
    </row>
    <row r="158" spans="26:31" s="58" customFormat="1" x14ac:dyDescent="0.2">
      <c r="Z158" s="384"/>
      <c r="AA158" s="384"/>
      <c r="AB158" s="384"/>
      <c r="AC158" s="384"/>
      <c r="AD158" s="384"/>
      <c r="AE158" s="384"/>
    </row>
    <row r="159" spans="26:31" s="58" customFormat="1" x14ac:dyDescent="0.2">
      <c r="Z159" s="384"/>
      <c r="AA159" s="384"/>
      <c r="AB159" s="384"/>
      <c r="AC159" s="384"/>
      <c r="AD159" s="384"/>
      <c r="AE159" s="384"/>
    </row>
    <row r="160" spans="26:31" s="58" customFormat="1" x14ac:dyDescent="0.2">
      <c r="Z160" s="384"/>
      <c r="AA160" s="384"/>
      <c r="AB160" s="384"/>
      <c r="AC160" s="384"/>
      <c r="AD160" s="384"/>
      <c r="AE160" s="384"/>
    </row>
    <row r="161" spans="26:31" s="58" customFormat="1" x14ac:dyDescent="0.2">
      <c r="Z161" s="384"/>
      <c r="AA161" s="384"/>
      <c r="AB161" s="384"/>
      <c r="AC161" s="384"/>
      <c r="AD161" s="384"/>
      <c r="AE161" s="384"/>
    </row>
    <row r="162" spans="26:31" s="58" customFormat="1" x14ac:dyDescent="0.2">
      <c r="Z162" s="384"/>
      <c r="AA162" s="384"/>
      <c r="AB162" s="384"/>
      <c r="AC162" s="384"/>
      <c r="AD162" s="384"/>
      <c r="AE162" s="384"/>
    </row>
    <row r="163" spans="26:31" s="58" customFormat="1" x14ac:dyDescent="0.2">
      <c r="Z163" s="384"/>
      <c r="AA163" s="384"/>
      <c r="AB163" s="384"/>
      <c r="AC163" s="384"/>
      <c r="AD163" s="384"/>
      <c r="AE163" s="384"/>
    </row>
    <row r="164" spans="26:31" s="58" customFormat="1" x14ac:dyDescent="0.2">
      <c r="Z164" s="384"/>
      <c r="AA164" s="384"/>
      <c r="AB164" s="384"/>
      <c r="AC164" s="384"/>
      <c r="AD164" s="384"/>
      <c r="AE164" s="384"/>
    </row>
    <row r="165" spans="26:31" s="58" customFormat="1" x14ac:dyDescent="0.2">
      <c r="Z165" s="384"/>
      <c r="AA165" s="384"/>
      <c r="AB165" s="384"/>
      <c r="AC165" s="384"/>
      <c r="AD165" s="384"/>
      <c r="AE165" s="384"/>
    </row>
    <row r="166" spans="26:31" s="58" customFormat="1" x14ac:dyDescent="0.2">
      <c r="Z166" s="384"/>
      <c r="AA166" s="384"/>
      <c r="AB166" s="384"/>
      <c r="AC166" s="384"/>
      <c r="AD166" s="384"/>
      <c r="AE166" s="384"/>
    </row>
    <row r="167" spans="26:31" s="58" customFormat="1" x14ac:dyDescent="0.2">
      <c r="Z167" s="384"/>
      <c r="AA167" s="384"/>
      <c r="AB167" s="384"/>
      <c r="AC167" s="384"/>
      <c r="AD167" s="384"/>
      <c r="AE167" s="384"/>
    </row>
    <row r="168" spans="26:31" s="58" customFormat="1" x14ac:dyDescent="0.2">
      <c r="Z168" s="384"/>
      <c r="AA168" s="384"/>
      <c r="AB168" s="384"/>
      <c r="AC168" s="384"/>
      <c r="AD168" s="384"/>
      <c r="AE168" s="384"/>
    </row>
    <row r="169" spans="26:31" s="58" customFormat="1" x14ac:dyDescent="0.2">
      <c r="Z169" s="384"/>
      <c r="AA169" s="384"/>
      <c r="AB169" s="384"/>
      <c r="AC169" s="384"/>
      <c r="AD169" s="384"/>
      <c r="AE169" s="384"/>
    </row>
    <row r="170" spans="26:31" s="58" customFormat="1" x14ac:dyDescent="0.2">
      <c r="Z170" s="384"/>
      <c r="AA170" s="384"/>
      <c r="AB170" s="384"/>
      <c r="AC170" s="384"/>
      <c r="AD170" s="384"/>
      <c r="AE170" s="384"/>
    </row>
    <row r="171" spans="26:31" s="58" customFormat="1" x14ac:dyDescent="0.2">
      <c r="Z171" s="384"/>
      <c r="AA171" s="384"/>
      <c r="AB171" s="384"/>
      <c r="AC171" s="384"/>
      <c r="AD171" s="384"/>
      <c r="AE171" s="384"/>
    </row>
    <row r="172" spans="26:31" s="58" customFormat="1" x14ac:dyDescent="0.2">
      <c r="Z172" s="384"/>
      <c r="AA172" s="384"/>
      <c r="AB172" s="384"/>
      <c r="AC172" s="384"/>
      <c r="AD172" s="384"/>
      <c r="AE172" s="384"/>
    </row>
    <row r="173" spans="26:31" s="58" customFormat="1" x14ac:dyDescent="0.2">
      <c r="Z173" s="384"/>
      <c r="AA173" s="384"/>
      <c r="AB173" s="384"/>
      <c r="AC173" s="384"/>
      <c r="AD173" s="384"/>
      <c r="AE173" s="384"/>
    </row>
    <row r="174" spans="26:31" s="58" customFormat="1" x14ac:dyDescent="0.2">
      <c r="Z174" s="384"/>
      <c r="AA174" s="384"/>
      <c r="AB174" s="384"/>
      <c r="AC174" s="384"/>
      <c r="AD174" s="384"/>
      <c r="AE174" s="384"/>
    </row>
    <row r="175" spans="26:31" s="58" customFormat="1" x14ac:dyDescent="0.2">
      <c r="Z175" s="384"/>
      <c r="AA175" s="384"/>
      <c r="AB175" s="384"/>
      <c r="AC175" s="384"/>
      <c r="AD175" s="384"/>
      <c r="AE175" s="384"/>
    </row>
    <row r="176" spans="26:31" s="58" customFormat="1" x14ac:dyDescent="0.2">
      <c r="Z176" s="384"/>
      <c r="AA176" s="384"/>
      <c r="AB176" s="384"/>
      <c r="AC176" s="384"/>
      <c r="AD176" s="384"/>
      <c r="AE176" s="384"/>
    </row>
    <row r="177" spans="26:31" s="58" customFormat="1" x14ac:dyDescent="0.2">
      <c r="Z177" s="384"/>
      <c r="AA177" s="384"/>
      <c r="AB177" s="384"/>
      <c r="AC177" s="384"/>
      <c r="AD177" s="384"/>
      <c r="AE177" s="384"/>
    </row>
    <row r="178" spans="26:31" s="58" customFormat="1" x14ac:dyDescent="0.2">
      <c r="Z178" s="384"/>
      <c r="AA178" s="384"/>
      <c r="AB178" s="384"/>
      <c r="AC178" s="384"/>
      <c r="AD178" s="384"/>
      <c r="AE178" s="384"/>
    </row>
    <row r="179" spans="26:31" s="58" customFormat="1" x14ac:dyDescent="0.2">
      <c r="Z179" s="384"/>
      <c r="AA179" s="384"/>
      <c r="AB179" s="384"/>
      <c r="AC179" s="384"/>
      <c r="AD179" s="384"/>
      <c r="AE179" s="384"/>
    </row>
    <row r="180" spans="26:31" s="58" customFormat="1" x14ac:dyDescent="0.2">
      <c r="Z180" s="384"/>
      <c r="AA180" s="384"/>
      <c r="AB180" s="384"/>
      <c r="AC180" s="384"/>
      <c r="AD180" s="384"/>
      <c r="AE180" s="384"/>
    </row>
    <row r="181" spans="26:31" s="58" customFormat="1" x14ac:dyDescent="0.2">
      <c r="Z181" s="384"/>
      <c r="AA181" s="384"/>
      <c r="AB181" s="384"/>
      <c r="AC181" s="384"/>
      <c r="AD181" s="384"/>
      <c r="AE181" s="384"/>
    </row>
    <row r="182" spans="26:31" s="58" customFormat="1" x14ac:dyDescent="0.2">
      <c r="Z182" s="384"/>
      <c r="AA182" s="384"/>
      <c r="AB182" s="384"/>
      <c r="AC182" s="384"/>
      <c r="AD182" s="384"/>
      <c r="AE182" s="384"/>
    </row>
    <row r="183" spans="26:31" s="58" customFormat="1" x14ac:dyDescent="0.2">
      <c r="Z183" s="384"/>
      <c r="AA183" s="384"/>
      <c r="AB183" s="384"/>
      <c r="AC183" s="384"/>
      <c r="AD183" s="384"/>
      <c r="AE183" s="384"/>
    </row>
    <row r="184" spans="26:31" s="58" customFormat="1" x14ac:dyDescent="0.2">
      <c r="Z184" s="384"/>
      <c r="AA184" s="384"/>
      <c r="AB184" s="384"/>
      <c r="AC184" s="384"/>
      <c r="AD184" s="384"/>
      <c r="AE184" s="384"/>
    </row>
    <row r="185" spans="26:31" s="58" customFormat="1" x14ac:dyDescent="0.2">
      <c r="Z185" s="384"/>
      <c r="AA185" s="384"/>
      <c r="AB185" s="384"/>
      <c r="AC185" s="384"/>
      <c r="AD185" s="384"/>
      <c r="AE185" s="384"/>
    </row>
    <row r="186" spans="26:31" s="58" customFormat="1" x14ac:dyDescent="0.2">
      <c r="Z186" s="384"/>
      <c r="AA186" s="384"/>
      <c r="AB186" s="384"/>
      <c r="AC186" s="384"/>
      <c r="AD186" s="384"/>
      <c r="AE186" s="384"/>
    </row>
    <row r="187" spans="26:31" s="58" customFormat="1" x14ac:dyDescent="0.2">
      <c r="Z187" s="384"/>
      <c r="AA187" s="384"/>
      <c r="AB187" s="384"/>
      <c r="AC187" s="384"/>
      <c r="AD187" s="384"/>
      <c r="AE187" s="384"/>
    </row>
    <row r="188" spans="26:31" s="58" customFormat="1" x14ac:dyDescent="0.2">
      <c r="Z188" s="384"/>
      <c r="AA188" s="384"/>
      <c r="AB188" s="384"/>
      <c r="AC188" s="384"/>
      <c r="AD188" s="384"/>
      <c r="AE188" s="384"/>
    </row>
    <row r="189" spans="26:31" s="58" customFormat="1" x14ac:dyDescent="0.2">
      <c r="Z189" s="384"/>
      <c r="AA189" s="384"/>
      <c r="AB189" s="384"/>
      <c r="AC189" s="384"/>
      <c r="AD189" s="384"/>
      <c r="AE189" s="384"/>
    </row>
    <row r="190" spans="26:31" s="58" customFormat="1" x14ac:dyDescent="0.2">
      <c r="Z190" s="384"/>
      <c r="AA190" s="384"/>
      <c r="AB190" s="384"/>
      <c r="AC190" s="384"/>
      <c r="AD190" s="384"/>
      <c r="AE190" s="384"/>
    </row>
    <row r="191" spans="26:31" s="58" customFormat="1" x14ac:dyDescent="0.2">
      <c r="Z191" s="384"/>
      <c r="AA191" s="384"/>
      <c r="AB191" s="384"/>
      <c r="AC191" s="384"/>
      <c r="AD191" s="384"/>
      <c r="AE191" s="384"/>
    </row>
    <row r="192" spans="26:31" s="58" customFormat="1" x14ac:dyDescent="0.2">
      <c r="Z192" s="384"/>
      <c r="AA192" s="384"/>
      <c r="AB192" s="384"/>
      <c r="AC192" s="384"/>
      <c r="AD192" s="384"/>
      <c r="AE192" s="384"/>
    </row>
    <row r="193" spans="26:31" s="58" customFormat="1" x14ac:dyDescent="0.2">
      <c r="Z193" s="384"/>
      <c r="AA193" s="384"/>
      <c r="AB193" s="384"/>
      <c r="AC193" s="384"/>
      <c r="AD193" s="384"/>
      <c r="AE193" s="384"/>
    </row>
    <row r="194" spans="26:31" s="58" customFormat="1" x14ac:dyDescent="0.2">
      <c r="Z194" s="384"/>
      <c r="AA194" s="384"/>
      <c r="AB194" s="384"/>
      <c r="AC194" s="384"/>
      <c r="AD194" s="384"/>
      <c r="AE194" s="384"/>
    </row>
    <row r="195" spans="26:31" s="58" customFormat="1" x14ac:dyDescent="0.2">
      <c r="Z195" s="384"/>
      <c r="AA195" s="384"/>
      <c r="AB195" s="384"/>
      <c r="AC195" s="384"/>
      <c r="AD195" s="384"/>
      <c r="AE195" s="384"/>
    </row>
    <row r="196" spans="26:31" s="58" customFormat="1" x14ac:dyDescent="0.2">
      <c r="Z196" s="384"/>
      <c r="AA196" s="384"/>
      <c r="AB196" s="384"/>
      <c r="AC196" s="384"/>
      <c r="AD196" s="384"/>
      <c r="AE196" s="384"/>
    </row>
    <row r="197" spans="26:31" s="58" customFormat="1" x14ac:dyDescent="0.2">
      <c r="Z197" s="384"/>
      <c r="AA197" s="384"/>
      <c r="AB197" s="384"/>
      <c r="AC197" s="384"/>
      <c r="AD197" s="384"/>
      <c r="AE197" s="384"/>
    </row>
    <row r="198" spans="26:31" s="58" customFormat="1" x14ac:dyDescent="0.2">
      <c r="Z198" s="384"/>
      <c r="AA198" s="384"/>
      <c r="AB198" s="384"/>
      <c r="AC198" s="384"/>
      <c r="AD198" s="384"/>
      <c r="AE198" s="384"/>
    </row>
    <row r="199" spans="26:31" s="58" customFormat="1" x14ac:dyDescent="0.2">
      <c r="Z199" s="384"/>
      <c r="AA199" s="384"/>
      <c r="AB199" s="384"/>
      <c r="AC199" s="384"/>
      <c r="AD199" s="384"/>
      <c r="AE199" s="384"/>
    </row>
    <row r="200" spans="26:31" s="58" customFormat="1" x14ac:dyDescent="0.2">
      <c r="Z200" s="384"/>
      <c r="AA200" s="384"/>
      <c r="AB200" s="384"/>
      <c r="AC200" s="384"/>
      <c r="AD200" s="384"/>
      <c r="AE200" s="384"/>
    </row>
    <row r="201" spans="26:31" s="58" customFormat="1" x14ac:dyDescent="0.2">
      <c r="Z201" s="384"/>
      <c r="AA201" s="384"/>
      <c r="AB201" s="384"/>
      <c r="AC201" s="384"/>
      <c r="AD201" s="384"/>
      <c r="AE201" s="384"/>
    </row>
    <row r="202" spans="26:31" s="58" customFormat="1" x14ac:dyDescent="0.2">
      <c r="Z202" s="384"/>
      <c r="AA202" s="384"/>
      <c r="AB202" s="384"/>
      <c r="AC202" s="384"/>
      <c r="AD202" s="384"/>
      <c r="AE202" s="384"/>
    </row>
    <row r="203" spans="26:31" s="58" customFormat="1" x14ac:dyDescent="0.2">
      <c r="Z203" s="384"/>
      <c r="AA203" s="384"/>
      <c r="AB203" s="384"/>
      <c r="AC203" s="384"/>
      <c r="AD203" s="384"/>
      <c r="AE203" s="384"/>
    </row>
    <row r="204" spans="26:31" s="58" customFormat="1" x14ac:dyDescent="0.2">
      <c r="Z204" s="384"/>
      <c r="AA204" s="384"/>
      <c r="AB204" s="384"/>
      <c r="AC204" s="384"/>
      <c r="AD204" s="384"/>
      <c r="AE204" s="384"/>
    </row>
    <row r="205" spans="26:31" s="58" customFormat="1" x14ac:dyDescent="0.2">
      <c r="Z205" s="384"/>
      <c r="AA205" s="384"/>
      <c r="AB205" s="384"/>
      <c r="AC205" s="384"/>
      <c r="AD205" s="384"/>
      <c r="AE205" s="384"/>
    </row>
    <row r="206" spans="26:31" s="58" customFormat="1" x14ac:dyDescent="0.2">
      <c r="Z206" s="384"/>
      <c r="AA206" s="384"/>
      <c r="AB206" s="384"/>
      <c r="AC206" s="384"/>
      <c r="AD206" s="384"/>
      <c r="AE206" s="384"/>
    </row>
    <row r="207" spans="26:31" s="58" customFormat="1" x14ac:dyDescent="0.2">
      <c r="Z207" s="384"/>
      <c r="AA207" s="384"/>
      <c r="AB207" s="384"/>
      <c r="AC207" s="384"/>
      <c r="AD207" s="384"/>
      <c r="AE207" s="384"/>
    </row>
    <row r="208" spans="26:31" s="58" customFormat="1" x14ac:dyDescent="0.2">
      <c r="Z208" s="384"/>
      <c r="AA208" s="384"/>
      <c r="AB208" s="384"/>
      <c r="AC208" s="384"/>
      <c r="AD208" s="384"/>
      <c r="AE208" s="384"/>
    </row>
  </sheetData>
  <mergeCells count="43">
    <mergeCell ref="N2:P2"/>
    <mergeCell ref="E3:H3"/>
    <mergeCell ref="I3:J3"/>
    <mergeCell ref="K3:L3"/>
    <mergeCell ref="J19:L19"/>
    <mergeCell ref="S3:V3"/>
    <mergeCell ref="W3:X3"/>
    <mergeCell ref="Y3:Z3"/>
    <mergeCell ref="C6:D6"/>
    <mergeCell ref="E6:F6"/>
    <mergeCell ref="G6:I6"/>
    <mergeCell ref="J6:N6"/>
    <mergeCell ref="O6:P6"/>
    <mergeCell ref="Q6:T6"/>
    <mergeCell ref="U6:Y6"/>
    <mergeCell ref="Z6:AA6"/>
    <mergeCell ref="AB6:AE6"/>
    <mergeCell ref="AF6:AI6"/>
    <mergeCell ref="AJ6:AK6"/>
    <mergeCell ref="C7:D8"/>
    <mergeCell ref="E7:F7"/>
    <mergeCell ref="V7:W7"/>
    <mergeCell ref="AB7:AE7"/>
    <mergeCell ref="E8:F8"/>
    <mergeCell ref="V8:W8"/>
    <mergeCell ref="AB8:AE8"/>
    <mergeCell ref="C9:D10"/>
    <mergeCell ref="E9:F9"/>
    <mergeCell ref="V9:W9"/>
    <mergeCell ref="AB9:AE9"/>
    <mergeCell ref="E10:F10"/>
    <mergeCell ref="V10:W10"/>
    <mergeCell ref="AB10:AE10"/>
    <mergeCell ref="C31:AJ31"/>
    <mergeCell ref="C24:AI25"/>
    <mergeCell ref="C11:D12"/>
    <mergeCell ref="E11:F11"/>
    <mergeCell ref="V11:W11"/>
    <mergeCell ref="AB11:AE11"/>
    <mergeCell ref="E12:F12"/>
    <mergeCell ref="V12:W12"/>
    <mergeCell ref="AB12:AE12"/>
    <mergeCell ref="K20:L20"/>
  </mergeCells>
  <phoneticPr fontId="2"/>
  <dataValidations count="1">
    <dataValidation type="list" allowBlank="1" showInputMessage="1" showErrorMessage="1" sqref="J19 I26 I32" xr:uid="{00000000-0002-0000-0F00-000000000000}">
      <formula1>"有　・　無,有,無"</formula1>
    </dataValidation>
  </dataValidations>
  <pageMargins left="0.70866141732283472" right="0.70866141732283472" top="0.74803149606299213" bottom="0.74803149606299213" header="0.31496062992125984" footer="0.31496062992125984"/>
  <pageSetup paperSize="9" orientation="landscape" r:id="rId1"/>
  <headerFooter>
    <oddFooter>&amp;C13</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BL65"/>
  <sheetViews>
    <sheetView view="pageBreakPreview" zoomScaleNormal="130" zoomScaleSheetLayoutView="100" workbookViewId="0">
      <selection sqref="A1:E2"/>
    </sheetView>
  </sheetViews>
  <sheetFormatPr defaultColWidth="9" defaultRowHeight="13" x14ac:dyDescent="0.2"/>
  <cols>
    <col min="1" max="2" width="2.7265625" style="61" customWidth="1"/>
    <col min="3" max="28" width="2.453125" style="61" customWidth="1"/>
    <col min="29" max="29" width="3.7265625" style="61" customWidth="1"/>
    <col min="30" max="31" width="2.7265625" style="61" customWidth="1"/>
    <col min="32" max="32" width="7.453125" style="61" customWidth="1"/>
    <col min="33" max="34" width="3.08984375" style="61" customWidth="1"/>
    <col min="35" max="37" width="6.26953125" style="61" customWidth="1"/>
    <col min="38" max="40" width="2.08984375" style="61" customWidth="1"/>
    <col min="41" max="42" width="1.26953125" style="61" customWidth="1"/>
    <col min="43" max="43" width="3.7265625" style="61" customWidth="1"/>
    <col min="44" max="45" width="1.26953125" style="61" customWidth="1"/>
    <col min="46" max="46" width="3.7265625" style="61" customWidth="1"/>
    <col min="47" max="47" width="6.90625" style="61" customWidth="1"/>
    <col min="48" max="48" width="6.26953125" style="61" customWidth="1"/>
    <col min="49" max="49" width="4.26953125" style="61" customWidth="1"/>
    <col min="50" max="63" width="8.90625" customWidth="1"/>
    <col min="64" max="64" width="7.453125" style="61" customWidth="1"/>
    <col min="65" max="68" width="6.26953125" style="61" customWidth="1"/>
    <col min="69" max="69" width="5" style="61" customWidth="1"/>
    <col min="70" max="16384" width="9" style="61"/>
  </cols>
  <sheetData>
    <row r="1" spans="1:64" ht="9" customHeight="1" x14ac:dyDescent="0.2">
      <c r="A1" s="2653" t="s">
        <v>807</v>
      </c>
      <c r="B1" s="2653"/>
      <c r="C1" s="2653"/>
      <c r="D1" s="2653"/>
      <c r="E1" s="2653"/>
      <c r="F1" s="934"/>
      <c r="G1" s="934"/>
      <c r="H1" s="934"/>
      <c r="I1" s="934"/>
      <c r="J1" s="934"/>
      <c r="K1" s="934"/>
      <c r="L1" s="718"/>
      <c r="M1" s="718"/>
      <c r="N1" s="718"/>
      <c r="O1" s="718"/>
      <c r="P1" s="718"/>
      <c r="Q1" s="718"/>
      <c r="R1" s="718"/>
      <c r="S1" s="718"/>
      <c r="T1" s="718"/>
      <c r="U1" s="718"/>
      <c r="V1" s="718"/>
      <c r="W1" s="718"/>
      <c r="X1" s="718"/>
      <c r="Y1" s="718"/>
      <c r="Z1" s="718"/>
      <c r="AA1" s="718"/>
      <c r="AB1" s="718"/>
      <c r="AC1" s="718"/>
      <c r="AD1" s="934"/>
      <c r="AE1" s="934"/>
      <c r="AF1" s="934"/>
      <c r="AG1" s="934"/>
      <c r="AH1" s="934"/>
      <c r="AI1" s="934"/>
      <c r="AJ1" s="934"/>
      <c r="AK1" s="934"/>
      <c r="AL1" s="935"/>
      <c r="AM1" s="935"/>
      <c r="AN1" s="935"/>
      <c r="AO1" s="935"/>
      <c r="AP1" s="935"/>
      <c r="AQ1" s="935"/>
      <c r="AR1" s="935"/>
      <c r="AS1" s="935"/>
      <c r="AT1" s="935"/>
      <c r="AU1" s="935"/>
      <c r="AV1" s="935"/>
      <c r="AW1" s="421"/>
      <c r="BL1" s="421"/>
    </row>
    <row r="2" spans="1:64" ht="9" customHeight="1" x14ac:dyDescent="0.2">
      <c r="A2" s="2653"/>
      <c r="B2" s="2653"/>
      <c r="C2" s="2653"/>
      <c r="D2" s="2653"/>
      <c r="E2" s="2653"/>
      <c r="F2" s="934"/>
      <c r="G2" s="934"/>
      <c r="H2" s="934"/>
      <c r="I2" s="934"/>
      <c r="J2" s="934"/>
      <c r="K2" s="934"/>
      <c r="L2" s="718"/>
      <c r="M2" s="718"/>
      <c r="N2" s="718"/>
      <c r="O2" s="718"/>
      <c r="P2" s="718"/>
      <c r="Q2" s="718"/>
      <c r="R2" s="718"/>
      <c r="S2" s="718"/>
      <c r="T2" s="718"/>
      <c r="U2" s="718"/>
      <c r="V2" s="718"/>
      <c r="W2" s="718"/>
      <c r="X2" s="718"/>
      <c r="Y2" s="718"/>
      <c r="Z2" s="718"/>
      <c r="AA2" s="718"/>
      <c r="AB2" s="718"/>
      <c r="AC2" s="718"/>
      <c r="AD2" s="934"/>
      <c r="AE2" s="934"/>
      <c r="AF2" s="934"/>
      <c r="AG2" s="934"/>
      <c r="AH2" s="934"/>
      <c r="AI2" s="934"/>
      <c r="AJ2" s="934"/>
      <c r="AK2" s="934"/>
      <c r="AL2" s="935"/>
      <c r="AM2" s="935"/>
      <c r="AN2" s="935"/>
      <c r="AO2" s="935"/>
      <c r="AP2" s="935"/>
      <c r="AQ2" s="935"/>
      <c r="AR2" s="935"/>
      <c r="AS2" s="935"/>
      <c r="AT2" s="935"/>
      <c r="AU2" s="935"/>
      <c r="AV2" s="935"/>
      <c r="AW2" s="421"/>
      <c r="BL2" s="421"/>
    </row>
    <row r="3" spans="1:64" ht="9" customHeight="1" x14ac:dyDescent="0.2">
      <c r="A3" s="718"/>
      <c r="B3" s="2654" t="s">
        <v>646</v>
      </c>
      <c r="C3" s="2654"/>
      <c r="D3" s="2654"/>
      <c r="E3" s="2654"/>
      <c r="F3" s="2654"/>
      <c r="G3" s="2654"/>
      <c r="H3" s="2654"/>
      <c r="I3" s="2654"/>
      <c r="J3" s="2654"/>
      <c r="K3" s="2654"/>
      <c r="L3" s="2654"/>
      <c r="M3" s="2654"/>
      <c r="N3" s="2655" t="s">
        <v>647</v>
      </c>
      <c r="O3" s="2655"/>
      <c r="P3" s="2655"/>
      <c r="Q3" s="2655"/>
      <c r="R3" s="2655"/>
      <c r="S3" s="2655"/>
      <c r="T3" s="2655"/>
      <c r="U3" s="2655"/>
      <c r="V3" s="2655"/>
      <c r="W3" s="2655"/>
      <c r="X3" s="2655"/>
      <c r="Y3" s="2655"/>
      <c r="Z3" s="2655"/>
      <c r="AA3" s="2655"/>
      <c r="AB3" s="2655"/>
      <c r="AC3" s="718"/>
      <c r="AD3" s="718"/>
      <c r="AE3" s="2654" t="s">
        <v>648</v>
      </c>
      <c r="AF3" s="2654"/>
      <c r="AG3" s="2654"/>
      <c r="AH3" s="2654"/>
      <c r="AI3" s="2654"/>
      <c r="AJ3" s="2654"/>
      <c r="AK3" s="936"/>
      <c r="AL3" s="2656"/>
      <c r="AM3" s="2656"/>
      <c r="AN3" s="2656"/>
      <c r="AO3" s="2656"/>
      <c r="AP3" s="2656"/>
      <c r="AQ3" s="2656"/>
      <c r="AR3" s="2656"/>
      <c r="AS3" s="2656"/>
      <c r="AT3" s="2656"/>
      <c r="AU3" s="2656"/>
      <c r="AV3" s="2656"/>
      <c r="AW3" s="424" t="s">
        <v>36</v>
      </c>
      <c r="BL3" s="424"/>
    </row>
    <row r="4" spans="1:64" ht="9" customHeight="1" x14ac:dyDescent="0.2">
      <c r="A4" s="718"/>
      <c r="B4" s="2654"/>
      <c r="C4" s="2654"/>
      <c r="D4" s="2654"/>
      <c r="E4" s="2654"/>
      <c r="F4" s="2654"/>
      <c r="G4" s="2654"/>
      <c r="H4" s="2654"/>
      <c r="I4" s="2654"/>
      <c r="J4" s="2654"/>
      <c r="K4" s="2654"/>
      <c r="L4" s="2654"/>
      <c r="M4" s="2654"/>
      <c r="N4" s="2655"/>
      <c r="O4" s="2655"/>
      <c r="P4" s="2655"/>
      <c r="Q4" s="2655"/>
      <c r="R4" s="2655"/>
      <c r="S4" s="2655"/>
      <c r="T4" s="2655"/>
      <c r="U4" s="2655"/>
      <c r="V4" s="2655"/>
      <c r="W4" s="2655"/>
      <c r="X4" s="2655"/>
      <c r="Y4" s="2655"/>
      <c r="Z4" s="2655"/>
      <c r="AA4" s="2655"/>
      <c r="AB4" s="2655"/>
      <c r="AC4" s="718"/>
      <c r="AD4" s="937"/>
      <c r="AE4" s="2654"/>
      <c r="AF4" s="2654"/>
      <c r="AG4" s="2654"/>
      <c r="AH4" s="2654"/>
      <c r="AI4" s="2654"/>
      <c r="AJ4" s="2654"/>
      <c r="AK4" s="936"/>
      <c r="AL4" s="2656"/>
      <c r="AM4" s="2656"/>
      <c r="AN4" s="2656"/>
      <c r="AO4" s="2656"/>
      <c r="AP4" s="2656"/>
      <c r="AQ4" s="2656"/>
      <c r="AR4" s="2656"/>
      <c r="AS4" s="2656"/>
      <c r="AT4" s="2656"/>
      <c r="AU4" s="2656"/>
      <c r="AV4" s="2656"/>
      <c r="AW4" s="424"/>
      <c r="BL4" s="424"/>
    </row>
    <row r="5" spans="1:64" ht="9" customHeight="1" x14ac:dyDescent="0.2">
      <c r="A5" s="718"/>
      <c r="B5" s="718"/>
      <c r="C5" s="718"/>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937"/>
      <c r="AE5" s="937"/>
      <c r="AF5" s="937"/>
      <c r="AG5" s="937"/>
      <c r="AH5" s="937"/>
      <c r="AI5" s="937"/>
      <c r="AJ5" s="937"/>
      <c r="AK5" s="938"/>
      <c r="AL5" s="938"/>
      <c r="AM5" s="938"/>
      <c r="AN5" s="938"/>
      <c r="AO5" s="938"/>
      <c r="AP5" s="938"/>
      <c r="AQ5" s="938"/>
      <c r="AR5" s="938"/>
      <c r="AS5" s="938"/>
      <c r="AT5" s="938"/>
      <c r="AU5" s="938"/>
      <c r="AV5" s="938"/>
      <c r="AW5" s="424"/>
      <c r="BL5" s="424"/>
    </row>
    <row r="6" spans="1:64" ht="9" customHeight="1" x14ac:dyDescent="0.2">
      <c r="A6" s="718"/>
      <c r="B6" s="718"/>
      <c r="C6" s="1305" t="s">
        <v>631</v>
      </c>
      <c r="D6" s="1305"/>
      <c r="E6" s="1305"/>
      <c r="F6" s="1305" t="s">
        <v>649</v>
      </c>
      <c r="G6" s="1305"/>
      <c r="H6" s="1305"/>
      <c r="I6" s="1305" t="s">
        <v>650</v>
      </c>
      <c r="J6" s="1305"/>
      <c r="K6" s="1305"/>
      <c r="L6" s="1305" t="s">
        <v>651</v>
      </c>
      <c r="M6" s="1305"/>
      <c r="N6" s="1305"/>
      <c r="O6" s="1305"/>
      <c r="P6" s="1305"/>
      <c r="Q6" s="1305"/>
      <c r="R6" s="1305"/>
      <c r="S6" s="1305" t="s">
        <v>652</v>
      </c>
      <c r="T6" s="1305"/>
      <c r="U6" s="1305"/>
      <c r="V6" s="1305"/>
      <c r="W6" s="1305"/>
      <c r="X6" s="1305"/>
      <c r="Y6" s="1305"/>
      <c r="Z6" s="1305"/>
      <c r="AA6" s="1305"/>
      <c r="AB6" s="1305"/>
      <c r="AC6" s="718"/>
      <c r="AD6" s="937"/>
      <c r="AE6" s="718"/>
      <c r="AF6" s="2689"/>
      <c r="AG6" s="2691" t="s">
        <v>868</v>
      </c>
      <c r="AH6" s="2691"/>
      <c r="AI6" s="2691"/>
      <c r="AJ6" s="2692"/>
      <c r="AK6" s="2699" t="s">
        <v>653</v>
      </c>
      <c r="AL6" s="2691"/>
      <c r="AM6" s="2691"/>
      <c r="AN6" s="2691"/>
      <c r="AO6" s="2691"/>
      <c r="AP6" s="2691"/>
      <c r="AQ6" s="2691"/>
      <c r="AR6" s="2691"/>
      <c r="AS6" s="2691"/>
      <c r="AT6" s="2692"/>
      <c r="AU6" s="1444" t="s">
        <v>654</v>
      </c>
      <c r="AV6" s="2642" t="s">
        <v>49</v>
      </c>
      <c r="AW6" s="424"/>
      <c r="BL6" s="424"/>
    </row>
    <row r="7" spans="1:64" ht="9" customHeight="1" thickBot="1" x14ac:dyDescent="0.25">
      <c r="A7" s="718"/>
      <c r="B7" s="718"/>
      <c r="C7" s="2642"/>
      <c r="D7" s="2642"/>
      <c r="E7" s="2642"/>
      <c r="F7" s="2642"/>
      <c r="G7" s="2642"/>
      <c r="H7" s="2642"/>
      <c r="I7" s="2642"/>
      <c r="J7" s="2642"/>
      <c r="K7" s="2642"/>
      <c r="L7" s="2642"/>
      <c r="M7" s="2642"/>
      <c r="N7" s="2642"/>
      <c r="O7" s="2642"/>
      <c r="P7" s="2642"/>
      <c r="Q7" s="2642"/>
      <c r="R7" s="2642"/>
      <c r="S7" s="2642"/>
      <c r="T7" s="2642"/>
      <c r="U7" s="2642"/>
      <c r="V7" s="2642"/>
      <c r="W7" s="2642"/>
      <c r="X7" s="2642"/>
      <c r="Y7" s="2642"/>
      <c r="Z7" s="2642"/>
      <c r="AA7" s="2642"/>
      <c r="AB7" s="2642"/>
      <c r="AC7" s="718"/>
      <c r="AD7" s="718"/>
      <c r="AE7" s="718"/>
      <c r="AF7" s="2690"/>
      <c r="AG7" s="2693"/>
      <c r="AH7" s="2693"/>
      <c r="AI7" s="2693"/>
      <c r="AJ7" s="2694"/>
      <c r="AK7" s="2700"/>
      <c r="AL7" s="2693"/>
      <c r="AM7" s="2693"/>
      <c r="AN7" s="2693"/>
      <c r="AO7" s="2693"/>
      <c r="AP7" s="2693"/>
      <c r="AQ7" s="2693"/>
      <c r="AR7" s="2693"/>
      <c r="AS7" s="2693"/>
      <c r="AT7" s="2694"/>
      <c r="AU7" s="2664"/>
      <c r="AV7" s="2643"/>
      <c r="AW7" s="421"/>
      <c r="BL7" s="421"/>
    </row>
    <row r="8" spans="1:64" ht="9" customHeight="1" thickTop="1" x14ac:dyDescent="0.2">
      <c r="A8" s="718"/>
      <c r="B8" s="718"/>
      <c r="C8" s="2645" t="s">
        <v>655</v>
      </c>
      <c r="D8" s="2646"/>
      <c r="E8" s="2647"/>
      <c r="F8" s="939"/>
      <c r="G8" s="940"/>
      <c r="H8" s="2650" t="s">
        <v>632</v>
      </c>
      <c r="I8" s="939"/>
      <c r="J8" s="940"/>
      <c r="K8" s="2650" t="s">
        <v>102</v>
      </c>
      <c r="L8" s="2708"/>
      <c r="M8" s="2709"/>
      <c r="N8" s="2709"/>
      <c r="O8" s="2709"/>
      <c r="P8" s="2709"/>
      <c r="Q8" s="2709"/>
      <c r="R8" s="2710"/>
      <c r="S8" s="2708"/>
      <c r="T8" s="2709"/>
      <c r="U8" s="2709"/>
      <c r="V8" s="2709"/>
      <c r="W8" s="2709"/>
      <c r="X8" s="2709"/>
      <c r="Y8" s="2709"/>
      <c r="Z8" s="2709"/>
      <c r="AA8" s="2709"/>
      <c r="AB8" s="2710"/>
      <c r="AC8" s="718"/>
      <c r="AD8" s="718"/>
      <c r="AE8" s="718"/>
      <c r="AF8" s="2690"/>
      <c r="AG8" s="2678" t="s">
        <v>656</v>
      </c>
      <c r="AH8" s="2679"/>
      <c r="AI8" s="2681" t="s">
        <v>657</v>
      </c>
      <c r="AJ8" s="2691" t="s">
        <v>48</v>
      </c>
      <c r="AK8" s="2663" t="s">
        <v>656</v>
      </c>
      <c r="AL8" s="2657" t="s">
        <v>657</v>
      </c>
      <c r="AM8" s="2658"/>
      <c r="AN8" s="2659"/>
      <c r="AO8" s="2683" t="s">
        <v>48</v>
      </c>
      <c r="AP8" s="2684"/>
      <c r="AQ8" s="2685"/>
      <c r="AR8" s="2701" t="s">
        <v>658</v>
      </c>
      <c r="AS8" s="2702"/>
      <c r="AT8" s="2703"/>
      <c r="AU8" s="2664"/>
      <c r="AV8" s="2643"/>
      <c r="AW8" s="421"/>
      <c r="BL8" s="421"/>
    </row>
    <row r="9" spans="1:64" ht="9" customHeight="1" x14ac:dyDescent="0.2">
      <c r="A9" s="718"/>
      <c r="B9" s="718"/>
      <c r="C9" s="1754"/>
      <c r="D9" s="1755"/>
      <c r="E9" s="2648"/>
      <c r="F9" s="1432"/>
      <c r="G9" s="1488"/>
      <c r="H9" s="2651"/>
      <c r="I9" s="1432"/>
      <c r="J9" s="1488"/>
      <c r="K9" s="2651"/>
      <c r="L9" s="2711"/>
      <c r="M9" s="2712"/>
      <c r="N9" s="2712"/>
      <c r="O9" s="2712"/>
      <c r="P9" s="2712"/>
      <c r="Q9" s="2712"/>
      <c r="R9" s="2713"/>
      <c r="S9" s="2711"/>
      <c r="T9" s="2712"/>
      <c r="U9" s="2712"/>
      <c r="V9" s="2712"/>
      <c r="W9" s="2712"/>
      <c r="X9" s="2712"/>
      <c r="Y9" s="2712"/>
      <c r="Z9" s="2712"/>
      <c r="AA9" s="2712"/>
      <c r="AB9" s="2713"/>
      <c r="AC9" s="718"/>
      <c r="AD9" s="935"/>
      <c r="AE9" s="718"/>
      <c r="AF9" s="2690"/>
      <c r="AG9" s="2680"/>
      <c r="AH9" s="2680"/>
      <c r="AI9" s="2682"/>
      <c r="AJ9" s="2684"/>
      <c r="AK9" s="2663"/>
      <c r="AL9" s="2657"/>
      <c r="AM9" s="2658"/>
      <c r="AN9" s="2659"/>
      <c r="AO9" s="2683"/>
      <c r="AP9" s="2684"/>
      <c r="AQ9" s="2685"/>
      <c r="AR9" s="2701"/>
      <c r="AS9" s="2702"/>
      <c r="AT9" s="2703"/>
      <c r="AU9" s="2664"/>
      <c r="AV9" s="2643"/>
      <c r="AW9" s="421"/>
      <c r="BL9" s="421"/>
    </row>
    <row r="10" spans="1:64" ht="9" customHeight="1" thickBot="1" x14ac:dyDescent="0.25">
      <c r="A10" s="718"/>
      <c r="B10" s="718"/>
      <c r="C10" s="1754"/>
      <c r="D10" s="1755"/>
      <c r="E10" s="2648"/>
      <c r="F10" s="1432"/>
      <c r="G10" s="1488"/>
      <c r="H10" s="2651"/>
      <c r="I10" s="1432"/>
      <c r="J10" s="1488"/>
      <c r="K10" s="2651"/>
      <c r="L10" s="2711"/>
      <c r="M10" s="2712"/>
      <c r="N10" s="2712"/>
      <c r="O10" s="2712"/>
      <c r="P10" s="2712"/>
      <c r="Q10" s="2712"/>
      <c r="R10" s="2713"/>
      <c r="S10" s="2711"/>
      <c r="T10" s="2712"/>
      <c r="U10" s="2712"/>
      <c r="V10" s="2712"/>
      <c r="W10" s="2712"/>
      <c r="X10" s="2712"/>
      <c r="Y10" s="2712"/>
      <c r="Z10" s="2712"/>
      <c r="AA10" s="2712"/>
      <c r="AB10" s="2713"/>
      <c r="AC10" s="718"/>
      <c r="AD10" s="935"/>
      <c r="AE10" s="718"/>
      <c r="AF10" s="2690"/>
      <c r="AG10" s="2680"/>
      <c r="AH10" s="2680"/>
      <c r="AI10" s="2682"/>
      <c r="AJ10" s="2684"/>
      <c r="AK10" s="2663"/>
      <c r="AL10" s="2660"/>
      <c r="AM10" s="2661"/>
      <c r="AN10" s="2662"/>
      <c r="AO10" s="2686"/>
      <c r="AP10" s="2687"/>
      <c r="AQ10" s="2688"/>
      <c r="AR10" s="2704"/>
      <c r="AS10" s="2705"/>
      <c r="AT10" s="2706"/>
      <c r="AU10" s="1445"/>
      <c r="AV10" s="2644"/>
      <c r="AW10" s="421"/>
      <c r="BL10" s="421"/>
    </row>
    <row r="11" spans="1:64" ht="9" customHeight="1" thickTop="1" x14ac:dyDescent="0.2">
      <c r="A11" s="718"/>
      <c r="B11" s="718"/>
      <c r="C11" s="1378"/>
      <c r="D11" s="1379"/>
      <c r="E11" s="2649"/>
      <c r="F11" s="941"/>
      <c r="G11" s="942"/>
      <c r="H11" s="2652"/>
      <c r="I11" s="941"/>
      <c r="J11" s="942"/>
      <c r="K11" s="2652"/>
      <c r="L11" s="2714"/>
      <c r="M11" s="2715"/>
      <c r="N11" s="2715"/>
      <c r="O11" s="2715"/>
      <c r="P11" s="2715"/>
      <c r="Q11" s="2715"/>
      <c r="R11" s="2716"/>
      <c r="S11" s="2714"/>
      <c r="T11" s="2715"/>
      <c r="U11" s="2715"/>
      <c r="V11" s="2715"/>
      <c r="W11" s="2715"/>
      <c r="X11" s="2715"/>
      <c r="Y11" s="2715"/>
      <c r="Z11" s="2715"/>
      <c r="AA11" s="2715"/>
      <c r="AB11" s="2716"/>
      <c r="AC11" s="718"/>
      <c r="AD11" s="935"/>
      <c r="AE11" s="718"/>
      <c r="AF11" s="943"/>
      <c r="AG11" s="2707" t="s">
        <v>102</v>
      </c>
      <c r="AH11" s="2707"/>
      <c r="AI11" s="944" t="s">
        <v>102</v>
      </c>
      <c r="AJ11" s="945" t="s">
        <v>102</v>
      </c>
      <c r="AK11" s="944" t="s">
        <v>102</v>
      </c>
      <c r="AL11" s="2696" t="s">
        <v>102</v>
      </c>
      <c r="AM11" s="2697"/>
      <c r="AN11" s="2698"/>
      <c r="AO11" s="2696" t="s">
        <v>102</v>
      </c>
      <c r="AP11" s="2697"/>
      <c r="AQ11" s="2698"/>
      <c r="AR11" s="2696" t="s">
        <v>102</v>
      </c>
      <c r="AS11" s="2697"/>
      <c r="AT11" s="2698"/>
      <c r="AU11" s="946" t="s">
        <v>73</v>
      </c>
      <c r="AV11" s="947"/>
      <c r="AW11" s="421"/>
      <c r="AX11" t="s">
        <v>659</v>
      </c>
      <c r="BL11" s="421"/>
    </row>
    <row r="12" spans="1:64" ht="9" customHeight="1" x14ac:dyDescent="0.2">
      <c r="A12" s="718"/>
      <c r="B12" s="718"/>
      <c r="C12" s="1441" t="s">
        <v>660</v>
      </c>
      <c r="D12" s="1417"/>
      <c r="E12" s="1377"/>
      <c r="F12" s="948"/>
      <c r="G12" s="949"/>
      <c r="H12" s="2719" t="s">
        <v>632</v>
      </c>
      <c r="I12" s="948"/>
      <c r="J12" s="949"/>
      <c r="K12" s="2719" t="s">
        <v>102</v>
      </c>
      <c r="L12" s="2721"/>
      <c r="M12" s="2722"/>
      <c r="N12" s="2722"/>
      <c r="O12" s="2722"/>
      <c r="P12" s="2722"/>
      <c r="Q12" s="2722"/>
      <c r="R12" s="2723"/>
      <c r="S12" s="2721"/>
      <c r="T12" s="2722"/>
      <c r="U12" s="2722"/>
      <c r="V12" s="2722"/>
      <c r="W12" s="2722"/>
      <c r="X12" s="2722"/>
      <c r="Y12" s="2722"/>
      <c r="Z12" s="2722"/>
      <c r="AA12" s="2722"/>
      <c r="AB12" s="2723"/>
      <c r="AC12" s="718"/>
      <c r="AD12" s="935"/>
      <c r="AE12" s="718"/>
      <c r="AF12" s="2731" t="s">
        <v>930</v>
      </c>
      <c r="AG12" s="2668"/>
      <c r="AH12" s="2668"/>
      <c r="AI12" s="2727"/>
      <c r="AJ12" s="2727"/>
      <c r="AK12" s="2727"/>
      <c r="AL12" s="2667"/>
      <c r="AM12" s="2668"/>
      <c r="AN12" s="2669"/>
      <c r="AO12" s="2667"/>
      <c r="AP12" s="2668"/>
      <c r="AQ12" s="2669"/>
      <c r="AR12" s="2667"/>
      <c r="AS12" s="2668"/>
      <c r="AT12" s="2669"/>
      <c r="AU12" s="2676"/>
      <c r="AV12" s="2737"/>
      <c r="AW12" s="421"/>
      <c r="BL12" s="421"/>
    </row>
    <row r="13" spans="1:64" ht="9" customHeight="1" x14ac:dyDescent="0.2">
      <c r="A13" s="718"/>
      <c r="B13" s="718"/>
      <c r="C13" s="1754"/>
      <c r="D13" s="1755"/>
      <c r="E13" s="1755"/>
      <c r="F13" s="950"/>
      <c r="G13" s="936"/>
      <c r="H13" s="2651"/>
      <c r="I13" s="950"/>
      <c r="J13" s="936"/>
      <c r="K13" s="2651"/>
      <c r="L13" s="2711"/>
      <c r="M13" s="2712"/>
      <c r="N13" s="2712"/>
      <c r="O13" s="2712"/>
      <c r="P13" s="2712"/>
      <c r="Q13" s="2712"/>
      <c r="R13" s="2713"/>
      <c r="S13" s="2711"/>
      <c r="T13" s="2712"/>
      <c r="U13" s="2712"/>
      <c r="V13" s="2712"/>
      <c r="W13" s="2712"/>
      <c r="X13" s="2712"/>
      <c r="Y13" s="2712"/>
      <c r="Z13" s="2712"/>
      <c r="AA13" s="2712"/>
      <c r="AB13" s="2713"/>
      <c r="AC13" s="718"/>
      <c r="AD13" s="935"/>
      <c r="AE13" s="718"/>
      <c r="AF13" s="2732"/>
      <c r="AG13" s="2671"/>
      <c r="AH13" s="2671"/>
      <c r="AI13" s="2728"/>
      <c r="AJ13" s="2728"/>
      <c r="AK13" s="2728"/>
      <c r="AL13" s="2670"/>
      <c r="AM13" s="2671"/>
      <c r="AN13" s="2672"/>
      <c r="AO13" s="2670"/>
      <c r="AP13" s="2671"/>
      <c r="AQ13" s="2672"/>
      <c r="AR13" s="2670"/>
      <c r="AS13" s="2671"/>
      <c r="AT13" s="2672"/>
      <c r="AU13" s="2677"/>
      <c r="AV13" s="2717"/>
      <c r="AW13" s="421"/>
      <c r="BL13" s="421"/>
    </row>
    <row r="14" spans="1:64" ht="9" customHeight="1" x14ac:dyDescent="0.2">
      <c r="A14" s="718"/>
      <c r="B14" s="718"/>
      <c r="C14" s="1754"/>
      <c r="D14" s="1755"/>
      <c r="E14" s="1755"/>
      <c r="F14" s="1432"/>
      <c r="G14" s="1488"/>
      <c r="H14" s="2651"/>
      <c r="I14" s="1432"/>
      <c r="J14" s="1488"/>
      <c r="K14" s="2651"/>
      <c r="L14" s="2711"/>
      <c r="M14" s="2712"/>
      <c r="N14" s="2712"/>
      <c r="O14" s="2712"/>
      <c r="P14" s="2712"/>
      <c r="Q14" s="2712"/>
      <c r="R14" s="2713"/>
      <c r="S14" s="2711"/>
      <c r="T14" s="2712"/>
      <c r="U14" s="2712"/>
      <c r="V14" s="2712"/>
      <c r="W14" s="2712"/>
      <c r="X14" s="2712"/>
      <c r="Y14" s="2712"/>
      <c r="Z14" s="2712"/>
      <c r="AA14" s="2712"/>
      <c r="AB14" s="2713"/>
      <c r="AC14" s="718"/>
      <c r="AD14" s="935"/>
      <c r="AE14" s="718"/>
      <c r="AF14" s="2732" t="s">
        <v>932</v>
      </c>
      <c r="AG14" s="2673">
        <f>+AG12/12</f>
        <v>0</v>
      </c>
      <c r="AH14" s="2675"/>
      <c r="AI14" s="2666">
        <f>AI12/12</f>
        <v>0</v>
      </c>
      <c r="AJ14" s="2666">
        <f>AJ12/12</f>
        <v>0</v>
      </c>
      <c r="AK14" s="2666">
        <f>AK12/12</f>
        <v>0</v>
      </c>
      <c r="AL14" s="2673">
        <f>AL12/12</f>
        <v>0</v>
      </c>
      <c r="AM14" s="2674"/>
      <c r="AN14" s="2675"/>
      <c r="AO14" s="2673">
        <f>AO12/12</f>
        <v>0</v>
      </c>
      <c r="AP14" s="2674"/>
      <c r="AQ14" s="2675"/>
      <c r="AR14" s="2673">
        <f>AR12/12</f>
        <v>0</v>
      </c>
      <c r="AS14" s="2674"/>
      <c r="AT14" s="2675"/>
      <c r="AU14" s="2666">
        <f>AU12/12</f>
        <v>0</v>
      </c>
      <c r="AV14" s="2717"/>
      <c r="AW14" s="421"/>
      <c r="BL14" s="421"/>
    </row>
    <row r="15" spans="1:64" ht="9" customHeight="1" x14ac:dyDescent="0.2">
      <c r="A15" s="718"/>
      <c r="B15" s="718"/>
      <c r="C15" s="1754"/>
      <c r="D15" s="1755"/>
      <c r="E15" s="1755"/>
      <c r="F15" s="1432"/>
      <c r="G15" s="1488"/>
      <c r="H15" s="2651"/>
      <c r="I15" s="1432"/>
      <c r="J15" s="1488"/>
      <c r="K15" s="2651"/>
      <c r="L15" s="2711"/>
      <c r="M15" s="2712"/>
      <c r="N15" s="2712"/>
      <c r="O15" s="2712"/>
      <c r="P15" s="2712"/>
      <c r="Q15" s="2712"/>
      <c r="R15" s="2713"/>
      <c r="S15" s="2711"/>
      <c r="T15" s="2712"/>
      <c r="U15" s="2712"/>
      <c r="V15" s="2712"/>
      <c r="W15" s="2712"/>
      <c r="X15" s="2712"/>
      <c r="Y15" s="2712"/>
      <c r="Z15" s="2712"/>
      <c r="AA15" s="2712"/>
      <c r="AB15" s="2713"/>
      <c r="AC15" s="718"/>
      <c r="AD15" s="935"/>
      <c r="AE15" s="718"/>
      <c r="AF15" s="2732"/>
      <c r="AG15" s="2673"/>
      <c r="AH15" s="2675"/>
      <c r="AI15" s="2666"/>
      <c r="AJ15" s="2666"/>
      <c r="AK15" s="2666"/>
      <c r="AL15" s="2673"/>
      <c r="AM15" s="2674"/>
      <c r="AN15" s="2675"/>
      <c r="AO15" s="2673"/>
      <c r="AP15" s="2674"/>
      <c r="AQ15" s="2675"/>
      <c r="AR15" s="2673"/>
      <c r="AS15" s="2674"/>
      <c r="AT15" s="2675"/>
      <c r="AU15" s="2666"/>
      <c r="AV15" s="2717"/>
      <c r="AW15" s="421"/>
      <c r="BL15" s="421"/>
    </row>
    <row r="16" spans="1:64" ht="9" customHeight="1" x14ac:dyDescent="0.2">
      <c r="A16" s="718"/>
      <c r="B16" s="718"/>
      <c r="C16" s="1754"/>
      <c r="D16" s="1755"/>
      <c r="E16" s="1755"/>
      <c r="F16" s="950"/>
      <c r="G16" s="936"/>
      <c r="H16" s="2651"/>
      <c r="I16" s="950"/>
      <c r="J16" s="936"/>
      <c r="K16" s="2651"/>
      <c r="L16" s="2711"/>
      <c r="M16" s="2712"/>
      <c r="N16" s="2712"/>
      <c r="O16" s="2712"/>
      <c r="P16" s="2712"/>
      <c r="Q16" s="2712"/>
      <c r="R16" s="2713"/>
      <c r="S16" s="2711"/>
      <c r="T16" s="2712"/>
      <c r="U16" s="2712"/>
      <c r="V16" s="2712"/>
      <c r="W16" s="2712"/>
      <c r="X16" s="2712"/>
      <c r="Y16" s="2712"/>
      <c r="Z16" s="2712"/>
      <c r="AA16" s="2712"/>
      <c r="AB16" s="2713"/>
      <c r="AC16" s="718"/>
      <c r="AD16" s="935"/>
      <c r="AE16" s="718"/>
      <c r="AF16" s="2735" t="s">
        <v>672</v>
      </c>
      <c r="AG16" s="2733" t="s">
        <v>976</v>
      </c>
      <c r="AH16" s="2733"/>
      <c r="AI16" s="2733"/>
      <c r="AJ16" s="2733"/>
      <c r="AK16" s="2733"/>
      <c r="AL16" s="2733"/>
      <c r="AM16" s="2733"/>
      <c r="AN16" s="2733"/>
      <c r="AO16" s="2733"/>
      <c r="AP16" s="2733"/>
      <c r="AQ16" s="2733"/>
      <c r="AR16" s="2733"/>
      <c r="AS16" s="2733"/>
      <c r="AT16" s="2733"/>
      <c r="AU16" s="2733"/>
      <c r="AV16" s="2733"/>
      <c r="AW16" s="421"/>
      <c r="BL16" s="421"/>
    </row>
    <row r="17" spans="1:64" ht="9" customHeight="1" thickBot="1" x14ac:dyDescent="0.25">
      <c r="A17" s="718"/>
      <c r="B17" s="718"/>
      <c r="C17" s="2695"/>
      <c r="D17" s="1416"/>
      <c r="E17" s="1416"/>
      <c r="F17" s="951"/>
      <c r="G17" s="952"/>
      <c r="H17" s="2720"/>
      <c r="I17" s="951"/>
      <c r="J17" s="952"/>
      <c r="K17" s="2720"/>
      <c r="L17" s="2724"/>
      <c r="M17" s="2725"/>
      <c r="N17" s="2725"/>
      <c r="O17" s="2725"/>
      <c r="P17" s="2725"/>
      <c r="Q17" s="2725"/>
      <c r="R17" s="2726"/>
      <c r="S17" s="2724"/>
      <c r="T17" s="2725"/>
      <c r="U17" s="2725"/>
      <c r="V17" s="2725"/>
      <c r="W17" s="2725"/>
      <c r="X17" s="2725"/>
      <c r="Y17" s="2725"/>
      <c r="Z17" s="2725"/>
      <c r="AA17" s="2725"/>
      <c r="AB17" s="2726"/>
      <c r="AC17" s="718"/>
      <c r="AD17" s="935"/>
      <c r="AE17" s="718"/>
      <c r="AF17" s="2736"/>
      <c r="AG17" s="2734"/>
      <c r="AH17" s="2734"/>
      <c r="AI17" s="2734"/>
      <c r="AJ17" s="2734"/>
      <c r="AK17" s="2734"/>
      <c r="AL17" s="2734"/>
      <c r="AM17" s="2734"/>
      <c r="AN17" s="2734"/>
      <c r="AO17" s="2734"/>
      <c r="AP17" s="2734"/>
      <c r="AQ17" s="2734"/>
      <c r="AR17" s="2734"/>
      <c r="AS17" s="2734"/>
      <c r="AT17" s="2734"/>
      <c r="AU17" s="2734"/>
      <c r="AV17" s="2734"/>
      <c r="AW17" s="421"/>
      <c r="BL17" s="421"/>
    </row>
    <row r="18" spans="1:64" ht="9" customHeight="1" thickTop="1" x14ac:dyDescent="0.2">
      <c r="A18" s="718"/>
      <c r="B18" s="718"/>
      <c r="C18" s="2738" t="s">
        <v>661</v>
      </c>
      <c r="D18" s="2739"/>
      <c r="E18" s="2739"/>
      <c r="F18" s="2739"/>
      <c r="G18" s="2739"/>
      <c r="H18" s="2729" t="s">
        <v>662</v>
      </c>
      <c r="I18" s="2729"/>
      <c r="J18" s="2729"/>
      <c r="K18" s="2729"/>
      <c r="L18" s="2729"/>
      <c r="M18" s="2729"/>
      <c r="N18" s="2729"/>
      <c r="O18" s="2729"/>
      <c r="P18" s="2729"/>
      <c r="Q18" s="2729"/>
      <c r="R18" s="2729"/>
      <c r="S18" s="2729"/>
      <c r="T18" s="2729"/>
      <c r="U18" s="2729"/>
      <c r="V18" s="2729"/>
      <c r="W18" s="2729"/>
      <c r="X18" s="2729"/>
      <c r="Y18" s="940"/>
      <c r="Z18" s="940"/>
      <c r="AA18" s="953"/>
      <c r="AB18" s="954"/>
      <c r="AC18" s="718"/>
      <c r="AD18" s="935"/>
      <c r="AE18" s="718"/>
      <c r="AF18" s="2736"/>
      <c r="AG18" s="2734"/>
      <c r="AH18" s="2734"/>
      <c r="AI18" s="2734"/>
      <c r="AJ18" s="2734"/>
      <c r="AK18" s="2734"/>
      <c r="AL18" s="2734"/>
      <c r="AM18" s="2734"/>
      <c r="AN18" s="2734"/>
      <c r="AO18" s="2734"/>
      <c r="AP18" s="2734"/>
      <c r="AQ18" s="2734"/>
      <c r="AR18" s="2734"/>
      <c r="AS18" s="2734"/>
      <c r="AT18" s="2734"/>
      <c r="AU18" s="2734"/>
      <c r="AV18" s="2734"/>
      <c r="AW18" s="421"/>
      <c r="BL18" s="421"/>
    </row>
    <row r="19" spans="1:64" ht="9" customHeight="1" x14ac:dyDescent="0.2">
      <c r="A19" s="718"/>
      <c r="B19" s="718"/>
      <c r="C19" s="2740"/>
      <c r="D19" s="2741"/>
      <c r="E19" s="2741"/>
      <c r="F19" s="2741"/>
      <c r="G19" s="2741"/>
      <c r="H19" s="2730"/>
      <c r="I19" s="2730"/>
      <c r="J19" s="2730"/>
      <c r="K19" s="2730"/>
      <c r="L19" s="2730"/>
      <c r="M19" s="2730"/>
      <c r="N19" s="2730"/>
      <c r="O19" s="2730"/>
      <c r="P19" s="2730"/>
      <c r="Q19" s="2730"/>
      <c r="R19" s="2730"/>
      <c r="S19" s="2730"/>
      <c r="T19" s="2730"/>
      <c r="U19" s="2730"/>
      <c r="V19" s="2730"/>
      <c r="W19" s="2730"/>
      <c r="X19" s="2730"/>
      <c r="Y19" s="936"/>
      <c r="Z19" s="936"/>
      <c r="AA19" s="906"/>
      <c r="AB19" s="955"/>
      <c r="AC19" s="718"/>
      <c r="AD19" s="935"/>
      <c r="AE19" s="718"/>
      <c r="AF19" s="718"/>
      <c r="AG19" s="718"/>
      <c r="AH19" s="718"/>
      <c r="AI19" s="718"/>
      <c r="AJ19" s="718"/>
      <c r="AK19" s="718"/>
      <c r="AL19" s="718"/>
      <c r="AM19" s="718"/>
      <c r="AN19" s="718"/>
      <c r="AO19" s="718"/>
      <c r="AP19" s="718"/>
      <c r="AQ19" s="718"/>
      <c r="AR19" s="718"/>
      <c r="AS19" s="718"/>
      <c r="AT19" s="718"/>
      <c r="AU19" s="718"/>
      <c r="AV19" s="718"/>
      <c r="AW19" s="421"/>
      <c r="BL19" s="421"/>
    </row>
    <row r="20" spans="1:64" ht="9" customHeight="1" x14ac:dyDescent="0.2">
      <c r="A20" s="718"/>
      <c r="B20" s="718"/>
      <c r="C20" s="956"/>
      <c r="D20" s="2665"/>
      <c r="E20" s="2665"/>
      <c r="F20" s="2730" t="s">
        <v>663</v>
      </c>
      <c r="G20" s="2730"/>
      <c r="H20" s="2730"/>
      <c r="I20" s="906"/>
      <c r="J20" s="906"/>
      <c r="K20" s="906"/>
      <c r="L20" s="935"/>
      <c r="M20" s="935"/>
      <c r="N20" s="2665"/>
      <c r="O20" s="2665"/>
      <c r="P20" s="2730" t="s">
        <v>664</v>
      </c>
      <c r="Q20" s="2730"/>
      <c r="R20" s="2730"/>
      <c r="S20" s="2730"/>
      <c r="T20" s="2730"/>
      <c r="U20" s="2730"/>
      <c r="V20" s="2730"/>
      <c r="W20" s="2730"/>
      <c r="X20" s="2730"/>
      <c r="Y20" s="2730"/>
      <c r="Z20" s="2730"/>
      <c r="AA20" s="935"/>
      <c r="AB20" s="957"/>
      <c r="AC20" s="718"/>
      <c r="AD20" s="935"/>
      <c r="AE20" s="2654" t="s">
        <v>674</v>
      </c>
      <c r="AF20" s="2654"/>
      <c r="AG20" s="2654"/>
      <c r="AH20" s="2654"/>
      <c r="AI20" s="2654"/>
      <c r="AJ20" s="937"/>
      <c r="AK20" s="2718" t="s">
        <v>874</v>
      </c>
      <c r="AL20" s="2718"/>
      <c r="AM20" s="2718"/>
      <c r="AN20" s="2718"/>
      <c r="AO20" s="2718"/>
      <c r="AP20" s="936"/>
      <c r="AQ20" s="936"/>
      <c r="AR20" s="938"/>
      <c r="AS20" s="938"/>
      <c r="AT20" s="938"/>
      <c r="AU20" s="718"/>
      <c r="AV20" s="718"/>
      <c r="AW20" s="421"/>
      <c r="BL20" s="421"/>
    </row>
    <row r="21" spans="1:64" ht="9" customHeight="1" x14ac:dyDescent="0.2">
      <c r="A21" s="718"/>
      <c r="B21" s="718"/>
      <c r="C21" s="956"/>
      <c r="D21" s="2665"/>
      <c r="E21" s="2665"/>
      <c r="F21" s="2730"/>
      <c r="G21" s="2730"/>
      <c r="H21" s="2730"/>
      <c r="I21" s="906"/>
      <c r="J21" s="906"/>
      <c r="K21" s="906"/>
      <c r="L21" s="935"/>
      <c r="M21" s="935"/>
      <c r="N21" s="2665"/>
      <c r="O21" s="2665"/>
      <c r="P21" s="2730"/>
      <c r="Q21" s="2730"/>
      <c r="R21" s="2730"/>
      <c r="S21" s="2730"/>
      <c r="T21" s="2730"/>
      <c r="U21" s="2730"/>
      <c r="V21" s="2730"/>
      <c r="W21" s="2730"/>
      <c r="X21" s="2730"/>
      <c r="Y21" s="2730"/>
      <c r="Z21" s="2730"/>
      <c r="AA21" s="935"/>
      <c r="AB21" s="957"/>
      <c r="AC21" s="718"/>
      <c r="AD21" s="935"/>
      <c r="AE21" s="2654"/>
      <c r="AF21" s="2654"/>
      <c r="AG21" s="2654"/>
      <c r="AH21" s="2654"/>
      <c r="AI21" s="2654"/>
      <c r="AJ21" s="718"/>
      <c r="AK21" s="2718"/>
      <c r="AL21" s="2718"/>
      <c r="AM21" s="2718"/>
      <c r="AN21" s="2718"/>
      <c r="AO21" s="2718"/>
      <c r="AP21" s="936"/>
      <c r="AQ21" s="936"/>
      <c r="AR21" s="906"/>
      <c r="AS21" s="906"/>
      <c r="AT21" s="906"/>
      <c r="AU21" s="718"/>
      <c r="AV21" s="718"/>
      <c r="AW21" s="421"/>
      <c r="BL21" s="421"/>
    </row>
    <row r="22" spans="1:64" ht="9" customHeight="1" x14ac:dyDescent="0.2">
      <c r="A22" s="718"/>
      <c r="B22" s="718"/>
      <c r="C22" s="956"/>
      <c r="D22" s="2665"/>
      <c r="E22" s="2665"/>
      <c r="F22" s="2730" t="s">
        <v>665</v>
      </c>
      <c r="G22" s="2730"/>
      <c r="H22" s="2730"/>
      <c r="I22" s="2730"/>
      <c r="J22" s="2730"/>
      <c r="K22" s="2730"/>
      <c r="L22" s="935"/>
      <c r="M22" s="935"/>
      <c r="N22" s="2665"/>
      <c r="O22" s="2665"/>
      <c r="P22" s="2730" t="s">
        <v>666</v>
      </c>
      <c r="Q22" s="2730"/>
      <c r="R22" s="2730"/>
      <c r="S22" s="2730"/>
      <c r="T22" s="2730"/>
      <c r="U22" s="935"/>
      <c r="V22" s="935"/>
      <c r="W22" s="935"/>
      <c r="X22" s="935"/>
      <c r="Y22" s="935"/>
      <c r="Z22" s="935"/>
      <c r="AA22" s="935"/>
      <c r="AB22" s="957"/>
      <c r="AC22" s="718"/>
      <c r="AD22" s="935"/>
      <c r="AE22" s="718"/>
      <c r="AF22" s="2757" t="s">
        <v>675</v>
      </c>
      <c r="AG22" s="2757"/>
      <c r="AH22" s="718"/>
      <c r="AI22" s="2758" t="s">
        <v>676</v>
      </c>
      <c r="AJ22" s="2758"/>
      <c r="AK22" s="718"/>
      <c r="AL22" s="718"/>
      <c r="AM22" s="718"/>
      <c r="AN22" s="718"/>
      <c r="AO22" s="718"/>
      <c r="AP22" s="718"/>
      <c r="AQ22" s="718"/>
      <c r="AR22" s="718"/>
      <c r="AS22" s="718"/>
      <c r="AT22" s="718"/>
      <c r="AU22" s="718"/>
      <c r="AV22" s="718"/>
      <c r="AW22" s="421"/>
      <c r="AX22" s="61"/>
      <c r="AY22" s="61"/>
      <c r="AZ22" s="61"/>
      <c r="BA22" s="61"/>
      <c r="BB22" s="61"/>
      <c r="BC22" s="61"/>
      <c r="BD22" s="61"/>
      <c r="BE22" s="61"/>
      <c r="BF22" s="61"/>
      <c r="BG22" s="61"/>
      <c r="BH22" s="61"/>
      <c r="BI22" s="61"/>
      <c r="BJ22" s="61"/>
      <c r="BK22" s="61"/>
      <c r="BL22" s="421"/>
    </row>
    <row r="23" spans="1:64" ht="9" customHeight="1" x14ac:dyDescent="0.2">
      <c r="A23" s="718"/>
      <c r="B23" s="718"/>
      <c r="C23" s="958"/>
      <c r="D23" s="2755"/>
      <c r="E23" s="2755"/>
      <c r="F23" s="2756"/>
      <c r="G23" s="2756"/>
      <c r="H23" s="2756"/>
      <c r="I23" s="2756"/>
      <c r="J23" s="2756"/>
      <c r="K23" s="2756"/>
      <c r="L23" s="959"/>
      <c r="M23" s="959"/>
      <c r="N23" s="2755"/>
      <c r="O23" s="2755"/>
      <c r="P23" s="2756"/>
      <c r="Q23" s="2756"/>
      <c r="R23" s="2756"/>
      <c r="S23" s="2756"/>
      <c r="T23" s="2756"/>
      <c r="U23" s="959"/>
      <c r="V23" s="959"/>
      <c r="W23" s="959"/>
      <c r="X23" s="959"/>
      <c r="Y23" s="959"/>
      <c r="Z23" s="959"/>
      <c r="AA23" s="959"/>
      <c r="AB23" s="960"/>
      <c r="AC23" s="718"/>
      <c r="AD23" s="935"/>
      <c r="AE23" s="718"/>
      <c r="AF23" s="2757"/>
      <c r="AG23" s="2757"/>
      <c r="AH23" s="718"/>
      <c r="AI23" s="2758"/>
      <c r="AJ23" s="2758"/>
      <c r="AK23" s="718"/>
      <c r="AL23" s="718"/>
      <c r="AM23" s="718"/>
      <c r="AN23" s="718"/>
      <c r="AO23" s="718"/>
      <c r="AP23" s="718"/>
      <c r="AQ23" s="718"/>
      <c r="AR23" s="718"/>
      <c r="AS23" s="718"/>
      <c r="AT23" s="718"/>
      <c r="AU23" s="718"/>
      <c r="AV23" s="718"/>
      <c r="AW23" s="421"/>
      <c r="AX23" s="61"/>
      <c r="AY23" s="61"/>
      <c r="AZ23" s="61"/>
      <c r="BA23" s="61"/>
      <c r="BB23" s="61"/>
      <c r="BC23" s="61"/>
      <c r="BD23" s="61"/>
      <c r="BE23" s="61"/>
      <c r="BF23" s="61"/>
      <c r="BG23" s="61"/>
      <c r="BH23" s="61"/>
      <c r="BI23" s="61"/>
      <c r="BJ23" s="61"/>
      <c r="BK23" s="61"/>
      <c r="BL23" s="421"/>
    </row>
    <row r="24" spans="1:64" ht="9" customHeight="1" x14ac:dyDescent="0.2">
      <c r="A24" s="718"/>
      <c r="B24" s="718"/>
      <c r="C24" s="2744" t="s">
        <v>667</v>
      </c>
      <c r="D24" s="2745"/>
      <c r="E24" s="2745"/>
      <c r="F24" s="2745"/>
      <c r="G24" s="2745"/>
      <c r="H24" s="2745"/>
      <c r="I24" s="2745"/>
      <c r="J24" s="2745"/>
      <c r="K24" s="2745"/>
      <c r="L24" s="2745"/>
      <c r="M24" s="2745"/>
      <c r="N24" s="2745"/>
      <c r="O24" s="2745"/>
      <c r="P24" s="2745"/>
      <c r="Q24" s="2751"/>
      <c r="R24" s="2751"/>
      <c r="S24" s="2751"/>
      <c r="T24" s="2751"/>
      <c r="U24" s="2751"/>
      <c r="V24" s="2751"/>
      <c r="W24" s="2751"/>
      <c r="X24" s="2751"/>
      <c r="Y24" s="2751"/>
      <c r="Z24" s="2751"/>
      <c r="AA24" s="2751"/>
      <c r="AB24" s="2752"/>
      <c r="AC24" s="718"/>
      <c r="AD24" s="935"/>
      <c r="AE24" s="718"/>
      <c r="AF24" s="718"/>
      <c r="AG24" s="718"/>
      <c r="AH24" s="718"/>
      <c r="AI24" s="2759" t="s">
        <v>677</v>
      </c>
      <c r="AJ24" s="2759"/>
      <c r="AK24" s="2759"/>
      <c r="AL24" s="718"/>
      <c r="AM24" s="718"/>
      <c r="AN24" s="718"/>
      <c r="AO24" s="718"/>
      <c r="AP24" s="718"/>
      <c r="AQ24" s="718"/>
      <c r="AR24" s="718"/>
      <c r="AS24" s="718"/>
      <c r="AT24" s="718"/>
      <c r="AU24" s="718"/>
      <c r="AV24" s="718"/>
      <c r="AW24" s="421"/>
      <c r="AX24" s="61"/>
      <c r="AY24" s="61"/>
      <c r="AZ24" s="61"/>
      <c r="BA24" s="61"/>
      <c r="BB24" s="61"/>
      <c r="BC24" s="61"/>
      <c r="BD24" s="61"/>
      <c r="BE24" s="61"/>
      <c r="BF24" s="61"/>
      <c r="BG24" s="61"/>
      <c r="BH24" s="61"/>
      <c r="BI24" s="61"/>
      <c r="BJ24" s="61"/>
      <c r="BK24" s="61"/>
      <c r="BL24" s="421"/>
    </row>
    <row r="25" spans="1:64" ht="9" customHeight="1" x14ac:dyDescent="0.2">
      <c r="A25" s="718"/>
      <c r="B25" s="718"/>
      <c r="C25" s="2746"/>
      <c r="D25" s="2747"/>
      <c r="E25" s="2747"/>
      <c r="F25" s="2747"/>
      <c r="G25" s="2747"/>
      <c r="H25" s="2747"/>
      <c r="I25" s="2747"/>
      <c r="J25" s="2747"/>
      <c r="K25" s="2747"/>
      <c r="L25" s="2747"/>
      <c r="M25" s="2747"/>
      <c r="N25" s="2747"/>
      <c r="O25" s="2747"/>
      <c r="P25" s="2747"/>
      <c r="Q25" s="2753"/>
      <c r="R25" s="2753"/>
      <c r="S25" s="2753"/>
      <c r="T25" s="2753"/>
      <c r="U25" s="2753"/>
      <c r="V25" s="2753"/>
      <c r="W25" s="2753"/>
      <c r="X25" s="2753"/>
      <c r="Y25" s="2753"/>
      <c r="Z25" s="2753"/>
      <c r="AA25" s="2753"/>
      <c r="AB25" s="2754"/>
      <c r="AC25" s="718"/>
      <c r="AD25" s="935"/>
      <c r="AE25" s="718"/>
      <c r="AF25" s="718"/>
      <c r="AG25" s="718"/>
      <c r="AH25" s="718"/>
      <c r="AI25" s="2759"/>
      <c r="AJ25" s="2759"/>
      <c r="AK25" s="2759"/>
      <c r="AL25" s="718"/>
      <c r="AM25" s="718"/>
      <c r="AN25" s="718"/>
      <c r="AO25" s="718"/>
      <c r="AP25" s="718"/>
      <c r="AQ25" s="718"/>
      <c r="AR25" s="718"/>
      <c r="AS25" s="718"/>
      <c r="AT25" s="718"/>
      <c r="AU25" s="718"/>
      <c r="AV25" s="718"/>
      <c r="AW25" s="421"/>
      <c r="AX25" s="61"/>
      <c r="AY25" s="61"/>
      <c r="AZ25" s="61"/>
      <c r="BA25" s="61"/>
      <c r="BB25" s="61"/>
      <c r="BC25" s="61"/>
      <c r="BD25" s="61"/>
      <c r="BE25" s="61"/>
      <c r="BF25" s="61"/>
      <c r="BG25" s="61"/>
      <c r="BH25" s="61"/>
      <c r="BI25" s="61"/>
      <c r="BJ25" s="61"/>
      <c r="BK25" s="61"/>
      <c r="BL25" s="421"/>
    </row>
    <row r="26" spans="1:64" ht="9" customHeight="1" x14ac:dyDescent="0.2">
      <c r="A26" s="718"/>
      <c r="B26" s="718"/>
      <c r="C26" s="961"/>
      <c r="D26" s="962"/>
      <c r="E26" s="1421" t="s">
        <v>977</v>
      </c>
      <c r="F26" s="2750"/>
      <c r="G26" s="2750"/>
      <c r="H26" s="1421" t="s">
        <v>977</v>
      </c>
      <c r="I26" s="2750"/>
      <c r="J26" s="2750"/>
      <c r="K26" s="1421" t="s">
        <v>977</v>
      </c>
      <c r="L26" s="2750"/>
      <c r="M26" s="2750"/>
      <c r="N26" s="1421" t="s">
        <v>977</v>
      </c>
      <c r="O26" s="2750"/>
      <c r="P26" s="2750"/>
      <c r="Q26" s="1421" t="s">
        <v>977</v>
      </c>
      <c r="R26" s="2750"/>
      <c r="S26" s="2750"/>
      <c r="T26" s="1421" t="s">
        <v>977</v>
      </c>
      <c r="U26" s="2750"/>
      <c r="V26" s="2750"/>
      <c r="W26" s="1421" t="s">
        <v>977</v>
      </c>
      <c r="X26" s="2750"/>
      <c r="Y26" s="2750"/>
      <c r="Z26" s="1421" t="s">
        <v>977</v>
      </c>
      <c r="AA26" s="2750"/>
      <c r="AB26" s="2766"/>
      <c r="AC26" s="718"/>
      <c r="AD26" s="935"/>
      <c r="AE26" s="718"/>
      <c r="AF26" s="718"/>
      <c r="AG26" s="718"/>
      <c r="AH26" s="718"/>
      <c r="AI26" s="2759" t="s">
        <v>679</v>
      </c>
      <c r="AJ26" s="2759"/>
      <c r="AK26" s="2759"/>
      <c r="AL26" s="2759"/>
      <c r="AM26" s="2759"/>
      <c r="AN26" s="2759"/>
      <c r="AO26" s="718"/>
      <c r="AP26" s="718"/>
      <c r="AQ26" s="935"/>
      <c r="AR26" s="718"/>
      <c r="AS26" s="718"/>
      <c r="AT26" s="718"/>
      <c r="AU26" s="718"/>
      <c r="AV26" s="718"/>
      <c r="AW26" s="421"/>
      <c r="AX26" s="61"/>
      <c r="AY26" s="61"/>
      <c r="AZ26" s="61"/>
      <c r="BA26" s="61"/>
      <c r="BB26" s="61"/>
      <c r="BC26" s="61"/>
      <c r="BD26" s="61"/>
      <c r="BE26" s="61"/>
      <c r="BF26" s="61"/>
      <c r="BG26" s="61"/>
      <c r="BH26" s="61"/>
      <c r="BI26" s="61"/>
      <c r="BJ26" s="61"/>
      <c r="BK26" s="61"/>
      <c r="BL26" s="421"/>
    </row>
    <row r="27" spans="1:64" ht="9" customHeight="1" x14ac:dyDescent="0.2">
      <c r="A27" s="718"/>
      <c r="B27" s="718"/>
      <c r="C27" s="961"/>
      <c r="D27" s="962"/>
      <c r="E27" s="2750"/>
      <c r="F27" s="2750"/>
      <c r="G27" s="2750"/>
      <c r="H27" s="2750"/>
      <c r="I27" s="2750"/>
      <c r="J27" s="2750"/>
      <c r="K27" s="2750"/>
      <c r="L27" s="2750"/>
      <c r="M27" s="2750"/>
      <c r="N27" s="2750"/>
      <c r="O27" s="2750"/>
      <c r="P27" s="2750"/>
      <c r="Q27" s="2750"/>
      <c r="R27" s="2750"/>
      <c r="S27" s="2750"/>
      <c r="T27" s="2750"/>
      <c r="U27" s="2750"/>
      <c r="V27" s="2750"/>
      <c r="W27" s="2750"/>
      <c r="X27" s="2750"/>
      <c r="Y27" s="2750"/>
      <c r="Z27" s="2750"/>
      <c r="AA27" s="2750"/>
      <c r="AB27" s="2766"/>
      <c r="AC27" s="718"/>
      <c r="AD27" s="935"/>
      <c r="AE27" s="718"/>
      <c r="AF27" s="718"/>
      <c r="AG27" s="718"/>
      <c r="AH27" s="718"/>
      <c r="AI27" s="2759"/>
      <c r="AJ27" s="2759"/>
      <c r="AK27" s="2759"/>
      <c r="AL27" s="2759"/>
      <c r="AM27" s="2759"/>
      <c r="AN27" s="2759"/>
      <c r="AO27" s="718"/>
      <c r="AP27" s="718"/>
      <c r="AQ27" s="718"/>
      <c r="AR27" s="718"/>
      <c r="AS27" s="718"/>
      <c r="AT27" s="718"/>
      <c r="AU27" s="718"/>
      <c r="AV27" s="718"/>
      <c r="AW27" s="421"/>
      <c r="AX27" s="61"/>
      <c r="AY27" s="61"/>
      <c r="AZ27" s="61"/>
      <c r="BA27" s="61"/>
      <c r="BB27" s="61"/>
      <c r="BC27" s="61"/>
      <c r="BD27" s="61"/>
      <c r="BE27" s="61"/>
      <c r="BF27" s="61"/>
      <c r="BG27" s="61"/>
      <c r="BH27" s="61"/>
      <c r="BI27" s="61"/>
      <c r="BJ27" s="61"/>
      <c r="BK27" s="61"/>
      <c r="BL27" s="421"/>
    </row>
    <row r="28" spans="1:64" ht="9" customHeight="1" x14ac:dyDescent="0.2">
      <c r="A28" s="718"/>
      <c r="B28" s="718"/>
      <c r="C28" s="961"/>
      <c r="D28" s="962"/>
      <c r="E28" s="1421" t="s">
        <v>977</v>
      </c>
      <c r="F28" s="1421"/>
      <c r="G28" s="1421"/>
      <c r="H28" s="1421" t="s">
        <v>977</v>
      </c>
      <c r="I28" s="1421"/>
      <c r="J28" s="1421"/>
      <c r="K28" s="1421" t="s">
        <v>977</v>
      </c>
      <c r="L28" s="1421"/>
      <c r="M28" s="1421"/>
      <c r="N28" s="1421" t="s">
        <v>977</v>
      </c>
      <c r="O28" s="1421"/>
      <c r="P28" s="1421"/>
      <c r="Q28" s="1421" t="s">
        <v>977</v>
      </c>
      <c r="R28" s="1421"/>
      <c r="S28" s="1421"/>
      <c r="T28" s="1421" t="s">
        <v>977</v>
      </c>
      <c r="U28" s="1421"/>
      <c r="V28" s="1421"/>
      <c r="W28" s="1421" t="s">
        <v>977</v>
      </c>
      <c r="X28" s="1421"/>
      <c r="Y28" s="1421"/>
      <c r="Z28" s="1421" t="s">
        <v>977</v>
      </c>
      <c r="AA28" s="1421"/>
      <c r="AB28" s="1422"/>
      <c r="AC28" s="718"/>
      <c r="AD28" s="935"/>
      <c r="AE28" s="718"/>
      <c r="AF28" s="718"/>
      <c r="AG28" s="718"/>
      <c r="AH28" s="718"/>
      <c r="AI28" s="718"/>
      <c r="AJ28" s="718"/>
      <c r="AK28" s="718"/>
      <c r="AL28" s="718"/>
      <c r="AM28" s="718"/>
      <c r="AN28" s="718"/>
      <c r="AO28" s="718"/>
      <c r="AP28" s="718"/>
      <c r="AQ28" s="718"/>
      <c r="AR28" s="718"/>
      <c r="AS28" s="718"/>
      <c r="AT28" s="718"/>
      <c r="AU28" s="718"/>
      <c r="AV28" s="718"/>
      <c r="AW28" s="421"/>
      <c r="AX28" s="61"/>
      <c r="AY28" s="61"/>
      <c r="AZ28" s="61"/>
      <c r="BA28" s="61"/>
      <c r="BB28" s="61"/>
      <c r="BC28" s="61"/>
      <c r="BD28" s="61"/>
      <c r="BE28" s="61"/>
      <c r="BF28" s="61"/>
      <c r="BG28" s="61"/>
      <c r="BH28" s="61"/>
      <c r="BI28" s="61"/>
      <c r="BJ28" s="61"/>
      <c r="BK28" s="61"/>
      <c r="BL28" s="421"/>
    </row>
    <row r="29" spans="1:64" ht="9" customHeight="1" x14ac:dyDescent="0.2">
      <c r="A29" s="718"/>
      <c r="B29" s="718"/>
      <c r="C29" s="961"/>
      <c r="D29" s="962"/>
      <c r="E29" s="1421"/>
      <c r="F29" s="1421"/>
      <c r="G29" s="1421"/>
      <c r="H29" s="1421"/>
      <c r="I29" s="1421"/>
      <c r="J29" s="1421"/>
      <c r="K29" s="1421"/>
      <c r="L29" s="1421"/>
      <c r="M29" s="1421"/>
      <c r="N29" s="1421"/>
      <c r="O29" s="1421"/>
      <c r="P29" s="1421"/>
      <c r="Q29" s="1421"/>
      <c r="R29" s="1421"/>
      <c r="S29" s="1421"/>
      <c r="T29" s="1421"/>
      <c r="U29" s="1421"/>
      <c r="V29" s="1421"/>
      <c r="W29" s="1421"/>
      <c r="X29" s="1421"/>
      <c r="Y29" s="1421"/>
      <c r="Z29" s="1421"/>
      <c r="AA29" s="1421"/>
      <c r="AB29" s="1422"/>
      <c r="AC29" s="718"/>
      <c r="AD29" s="935"/>
      <c r="AE29" s="2654" t="s">
        <v>682</v>
      </c>
      <c r="AF29" s="2654"/>
      <c r="AG29" s="2654"/>
      <c r="AH29" s="2654"/>
      <c r="AI29" s="2654"/>
      <c r="AJ29" s="718"/>
      <c r="AK29" s="718"/>
      <c r="AL29" s="718"/>
      <c r="AM29" s="718"/>
      <c r="AN29" s="718"/>
      <c r="AO29" s="718"/>
      <c r="AP29" s="718"/>
      <c r="AQ29" s="718"/>
      <c r="AR29" s="718"/>
      <c r="AS29" s="718"/>
      <c r="AT29" s="718"/>
      <c r="AU29" s="718"/>
      <c r="AV29" s="718"/>
      <c r="AW29" s="421"/>
      <c r="AX29" s="61"/>
      <c r="AY29" s="61"/>
      <c r="AZ29" s="61"/>
      <c r="BA29" s="61"/>
      <c r="BB29" s="61"/>
      <c r="BC29" s="61"/>
      <c r="BD29" s="61"/>
      <c r="BE29" s="61"/>
      <c r="BF29" s="61"/>
      <c r="BG29" s="61"/>
      <c r="BH29" s="61"/>
      <c r="BI29" s="61"/>
      <c r="BJ29" s="61"/>
      <c r="BK29" s="61"/>
      <c r="BL29" s="421"/>
    </row>
    <row r="30" spans="1:64" ht="9" customHeight="1" x14ac:dyDescent="0.2">
      <c r="A30" s="718"/>
      <c r="B30" s="718"/>
      <c r="C30" s="963"/>
      <c r="D30" s="964"/>
      <c r="E30" s="965"/>
      <c r="F30" s="965"/>
      <c r="G30" s="965"/>
      <c r="H30" s="942"/>
      <c r="I30" s="942"/>
      <c r="J30" s="942"/>
      <c r="K30" s="942"/>
      <c r="L30" s="942"/>
      <c r="M30" s="942"/>
      <c r="N30" s="966"/>
      <c r="O30" s="966"/>
      <c r="P30" s="942"/>
      <c r="Q30" s="942"/>
      <c r="R30" s="942"/>
      <c r="S30" s="942"/>
      <c r="T30" s="942"/>
      <c r="U30" s="942"/>
      <c r="V30" s="942"/>
      <c r="W30" s="942"/>
      <c r="X30" s="942"/>
      <c r="Y30" s="942"/>
      <c r="Z30" s="942"/>
      <c r="AA30" s="942"/>
      <c r="AB30" s="967"/>
      <c r="AC30" s="718"/>
      <c r="AD30" s="935"/>
      <c r="AE30" s="2654"/>
      <c r="AF30" s="2654"/>
      <c r="AG30" s="2654"/>
      <c r="AH30" s="2654"/>
      <c r="AI30" s="2654"/>
      <c r="AJ30" s="718"/>
      <c r="AK30" s="718"/>
      <c r="AL30" s="718"/>
      <c r="AM30" s="718"/>
      <c r="AN30" s="718"/>
      <c r="AO30" s="718"/>
      <c r="AP30" s="718"/>
      <c r="AQ30" s="718"/>
      <c r="AR30" s="718"/>
      <c r="AS30" s="718"/>
      <c r="AT30" s="718"/>
      <c r="AU30" s="718"/>
      <c r="AV30" s="718"/>
      <c r="AW30" s="421"/>
      <c r="AX30" s="61"/>
      <c r="AY30" s="61"/>
      <c r="AZ30" s="61"/>
      <c r="BA30" s="61"/>
      <c r="BB30" s="61"/>
      <c r="BC30" s="61"/>
      <c r="BD30" s="61"/>
      <c r="BE30" s="61"/>
      <c r="BF30" s="61"/>
      <c r="BG30" s="61"/>
      <c r="BH30" s="61"/>
      <c r="BI30" s="61"/>
      <c r="BJ30" s="61"/>
      <c r="BK30" s="61"/>
      <c r="BL30" s="421"/>
    </row>
    <row r="31" spans="1:64" ht="9" customHeight="1" x14ac:dyDescent="0.2">
      <c r="A31" s="718"/>
      <c r="B31" s="718"/>
      <c r="C31" s="2744" t="s">
        <v>668</v>
      </c>
      <c r="D31" s="2745"/>
      <c r="E31" s="2745"/>
      <c r="F31" s="2745"/>
      <c r="G31" s="2745"/>
      <c r="H31" s="2745"/>
      <c r="I31" s="2745"/>
      <c r="J31" s="2745"/>
      <c r="K31" s="2745"/>
      <c r="L31" s="2745"/>
      <c r="M31" s="2745"/>
      <c r="N31" s="2745"/>
      <c r="O31" s="2745"/>
      <c r="P31" s="2745"/>
      <c r="Q31" s="2762" t="s">
        <v>34</v>
      </c>
      <c r="R31" s="968"/>
      <c r="S31" s="968"/>
      <c r="T31" s="2764" t="s">
        <v>669</v>
      </c>
      <c r="U31" s="2764"/>
      <c r="V31" s="949"/>
      <c r="W31" s="949"/>
      <c r="X31" s="949"/>
      <c r="Y31" s="949"/>
      <c r="Z31" s="949"/>
      <c r="AA31" s="949"/>
      <c r="AB31" s="969"/>
      <c r="AC31" s="718"/>
      <c r="AD31" s="935"/>
      <c r="AE31" s="2765" t="s">
        <v>685</v>
      </c>
      <c r="AF31" s="2765"/>
      <c r="AG31" s="2765"/>
      <c r="AH31" s="2765"/>
      <c r="AI31" s="2765"/>
      <c r="AJ31" s="2765"/>
      <c r="AK31" s="2765"/>
      <c r="AL31" s="2765"/>
      <c r="AM31" s="2765"/>
      <c r="AN31" s="2765"/>
      <c r="AO31" s="2765"/>
      <c r="AP31" s="2765"/>
      <c r="AQ31" s="2765"/>
      <c r="AR31" s="2765"/>
      <c r="AS31" s="2765"/>
      <c r="AT31" s="2765"/>
      <c r="AU31" s="2765"/>
      <c r="AV31" s="2765"/>
      <c r="AW31" s="421"/>
      <c r="AX31" s="61"/>
      <c r="AY31" s="61"/>
      <c r="AZ31" s="61"/>
      <c r="BA31" s="61"/>
      <c r="BB31" s="61"/>
      <c r="BC31" s="61"/>
      <c r="BD31" s="61"/>
      <c r="BE31" s="61"/>
      <c r="BF31" s="61"/>
      <c r="BG31" s="61"/>
      <c r="BH31" s="61"/>
      <c r="BI31" s="61"/>
      <c r="BJ31" s="61"/>
      <c r="BK31" s="61"/>
      <c r="BL31" s="421"/>
    </row>
    <row r="32" spans="1:64" ht="9" customHeight="1" x14ac:dyDescent="0.2">
      <c r="A32" s="718"/>
      <c r="B32" s="718"/>
      <c r="C32" s="2746"/>
      <c r="D32" s="2747"/>
      <c r="E32" s="2747"/>
      <c r="F32" s="2747"/>
      <c r="G32" s="2747"/>
      <c r="H32" s="2747"/>
      <c r="I32" s="2747"/>
      <c r="J32" s="2747"/>
      <c r="K32" s="2747"/>
      <c r="L32" s="2747"/>
      <c r="M32" s="2747"/>
      <c r="N32" s="2747"/>
      <c r="O32" s="2747"/>
      <c r="P32" s="2747"/>
      <c r="Q32" s="2741"/>
      <c r="R32" s="1421" t="s">
        <v>36</v>
      </c>
      <c r="S32" s="1421"/>
      <c r="T32" s="2730"/>
      <c r="U32" s="2730"/>
      <c r="V32" s="936"/>
      <c r="W32" s="936"/>
      <c r="X32" s="936"/>
      <c r="Y32" s="936"/>
      <c r="Z32" s="936"/>
      <c r="AA32" s="936"/>
      <c r="AB32" s="955"/>
      <c r="AC32" s="718"/>
      <c r="AD32" s="935"/>
      <c r="AE32" s="2765"/>
      <c r="AF32" s="2765"/>
      <c r="AG32" s="2765"/>
      <c r="AH32" s="2765"/>
      <c r="AI32" s="2765"/>
      <c r="AJ32" s="2765"/>
      <c r="AK32" s="2765"/>
      <c r="AL32" s="2765"/>
      <c r="AM32" s="2765"/>
      <c r="AN32" s="2765"/>
      <c r="AO32" s="2765"/>
      <c r="AP32" s="2765"/>
      <c r="AQ32" s="2765"/>
      <c r="AR32" s="2765"/>
      <c r="AS32" s="2765"/>
      <c r="AT32" s="2765"/>
      <c r="AU32" s="2765"/>
      <c r="AV32" s="2765"/>
      <c r="AW32" s="421"/>
      <c r="AX32" s="61"/>
      <c r="AY32" s="61"/>
      <c r="AZ32" s="61"/>
      <c r="BA32" s="61"/>
      <c r="BB32" s="61"/>
      <c r="BC32" s="61"/>
      <c r="BD32" s="61"/>
      <c r="BE32" s="61"/>
      <c r="BF32" s="61"/>
      <c r="BG32" s="61"/>
      <c r="BH32" s="61"/>
      <c r="BI32" s="61"/>
      <c r="BJ32" s="61"/>
      <c r="BK32" s="61"/>
      <c r="BL32" s="421"/>
    </row>
    <row r="33" spans="1:64" ht="9" customHeight="1" x14ac:dyDescent="0.2">
      <c r="A33" s="718"/>
      <c r="B33" s="718"/>
      <c r="C33" s="2748"/>
      <c r="D33" s="2749"/>
      <c r="E33" s="2749"/>
      <c r="F33" s="2749"/>
      <c r="G33" s="2749"/>
      <c r="H33" s="2749"/>
      <c r="I33" s="2749"/>
      <c r="J33" s="2749"/>
      <c r="K33" s="2749"/>
      <c r="L33" s="2749"/>
      <c r="M33" s="2749"/>
      <c r="N33" s="2749"/>
      <c r="O33" s="2749"/>
      <c r="P33" s="2749"/>
      <c r="Q33" s="2763"/>
      <c r="R33" s="1474"/>
      <c r="S33" s="1474"/>
      <c r="T33" s="2756"/>
      <c r="U33" s="2756"/>
      <c r="V33" s="942"/>
      <c r="W33" s="942"/>
      <c r="X33" s="942"/>
      <c r="Y33" s="959"/>
      <c r="Z33" s="942"/>
      <c r="AA33" s="942"/>
      <c r="AB33" s="967"/>
      <c r="AC33" s="718"/>
      <c r="AD33" s="935"/>
      <c r="AE33" s="718"/>
      <c r="AF33" s="718"/>
      <c r="AG33" s="718"/>
      <c r="AH33" s="718"/>
      <c r="AI33" s="718"/>
      <c r="AJ33" s="718"/>
      <c r="AK33" s="718"/>
      <c r="AL33" s="718"/>
      <c r="AM33" s="718"/>
      <c r="AN33" s="718"/>
      <c r="AO33" s="718"/>
      <c r="AP33" s="718"/>
      <c r="AQ33" s="718"/>
      <c r="AR33" s="718"/>
      <c r="AS33" s="718"/>
      <c r="AT33" s="718"/>
      <c r="AU33" s="718"/>
      <c r="AV33" s="718"/>
      <c r="AW33" s="421"/>
      <c r="AX33" s="61"/>
      <c r="AY33" s="61"/>
      <c r="AZ33" s="61"/>
      <c r="BA33" s="61"/>
      <c r="BB33" s="61"/>
      <c r="BC33" s="61"/>
      <c r="BD33" s="61"/>
      <c r="BE33" s="61"/>
      <c r="BF33" s="61"/>
      <c r="BG33" s="61"/>
      <c r="BH33" s="61"/>
      <c r="BI33" s="61"/>
      <c r="BJ33" s="61"/>
      <c r="BK33" s="61"/>
      <c r="BL33" s="421"/>
    </row>
    <row r="34" spans="1:64" ht="9" customHeight="1" x14ac:dyDescent="0.2">
      <c r="A34" s="718"/>
      <c r="B34" s="718"/>
      <c r="C34" s="2742" t="s">
        <v>927</v>
      </c>
      <c r="D34" s="2743"/>
      <c r="E34" s="2743"/>
      <c r="F34" s="2743"/>
      <c r="G34" s="2743"/>
      <c r="H34" s="2743"/>
      <c r="I34" s="2743"/>
      <c r="J34" s="2743"/>
      <c r="K34" s="2743"/>
      <c r="L34" s="2743"/>
      <c r="M34" s="2743"/>
      <c r="N34" s="2743"/>
      <c r="O34" s="2743"/>
      <c r="P34" s="2743"/>
      <c r="Q34" s="2743"/>
      <c r="R34" s="2743"/>
      <c r="S34" s="2743"/>
      <c r="T34" s="2743"/>
      <c r="U34" s="2743"/>
      <c r="V34" s="2743"/>
      <c r="W34" s="2743"/>
      <c r="X34" s="2743"/>
      <c r="Y34" s="2743"/>
      <c r="Z34" s="2743"/>
      <c r="AA34" s="2743"/>
      <c r="AB34" s="2743"/>
      <c r="AC34" s="718"/>
      <c r="AD34" s="935"/>
      <c r="AE34" s="970"/>
      <c r="AF34" s="970"/>
      <c r="AG34" s="970"/>
      <c r="AH34" s="970"/>
      <c r="AI34" s="970"/>
      <c r="AJ34" s="970"/>
      <c r="AK34" s="936"/>
      <c r="AL34" s="971"/>
      <c r="AM34" s="971"/>
      <c r="AN34" s="971"/>
      <c r="AO34" s="971"/>
      <c r="AP34" s="971"/>
      <c r="AQ34" s="971"/>
      <c r="AR34" s="971"/>
      <c r="AS34" s="971"/>
      <c r="AT34" s="971"/>
      <c r="AU34" s="971"/>
      <c r="AV34" s="972"/>
      <c r="AW34" s="421"/>
      <c r="AX34" s="61"/>
      <c r="AY34" s="61"/>
      <c r="AZ34" s="61"/>
      <c r="BA34" s="61"/>
      <c r="BB34" s="61"/>
      <c r="BC34" s="61"/>
      <c r="BD34" s="61"/>
      <c r="BE34" s="61"/>
      <c r="BF34" s="61"/>
      <c r="BG34" s="61"/>
      <c r="BH34" s="61"/>
      <c r="BI34" s="61"/>
      <c r="BJ34" s="61"/>
      <c r="BK34" s="61"/>
      <c r="BL34" s="421"/>
    </row>
    <row r="35" spans="1:64" ht="9" customHeight="1" x14ac:dyDescent="0.2">
      <c r="A35" s="718"/>
      <c r="B35" s="718"/>
      <c r="C35" s="1870"/>
      <c r="D35" s="1870"/>
      <c r="E35" s="1870"/>
      <c r="F35" s="1870"/>
      <c r="G35" s="1870"/>
      <c r="H35" s="1870"/>
      <c r="I35" s="1870"/>
      <c r="J35" s="1870"/>
      <c r="K35" s="1870"/>
      <c r="L35" s="1870"/>
      <c r="M35" s="1870"/>
      <c r="N35" s="1870"/>
      <c r="O35" s="1870"/>
      <c r="P35" s="1870"/>
      <c r="Q35" s="1870"/>
      <c r="R35" s="1870"/>
      <c r="S35" s="1870"/>
      <c r="T35" s="1870"/>
      <c r="U35" s="1870"/>
      <c r="V35" s="1870"/>
      <c r="W35" s="1870"/>
      <c r="X35" s="1870"/>
      <c r="Y35" s="1870"/>
      <c r="Z35" s="1870"/>
      <c r="AA35" s="1870"/>
      <c r="AB35" s="1870"/>
      <c r="AC35" s="718"/>
      <c r="AD35" s="935"/>
      <c r="AE35" s="970"/>
      <c r="AF35" s="970"/>
      <c r="AG35" s="970"/>
      <c r="AH35" s="970"/>
      <c r="AI35" s="970"/>
      <c r="AJ35" s="970"/>
      <c r="AK35" s="936"/>
      <c r="AL35" s="971"/>
      <c r="AM35" s="971"/>
      <c r="AN35" s="971"/>
      <c r="AO35" s="971"/>
      <c r="AP35" s="971"/>
      <c r="AQ35" s="971"/>
      <c r="AR35" s="971"/>
      <c r="AS35" s="971"/>
      <c r="AT35" s="971"/>
      <c r="AU35" s="971"/>
      <c r="AV35" s="972"/>
      <c r="AW35" s="421"/>
      <c r="AX35" s="61"/>
      <c r="AY35" s="61"/>
      <c r="AZ35" s="61"/>
      <c r="BA35" s="61"/>
      <c r="BB35" s="61"/>
      <c r="BC35" s="61"/>
      <c r="BD35" s="61"/>
      <c r="BE35" s="61"/>
      <c r="BF35" s="61"/>
      <c r="BG35" s="61"/>
      <c r="BH35" s="61"/>
      <c r="BI35" s="61"/>
      <c r="BJ35" s="61"/>
      <c r="BK35" s="61"/>
      <c r="BL35" s="421"/>
    </row>
    <row r="36" spans="1:64" ht="9" customHeight="1" x14ac:dyDescent="0.2">
      <c r="A36" s="718"/>
      <c r="B36" s="718"/>
      <c r="C36" s="962"/>
      <c r="D36" s="962"/>
      <c r="E36" s="973"/>
      <c r="F36" s="973"/>
      <c r="G36" s="973"/>
      <c r="H36" s="936"/>
      <c r="I36" s="936"/>
      <c r="J36" s="936"/>
      <c r="K36" s="936"/>
      <c r="L36" s="936"/>
      <c r="M36" s="936"/>
      <c r="N36" s="974"/>
      <c r="O36" s="974"/>
      <c r="P36" s="936"/>
      <c r="Q36" s="936"/>
      <c r="R36" s="936"/>
      <c r="S36" s="936"/>
      <c r="T36" s="936"/>
      <c r="U36" s="936"/>
      <c r="V36" s="936"/>
      <c r="W36" s="936"/>
      <c r="X36" s="936"/>
      <c r="Y36" s="936"/>
      <c r="Z36" s="936"/>
      <c r="AA36" s="936"/>
      <c r="AB36" s="906"/>
      <c r="AC36" s="718"/>
      <c r="AD36" s="935"/>
      <c r="AE36" s="718"/>
      <c r="AF36" s="975"/>
      <c r="AG36" s="975"/>
      <c r="AH36" s="975"/>
      <c r="AI36" s="975"/>
      <c r="AJ36" s="975"/>
      <c r="AK36" s="975"/>
      <c r="AL36" s="975"/>
      <c r="AM36" s="975"/>
      <c r="AN36" s="975"/>
      <c r="AO36" s="975"/>
      <c r="AP36" s="975"/>
      <c r="AQ36" s="975"/>
      <c r="AR36" s="975"/>
      <c r="AS36" s="975"/>
      <c r="AT36" s="975"/>
      <c r="AU36" s="975"/>
      <c r="AV36" s="975"/>
      <c r="AW36" s="421"/>
      <c r="AX36" s="61"/>
      <c r="AY36" s="61"/>
      <c r="AZ36" s="61"/>
      <c r="BA36" s="61"/>
      <c r="BB36" s="61"/>
      <c r="BC36" s="61"/>
      <c r="BD36" s="61"/>
      <c r="BE36" s="61"/>
      <c r="BF36" s="61"/>
      <c r="BG36" s="61"/>
      <c r="BH36" s="61"/>
      <c r="BI36" s="61"/>
      <c r="BJ36" s="61"/>
      <c r="BK36" s="61"/>
      <c r="BL36" s="421"/>
    </row>
    <row r="37" spans="1:64" ht="9" customHeight="1" x14ac:dyDescent="0.2">
      <c r="A37" s="718"/>
      <c r="B37" s="2654" t="s">
        <v>670</v>
      </c>
      <c r="C37" s="2654"/>
      <c r="D37" s="2654"/>
      <c r="E37" s="2654"/>
      <c r="F37" s="2654"/>
      <c r="G37" s="2654"/>
      <c r="H37" s="2654"/>
      <c r="I37" s="2654"/>
      <c r="J37" s="2654"/>
      <c r="K37" s="2654"/>
      <c r="L37" s="2654"/>
      <c r="M37" s="2654"/>
      <c r="N37" s="2654"/>
      <c r="O37" s="2654"/>
      <c r="P37" s="718"/>
      <c r="Q37" s="718"/>
      <c r="R37" s="718"/>
      <c r="S37" s="718"/>
      <c r="T37" s="718"/>
      <c r="U37" s="936"/>
      <c r="V37" s="936"/>
      <c r="W37" s="936"/>
      <c r="X37" s="936"/>
      <c r="Y37" s="936"/>
      <c r="Z37" s="936"/>
      <c r="AA37" s="936"/>
      <c r="AB37" s="906"/>
      <c r="AC37" s="718"/>
      <c r="AD37" s="935"/>
      <c r="AE37" s="718"/>
      <c r="AF37" s="975"/>
      <c r="AG37" s="975"/>
      <c r="AH37" s="975"/>
      <c r="AI37" s="975"/>
      <c r="AJ37" s="975"/>
      <c r="AK37" s="975"/>
      <c r="AL37" s="975"/>
      <c r="AM37" s="975"/>
      <c r="AN37" s="975"/>
      <c r="AO37" s="975"/>
      <c r="AP37" s="975"/>
      <c r="AQ37" s="975"/>
      <c r="AR37" s="975"/>
      <c r="AS37" s="975"/>
      <c r="AT37" s="975"/>
      <c r="AU37" s="975"/>
      <c r="AV37" s="975"/>
      <c r="AW37" s="421"/>
      <c r="AX37" s="61"/>
      <c r="AY37" s="61"/>
      <c r="AZ37" s="61"/>
      <c r="BA37" s="61"/>
      <c r="BB37" s="61"/>
      <c r="BC37" s="61"/>
      <c r="BD37" s="61"/>
      <c r="BE37" s="61"/>
      <c r="BF37" s="61"/>
      <c r="BG37" s="61"/>
      <c r="BH37" s="61"/>
      <c r="BI37" s="61"/>
      <c r="BJ37" s="61"/>
      <c r="BK37" s="61"/>
      <c r="BL37" s="421"/>
    </row>
    <row r="38" spans="1:64" ht="9" customHeight="1" x14ac:dyDescent="0.2">
      <c r="A38" s="718"/>
      <c r="B38" s="2654"/>
      <c r="C38" s="2654"/>
      <c r="D38" s="2654"/>
      <c r="E38" s="2654"/>
      <c r="F38" s="2654"/>
      <c r="G38" s="2654"/>
      <c r="H38" s="2654"/>
      <c r="I38" s="2654"/>
      <c r="J38" s="2654"/>
      <c r="K38" s="2654"/>
      <c r="L38" s="2654"/>
      <c r="M38" s="2654"/>
      <c r="N38" s="2654"/>
      <c r="O38" s="2654"/>
      <c r="P38" s="718"/>
      <c r="Q38" s="718"/>
      <c r="R38" s="718"/>
      <c r="S38" s="718"/>
      <c r="T38" s="718"/>
      <c r="U38" s="936"/>
      <c r="V38" s="936"/>
      <c r="W38" s="936"/>
      <c r="X38" s="936"/>
      <c r="Y38" s="936"/>
      <c r="Z38" s="936"/>
      <c r="AA38" s="936"/>
      <c r="AB38" s="906"/>
      <c r="AC38" s="718"/>
      <c r="AD38" s="935"/>
      <c r="AE38" s="718"/>
      <c r="AF38" s="976"/>
      <c r="AG38" s="976"/>
      <c r="AH38" s="976"/>
      <c r="AI38" s="976"/>
      <c r="AJ38" s="976"/>
      <c r="AK38" s="976"/>
      <c r="AL38" s="976"/>
      <c r="AM38" s="976"/>
      <c r="AN38" s="976"/>
      <c r="AO38" s="976"/>
      <c r="AP38" s="976"/>
      <c r="AQ38" s="976"/>
      <c r="AR38" s="935"/>
      <c r="AS38" s="935"/>
      <c r="AT38" s="935"/>
      <c r="AU38" s="935"/>
      <c r="AV38" s="935"/>
      <c r="AW38" s="421"/>
      <c r="AX38" s="61"/>
      <c r="AY38" s="61"/>
      <c r="AZ38" s="61"/>
      <c r="BA38" s="61"/>
      <c r="BB38" s="61"/>
      <c r="BC38" s="61"/>
      <c r="BD38" s="61"/>
      <c r="BE38" s="61"/>
      <c r="BF38" s="61"/>
      <c r="BG38" s="61"/>
      <c r="BH38" s="61"/>
      <c r="BI38" s="61"/>
      <c r="BJ38" s="61"/>
      <c r="BK38" s="61"/>
      <c r="BL38" s="421"/>
    </row>
    <row r="39" spans="1:64" ht="9" customHeight="1" x14ac:dyDescent="0.2">
      <c r="A39" s="718"/>
      <c r="B39" s="718"/>
      <c r="C39" s="962"/>
      <c r="D39" s="962"/>
      <c r="E39" s="973"/>
      <c r="F39" s="973"/>
      <c r="G39" s="973"/>
      <c r="H39" s="936"/>
      <c r="I39" s="936"/>
      <c r="J39" s="936"/>
      <c r="K39" s="936"/>
      <c r="L39" s="936"/>
      <c r="M39" s="936"/>
      <c r="N39" s="972"/>
      <c r="O39" s="972"/>
      <c r="P39" s="936"/>
      <c r="Q39" s="972"/>
      <c r="R39" s="936"/>
      <c r="S39" s="972"/>
      <c r="T39" s="972"/>
      <c r="U39" s="936"/>
      <c r="V39" s="936"/>
      <c r="W39" s="936"/>
      <c r="X39" s="936"/>
      <c r="Y39" s="936"/>
      <c r="Z39" s="936"/>
      <c r="AA39" s="936"/>
      <c r="AB39" s="906"/>
      <c r="AC39" s="718"/>
      <c r="AD39" s="935"/>
      <c r="AE39" s="718"/>
      <c r="AF39" s="976"/>
      <c r="AG39" s="976"/>
      <c r="AH39" s="976"/>
      <c r="AI39" s="976"/>
      <c r="AJ39" s="976"/>
      <c r="AK39" s="976"/>
      <c r="AL39" s="976"/>
      <c r="AM39" s="976"/>
      <c r="AN39" s="976"/>
      <c r="AO39" s="976"/>
      <c r="AP39" s="976"/>
      <c r="AQ39" s="976"/>
      <c r="AR39" s="935"/>
      <c r="AS39" s="935"/>
      <c r="AT39" s="935"/>
      <c r="AU39" s="935"/>
      <c r="AV39" s="935"/>
      <c r="AW39" s="421"/>
      <c r="AX39" s="61"/>
      <c r="AY39" s="61"/>
      <c r="AZ39" s="61"/>
      <c r="BA39" s="61"/>
      <c r="BB39" s="61"/>
      <c r="BC39" s="61"/>
      <c r="BD39" s="61"/>
      <c r="BE39" s="61"/>
      <c r="BF39" s="61"/>
      <c r="BG39" s="61"/>
      <c r="BH39" s="61"/>
      <c r="BI39" s="61"/>
      <c r="BJ39" s="61"/>
      <c r="BK39" s="61"/>
      <c r="BL39" s="421"/>
    </row>
    <row r="40" spans="1:64" ht="9" customHeight="1" x14ac:dyDescent="0.2">
      <c r="A40" s="718"/>
      <c r="B40" s="718"/>
      <c r="C40" s="2655" t="s">
        <v>671</v>
      </c>
      <c r="D40" s="2655"/>
      <c r="E40" s="2655"/>
      <c r="F40" s="2655"/>
      <c r="G40" s="2655"/>
      <c r="H40" s="2655"/>
      <c r="I40" s="2655"/>
      <c r="J40" s="2655"/>
      <c r="K40" s="2655"/>
      <c r="L40" s="2655"/>
      <c r="M40" s="936"/>
      <c r="N40" s="972"/>
      <c r="O40" s="2718" t="s">
        <v>874</v>
      </c>
      <c r="P40" s="2718"/>
      <c r="Q40" s="2718"/>
      <c r="R40" s="2718"/>
      <c r="S40" s="2718"/>
      <c r="T40" s="972"/>
      <c r="U40" s="936"/>
      <c r="V40" s="936"/>
      <c r="W40" s="936"/>
      <c r="X40" s="936"/>
      <c r="Y40" s="936"/>
      <c r="Z40" s="936"/>
      <c r="AA40" s="936"/>
      <c r="AB40" s="906"/>
      <c r="AC40" s="718"/>
      <c r="AD40" s="935"/>
      <c r="AE40" s="718"/>
      <c r="AF40" s="718"/>
      <c r="AG40" s="718"/>
      <c r="AH40" s="718"/>
      <c r="AI40" s="718"/>
      <c r="AJ40" s="718"/>
      <c r="AK40" s="718"/>
      <c r="AL40" s="718"/>
      <c r="AM40" s="718"/>
      <c r="AN40" s="718"/>
      <c r="AO40" s="718"/>
      <c r="AP40" s="718"/>
      <c r="AQ40" s="718"/>
      <c r="AR40" s="718"/>
      <c r="AS40" s="718"/>
      <c r="AT40" s="718"/>
      <c r="AU40" s="718"/>
      <c r="AV40" s="718"/>
      <c r="AW40" s="421"/>
      <c r="AX40" s="61"/>
      <c r="AY40" s="61"/>
      <c r="AZ40" s="61"/>
      <c r="BA40" s="61"/>
      <c r="BB40" s="61"/>
      <c r="BC40" s="61"/>
      <c r="BD40" s="61"/>
      <c r="BE40" s="61"/>
      <c r="BF40" s="61"/>
      <c r="BG40" s="61"/>
      <c r="BH40" s="61"/>
      <c r="BI40" s="61"/>
      <c r="BJ40" s="61"/>
      <c r="BK40" s="61"/>
      <c r="BL40" s="421"/>
    </row>
    <row r="41" spans="1:64" ht="9" customHeight="1" x14ac:dyDescent="0.2">
      <c r="A41" s="718"/>
      <c r="B41" s="718"/>
      <c r="C41" s="2655"/>
      <c r="D41" s="2655"/>
      <c r="E41" s="2655"/>
      <c r="F41" s="2655"/>
      <c r="G41" s="2655"/>
      <c r="H41" s="2655"/>
      <c r="I41" s="2655"/>
      <c r="J41" s="2655"/>
      <c r="K41" s="2655"/>
      <c r="L41" s="2655"/>
      <c r="M41" s="936"/>
      <c r="N41" s="972"/>
      <c r="O41" s="2718"/>
      <c r="P41" s="2718"/>
      <c r="Q41" s="2718"/>
      <c r="R41" s="2718"/>
      <c r="S41" s="2718"/>
      <c r="T41" s="972"/>
      <c r="U41" s="936"/>
      <c r="V41" s="936"/>
      <c r="W41" s="936"/>
      <c r="X41" s="936"/>
      <c r="Y41" s="936"/>
      <c r="Z41" s="936"/>
      <c r="AA41" s="936"/>
      <c r="AB41" s="906"/>
      <c r="AC41" s="718"/>
      <c r="AD41" s="718"/>
      <c r="AE41" s="718"/>
      <c r="AF41" s="718"/>
      <c r="AG41" s="718"/>
      <c r="AH41" s="718"/>
      <c r="AI41" s="718"/>
      <c r="AJ41" s="718"/>
      <c r="AK41" s="718"/>
      <c r="AL41" s="718"/>
      <c r="AM41" s="718"/>
      <c r="AN41" s="718"/>
      <c r="AO41" s="718"/>
      <c r="AP41" s="718"/>
      <c r="AQ41" s="718"/>
      <c r="AR41" s="718"/>
      <c r="AS41" s="718"/>
      <c r="AT41" s="718"/>
      <c r="AU41" s="718"/>
      <c r="AV41" s="718"/>
      <c r="AW41" s="421"/>
      <c r="AX41" s="61"/>
      <c r="AY41" s="61"/>
      <c r="AZ41" s="61"/>
      <c r="BA41" s="61"/>
      <c r="BB41" s="61"/>
      <c r="BC41" s="61"/>
      <c r="BD41" s="61"/>
      <c r="BE41" s="61"/>
      <c r="BF41" s="61"/>
      <c r="BG41" s="61"/>
      <c r="BH41" s="61"/>
      <c r="BI41" s="61"/>
      <c r="BJ41" s="61"/>
      <c r="BK41" s="61"/>
      <c r="BL41" s="421"/>
    </row>
    <row r="42" spans="1:64" ht="9" customHeight="1" x14ac:dyDescent="0.2">
      <c r="A42" s="718"/>
      <c r="B42" s="718"/>
      <c r="C42" s="718"/>
      <c r="D42" s="718"/>
      <c r="E42" s="718"/>
      <c r="F42" s="718"/>
      <c r="G42" s="718"/>
      <c r="H42" s="718"/>
      <c r="I42" s="718"/>
      <c r="J42" s="718"/>
      <c r="K42" s="718"/>
      <c r="L42" s="718"/>
      <c r="M42" s="718"/>
      <c r="N42" s="718"/>
      <c r="O42" s="718"/>
      <c r="P42" s="936"/>
      <c r="Q42" s="936"/>
      <c r="R42" s="936"/>
      <c r="S42" s="936"/>
      <c r="T42" s="936"/>
      <c r="U42" s="936"/>
      <c r="V42" s="936"/>
      <c r="W42" s="936"/>
      <c r="X42" s="936"/>
      <c r="Y42" s="936"/>
      <c r="Z42" s="936"/>
      <c r="AA42" s="936"/>
      <c r="AB42" s="906"/>
      <c r="AC42" s="718"/>
      <c r="AD42" s="718"/>
      <c r="AE42" s="718"/>
      <c r="AF42" s="718"/>
      <c r="AG42" s="718"/>
      <c r="AH42" s="718"/>
      <c r="AI42" s="718"/>
      <c r="AJ42" s="718"/>
      <c r="AK42" s="718"/>
      <c r="AL42" s="718"/>
      <c r="AM42" s="718"/>
      <c r="AN42" s="718"/>
      <c r="AO42" s="718"/>
      <c r="AP42" s="718"/>
      <c r="AQ42" s="718"/>
      <c r="AR42" s="718"/>
      <c r="AS42" s="718"/>
      <c r="AT42" s="718"/>
      <c r="AU42" s="938"/>
      <c r="AV42" s="718"/>
      <c r="AW42" s="421"/>
      <c r="AX42" s="61"/>
      <c r="AY42" s="61"/>
      <c r="AZ42" s="61"/>
      <c r="BA42" s="61"/>
      <c r="BB42" s="61"/>
      <c r="BC42" s="61"/>
      <c r="BD42" s="61"/>
      <c r="BE42" s="61"/>
      <c r="BF42" s="61"/>
      <c r="BG42" s="61"/>
      <c r="BH42" s="61"/>
      <c r="BI42" s="61"/>
      <c r="BJ42" s="61"/>
      <c r="BK42" s="61"/>
      <c r="BL42" s="421"/>
    </row>
    <row r="43" spans="1:64" ht="9" customHeight="1" x14ac:dyDescent="0.2">
      <c r="A43" s="718"/>
      <c r="B43" s="718"/>
      <c r="C43" s="2747" t="s">
        <v>673</v>
      </c>
      <c r="D43" s="2747"/>
      <c r="E43" s="2747"/>
      <c r="F43" s="2747"/>
      <c r="G43" s="2747"/>
      <c r="H43" s="2747"/>
      <c r="I43" s="2747"/>
      <c r="J43" s="2747"/>
      <c r="K43" s="2747"/>
      <c r="L43" s="2747"/>
      <c r="M43" s="936"/>
      <c r="N43" s="972"/>
      <c r="O43" s="2718" t="s">
        <v>874</v>
      </c>
      <c r="P43" s="2718"/>
      <c r="Q43" s="2718"/>
      <c r="R43" s="2718"/>
      <c r="S43" s="2718"/>
      <c r="T43" s="972"/>
      <c r="U43" s="936"/>
      <c r="V43" s="936"/>
      <c r="W43" s="936"/>
      <c r="X43" s="936"/>
      <c r="Y43" s="936"/>
      <c r="Z43" s="936"/>
      <c r="AA43" s="936"/>
      <c r="AB43" s="906"/>
      <c r="AC43" s="718"/>
      <c r="AD43" s="718"/>
      <c r="AE43" s="718"/>
      <c r="AF43" s="718"/>
      <c r="AG43" s="718"/>
      <c r="AH43" s="718"/>
      <c r="AI43" s="718"/>
      <c r="AJ43" s="718"/>
      <c r="AK43" s="718"/>
      <c r="AL43" s="718"/>
      <c r="AM43" s="718"/>
      <c r="AN43" s="718"/>
      <c r="AO43" s="718"/>
      <c r="AP43" s="718"/>
      <c r="AQ43" s="718"/>
      <c r="AR43" s="718"/>
      <c r="AS43" s="718"/>
      <c r="AT43" s="718"/>
      <c r="AU43" s="906"/>
      <c r="AV43" s="718"/>
      <c r="AW43" s="421"/>
      <c r="AX43" s="61"/>
      <c r="AY43" s="61"/>
      <c r="AZ43" s="61"/>
      <c r="BA43" s="61"/>
      <c r="BB43" s="61"/>
      <c r="BC43" s="61"/>
      <c r="BD43" s="61"/>
      <c r="BE43" s="61"/>
      <c r="BF43" s="61"/>
      <c r="BG43" s="61"/>
      <c r="BH43" s="61"/>
      <c r="BI43" s="61"/>
      <c r="BJ43" s="61"/>
      <c r="BK43" s="61"/>
      <c r="BL43" s="421"/>
    </row>
    <row r="44" spans="1:64" ht="9" customHeight="1" x14ac:dyDescent="0.2">
      <c r="A44" s="718"/>
      <c r="B44" s="718"/>
      <c r="C44" s="2747"/>
      <c r="D44" s="2747"/>
      <c r="E44" s="2747"/>
      <c r="F44" s="2747"/>
      <c r="G44" s="2747"/>
      <c r="H44" s="2747"/>
      <c r="I44" s="2747"/>
      <c r="J44" s="2747"/>
      <c r="K44" s="2747"/>
      <c r="L44" s="2747"/>
      <c r="M44" s="936"/>
      <c r="N44" s="972"/>
      <c r="O44" s="2718"/>
      <c r="P44" s="2718"/>
      <c r="Q44" s="2718"/>
      <c r="R44" s="2718"/>
      <c r="S44" s="2718"/>
      <c r="T44" s="972"/>
      <c r="U44" s="718"/>
      <c r="V44" s="936"/>
      <c r="W44" s="936"/>
      <c r="X44" s="936"/>
      <c r="Y44" s="936"/>
      <c r="Z44" s="936"/>
      <c r="AA44" s="936"/>
      <c r="AB44" s="906"/>
      <c r="AC44" s="718"/>
      <c r="AD44" s="718"/>
      <c r="AE44" s="977"/>
      <c r="AF44" s="718"/>
      <c r="AG44" s="718"/>
      <c r="AH44" s="2768"/>
      <c r="AI44" s="718"/>
      <c r="AJ44" s="718"/>
      <c r="AK44" s="938"/>
      <c r="AL44" s="938"/>
      <c r="AM44" s="938"/>
      <c r="AN44" s="938"/>
      <c r="AO44" s="978"/>
      <c r="AP44" s="978"/>
      <c r="AQ44" s="978"/>
      <c r="AR44" s="906"/>
      <c r="AS44" s="906"/>
      <c r="AT44" s="906"/>
      <c r="AU44" s="906"/>
      <c r="AV44" s="718"/>
      <c r="AW44" s="421"/>
      <c r="AX44" s="61"/>
      <c r="AY44" s="61"/>
      <c r="AZ44" s="61"/>
      <c r="BA44" s="61"/>
      <c r="BB44" s="61"/>
      <c r="BC44" s="61"/>
      <c r="BD44" s="61"/>
      <c r="BE44" s="61"/>
      <c r="BF44" s="61"/>
      <c r="BG44" s="61"/>
      <c r="BH44" s="61"/>
      <c r="BI44" s="61"/>
      <c r="BJ44" s="61"/>
      <c r="BK44" s="61"/>
      <c r="BL44" s="421"/>
    </row>
    <row r="45" spans="1:64" ht="9" customHeight="1" x14ac:dyDescent="0.2">
      <c r="A45" s="718"/>
      <c r="B45" s="718"/>
      <c r="C45" s="718"/>
      <c r="D45" s="718"/>
      <c r="E45" s="718"/>
      <c r="F45" s="718"/>
      <c r="G45" s="718"/>
      <c r="H45" s="718"/>
      <c r="I45" s="718"/>
      <c r="J45" s="718"/>
      <c r="K45" s="718"/>
      <c r="L45" s="718"/>
      <c r="M45" s="718"/>
      <c r="N45" s="718"/>
      <c r="O45" s="718"/>
      <c r="P45" s="718"/>
      <c r="Q45" s="718"/>
      <c r="R45" s="718"/>
      <c r="S45" s="718"/>
      <c r="T45" s="718"/>
      <c r="U45" s="718"/>
      <c r="V45" s="936"/>
      <c r="W45" s="936"/>
      <c r="X45" s="936"/>
      <c r="Y45" s="936"/>
      <c r="Z45" s="936"/>
      <c r="AA45" s="936"/>
      <c r="AB45" s="906"/>
      <c r="AC45" s="718"/>
      <c r="AD45" s="718"/>
      <c r="AE45" s="935"/>
      <c r="AF45" s="718"/>
      <c r="AG45" s="718"/>
      <c r="AH45" s="2768"/>
      <c r="AI45" s="718"/>
      <c r="AJ45" s="718"/>
      <c r="AK45" s="906"/>
      <c r="AL45" s="979" t="s">
        <v>152</v>
      </c>
      <c r="AM45" s="979"/>
      <c r="AN45" s="979"/>
      <c r="AO45" s="979"/>
      <c r="AP45" s="979"/>
      <c r="AQ45" s="979"/>
      <c r="AR45" s="979"/>
      <c r="AS45" s="979"/>
      <c r="AT45" s="979"/>
      <c r="AU45" s="979"/>
      <c r="AV45" s="718"/>
      <c r="AW45" s="421"/>
      <c r="AX45" s="61"/>
      <c r="AY45" s="61"/>
      <c r="AZ45" s="61"/>
      <c r="BA45" s="61"/>
      <c r="BB45" s="61"/>
      <c r="BC45" s="61"/>
      <c r="BD45" s="61"/>
      <c r="BE45" s="61"/>
      <c r="BF45" s="61"/>
      <c r="BG45" s="61"/>
      <c r="BH45" s="61"/>
      <c r="BI45" s="61"/>
      <c r="BJ45" s="61"/>
      <c r="BK45" s="61"/>
      <c r="BL45" s="421"/>
    </row>
    <row r="46" spans="1:64" ht="9" customHeight="1" x14ac:dyDescent="0.2">
      <c r="A46" s="718"/>
      <c r="B46" s="718"/>
      <c r="C46" s="718"/>
      <c r="D46" s="718"/>
      <c r="E46" s="718"/>
      <c r="F46" s="718"/>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935"/>
      <c r="AF46" s="976"/>
      <c r="AG46" s="980"/>
      <c r="AH46" s="2768"/>
      <c r="AI46" s="718"/>
      <c r="AJ46" s="718"/>
      <c r="AK46" s="718"/>
      <c r="AL46" s="979"/>
      <c r="AM46" s="979"/>
      <c r="AN46" s="979"/>
      <c r="AO46" s="979"/>
      <c r="AP46" s="979"/>
      <c r="AQ46" s="979"/>
      <c r="AR46" s="979"/>
      <c r="AS46" s="979"/>
      <c r="AT46" s="979"/>
      <c r="AU46" s="979"/>
      <c r="AV46" s="718"/>
      <c r="AW46" s="421"/>
      <c r="AX46" s="61"/>
      <c r="AY46" s="61"/>
      <c r="AZ46" s="61"/>
      <c r="BA46" s="61"/>
      <c r="BB46" s="61"/>
      <c r="BC46" s="61"/>
      <c r="BD46" s="61"/>
      <c r="BE46" s="61"/>
      <c r="BF46" s="61"/>
      <c r="BG46" s="61"/>
      <c r="BH46" s="61"/>
      <c r="BI46" s="61"/>
      <c r="BJ46" s="61"/>
      <c r="BK46" s="61"/>
      <c r="BL46" s="421"/>
    </row>
    <row r="47" spans="1:64" ht="9" customHeight="1" x14ac:dyDescent="0.2">
      <c r="A47" s="2653" t="s">
        <v>808</v>
      </c>
      <c r="B47" s="2653"/>
      <c r="C47" s="2653"/>
      <c r="D47" s="2653"/>
      <c r="E47" s="2653"/>
      <c r="F47" s="2653"/>
      <c r="G47" s="2653"/>
      <c r="H47" s="2653"/>
      <c r="I47" s="718"/>
      <c r="J47" s="718"/>
      <c r="K47" s="718"/>
      <c r="L47" s="718"/>
      <c r="M47" s="718"/>
      <c r="N47" s="718"/>
      <c r="O47" s="718"/>
      <c r="P47" s="718"/>
      <c r="Q47" s="718"/>
      <c r="R47" s="718"/>
      <c r="S47" s="718"/>
      <c r="T47" s="718"/>
      <c r="U47" s="718"/>
      <c r="V47" s="718"/>
      <c r="W47" s="718"/>
      <c r="X47" s="718"/>
      <c r="Y47" s="718"/>
      <c r="Z47" s="718"/>
      <c r="AA47" s="718"/>
      <c r="AB47" s="718"/>
      <c r="AC47" s="718"/>
      <c r="AD47" s="718"/>
      <c r="AE47" s="935"/>
      <c r="AF47" s="981"/>
      <c r="AG47" s="980"/>
      <c r="AH47" s="2768"/>
      <c r="AI47" s="718"/>
      <c r="AJ47" s="718"/>
      <c r="AK47" s="718"/>
      <c r="AL47" s="979"/>
      <c r="AM47" s="979"/>
      <c r="AN47" s="979"/>
      <c r="AO47" s="979"/>
      <c r="AP47" s="979"/>
      <c r="AQ47" s="979"/>
      <c r="AR47" s="979"/>
      <c r="AS47" s="979"/>
      <c r="AT47" s="979"/>
      <c r="AU47" s="979"/>
      <c r="AV47" s="718"/>
      <c r="AW47" s="421"/>
      <c r="AX47" s="61"/>
      <c r="AY47" s="61"/>
      <c r="AZ47" s="61"/>
      <c r="BA47" s="61"/>
      <c r="BB47" s="61"/>
      <c r="BC47" s="61"/>
      <c r="BD47" s="61"/>
      <c r="BE47" s="61"/>
      <c r="BF47" s="61"/>
      <c r="BG47" s="61"/>
      <c r="BH47" s="61"/>
      <c r="BI47" s="61"/>
      <c r="BJ47" s="61"/>
      <c r="BK47" s="61"/>
      <c r="BL47" s="421"/>
    </row>
    <row r="48" spans="1:64" ht="9" customHeight="1" x14ac:dyDescent="0.2">
      <c r="A48" s="2653"/>
      <c r="B48" s="2653"/>
      <c r="C48" s="2653"/>
      <c r="D48" s="2653"/>
      <c r="E48" s="2653"/>
      <c r="F48" s="2653"/>
      <c r="G48" s="2653"/>
      <c r="H48" s="2653"/>
      <c r="I48" s="718"/>
      <c r="J48" s="718"/>
      <c r="K48" s="718"/>
      <c r="L48" s="718"/>
      <c r="M48" s="718"/>
      <c r="N48" s="718"/>
      <c r="O48" s="718"/>
      <c r="P48" s="718"/>
      <c r="Q48" s="718"/>
      <c r="R48" s="718"/>
      <c r="S48" s="718"/>
      <c r="T48" s="718"/>
      <c r="U48" s="718"/>
      <c r="V48" s="718"/>
      <c r="W48" s="718"/>
      <c r="X48" s="718"/>
      <c r="Y48" s="718"/>
      <c r="Z48" s="718"/>
      <c r="AA48" s="718"/>
      <c r="AB48" s="718"/>
      <c r="AC48" s="718"/>
      <c r="AD48" s="718"/>
      <c r="AE48" s="935"/>
      <c r="AF48" s="981"/>
      <c r="AG48" s="980"/>
      <c r="AH48" s="2768"/>
      <c r="AI48" s="718"/>
      <c r="AJ48" s="718"/>
      <c r="AK48" s="718"/>
      <c r="AL48" s="718"/>
      <c r="AM48" s="718"/>
      <c r="AN48" s="718"/>
      <c r="AO48" s="979"/>
      <c r="AP48" s="979"/>
      <c r="AQ48" s="979"/>
      <c r="AR48" s="906"/>
      <c r="AS48" s="906"/>
      <c r="AT48" s="906"/>
      <c r="AU48" s="906"/>
      <c r="AV48" s="718"/>
      <c r="AW48" s="421"/>
      <c r="AX48" s="61"/>
      <c r="AY48" s="61"/>
      <c r="AZ48" s="61"/>
      <c r="BA48" s="61"/>
      <c r="BB48" s="61"/>
      <c r="BC48" s="61"/>
      <c r="BD48" s="61"/>
      <c r="BE48" s="61"/>
      <c r="BF48" s="61"/>
      <c r="BG48" s="61"/>
      <c r="BH48" s="61"/>
      <c r="BI48" s="61"/>
      <c r="BJ48" s="61"/>
      <c r="BK48" s="61"/>
      <c r="BL48" s="421"/>
    </row>
    <row r="49" spans="1:64" ht="9" customHeight="1" x14ac:dyDescent="0.2">
      <c r="A49" s="718"/>
      <c r="B49" s="970"/>
      <c r="C49" s="970"/>
      <c r="D49" s="970"/>
      <c r="E49" s="970"/>
      <c r="F49" s="970"/>
      <c r="G49" s="970"/>
      <c r="H49" s="970"/>
      <c r="I49" s="970"/>
      <c r="J49" s="970"/>
      <c r="K49" s="970"/>
      <c r="L49" s="970"/>
      <c r="M49" s="970"/>
      <c r="N49" s="970"/>
      <c r="O49" s="970"/>
      <c r="P49" s="718"/>
      <c r="Q49" s="718"/>
      <c r="R49" s="718"/>
      <c r="S49" s="718"/>
      <c r="T49" s="718"/>
      <c r="U49" s="718"/>
      <c r="V49" s="718"/>
      <c r="W49" s="718"/>
      <c r="X49" s="718"/>
      <c r="Y49" s="718"/>
      <c r="Z49" s="718"/>
      <c r="AA49" s="718"/>
      <c r="AB49" s="718"/>
      <c r="AC49" s="718"/>
      <c r="AD49" s="718"/>
      <c r="AE49" s="935"/>
      <c r="AF49" s="981"/>
      <c r="AG49" s="980"/>
      <c r="AH49" s="2768"/>
      <c r="AI49" s="718"/>
      <c r="AJ49" s="718"/>
      <c r="AK49" s="718"/>
      <c r="AL49" s="718"/>
      <c r="AM49" s="718"/>
      <c r="AN49" s="718"/>
      <c r="AO49" s="979"/>
      <c r="AP49" s="979"/>
      <c r="AQ49" s="979"/>
      <c r="AR49" s="906"/>
      <c r="AS49" s="906"/>
      <c r="AT49" s="906"/>
      <c r="AU49" s="906"/>
      <c r="AV49" s="718"/>
      <c r="AW49" s="421"/>
      <c r="AX49" s="61"/>
      <c r="AY49" s="61"/>
      <c r="AZ49" s="61"/>
      <c r="BA49" s="61"/>
      <c r="BB49" s="61"/>
      <c r="BC49" s="61"/>
      <c r="BD49" s="61"/>
      <c r="BE49" s="61"/>
      <c r="BF49" s="61"/>
      <c r="BG49" s="61"/>
      <c r="BH49" s="61"/>
      <c r="BI49" s="61"/>
      <c r="BJ49" s="61"/>
      <c r="BK49" s="61"/>
      <c r="BL49" s="421"/>
    </row>
    <row r="50" spans="1:64" ht="9" customHeight="1" x14ac:dyDescent="0.2">
      <c r="A50" s="718"/>
      <c r="B50" s="2654" t="s">
        <v>678</v>
      </c>
      <c r="C50" s="2654"/>
      <c r="D50" s="2654"/>
      <c r="E50" s="2654"/>
      <c r="F50" s="2654"/>
      <c r="G50" s="2654"/>
      <c r="H50" s="2654"/>
      <c r="I50" s="2654"/>
      <c r="J50" s="2654"/>
      <c r="K50" s="2654"/>
      <c r="L50" s="2654"/>
      <c r="M50" s="718"/>
      <c r="N50" s="936"/>
      <c r="O50" s="2718" t="s">
        <v>874</v>
      </c>
      <c r="P50" s="2718"/>
      <c r="Q50" s="2718"/>
      <c r="R50" s="2718"/>
      <c r="S50" s="2718"/>
      <c r="T50" s="718"/>
      <c r="U50" s="2753" t="s">
        <v>34</v>
      </c>
      <c r="V50" s="2760"/>
      <c r="W50" s="2761" t="s">
        <v>37</v>
      </c>
      <c r="X50" s="2753" t="s">
        <v>36</v>
      </c>
      <c r="Y50" s="2753" t="s">
        <v>42</v>
      </c>
      <c r="Z50" s="2753"/>
      <c r="AA50" s="2769" t="s">
        <v>918</v>
      </c>
      <c r="AB50" s="2769"/>
      <c r="AC50" s="2769"/>
      <c r="AD50" s="718"/>
      <c r="AE50" s="718"/>
      <c r="AF50" s="718"/>
      <c r="AG50" s="718"/>
      <c r="AH50" s="718"/>
      <c r="AI50" s="718"/>
      <c r="AJ50" s="718"/>
      <c r="AK50" s="718"/>
      <c r="AL50" s="718"/>
      <c r="AM50" s="718"/>
      <c r="AN50" s="718"/>
      <c r="AO50" s="982"/>
      <c r="AP50" s="982"/>
      <c r="AQ50" s="982"/>
      <c r="AR50" s="981"/>
      <c r="AS50" s="981"/>
      <c r="AT50" s="981"/>
      <c r="AU50" s="981"/>
      <c r="AV50" s="718"/>
      <c r="AW50" s="421"/>
      <c r="AX50" s="61"/>
      <c r="AY50" s="61"/>
      <c r="AZ50" s="61"/>
      <c r="BA50" s="61"/>
      <c r="BB50" s="61"/>
      <c r="BC50" s="61"/>
      <c r="BD50" s="61"/>
      <c r="BE50" s="61"/>
      <c r="BF50" s="61"/>
      <c r="BG50" s="61"/>
      <c r="BH50" s="61"/>
      <c r="BI50" s="61"/>
      <c r="BJ50" s="61"/>
      <c r="BK50" s="61"/>
      <c r="BL50" s="421"/>
    </row>
    <row r="51" spans="1:64" ht="9" customHeight="1" x14ac:dyDescent="0.2">
      <c r="A51" s="718"/>
      <c r="B51" s="2654"/>
      <c r="C51" s="2654"/>
      <c r="D51" s="2654"/>
      <c r="E51" s="2654"/>
      <c r="F51" s="2654"/>
      <c r="G51" s="2654"/>
      <c r="H51" s="2654"/>
      <c r="I51" s="2654"/>
      <c r="J51" s="2654"/>
      <c r="K51" s="2654"/>
      <c r="L51" s="2654"/>
      <c r="M51" s="983"/>
      <c r="N51" s="936"/>
      <c r="O51" s="2718"/>
      <c r="P51" s="2718"/>
      <c r="Q51" s="2718"/>
      <c r="R51" s="2718"/>
      <c r="S51" s="2718"/>
      <c r="T51" s="718"/>
      <c r="U51" s="2753"/>
      <c r="V51" s="2760"/>
      <c r="W51" s="2761"/>
      <c r="X51" s="2753"/>
      <c r="Y51" s="2753"/>
      <c r="Z51" s="2753"/>
      <c r="AA51" s="2769"/>
      <c r="AB51" s="2769"/>
      <c r="AC51" s="2769"/>
      <c r="AD51" s="718"/>
      <c r="AE51" s="718"/>
      <c r="AF51" s="718"/>
      <c r="AG51" s="718"/>
      <c r="AH51" s="718"/>
      <c r="AI51" s="718"/>
      <c r="AJ51" s="718"/>
      <c r="AK51" s="718"/>
      <c r="AL51" s="718"/>
      <c r="AM51" s="718"/>
      <c r="AN51" s="718"/>
      <c r="AO51" s="982"/>
      <c r="AP51" s="982"/>
      <c r="AQ51" s="982"/>
      <c r="AR51" s="981"/>
      <c r="AS51" s="981"/>
      <c r="AT51" s="981"/>
      <c r="AU51" s="981"/>
      <c r="AV51" s="718"/>
      <c r="AW51" s="421"/>
      <c r="AX51" s="61"/>
      <c r="AY51" s="61"/>
      <c r="AZ51" s="61"/>
      <c r="BA51" s="61"/>
      <c r="BB51" s="61"/>
      <c r="BC51" s="61"/>
      <c r="BD51" s="61"/>
      <c r="BE51" s="61"/>
      <c r="BF51" s="61"/>
      <c r="BG51" s="61"/>
      <c r="BH51" s="61"/>
      <c r="BI51" s="61"/>
      <c r="BJ51" s="61"/>
      <c r="BK51" s="61"/>
      <c r="BL51" s="421"/>
    </row>
    <row r="52" spans="1:64" ht="12.75" customHeight="1" x14ac:dyDescent="0.2">
      <c r="A52" s="718"/>
      <c r="B52" s="718"/>
      <c r="C52" s="972"/>
      <c r="D52" s="972"/>
      <c r="E52" s="972"/>
      <c r="F52" s="972"/>
      <c r="G52" s="972"/>
      <c r="H52" s="972"/>
      <c r="I52" s="972"/>
      <c r="J52" s="972"/>
      <c r="K52" s="972"/>
      <c r="L52" s="972"/>
      <c r="M52" s="983"/>
      <c r="N52" s="972"/>
      <c r="O52" s="972"/>
      <c r="P52" s="972"/>
      <c r="Q52" s="972"/>
      <c r="R52" s="984" t="s">
        <v>869</v>
      </c>
      <c r="S52" s="972"/>
      <c r="T52" s="972"/>
      <c r="U52" s="718"/>
      <c r="V52" s="718"/>
      <c r="W52" s="718"/>
      <c r="X52" s="718"/>
      <c r="Y52" s="718"/>
      <c r="Z52" s="718"/>
      <c r="AA52" s="718"/>
      <c r="AB52" s="718"/>
      <c r="AC52" s="718"/>
      <c r="AD52" s="718"/>
      <c r="AE52" s="718"/>
      <c r="AF52" s="718"/>
      <c r="AG52" s="718"/>
      <c r="AH52" s="718"/>
      <c r="AI52" s="718"/>
      <c r="AJ52" s="985"/>
      <c r="AK52" s="985"/>
      <c r="AL52" s="985"/>
      <c r="AM52" s="985"/>
      <c r="AN52" s="985"/>
      <c r="AO52" s="986"/>
      <c r="AP52" s="986"/>
      <c r="AQ52" s="986"/>
      <c r="AR52" s="935"/>
      <c r="AS52" s="935"/>
      <c r="AT52" s="935"/>
      <c r="AU52" s="935"/>
      <c r="AV52" s="718"/>
      <c r="AW52" s="421"/>
      <c r="AX52" s="61"/>
      <c r="AY52" s="61"/>
      <c r="AZ52" s="61"/>
      <c r="BA52" s="61"/>
      <c r="BB52" s="61"/>
      <c r="BC52" s="61"/>
      <c r="BD52" s="61"/>
      <c r="BE52" s="61"/>
      <c r="BF52" s="61"/>
      <c r="BG52" s="61"/>
      <c r="BH52" s="61"/>
      <c r="BI52" s="61"/>
      <c r="BJ52" s="61"/>
      <c r="BK52" s="61"/>
      <c r="BL52" s="421"/>
    </row>
    <row r="53" spans="1:64" ht="9" customHeight="1" x14ac:dyDescent="0.2">
      <c r="A53" s="718"/>
      <c r="B53" s="2654" t="s">
        <v>680</v>
      </c>
      <c r="C53" s="2654"/>
      <c r="D53" s="2654"/>
      <c r="E53" s="2654"/>
      <c r="F53" s="2654"/>
      <c r="G53" s="2772" t="s">
        <v>681</v>
      </c>
      <c r="H53" s="2772"/>
      <c r="I53" s="2772"/>
      <c r="J53" s="2772"/>
      <c r="K53" s="2772"/>
      <c r="L53" s="2772"/>
      <c r="M53" s="2772"/>
      <c r="N53" s="2772"/>
      <c r="O53" s="2772"/>
      <c r="P53" s="2772"/>
      <c r="Q53" s="2772"/>
      <c r="R53" s="936"/>
      <c r="S53" s="936"/>
      <c r="T53" s="936"/>
      <c r="U53" s="936"/>
      <c r="V53" s="936"/>
      <c r="W53" s="936"/>
      <c r="X53" s="936"/>
      <c r="Y53" s="936"/>
      <c r="Z53" s="936"/>
      <c r="AA53" s="936"/>
      <c r="AB53" s="936"/>
      <c r="AC53" s="936"/>
      <c r="AD53" s="718"/>
      <c r="AE53" s="718"/>
      <c r="AF53" s="718"/>
      <c r="AG53" s="718"/>
      <c r="AH53" s="718"/>
      <c r="AI53" s="718"/>
      <c r="AJ53" s="718"/>
      <c r="AK53" s="718"/>
      <c r="AL53" s="718"/>
      <c r="AM53" s="718"/>
      <c r="AN53" s="718"/>
      <c r="AO53" s="718"/>
      <c r="AP53" s="718"/>
      <c r="AQ53" s="718"/>
      <c r="AR53" s="718"/>
      <c r="AS53" s="718"/>
      <c r="AT53" s="718"/>
      <c r="AU53" s="718"/>
      <c r="AV53" s="718"/>
      <c r="AW53" s="421"/>
      <c r="AX53" s="61"/>
      <c r="AY53" s="61"/>
      <c r="AZ53" s="61"/>
      <c r="BA53" s="61"/>
      <c r="BB53" s="61"/>
      <c r="BC53" s="61"/>
      <c r="BD53" s="61"/>
      <c r="BE53" s="61"/>
      <c r="BF53" s="61"/>
      <c r="BG53" s="61"/>
      <c r="BH53" s="61"/>
      <c r="BI53" s="61"/>
      <c r="BJ53" s="61"/>
      <c r="BK53" s="61"/>
      <c r="BL53" s="421"/>
    </row>
    <row r="54" spans="1:64" ht="9" customHeight="1" x14ac:dyDescent="0.2">
      <c r="A54" s="718"/>
      <c r="B54" s="2654"/>
      <c r="C54" s="2654"/>
      <c r="D54" s="2654"/>
      <c r="E54" s="2654"/>
      <c r="F54" s="2654"/>
      <c r="G54" s="2772"/>
      <c r="H54" s="2772"/>
      <c r="I54" s="2772"/>
      <c r="J54" s="2772"/>
      <c r="K54" s="2772"/>
      <c r="L54" s="2772"/>
      <c r="M54" s="2772"/>
      <c r="N54" s="2772"/>
      <c r="O54" s="2772"/>
      <c r="P54" s="2772"/>
      <c r="Q54" s="2772"/>
      <c r="R54" s="936"/>
      <c r="S54" s="936"/>
      <c r="T54" s="936"/>
      <c r="U54" s="936"/>
      <c r="V54" s="936"/>
      <c r="W54" s="936"/>
      <c r="X54" s="936"/>
      <c r="Y54" s="936"/>
      <c r="Z54" s="936"/>
      <c r="AA54" s="936"/>
      <c r="AB54" s="936"/>
      <c r="AC54" s="936"/>
      <c r="AD54" s="718"/>
      <c r="AE54" s="718"/>
      <c r="AF54" s="718"/>
      <c r="AG54" s="718"/>
      <c r="AH54" s="718"/>
      <c r="AI54" s="718"/>
      <c r="AJ54" s="718"/>
      <c r="AK54" s="718"/>
      <c r="AL54" s="718"/>
      <c r="AM54" s="718"/>
      <c r="AN54" s="718"/>
      <c r="AO54" s="718"/>
      <c r="AP54" s="718"/>
      <c r="AQ54" s="718"/>
      <c r="AR54" s="718"/>
      <c r="AS54" s="718"/>
      <c r="AT54" s="718"/>
      <c r="AU54" s="718"/>
      <c r="AV54" s="718"/>
      <c r="AW54" s="421"/>
      <c r="AX54" s="61"/>
      <c r="AY54" s="61"/>
      <c r="AZ54" s="61"/>
      <c r="BA54" s="61"/>
      <c r="BB54" s="61"/>
      <c r="BC54" s="61"/>
      <c r="BD54" s="61"/>
      <c r="BE54" s="61"/>
      <c r="BF54" s="61"/>
      <c r="BG54" s="61"/>
      <c r="BH54" s="61"/>
      <c r="BI54" s="61"/>
      <c r="BJ54" s="61"/>
      <c r="BK54" s="61"/>
      <c r="BL54" s="421"/>
    </row>
    <row r="55" spans="1:64" ht="9" customHeight="1" x14ac:dyDescent="0.2">
      <c r="A55" s="718"/>
      <c r="B55" s="718"/>
      <c r="C55" s="2761"/>
      <c r="D55" s="2761"/>
      <c r="E55" s="2655" t="s">
        <v>683</v>
      </c>
      <c r="F55" s="2655"/>
      <c r="G55" s="2655"/>
      <c r="H55" s="2655"/>
      <c r="I55" s="2655"/>
      <c r="J55" s="2655"/>
      <c r="K55" s="2655"/>
      <c r="L55" s="2655"/>
      <c r="M55" s="987"/>
      <c r="N55" s="2761"/>
      <c r="O55" s="2761"/>
      <c r="P55" s="2655" t="s">
        <v>684</v>
      </c>
      <c r="Q55" s="2655"/>
      <c r="R55" s="2655"/>
      <c r="S55" s="2655"/>
      <c r="T55" s="2655"/>
      <c r="U55" s="2655"/>
      <c r="V55" s="2655"/>
      <c r="W55" s="2655"/>
      <c r="X55" s="2655"/>
      <c r="Y55" s="2655"/>
      <c r="Z55" s="718"/>
      <c r="AA55" s="718"/>
      <c r="AB55" s="718"/>
      <c r="AC55" s="718"/>
      <c r="AD55" s="718"/>
      <c r="AE55" s="718"/>
      <c r="AF55" s="988"/>
      <c r="AG55" s="988"/>
      <c r="AH55" s="988"/>
      <c r="AI55" s="988"/>
      <c r="AJ55" s="988"/>
      <c r="AK55" s="988"/>
      <c r="AL55" s="988"/>
      <c r="AM55" s="988"/>
      <c r="AN55" s="988"/>
      <c r="AO55" s="988"/>
      <c r="AP55" s="989"/>
      <c r="AQ55" s="989"/>
      <c r="AR55" s="935"/>
      <c r="AS55" s="935"/>
      <c r="AT55" s="935"/>
      <c r="AU55" s="935"/>
      <c r="AV55" s="718"/>
      <c r="AW55" s="421"/>
      <c r="AX55" s="61"/>
      <c r="AY55" s="61"/>
      <c r="AZ55" s="61"/>
      <c r="BA55" s="61"/>
      <c r="BB55" s="61"/>
      <c r="BC55" s="61"/>
      <c r="BD55" s="61"/>
      <c r="BE55" s="61"/>
      <c r="BF55" s="61"/>
      <c r="BG55" s="61"/>
      <c r="BH55" s="61"/>
      <c r="BI55" s="61"/>
      <c r="BJ55" s="61"/>
      <c r="BK55" s="61"/>
      <c r="BL55" s="421"/>
    </row>
    <row r="56" spans="1:64" ht="9" customHeight="1" x14ac:dyDescent="0.2">
      <c r="A56" s="718"/>
      <c r="B56" s="718"/>
      <c r="C56" s="2761"/>
      <c r="D56" s="2761"/>
      <c r="E56" s="2655"/>
      <c r="F56" s="2655"/>
      <c r="G56" s="2655"/>
      <c r="H56" s="2655"/>
      <c r="I56" s="2655"/>
      <c r="J56" s="2655"/>
      <c r="K56" s="2655"/>
      <c r="L56" s="2655"/>
      <c r="M56" s="987"/>
      <c r="N56" s="2761"/>
      <c r="O56" s="2761"/>
      <c r="P56" s="2655"/>
      <c r="Q56" s="2655"/>
      <c r="R56" s="2655"/>
      <c r="S56" s="2655"/>
      <c r="T56" s="2655"/>
      <c r="U56" s="2655"/>
      <c r="V56" s="2655"/>
      <c r="W56" s="2655"/>
      <c r="X56" s="2655"/>
      <c r="Y56" s="2655"/>
      <c r="Z56" s="718"/>
      <c r="AA56" s="718"/>
      <c r="AB56" s="718"/>
      <c r="AC56" s="718"/>
      <c r="AD56" s="718"/>
      <c r="AE56" s="718"/>
      <c r="AF56" s="935"/>
      <c r="AG56" s="935"/>
      <c r="AH56" s="935"/>
      <c r="AI56" s="935"/>
      <c r="AJ56" s="935"/>
      <c r="AK56" s="935"/>
      <c r="AL56" s="935"/>
      <c r="AM56" s="935"/>
      <c r="AN56" s="935"/>
      <c r="AO56" s="935"/>
      <c r="AP56" s="935"/>
      <c r="AQ56" s="935"/>
      <c r="AR56" s="935"/>
      <c r="AS56" s="935"/>
      <c r="AT56" s="935"/>
      <c r="AU56" s="935"/>
      <c r="AV56" s="718"/>
      <c r="AW56" s="421"/>
      <c r="AX56" s="61"/>
      <c r="AY56" s="61"/>
      <c r="AZ56" s="61"/>
      <c r="BA56" s="61"/>
      <c r="BB56" s="61"/>
      <c r="BC56" s="61"/>
      <c r="BD56" s="61"/>
      <c r="BE56" s="61"/>
      <c r="BF56" s="61"/>
      <c r="BG56" s="61"/>
      <c r="BH56" s="61"/>
      <c r="BI56" s="61"/>
      <c r="BJ56" s="61"/>
      <c r="BK56" s="61"/>
      <c r="BL56" s="421"/>
    </row>
    <row r="57" spans="1:64" ht="9" customHeight="1" x14ac:dyDescent="0.2">
      <c r="A57" s="718"/>
      <c r="B57" s="718"/>
      <c r="C57" s="2770"/>
      <c r="D57" s="2770"/>
      <c r="E57" s="2655" t="s">
        <v>686</v>
      </c>
      <c r="F57" s="2655"/>
      <c r="G57" s="2655"/>
      <c r="H57" s="2655"/>
      <c r="I57" s="2655"/>
      <c r="J57" s="2655"/>
      <c r="K57" s="2655"/>
      <c r="L57" s="2655"/>
      <c r="M57" s="2655"/>
      <c r="N57" s="2770"/>
      <c r="O57" s="2770"/>
      <c r="P57" s="2771" t="s">
        <v>687</v>
      </c>
      <c r="Q57" s="2771"/>
      <c r="R57" s="2771"/>
      <c r="S57" s="2771"/>
      <c r="T57" s="2770"/>
      <c r="U57" s="2770"/>
      <c r="V57" s="2770"/>
      <c r="W57" s="2770"/>
      <c r="X57" s="2770"/>
      <c r="Y57" s="2770"/>
      <c r="Z57" s="2770"/>
      <c r="AA57" s="2770"/>
      <c r="AB57" s="2770"/>
      <c r="AC57" s="2767" t="s">
        <v>35</v>
      </c>
      <c r="AD57" s="718"/>
      <c r="AE57" s="718"/>
      <c r="AF57" s="718"/>
      <c r="AG57" s="718"/>
      <c r="AH57" s="718"/>
      <c r="AI57" s="718"/>
      <c r="AJ57" s="718"/>
      <c r="AK57" s="718"/>
      <c r="AL57" s="718"/>
      <c r="AM57" s="718"/>
      <c r="AN57" s="718"/>
      <c r="AO57" s="718"/>
      <c r="AP57" s="718"/>
      <c r="AQ57" s="718"/>
      <c r="AR57" s="718"/>
      <c r="AS57" s="718"/>
      <c r="AT57" s="718"/>
      <c r="AU57" s="718"/>
      <c r="AV57" s="718"/>
      <c r="AW57" s="421"/>
      <c r="AX57" s="61"/>
      <c r="AY57" s="61"/>
      <c r="AZ57" s="61"/>
      <c r="BA57" s="61"/>
      <c r="BB57" s="61"/>
      <c r="BC57" s="61"/>
      <c r="BD57" s="61"/>
      <c r="BE57" s="61"/>
      <c r="BF57" s="61"/>
      <c r="BG57" s="61"/>
      <c r="BH57" s="61"/>
      <c r="BI57" s="61"/>
      <c r="BJ57" s="61"/>
      <c r="BK57" s="61"/>
      <c r="BL57" s="421"/>
    </row>
    <row r="58" spans="1:64" ht="9" customHeight="1" x14ac:dyDescent="0.2">
      <c r="A58" s="718"/>
      <c r="B58" s="718"/>
      <c r="C58" s="2770"/>
      <c r="D58" s="2770"/>
      <c r="E58" s="2655"/>
      <c r="F58" s="2655"/>
      <c r="G58" s="2655"/>
      <c r="H58" s="2655"/>
      <c r="I58" s="2655"/>
      <c r="J58" s="2655"/>
      <c r="K58" s="2655"/>
      <c r="L58" s="2655"/>
      <c r="M58" s="2655"/>
      <c r="N58" s="2770"/>
      <c r="O58" s="2770"/>
      <c r="P58" s="2771"/>
      <c r="Q58" s="2771"/>
      <c r="R58" s="2771"/>
      <c r="S58" s="2771"/>
      <c r="T58" s="2770"/>
      <c r="U58" s="2770"/>
      <c r="V58" s="2770"/>
      <c r="W58" s="2770"/>
      <c r="X58" s="2770"/>
      <c r="Y58" s="2770"/>
      <c r="Z58" s="2770"/>
      <c r="AA58" s="2770"/>
      <c r="AB58" s="2770"/>
      <c r="AC58" s="2767"/>
      <c r="AD58" s="718"/>
      <c r="AE58" s="718"/>
      <c r="AF58" s="718"/>
      <c r="AG58" s="718"/>
      <c r="AH58" s="718"/>
      <c r="AI58" s="718"/>
      <c r="AJ58" s="718"/>
      <c r="AK58" s="718"/>
      <c r="AL58" s="718"/>
      <c r="AM58" s="718"/>
      <c r="AN58" s="718"/>
      <c r="AO58" s="718"/>
      <c r="AP58" s="718"/>
      <c r="AQ58" s="718"/>
      <c r="AR58" s="718"/>
      <c r="AS58" s="718"/>
      <c r="AT58" s="718"/>
      <c r="AU58" s="718"/>
      <c r="AV58" s="718"/>
      <c r="AW58" s="421"/>
      <c r="AX58" s="61"/>
      <c r="AY58" s="61"/>
      <c r="AZ58" s="61"/>
      <c r="BA58" s="61"/>
      <c r="BB58" s="61"/>
      <c r="BC58" s="61"/>
      <c r="BD58" s="61"/>
      <c r="BE58" s="61"/>
      <c r="BF58" s="61"/>
      <c r="BG58" s="61"/>
      <c r="BH58" s="61"/>
      <c r="BI58" s="61"/>
      <c r="BJ58" s="61"/>
      <c r="BK58" s="61"/>
      <c r="BL58" s="421"/>
    </row>
    <row r="59" spans="1:64" ht="9" customHeight="1" x14ac:dyDescent="0.2">
      <c r="A59" s="718"/>
      <c r="B59" s="718"/>
      <c r="C59" s="983"/>
      <c r="D59" s="983"/>
      <c r="E59" s="972"/>
      <c r="F59" s="972"/>
      <c r="G59" s="972"/>
      <c r="H59" s="972"/>
      <c r="I59" s="972"/>
      <c r="J59" s="972"/>
      <c r="K59" s="972"/>
      <c r="L59" s="972"/>
      <c r="M59" s="972"/>
      <c r="N59" s="718"/>
      <c r="O59" s="718"/>
      <c r="P59" s="718"/>
      <c r="Q59" s="718"/>
      <c r="R59" s="718"/>
      <c r="S59" s="718"/>
      <c r="T59" s="718"/>
      <c r="U59" s="718"/>
      <c r="V59" s="718"/>
      <c r="W59" s="718"/>
      <c r="X59" s="718"/>
      <c r="Y59" s="718"/>
      <c r="Z59" s="718"/>
      <c r="AA59" s="718"/>
      <c r="AB59" s="718"/>
      <c r="AC59" s="718"/>
      <c r="AD59" s="718"/>
      <c r="AE59" s="718"/>
      <c r="AF59" s="718"/>
      <c r="AG59" s="718"/>
      <c r="AH59" s="718"/>
      <c r="AI59" s="718"/>
      <c r="AJ59" s="718"/>
      <c r="AK59" s="718"/>
      <c r="AL59" s="718"/>
      <c r="AM59" s="718"/>
      <c r="AN59" s="718"/>
      <c r="AO59" s="718"/>
      <c r="AP59" s="718"/>
      <c r="AQ59" s="718"/>
      <c r="AR59" s="718"/>
      <c r="AS59" s="718"/>
      <c r="AT59" s="718"/>
      <c r="AU59" s="718"/>
      <c r="AV59" s="718"/>
      <c r="AW59" s="421"/>
      <c r="AX59" s="61"/>
      <c r="AY59" s="61"/>
      <c r="AZ59" s="61"/>
      <c r="BA59" s="61"/>
      <c r="BB59" s="61"/>
      <c r="BC59" s="61"/>
      <c r="BD59" s="61"/>
      <c r="BE59" s="61"/>
      <c r="BF59" s="61"/>
      <c r="BG59" s="61"/>
      <c r="BH59" s="61"/>
      <c r="BI59" s="61"/>
      <c r="BJ59" s="61"/>
      <c r="BK59" s="61"/>
      <c r="BL59" s="421"/>
    </row>
    <row r="60" spans="1:64" ht="9" customHeight="1" x14ac:dyDescent="0.2">
      <c r="A60" s="718"/>
      <c r="B60" s="718"/>
      <c r="C60" s="983"/>
      <c r="D60" s="983"/>
      <c r="E60" s="972"/>
      <c r="F60" s="972"/>
      <c r="G60" s="972"/>
      <c r="H60" s="972"/>
      <c r="I60" s="972"/>
      <c r="J60" s="972"/>
      <c r="K60" s="972"/>
      <c r="L60" s="972"/>
      <c r="M60" s="972"/>
      <c r="N60" s="718"/>
      <c r="O60" s="718"/>
      <c r="P60" s="718"/>
      <c r="Q60" s="718"/>
      <c r="R60" s="718"/>
      <c r="S60" s="718"/>
      <c r="T60" s="718"/>
      <c r="U60" s="718"/>
      <c r="V60" s="718"/>
      <c r="W60" s="718"/>
      <c r="X60" s="718"/>
      <c r="Y60" s="718"/>
      <c r="Z60" s="718"/>
      <c r="AA60" s="718"/>
      <c r="AB60" s="718"/>
      <c r="AC60" s="718"/>
      <c r="AD60" s="718"/>
      <c r="AE60" s="718"/>
      <c r="AF60" s="718"/>
      <c r="AG60" s="718"/>
      <c r="AH60" s="718"/>
      <c r="AI60" s="718"/>
      <c r="AJ60" s="718"/>
      <c r="AK60" s="718"/>
      <c r="AL60" s="718"/>
      <c r="AM60" s="718"/>
      <c r="AN60" s="718"/>
      <c r="AO60" s="718"/>
      <c r="AP60" s="718"/>
      <c r="AQ60" s="718"/>
      <c r="AR60" s="718"/>
      <c r="AS60" s="718"/>
      <c r="AT60" s="718"/>
      <c r="AU60" s="718"/>
      <c r="AV60" s="718"/>
      <c r="AW60" s="421"/>
      <c r="AX60" s="61"/>
      <c r="AY60" s="61"/>
      <c r="AZ60" s="61"/>
      <c r="BA60" s="61"/>
      <c r="BB60" s="61"/>
      <c r="BC60" s="61"/>
      <c r="BD60" s="61"/>
      <c r="BE60" s="61"/>
      <c r="BF60" s="61"/>
      <c r="BG60" s="61"/>
      <c r="BH60" s="61"/>
      <c r="BI60" s="61"/>
      <c r="BJ60" s="61"/>
      <c r="BK60" s="61"/>
      <c r="BL60" s="421"/>
    </row>
    <row r="61" spans="1:64" ht="10.5" customHeight="1" x14ac:dyDescent="0.2">
      <c r="A61" s="718"/>
      <c r="B61" s="718"/>
      <c r="C61" s="718"/>
      <c r="D61" s="718"/>
      <c r="E61" s="718"/>
      <c r="F61" s="718"/>
      <c r="G61" s="718"/>
      <c r="H61" s="718"/>
      <c r="I61" s="718"/>
      <c r="J61" s="718"/>
      <c r="K61" s="718"/>
      <c r="L61" s="718"/>
      <c r="M61" s="718"/>
      <c r="N61" s="718"/>
      <c r="O61" s="718"/>
      <c r="P61" s="718"/>
      <c r="Q61" s="718"/>
      <c r="R61" s="718"/>
      <c r="S61" s="718"/>
      <c r="T61" s="718"/>
      <c r="U61" s="718"/>
      <c r="V61" s="718"/>
      <c r="W61" s="718"/>
      <c r="X61" s="718"/>
      <c r="Y61" s="718"/>
      <c r="Z61" s="718"/>
      <c r="AA61" s="718"/>
      <c r="AB61" s="718"/>
      <c r="AC61" s="718"/>
      <c r="AD61" s="718"/>
      <c r="AE61" s="718"/>
      <c r="AF61" s="718"/>
      <c r="AG61" s="718"/>
      <c r="AH61" s="718"/>
      <c r="AI61" s="718"/>
      <c r="AJ61" s="718"/>
      <c r="AK61" s="718"/>
      <c r="AL61" s="718"/>
      <c r="AM61" s="718"/>
      <c r="AN61" s="718"/>
      <c r="AO61" s="718"/>
      <c r="AP61" s="718"/>
      <c r="AQ61" s="718"/>
      <c r="AR61" s="718"/>
      <c r="AS61" s="718"/>
      <c r="AT61" s="718"/>
      <c r="AU61" s="718"/>
      <c r="AV61" s="718"/>
      <c r="AW61" s="421"/>
      <c r="AX61" s="61"/>
      <c r="AY61" s="61"/>
      <c r="AZ61" s="61"/>
      <c r="BA61" s="61"/>
      <c r="BB61" s="61"/>
      <c r="BC61" s="61"/>
      <c r="BD61" s="61"/>
      <c r="BE61" s="61"/>
      <c r="BF61" s="61"/>
      <c r="BG61" s="61"/>
      <c r="BH61" s="61"/>
      <c r="BI61" s="61"/>
      <c r="BJ61" s="61"/>
      <c r="BK61" s="61"/>
      <c r="BL61" s="421"/>
    </row>
    <row r="62" spans="1:64" ht="10.5" customHeight="1" x14ac:dyDescent="0.2">
      <c r="AW62" s="421"/>
      <c r="AX62" s="61"/>
      <c r="AY62" s="61"/>
      <c r="AZ62" s="61"/>
      <c r="BA62" s="61"/>
      <c r="BB62" s="61"/>
      <c r="BC62" s="61"/>
      <c r="BD62" s="61"/>
      <c r="BE62" s="61"/>
      <c r="BF62" s="61"/>
      <c r="BG62" s="61"/>
      <c r="BH62" s="61"/>
      <c r="BI62" s="61"/>
      <c r="BJ62" s="61"/>
      <c r="BK62" s="61"/>
      <c r="BL62" s="421"/>
    </row>
    <row r="63" spans="1:64" ht="8.25" customHeight="1" x14ac:dyDescent="0.2">
      <c r="AW63" s="421"/>
      <c r="AX63" s="61"/>
      <c r="AY63" s="61"/>
      <c r="AZ63" s="61"/>
      <c r="BA63" s="61"/>
      <c r="BB63" s="61"/>
      <c r="BC63" s="61"/>
      <c r="BD63" s="61"/>
      <c r="BE63" s="61"/>
      <c r="BF63" s="61"/>
      <c r="BG63" s="61"/>
      <c r="BH63" s="61"/>
      <c r="BI63" s="61"/>
      <c r="BJ63" s="61"/>
      <c r="BK63" s="61"/>
      <c r="BL63" s="421"/>
    </row>
    <row r="64" spans="1:64" ht="8.25" customHeight="1" x14ac:dyDescent="0.2">
      <c r="AW64" s="421"/>
      <c r="AX64" s="61"/>
      <c r="AY64" s="61"/>
      <c r="AZ64" s="61"/>
      <c r="BA64" s="61"/>
      <c r="BB64" s="61"/>
      <c r="BC64" s="61"/>
      <c r="BD64" s="61"/>
      <c r="BE64" s="61"/>
      <c r="BF64" s="61"/>
      <c r="BG64" s="61"/>
      <c r="BH64" s="61"/>
      <c r="BI64" s="61"/>
      <c r="BJ64" s="61"/>
      <c r="BK64" s="61"/>
      <c r="BL64" s="421"/>
    </row>
    <row r="65" s="61" customFormat="1" x14ac:dyDescent="0.2"/>
  </sheetData>
  <sheetProtection password="CC47" sheet="1" objects="1" scenarios="1" formatCells="0" formatColumns="0" formatRows="0"/>
  <mergeCells count="133">
    <mergeCell ref="AC57:AC58"/>
    <mergeCell ref="AH44:AH45"/>
    <mergeCell ref="AH46:AH47"/>
    <mergeCell ref="AH48:AH49"/>
    <mergeCell ref="Y50:Y51"/>
    <mergeCell ref="Z50:Z51"/>
    <mergeCell ref="AA50:AC51"/>
    <mergeCell ref="C55:D56"/>
    <mergeCell ref="E55:L56"/>
    <mergeCell ref="N55:O56"/>
    <mergeCell ref="P55:Y56"/>
    <mergeCell ref="C57:D58"/>
    <mergeCell ref="E57:M58"/>
    <mergeCell ref="N57:O58"/>
    <mergeCell ref="P57:S58"/>
    <mergeCell ref="T57:AB58"/>
    <mergeCell ref="B53:F54"/>
    <mergeCell ref="G53:Q54"/>
    <mergeCell ref="AE29:AI30"/>
    <mergeCell ref="AF22:AG23"/>
    <mergeCell ref="AI22:AJ23"/>
    <mergeCell ref="A47:H48"/>
    <mergeCell ref="AI24:AK25"/>
    <mergeCell ref="B50:L51"/>
    <mergeCell ref="AI26:AN27"/>
    <mergeCell ref="O40:S41"/>
    <mergeCell ref="U50:U51"/>
    <mergeCell ref="V50:V51"/>
    <mergeCell ref="W50:W51"/>
    <mergeCell ref="X50:X51"/>
    <mergeCell ref="O50:S51"/>
    <mergeCell ref="Q31:Q33"/>
    <mergeCell ref="T31:U33"/>
    <mergeCell ref="R32:S33"/>
    <mergeCell ref="O43:S44"/>
    <mergeCell ref="AE31:AV32"/>
    <mergeCell ref="C43:L44"/>
    <mergeCell ref="W26:Y27"/>
    <mergeCell ref="Z26:AB27"/>
    <mergeCell ref="B37:O38"/>
    <mergeCell ref="D22:E23"/>
    <mergeCell ref="F22:K23"/>
    <mergeCell ref="N22:O23"/>
    <mergeCell ref="P22:T23"/>
    <mergeCell ref="W28:Y29"/>
    <mergeCell ref="Z28:AB29"/>
    <mergeCell ref="E28:G29"/>
    <mergeCell ref="H28:J29"/>
    <mergeCell ref="K28:M29"/>
    <mergeCell ref="N28:P29"/>
    <mergeCell ref="Q28:S29"/>
    <mergeCell ref="C40:L41"/>
    <mergeCell ref="C34:AB35"/>
    <mergeCell ref="C31:P33"/>
    <mergeCell ref="K26:M27"/>
    <mergeCell ref="N26:P27"/>
    <mergeCell ref="Q26:S27"/>
    <mergeCell ref="T26:V27"/>
    <mergeCell ref="C24:P25"/>
    <mergeCell ref="Q24:AB25"/>
    <mergeCell ref="T28:V29"/>
    <mergeCell ref="E26:G27"/>
    <mergeCell ref="H26:J27"/>
    <mergeCell ref="AV14:AV15"/>
    <mergeCell ref="AK20:AO21"/>
    <mergeCell ref="K12:K17"/>
    <mergeCell ref="L12:R17"/>
    <mergeCell ref="AK12:AK13"/>
    <mergeCell ref="AL12:AN13"/>
    <mergeCell ref="AJ12:AJ13"/>
    <mergeCell ref="S12:AB17"/>
    <mergeCell ref="AI12:AI13"/>
    <mergeCell ref="H18:X19"/>
    <mergeCell ref="AF12:AF13"/>
    <mergeCell ref="AU14:AU15"/>
    <mergeCell ref="I14:J15"/>
    <mergeCell ref="H12:H17"/>
    <mergeCell ref="AG16:AV18"/>
    <mergeCell ref="AF16:AF18"/>
    <mergeCell ref="AV12:AV13"/>
    <mergeCell ref="AF14:AF15"/>
    <mergeCell ref="AG14:AH15"/>
    <mergeCell ref="F20:H21"/>
    <mergeCell ref="N20:O21"/>
    <mergeCell ref="P20:Z21"/>
    <mergeCell ref="C18:G19"/>
    <mergeCell ref="AR14:AT15"/>
    <mergeCell ref="AU12:AU13"/>
    <mergeCell ref="AG8:AH10"/>
    <mergeCell ref="AI8:AI10"/>
    <mergeCell ref="AO8:AQ10"/>
    <mergeCell ref="AF6:AF10"/>
    <mergeCell ref="AG6:AJ7"/>
    <mergeCell ref="C6:E7"/>
    <mergeCell ref="F14:G15"/>
    <mergeCell ref="C12:E17"/>
    <mergeCell ref="AL11:AN11"/>
    <mergeCell ref="AK6:AT7"/>
    <mergeCell ref="AR8:AT10"/>
    <mergeCell ref="AO11:AQ11"/>
    <mergeCell ref="F9:G10"/>
    <mergeCell ref="I9:J10"/>
    <mergeCell ref="AG11:AH11"/>
    <mergeCell ref="L8:R11"/>
    <mergeCell ref="S8:AB11"/>
    <mergeCell ref="AJ8:AJ10"/>
    <mergeCell ref="AR11:AT11"/>
    <mergeCell ref="D20:E21"/>
    <mergeCell ref="AI14:AI15"/>
    <mergeCell ref="AJ14:AJ15"/>
    <mergeCell ref="AK14:AK15"/>
    <mergeCell ref="AE20:AI21"/>
    <mergeCell ref="AR12:AT13"/>
    <mergeCell ref="AL14:AN15"/>
    <mergeCell ref="AO14:AQ15"/>
    <mergeCell ref="AO12:AQ13"/>
    <mergeCell ref="AG12:AH13"/>
    <mergeCell ref="AV6:AV10"/>
    <mergeCell ref="C8:E11"/>
    <mergeCell ref="H8:H11"/>
    <mergeCell ref="K8:K11"/>
    <mergeCell ref="A1:E2"/>
    <mergeCell ref="B3:M4"/>
    <mergeCell ref="N3:AB4"/>
    <mergeCell ref="AE3:AJ4"/>
    <mergeCell ref="AL3:AV4"/>
    <mergeCell ref="AL8:AN10"/>
    <mergeCell ref="F6:H7"/>
    <mergeCell ref="I6:K7"/>
    <mergeCell ref="L6:R7"/>
    <mergeCell ref="S6:AB7"/>
    <mergeCell ref="AK8:AK10"/>
    <mergeCell ref="AU6:AU10"/>
  </mergeCells>
  <phoneticPr fontId="2"/>
  <dataValidations count="1">
    <dataValidation type="list" allowBlank="1" showInputMessage="1" showErrorMessage="1" sqref="O40 O43 O50 AK20" xr:uid="{00000000-0002-0000-1000-000000000000}">
      <formula1>"有　・　無,有,無"</formula1>
    </dataValidation>
  </dataValidations>
  <printOptions horizontalCentered="1"/>
  <pageMargins left="0.59055118110236227" right="0.59055118110236227" top="0.98425196850393704" bottom="0.78740157480314965" header="0.31496062992125984" footer="0.31496062992125984"/>
  <pageSetup paperSize="9" scale="93" firstPageNumber="9" orientation="landscape" useFirstPageNumber="1" r:id="rId1"/>
  <headerFooter alignWithMargins="0">
    <oddFooter>&amp;C14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Check Box 1">
              <controlPr defaultSize="0" autoFill="0" autoLine="0" autoPict="0">
                <anchor moveWithCells="1">
                  <from>
                    <xdr:col>33</xdr:col>
                    <xdr:colOff>0</xdr:colOff>
                    <xdr:row>21</xdr:row>
                    <xdr:rowOff>12700</xdr:rowOff>
                  </from>
                  <to>
                    <xdr:col>34</xdr:col>
                    <xdr:colOff>0</xdr:colOff>
                    <xdr:row>22</xdr:row>
                    <xdr:rowOff>88900</xdr:rowOff>
                  </to>
                </anchor>
              </controlPr>
            </control>
          </mc:Choice>
        </mc:AlternateContent>
        <mc:AlternateContent xmlns:mc="http://schemas.openxmlformats.org/markup-compatibility/2006">
          <mc:Choice Requires="x14">
            <control shapeId="155650" r:id="rId5" name="Check Box 2">
              <controlPr defaultSize="0" autoFill="0" autoLine="0" autoPict="0">
                <anchor moveWithCells="1">
                  <from>
                    <xdr:col>33</xdr:col>
                    <xdr:colOff>12700</xdr:colOff>
                    <xdr:row>23</xdr:row>
                    <xdr:rowOff>19050</xdr:rowOff>
                  </from>
                  <to>
                    <xdr:col>34</xdr:col>
                    <xdr:colOff>19050</xdr:colOff>
                    <xdr:row>25</xdr:row>
                    <xdr:rowOff>0</xdr:rowOff>
                  </to>
                </anchor>
              </controlPr>
            </control>
          </mc:Choice>
        </mc:AlternateContent>
        <mc:AlternateContent xmlns:mc="http://schemas.openxmlformats.org/markup-compatibility/2006">
          <mc:Choice Requires="x14">
            <control shapeId="155651" r:id="rId6" name="Check Box 3">
              <controlPr defaultSize="0" autoFill="0" autoLine="0" autoPict="0">
                <anchor moveWithCells="1">
                  <from>
                    <xdr:col>33</xdr:col>
                    <xdr:colOff>12700</xdr:colOff>
                    <xdr:row>25</xdr:row>
                    <xdr:rowOff>19050</xdr:rowOff>
                  </from>
                  <to>
                    <xdr:col>34</xdr:col>
                    <xdr:colOff>19050</xdr:colOff>
                    <xdr:row>27</xdr:row>
                    <xdr:rowOff>0</xdr:rowOff>
                  </to>
                </anchor>
              </controlPr>
            </control>
          </mc:Choice>
        </mc:AlternateContent>
        <mc:AlternateContent xmlns:mc="http://schemas.openxmlformats.org/markup-compatibility/2006">
          <mc:Choice Requires="x14">
            <control shapeId="155652" r:id="rId7" name="Check Box 4">
              <controlPr defaultSize="0" autoFill="0" autoLine="0" autoPict="0">
                <anchor moveWithCells="1">
                  <from>
                    <xdr:col>3</xdr:col>
                    <xdr:colOff>107950</xdr:colOff>
                    <xdr:row>19</xdr:row>
                    <xdr:rowOff>12700</xdr:rowOff>
                  </from>
                  <to>
                    <xdr:col>4</xdr:col>
                    <xdr:colOff>127000</xdr:colOff>
                    <xdr:row>21</xdr:row>
                    <xdr:rowOff>0</xdr:rowOff>
                  </to>
                </anchor>
              </controlPr>
            </control>
          </mc:Choice>
        </mc:AlternateContent>
        <mc:AlternateContent xmlns:mc="http://schemas.openxmlformats.org/markup-compatibility/2006">
          <mc:Choice Requires="x14">
            <control shapeId="155653" r:id="rId8" name="Check Box 5">
              <controlPr defaultSize="0" autoFill="0" autoLine="0" autoPict="0">
                <anchor moveWithCells="1">
                  <from>
                    <xdr:col>13</xdr:col>
                    <xdr:colOff>146050</xdr:colOff>
                    <xdr:row>19</xdr:row>
                    <xdr:rowOff>38100</xdr:rowOff>
                  </from>
                  <to>
                    <xdr:col>14</xdr:col>
                    <xdr:colOff>146050</xdr:colOff>
                    <xdr:row>20</xdr:row>
                    <xdr:rowOff>95250</xdr:rowOff>
                  </to>
                </anchor>
              </controlPr>
            </control>
          </mc:Choice>
        </mc:AlternateContent>
        <mc:AlternateContent xmlns:mc="http://schemas.openxmlformats.org/markup-compatibility/2006">
          <mc:Choice Requires="x14">
            <control shapeId="155654" r:id="rId9" name="Check Box 6">
              <controlPr defaultSize="0" autoFill="0" autoLine="0" autoPict="0">
                <anchor moveWithCells="1">
                  <from>
                    <xdr:col>13</xdr:col>
                    <xdr:colOff>127000</xdr:colOff>
                    <xdr:row>20</xdr:row>
                    <xdr:rowOff>107950</xdr:rowOff>
                  </from>
                  <to>
                    <xdr:col>14</xdr:col>
                    <xdr:colOff>146050</xdr:colOff>
                    <xdr:row>22</xdr:row>
                    <xdr:rowOff>88900</xdr:rowOff>
                  </to>
                </anchor>
              </controlPr>
            </control>
          </mc:Choice>
        </mc:AlternateContent>
        <mc:AlternateContent xmlns:mc="http://schemas.openxmlformats.org/markup-compatibility/2006">
          <mc:Choice Requires="x14">
            <control shapeId="155655" r:id="rId10" name="Check Box 7">
              <controlPr defaultSize="0" autoFill="0" autoLine="0" autoPict="0">
                <anchor moveWithCells="1">
                  <from>
                    <xdr:col>3</xdr:col>
                    <xdr:colOff>114300</xdr:colOff>
                    <xdr:row>21</xdr:row>
                    <xdr:rowOff>12700</xdr:rowOff>
                  </from>
                  <to>
                    <xdr:col>4</xdr:col>
                    <xdr:colOff>127000</xdr:colOff>
                    <xdr:row>22</xdr:row>
                    <xdr:rowOff>76200</xdr:rowOff>
                  </to>
                </anchor>
              </controlPr>
            </control>
          </mc:Choice>
        </mc:AlternateContent>
        <mc:AlternateContent xmlns:mc="http://schemas.openxmlformats.org/markup-compatibility/2006">
          <mc:Choice Requires="x14">
            <control shapeId="155656" r:id="rId11" name="Check Box 8">
              <controlPr defaultSize="0" autoFill="0" autoLine="0" autoPict="0">
                <anchor moveWithCells="1">
                  <from>
                    <xdr:col>2</xdr:col>
                    <xdr:colOff>114300</xdr:colOff>
                    <xdr:row>54</xdr:row>
                    <xdr:rowOff>12700</xdr:rowOff>
                  </from>
                  <to>
                    <xdr:col>3</xdr:col>
                    <xdr:colOff>127000</xdr:colOff>
                    <xdr:row>55</xdr:row>
                    <xdr:rowOff>76200</xdr:rowOff>
                  </to>
                </anchor>
              </controlPr>
            </control>
          </mc:Choice>
        </mc:AlternateContent>
        <mc:AlternateContent xmlns:mc="http://schemas.openxmlformats.org/markup-compatibility/2006">
          <mc:Choice Requires="x14">
            <control shapeId="155657" r:id="rId12" name="Check Box 9">
              <controlPr defaultSize="0" autoFill="0" autoLine="0" autoPict="0">
                <anchor moveWithCells="1">
                  <from>
                    <xdr:col>2</xdr:col>
                    <xdr:colOff>114300</xdr:colOff>
                    <xdr:row>56</xdr:row>
                    <xdr:rowOff>12700</xdr:rowOff>
                  </from>
                  <to>
                    <xdr:col>3</xdr:col>
                    <xdr:colOff>127000</xdr:colOff>
                    <xdr:row>57</xdr:row>
                    <xdr:rowOff>76200</xdr:rowOff>
                  </to>
                </anchor>
              </controlPr>
            </control>
          </mc:Choice>
        </mc:AlternateContent>
        <mc:AlternateContent xmlns:mc="http://schemas.openxmlformats.org/markup-compatibility/2006">
          <mc:Choice Requires="x14">
            <control shapeId="155658" r:id="rId13" name="Check Box 10">
              <controlPr defaultSize="0" autoFill="0" autoLine="0" autoPict="0">
                <anchor moveWithCells="1">
                  <from>
                    <xdr:col>13</xdr:col>
                    <xdr:colOff>95250</xdr:colOff>
                    <xdr:row>54</xdr:row>
                    <xdr:rowOff>31750</xdr:rowOff>
                  </from>
                  <to>
                    <xdr:col>14</xdr:col>
                    <xdr:colOff>114300</xdr:colOff>
                    <xdr:row>55</xdr:row>
                    <xdr:rowOff>95250</xdr:rowOff>
                  </to>
                </anchor>
              </controlPr>
            </control>
          </mc:Choice>
        </mc:AlternateContent>
        <mc:AlternateContent xmlns:mc="http://schemas.openxmlformats.org/markup-compatibility/2006">
          <mc:Choice Requires="x14">
            <control shapeId="155659" r:id="rId14" name="Check Box 11">
              <controlPr defaultSize="0" autoFill="0" autoLine="0" autoPict="0">
                <anchor moveWithCells="1">
                  <from>
                    <xdr:col>13</xdr:col>
                    <xdr:colOff>95250</xdr:colOff>
                    <xdr:row>56</xdr:row>
                    <xdr:rowOff>31750</xdr:rowOff>
                  </from>
                  <to>
                    <xdr:col>14</xdr:col>
                    <xdr:colOff>114300</xdr:colOff>
                    <xdr:row>57</xdr:row>
                    <xdr:rowOff>95250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AR55"/>
  <sheetViews>
    <sheetView view="pageBreakPreview" zoomScaleNormal="100" zoomScaleSheetLayoutView="100" workbookViewId="0"/>
  </sheetViews>
  <sheetFormatPr defaultColWidth="9" defaultRowHeight="13" x14ac:dyDescent="0.2"/>
  <cols>
    <col min="1" max="1" width="1.90625" style="61" customWidth="1"/>
    <col min="2" max="2" width="2.7265625" style="61" customWidth="1"/>
    <col min="3" max="3" width="2.453125" style="61" customWidth="1"/>
    <col min="4" max="4" width="4.36328125" style="61" customWidth="1"/>
    <col min="5" max="5" width="6.90625" style="61" customWidth="1"/>
    <col min="6" max="6" width="1.90625" style="61" customWidth="1"/>
    <col min="7" max="7" width="8.26953125" style="61" customWidth="1"/>
    <col min="8" max="8" width="6.453125" style="61" customWidth="1"/>
    <col min="9" max="9" width="4.36328125" style="61" customWidth="1"/>
    <col min="10" max="10" width="3.08984375" style="61" customWidth="1"/>
    <col min="11" max="16" width="3.7265625" style="61" customWidth="1"/>
    <col min="17" max="17" width="3.26953125" style="58" customWidth="1"/>
    <col min="18" max="19" width="2.7265625" style="58" customWidth="1"/>
    <col min="20" max="29" width="2.453125" style="58" customWidth="1"/>
    <col min="30" max="38" width="3.7265625" style="58" customWidth="1"/>
    <col min="39" max="40" width="3.26953125" style="58" customWidth="1"/>
    <col min="41" max="41" width="3.7265625" style="58" customWidth="1"/>
    <col min="42" max="16384" width="9" style="58"/>
  </cols>
  <sheetData>
    <row r="1" spans="2:40" ht="10.5" customHeight="1" x14ac:dyDescent="0.2">
      <c r="B1" s="2790" t="s">
        <v>690</v>
      </c>
      <c r="C1" s="2790"/>
      <c r="D1" s="2790"/>
      <c r="E1" s="2790"/>
      <c r="S1" s="2807" t="s">
        <v>691</v>
      </c>
      <c r="T1" s="2807"/>
      <c r="U1" s="2807"/>
      <c r="V1" s="2807"/>
      <c r="W1" s="2807"/>
      <c r="X1" s="2807"/>
      <c r="Y1" s="2807"/>
      <c r="Z1" s="2807"/>
      <c r="AA1" s="2807"/>
      <c r="AB1" s="2807"/>
      <c r="AC1" s="2807"/>
    </row>
    <row r="2" spans="2:40" ht="10.5" customHeight="1" x14ac:dyDescent="0.2">
      <c r="B2" s="2790"/>
      <c r="C2" s="2790"/>
      <c r="D2" s="2790"/>
      <c r="E2" s="2790"/>
      <c r="S2" s="2807"/>
      <c r="T2" s="2807"/>
      <c r="U2" s="2807"/>
      <c r="V2" s="2807"/>
      <c r="W2" s="2807"/>
      <c r="X2" s="2807"/>
      <c r="Y2" s="2807"/>
      <c r="Z2" s="2807"/>
      <c r="AA2" s="2807"/>
      <c r="AB2" s="2807"/>
      <c r="AC2" s="2807"/>
    </row>
    <row r="3" spans="2:40" ht="10.5" customHeight="1" x14ac:dyDescent="0.2">
      <c r="C3" s="2292" t="s">
        <v>692</v>
      </c>
      <c r="D3" s="2293"/>
      <c r="E3" s="2294"/>
      <c r="F3" s="2292" t="s">
        <v>693</v>
      </c>
      <c r="G3" s="2293"/>
      <c r="H3" s="2293"/>
      <c r="I3" s="2292" t="s">
        <v>694</v>
      </c>
      <c r="J3" s="2293"/>
      <c r="K3" s="2293"/>
      <c r="L3" s="2294"/>
      <c r="M3" s="2293" t="s">
        <v>695</v>
      </c>
      <c r="N3" s="2293"/>
      <c r="O3" s="2293"/>
      <c r="P3" s="2294"/>
      <c r="T3" s="2808"/>
      <c r="U3" s="2310" t="s">
        <v>696</v>
      </c>
      <c r="V3" s="2310"/>
      <c r="W3" s="2310"/>
      <c r="X3" s="2310"/>
      <c r="Y3" s="2310"/>
      <c r="Z3" s="2808"/>
      <c r="AA3" s="2310" t="s">
        <v>697</v>
      </c>
      <c r="AB3" s="2310"/>
      <c r="AC3" s="2310"/>
      <c r="AD3" s="2310"/>
      <c r="AE3" s="2808"/>
      <c r="AF3" s="2310" t="s">
        <v>978</v>
      </c>
      <c r="AG3" s="2310"/>
      <c r="AH3" s="2310"/>
      <c r="AI3" s="2310"/>
      <c r="AJ3" s="2310"/>
      <c r="AK3" s="2310"/>
      <c r="AL3" s="2310"/>
      <c r="AM3" s="106"/>
      <c r="AN3" s="106"/>
    </row>
    <row r="4" spans="2:40" ht="10.5" customHeight="1" x14ac:dyDescent="0.2">
      <c r="C4" s="2433"/>
      <c r="D4" s="2434"/>
      <c r="E4" s="2435"/>
      <c r="F4" s="2433"/>
      <c r="G4" s="2434"/>
      <c r="H4" s="2434"/>
      <c r="I4" s="2433"/>
      <c r="J4" s="2434"/>
      <c r="K4" s="2434"/>
      <c r="L4" s="2435"/>
      <c r="M4" s="2434"/>
      <c r="N4" s="2434"/>
      <c r="O4" s="2434"/>
      <c r="P4" s="2435"/>
      <c r="T4" s="2808"/>
      <c r="U4" s="2310"/>
      <c r="V4" s="2310"/>
      <c r="W4" s="2310"/>
      <c r="X4" s="2310"/>
      <c r="Y4" s="2310"/>
      <c r="Z4" s="2808"/>
      <c r="AA4" s="2310"/>
      <c r="AB4" s="2310"/>
      <c r="AC4" s="2310"/>
      <c r="AD4" s="2310"/>
      <c r="AE4" s="2808"/>
      <c r="AF4" s="2310"/>
      <c r="AG4" s="2310"/>
      <c r="AH4" s="2310"/>
      <c r="AI4" s="2310"/>
      <c r="AJ4" s="2310"/>
      <c r="AK4" s="2310"/>
      <c r="AL4" s="2310"/>
      <c r="AM4" s="106"/>
      <c r="AN4" s="106"/>
    </row>
    <row r="5" spans="2:40" ht="10.5" customHeight="1" x14ac:dyDescent="0.2">
      <c r="C5" s="2433"/>
      <c r="D5" s="2434"/>
      <c r="E5" s="2435"/>
      <c r="F5" s="2292" t="s">
        <v>698</v>
      </c>
      <c r="G5" s="2294"/>
      <c r="H5" s="2442" t="s">
        <v>699</v>
      </c>
      <c r="I5" s="2292" t="s">
        <v>698</v>
      </c>
      <c r="J5" s="2294"/>
      <c r="K5" s="2448" t="s">
        <v>699</v>
      </c>
      <c r="L5" s="2443"/>
      <c r="M5" s="2293" t="s">
        <v>700</v>
      </c>
      <c r="N5" s="2293"/>
      <c r="O5" s="2442" t="s">
        <v>699</v>
      </c>
      <c r="P5" s="2443"/>
      <c r="T5" s="2808"/>
      <c r="U5" s="2310" t="s">
        <v>701</v>
      </c>
      <c r="V5" s="2310"/>
      <c r="W5" s="2310"/>
      <c r="X5" s="2310"/>
      <c r="Y5" s="2310"/>
      <c r="Z5" s="2310"/>
      <c r="AA5" s="2310"/>
      <c r="AB5" s="2310"/>
      <c r="AC5" s="106"/>
      <c r="AD5" s="2718" t="s">
        <v>874</v>
      </c>
      <c r="AE5" s="2718"/>
      <c r="AF5" s="2718"/>
      <c r="AG5" s="2810" t="s">
        <v>688</v>
      </c>
      <c r="AH5" s="106"/>
      <c r="AI5" s="106"/>
      <c r="AJ5" s="106"/>
      <c r="AK5" s="106"/>
      <c r="AL5" s="106"/>
      <c r="AM5" s="106"/>
      <c r="AN5" s="106"/>
    </row>
    <row r="6" spans="2:40" ht="11.25" customHeight="1" x14ac:dyDescent="0.2">
      <c r="C6" s="2295"/>
      <c r="D6" s="2296"/>
      <c r="E6" s="2297"/>
      <c r="F6" s="2295"/>
      <c r="G6" s="2297"/>
      <c r="H6" s="2803"/>
      <c r="I6" s="2295"/>
      <c r="J6" s="2297"/>
      <c r="K6" s="2809"/>
      <c r="L6" s="2804"/>
      <c r="M6" s="2296"/>
      <c r="N6" s="2296"/>
      <c r="O6" s="2803"/>
      <c r="P6" s="2804"/>
      <c r="T6" s="2808"/>
      <c r="U6" s="2310"/>
      <c r="V6" s="2310"/>
      <c r="W6" s="2310"/>
      <c r="X6" s="2310"/>
      <c r="Y6" s="2310"/>
      <c r="Z6" s="2310"/>
      <c r="AA6" s="2310"/>
      <c r="AB6" s="2310"/>
      <c r="AC6" s="106"/>
      <c r="AD6" s="2718"/>
      <c r="AE6" s="2718"/>
      <c r="AF6" s="2718"/>
      <c r="AG6" s="2810"/>
      <c r="AH6" s="106"/>
      <c r="AI6" s="106"/>
      <c r="AJ6" s="106"/>
      <c r="AK6" s="106"/>
      <c r="AL6" s="106"/>
      <c r="AM6" s="106"/>
      <c r="AN6" s="106"/>
    </row>
    <row r="7" spans="2:40" ht="10.5" customHeight="1" x14ac:dyDescent="0.2">
      <c r="C7" s="2444" t="s">
        <v>702</v>
      </c>
      <c r="D7" s="2445"/>
      <c r="E7" s="2801" t="s">
        <v>703</v>
      </c>
      <c r="F7" s="2792"/>
      <c r="G7" s="2793"/>
      <c r="H7" s="2792"/>
      <c r="I7" s="2792"/>
      <c r="J7" s="2793"/>
      <c r="K7" s="2794"/>
      <c r="L7" s="2793"/>
      <c r="M7" s="2794"/>
      <c r="N7" s="2794"/>
      <c r="O7" s="2792"/>
      <c r="P7" s="2793"/>
      <c r="T7" s="106"/>
      <c r="U7" s="106"/>
      <c r="V7" s="106"/>
      <c r="W7" s="106"/>
      <c r="X7" s="106"/>
      <c r="Y7" s="106"/>
      <c r="Z7" s="106"/>
      <c r="AA7" s="106"/>
      <c r="AB7" s="106"/>
      <c r="AC7" s="106"/>
      <c r="AD7" s="106"/>
      <c r="AE7" s="106"/>
      <c r="AF7" s="106"/>
      <c r="AG7" s="106"/>
      <c r="AH7" s="106"/>
      <c r="AI7" s="106"/>
      <c r="AJ7" s="106"/>
      <c r="AK7" s="106"/>
      <c r="AL7" s="106"/>
      <c r="AM7" s="106"/>
      <c r="AN7" s="106"/>
    </row>
    <row r="8" spans="2:40" ht="10.5" customHeight="1" x14ac:dyDescent="0.2">
      <c r="C8" s="2444"/>
      <c r="D8" s="2445"/>
      <c r="E8" s="2796"/>
      <c r="F8" s="2799"/>
      <c r="G8" s="2800"/>
      <c r="H8" s="2792"/>
      <c r="I8" s="2792"/>
      <c r="J8" s="2793"/>
      <c r="K8" s="2794"/>
      <c r="L8" s="2793"/>
      <c r="M8" s="2794"/>
      <c r="N8" s="2794"/>
      <c r="O8" s="2792"/>
      <c r="P8" s="2793"/>
      <c r="S8" s="2807" t="s">
        <v>704</v>
      </c>
      <c r="T8" s="2807"/>
      <c r="U8" s="2807"/>
      <c r="V8" s="2807"/>
      <c r="W8" s="2807"/>
      <c r="X8" s="2807"/>
      <c r="Y8" s="2807"/>
      <c r="Z8" s="2807"/>
      <c r="AA8" s="2807"/>
      <c r="AB8" s="2807"/>
      <c r="AC8" s="2807"/>
      <c r="AD8" s="2718" t="s">
        <v>874</v>
      </c>
      <c r="AE8" s="2718"/>
      <c r="AF8" s="2718"/>
      <c r="AH8" s="2822" t="s">
        <v>705</v>
      </c>
      <c r="AI8" s="2822"/>
      <c r="AJ8" s="2802"/>
      <c r="AK8" s="2802"/>
      <c r="AL8" s="2310" t="s">
        <v>706</v>
      </c>
      <c r="AM8" s="2310"/>
      <c r="AN8" s="106"/>
    </row>
    <row r="9" spans="2:40" ht="10.5" customHeight="1" x14ac:dyDescent="0.2">
      <c r="C9" s="2444"/>
      <c r="D9" s="2445"/>
      <c r="E9" s="2795" t="s">
        <v>707</v>
      </c>
      <c r="F9" s="2797"/>
      <c r="G9" s="2798"/>
      <c r="H9" s="2797"/>
      <c r="I9" s="2797"/>
      <c r="J9" s="2798"/>
      <c r="K9" s="2805"/>
      <c r="L9" s="2798"/>
      <c r="M9" s="2805"/>
      <c r="N9" s="2805"/>
      <c r="O9" s="2797"/>
      <c r="P9" s="2798"/>
      <c r="S9" s="2807"/>
      <c r="T9" s="2807"/>
      <c r="U9" s="2807"/>
      <c r="V9" s="2807"/>
      <c r="W9" s="2807"/>
      <c r="X9" s="2807"/>
      <c r="Y9" s="2807"/>
      <c r="Z9" s="2807"/>
      <c r="AA9" s="2807"/>
      <c r="AB9" s="2807"/>
      <c r="AC9" s="2807"/>
      <c r="AD9" s="2718"/>
      <c r="AE9" s="2718"/>
      <c r="AF9" s="2718"/>
      <c r="AH9" s="2822"/>
      <c r="AI9" s="2822"/>
      <c r="AJ9" s="2802"/>
      <c r="AK9" s="2802"/>
      <c r="AL9" s="2310"/>
      <c r="AM9" s="2310"/>
      <c r="AN9" s="106"/>
    </row>
    <row r="10" spans="2:40" ht="10.5" customHeight="1" x14ac:dyDescent="0.2">
      <c r="C10" s="2803"/>
      <c r="D10" s="2804"/>
      <c r="E10" s="2796"/>
      <c r="F10" s="2799"/>
      <c r="G10" s="2800"/>
      <c r="H10" s="2792"/>
      <c r="I10" s="2792"/>
      <c r="J10" s="2793"/>
      <c r="K10" s="2794"/>
      <c r="L10" s="2793"/>
      <c r="M10" s="2794"/>
      <c r="N10" s="2794"/>
      <c r="O10" s="2792"/>
      <c r="P10" s="2793"/>
      <c r="S10" s="138"/>
      <c r="T10" s="138"/>
      <c r="U10" s="138"/>
      <c r="V10" s="138"/>
      <c r="W10" s="138"/>
      <c r="X10" s="138"/>
      <c r="Y10" s="138"/>
      <c r="Z10" s="138"/>
      <c r="AA10" s="138"/>
      <c r="AB10" s="138"/>
      <c r="AC10" s="138"/>
      <c r="AD10" s="138"/>
      <c r="AE10" s="138"/>
      <c r="AF10" s="138"/>
      <c r="AG10" s="138"/>
      <c r="AH10" s="138"/>
      <c r="AI10" s="138"/>
      <c r="AJ10" s="138"/>
      <c r="AK10" s="138"/>
      <c r="AL10" s="138"/>
    </row>
    <row r="11" spans="2:40" ht="10.5" customHeight="1" x14ac:dyDescent="0.2">
      <c r="C11" s="2442" t="s">
        <v>708</v>
      </c>
      <c r="D11" s="2443"/>
      <c r="E11" s="2801" t="s">
        <v>703</v>
      </c>
      <c r="F11" s="2797"/>
      <c r="G11" s="2798"/>
      <c r="H11" s="2797"/>
      <c r="I11" s="2797"/>
      <c r="J11" s="2798"/>
      <c r="K11" s="2805"/>
      <c r="L11" s="2798"/>
      <c r="M11" s="2805"/>
      <c r="N11" s="2805"/>
      <c r="O11" s="2797"/>
      <c r="P11" s="2798"/>
      <c r="S11" s="2823" t="s">
        <v>920</v>
      </c>
      <c r="T11" s="2823"/>
      <c r="U11" s="2823"/>
      <c r="V11" s="2823"/>
      <c r="W11" s="2823"/>
      <c r="X11" s="2823"/>
      <c r="Y11" s="2823"/>
      <c r="Z11" s="2823"/>
      <c r="AA11" s="2823"/>
      <c r="AB11" s="142"/>
      <c r="AC11" s="142"/>
      <c r="AD11" s="2718" t="s">
        <v>874</v>
      </c>
      <c r="AE11" s="2718"/>
      <c r="AF11" s="2718"/>
      <c r="AG11" s="142"/>
      <c r="AH11" s="2828" t="s">
        <v>919</v>
      </c>
      <c r="AI11" s="2828"/>
      <c r="AJ11" s="2828"/>
      <c r="AK11" s="2718" t="s">
        <v>874</v>
      </c>
      <c r="AL11" s="2718"/>
      <c r="AM11" s="2718"/>
      <c r="AN11" s="2363" t="s">
        <v>35</v>
      </c>
    </row>
    <row r="12" spans="2:40" ht="10.5" customHeight="1" x14ac:dyDescent="0.2">
      <c r="C12" s="2444"/>
      <c r="D12" s="2445"/>
      <c r="E12" s="2796"/>
      <c r="F12" s="2799"/>
      <c r="G12" s="2800"/>
      <c r="H12" s="2792"/>
      <c r="I12" s="2792"/>
      <c r="J12" s="2793"/>
      <c r="K12" s="2794"/>
      <c r="L12" s="2793"/>
      <c r="M12" s="2794"/>
      <c r="N12" s="2794"/>
      <c r="O12" s="2792"/>
      <c r="P12" s="2793"/>
      <c r="S12" s="2823"/>
      <c r="T12" s="2823"/>
      <c r="U12" s="2823"/>
      <c r="V12" s="2823"/>
      <c r="W12" s="2823"/>
      <c r="X12" s="2823"/>
      <c r="Y12" s="2823"/>
      <c r="Z12" s="2823"/>
      <c r="AA12" s="2823"/>
      <c r="AB12" s="142"/>
      <c r="AC12" s="142"/>
      <c r="AD12" s="2718"/>
      <c r="AE12" s="2718"/>
      <c r="AF12" s="2718"/>
      <c r="AG12" s="142"/>
      <c r="AH12" s="2828"/>
      <c r="AI12" s="2828"/>
      <c r="AJ12" s="2828"/>
      <c r="AK12" s="2718"/>
      <c r="AL12" s="2718"/>
      <c r="AM12" s="2718"/>
      <c r="AN12" s="2363"/>
    </row>
    <row r="13" spans="2:40" ht="10.5" customHeight="1" x14ac:dyDescent="0.2">
      <c r="C13" s="2444"/>
      <c r="D13" s="2445"/>
      <c r="E13" s="2795" t="s">
        <v>707</v>
      </c>
      <c r="F13" s="2797"/>
      <c r="G13" s="2798"/>
      <c r="H13" s="2797"/>
      <c r="I13" s="2797"/>
      <c r="J13" s="2798"/>
      <c r="K13" s="2805"/>
      <c r="L13" s="2798"/>
      <c r="M13" s="2805"/>
      <c r="N13" s="2805"/>
      <c r="O13" s="2797"/>
      <c r="P13" s="2798"/>
      <c r="S13" s="429"/>
      <c r="T13" s="429"/>
      <c r="U13" s="429"/>
      <c r="V13" s="429"/>
      <c r="W13" s="429"/>
      <c r="X13" s="429"/>
      <c r="Y13" s="429"/>
      <c r="Z13" s="429"/>
      <c r="AA13" s="429"/>
      <c r="AB13" s="429"/>
      <c r="AC13" s="429"/>
      <c r="AD13" s="429"/>
      <c r="AE13" s="429"/>
      <c r="AF13" s="429"/>
      <c r="AG13" s="429"/>
      <c r="AH13" s="429"/>
      <c r="AI13" s="429"/>
      <c r="AJ13" s="429"/>
      <c r="AK13" s="429"/>
      <c r="AL13" s="429"/>
      <c r="AM13" s="429"/>
      <c r="AN13" s="429"/>
    </row>
    <row r="14" spans="2:40" ht="10.5" customHeight="1" x14ac:dyDescent="0.2">
      <c r="C14" s="2803"/>
      <c r="D14" s="2804"/>
      <c r="E14" s="2796"/>
      <c r="F14" s="2799"/>
      <c r="G14" s="2800"/>
      <c r="H14" s="2799"/>
      <c r="I14" s="2799"/>
      <c r="J14" s="2800"/>
      <c r="K14" s="2806"/>
      <c r="L14" s="2800"/>
      <c r="M14" s="2806"/>
      <c r="N14" s="2806"/>
      <c r="O14" s="2799"/>
      <c r="P14" s="2800"/>
      <c r="S14" s="2337" t="s">
        <v>709</v>
      </c>
      <c r="T14" s="2337"/>
      <c r="U14" s="2337"/>
      <c r="V14" s="2337"/>
      <c r="W14" s="2337"/>
      <c r="X14" s="2337"/>
      <c r="Y14" s="2337"/>
      <c r="Z14" s="2337"/>
      <c r="AA14" s="2337"/>
      <c r="AB14" s="2337"/>
      <c r="AC14" s="2337"/>
      <c r="AD14" s="2337"/>
      <c r="AE14" s="2337"/>
      <c r="AG14" s="2718" t="s">
        <v>874</v>
      </c>
      <c r="AH14" s="2718"/>
      <c r="AI14" s="2718"/>
      <c r="AJ14" s="106"/>
      <c r="AK14" s="106"/>
      <c r="AL14" s="429"/>
      <c r="AM14" s="429"/>
      <c r="AN14" s="429"/>
    </row>
    <row r="15" spans="2:40" ht="10.5" customHeight="1" x14ac:dyDescent="0.2">
      <c r="S15" s="2337"/>
      <c r="T15" s="2337"/>
      <c r="U15" s="2337"/>
      <c r="V15" s="2337"/>
      <c r="W15" s="2337"/>
      <c r="X15" s="2337"/>
      <c r="Y15" s="2337"/>
      <c r="Z15" s="2337"/>
      <c r="AA15" s="2337"/>
      <c r="AB15" s="2337"/>
      <c r="AC15" s="2337"/>
      <c r="AD15" s="2337"/>
      <c r="AE15" s="2337"/>
      <c r="AF15" s="106"/>
      <c r="AG15" s="2718"/>
      <c r="AH15" s="2718"/>
      <c r="AI15" s="2718"/>
      <c r="AJ15" s="106"/>
      <c r="AK15" s="106"/>
      <c r="AL15" s="429"/>
      <c r="AM15" s="429"/>
      <c r="AN15" s="429"/>
    </row>
    <row r="16" spans="2:40" ht="10.5" customHeight="1" x14ac:dyDescent="0.2">
      <c r="B16" s="2790" t="s">
        <v>710</v>
      </c>
      <c r="C16" s="2790"/>
      <c r="D16" s="2790"/>
      <c r="E16" s="2790"/>
      <c r="F16" s="2790"/>
      <c r="G16" s="2790"/>
      <c r="H16" s="2790"/>
      <c r="I16" s="2790"/>
      <c r="J16" s="2790"/>
      <c r="K16" s="2790"/>
      <c r="L16" s="2790"/>
      <c r="M16" s="2790"/>
      <c r="N16" s="2790"/>
      <c r="O16" s="2790"/>
      <c r="P16" s="2790"/>
      <c r="Q16" s="2790"/>
      <c r="S16" s="429"/>
      <c r="T16" s="429"/>
      <c r="U16" s="429"/>
      <c r="V16" s="429"/>
      <c r="W16" s="429"/>
      <c r="X16" s="429"/>
      <c r="Y16" s="429"/>
      <c r="Z16" s="429"/>
      <c r="AA16" s="429"/>
      <c r="AB16" s="429"/>
      <c r="AC16" s="429"/>
      <c r="AD16" s="429"/>
      <c r="AE16" s="429"/>
      <c r="AF16" s="429"/>
      <c r="AG16" s="429"/>
      <c r="AH16" s="429"/>
      <c r="AI16" s="429"/>
      <c r="AJ16" s="429"/>
      <c r="AK16" s="429"/>
      <c r="AL16" s="429"/>
      <c r="AM16" s="429"/>
      <c r="AN16" s="429"/>
    </row>
    <row r="17" spans="1:44" ht="10.5" customHeight="1" x14ac:dyDescent="0.2">
      <c r="B17" s="2790"/>
      <c r="C17" s="2790"/>
      <c r="D17" s="2790"/>
      <c r="E17" s="2790"/>
      <c r="F17" s="2790"/>
      <c r="G17" s="2790"/>
      <c r="H17" s="2790"/>
      <c r="I17" s="2790"/>
      <c r="J17" s="2790"/>
      <c r="K17" s="2790"/>
      <c r="L17" s="2790"/>
      <c r="M17" s="2790"/>
      <c r="N17" s="2790"/>
      <c r="O17" s="2790"/>
      <c r="P17" s="2790"/>
      <c r="Q17" s="2790"/>
    </row>
    <row r="18" spans="1:44" ht="10.5" customHeight="1" x14ac:dyDescent="0.2">
      <c r="C18" s="2813" t="s">
        <v>979</v>
      </c>
      <c r="D18" s="2814"/>
      <c r="E18" s="2814"/>
      <c r="F18" s="2814"/>
      <c r="G18" s="2814"/>
      <c r="H18" s="2814"/>
      <c r="I18" s="2814"/>
      <c r="J18" s="2814"/>
      <c r="K18" s="2814"/>
      <c r="L18" s="2814"/>
      <c r="M18" s="2814"/>
      <c r="N18" s="2814"/>
      <c r="O18" s="2814"/>
      <c r="P18" s="2815"/>
      <c r="Q18" s="124"/>
      <c r="R18" s="2459" t="s">
        <v>809</v>
      </c>
      <c r="S18" s="2459"/>
      <c r="T18" s="2459"/>
      <c r="U18" s="2459"/>
      <c r="V18" s="2459"/>
      <c r="W18" s="2459"/>
      <c r="X18" s="2459"/>
      <c r="Y18" s="2459"/>
      <c r="Z18" s="2459"/>
      <c r="AA18" s="2459"/>
      <c r="AB18" s="2622"/>
      <c r="AC18" s="2622"/>
      <c r="AD18" s="2622"/>
      <c r="AE18" s="124"/>
      <c r="AF18" s="2824"/>
      <c r="AG18" s="2824"/>
      <c r="AH18" s="2824"/>
      <c r="AI18" s="2824"/>
      <c r="AJ18" s="2824"/>
      <c r="AK18" s="2824"/>
      <c r="AL18" s="2824"/>
      <c r="AM18" s="2824"/>
    </row>
    <row r="19" spans="1:44" ht="10.5" customHeight="1" x14ac:dyDescent="0.2">
      <c r="C19" s="2816"/>
      <c r="D19" s="2817"/>
      <c r="E19" s="2817"/>
      <c r="F19" s="2817"/>
      <c r="G19" s="2817"/>
      <c r="H19" s="2817"/>
      <c r="I19" s="2817"/>
      <c r="J19" s="2817"/>
      <c r="K19" s="2817"/>
      <c r="L19" s="2817"/>
      <c r="M19" s="2817"/>
      <c r="N19" s="2817"/>
      <c r="O19" s="2817"/>
      <c r="P19" s="2818"/>
      <c r="Q19" s="124"/>
      <c r="R19" s="2459"/>
      <c r="S19" s="2459"/>
      <c r="T19" s="2459"/>
      <c r="U19" s="2459"/>
      <c r="V19" s="2459"/>
      <c r="W19" s="2459"/>
      <c r="X19" s="2459"/>
      <c r="Y19" s="2459"/>
      <c r="Z19" s="2459"/>
      <c r="AA19" s="2459"/>
      <c r="AB19" s="2622"/>
      <c r="AC19" s="2622"/>
      <c r="AD19" s="2622"/>
      <c r="AE19" s="429"/>
      <c r="AF19" s="2825"/>
      <c r="AG19" s="2825"/>
      <c r="AH19" s="2825"/>
      <c r="AI19" s="2825"/>
      <c r="AJ19" s="2825"/>
      <c r="AK19" s="2825"/>
      <c r="AL19" s="2825"/>
      <c r="AM19" s="2825"/>
      <c r="AN19" s="429"/>
    </row>
    <row r="20" spans="1:44" ht="10.5" customHeight="1" x14ac:dyDescent="0.2">
      <c r="C20" s="2816"/>
      <c r="D20" s="2817"/>
      <c r="E20" s="2817"/>
      <c r="F20" s="2817"/>
      <c r="G20" s="2817"/>
      <c r="H20" s="2817"/>
      <c r="I20" s="2817"/>
      <c r="J20" s="2817"/>
      <c r="K20" s="2817"/>
      <c r="L20" s="2817"/>
      <c r="M20" s="2817"/>
      <c r="N20" s="2817"/>
      <c r="O20" s="2817"/>
      <c r="P20" s="2818"/>
      <c r="Q20" s="124"/>
      <c r="R20" s="124"/>
      <c r="S20" s="447"/>
      <c r="T20" s="447"/>
      <c r="U20" s="447"/>
      <c r="V20" s="447"/>
      <c r="W20" s="447"/>
      <c r="X20" s="447"/>
      <c r="Y20" s="447"/>
      <c r="Z20" s="447"/>
      <c r="AA20" s="447"/>
      <c r="AB20" s="447"/>
      <c r="AC20" s="447"/>
      <c r="AD20" s="447"/>
      <c r="AE20" s="447"/>
      <c r="AF20" s="447"/>
      <c r="AG20" s="447"/>
      <c r="AH20" s="447"/>
      <c r="AI20" s="447"/>
      <c r="AJ20" s="447"/>
      <c r="AK20" s="447"/>
      <c r="AL20" s="447"/>
      <c r="AM20" s="447"/>
      <c r="AN20" s="447"/>
    </row>
    <row r="21" spans="1:44" ht="15" customHeight="1" x14ac:dyDescent="0.2">
      <c r="C21" s="2816"/>
      <c r="D21" s="2817"/>
      <c r="E21" s="2817"/>
      <c r="F21" s="2817"/>
      <c r="G21" s="2817"/>
      <c r="H21" s="2817"/>
      <c r="I21" s="2817"/>
      <c r="J21" s="2817"/>
      <c r="K21" s="2817"/>
      <c r="L21" s="2817"/>
      <c r="M21" s="2817"/>
      <c r="N21" s="2817"/>
      <c r="O21" s="2817"/>
      <c r="P21" s="2818"/>
      <c r="Q21" s="124"/>
      <c r="R21" s="124"/>
      <c r="S21" s="142" t="s">
        <v>736</v>
      </c>
      <c r="T21" s="142"/>
      <c r="U21" s="142"/>
      <c r="V21" s="142"/>
      <c r="W21" s="142"/>
      <c r="X21" s="142"/>
      <c r="Y21" s="142"/>
      <c r="Z21" s="124"/>
      <c r="AA21" s="124"/>
      <c r="AB21" s="124"/>
      <c r="AC21" s="447"/>
      <c r="AD21" s="447"/>
      <c r="AE21" s="447"/>
      <c r="AF21" s="447"/>
      <c r="AG21" s="447"/>
      <c r="AH21" s="447"/>
      <c r="AI21" s="447"/>
      <c r="AJ21" s="447"/>
      <c r="AK21" s="461"/>
      <c r="AL21" s="461"/>
      <c r="AM21" s="461"/>
      <c r="AN21" s="447"/>
    </row>
    <row r="22" spans="1:44" ht="10.5" customHeight="1" x14ac:dyDescent="0.2">
      <c r="C22" s="2819"/>
      <c r="D22" s="2820"/>
      <c r="E22" s="2820"/>
      <c r="F22" s="2820"/>
      <c r="G22" s="2820"/>
      <c r="H22" s="2820"/>
      <c r="I22" s="2820"/>
      <c r="J22" s="2820"/>
      <c r="K22" s="2820"/>
      <c r="L22" s="2820"/>
      <c r="M22" s="2820"/>
      <c r="N22" s="2820"/>
      <c r="O22" s="2820"/>
      <c r="P22" s="2821"/>
      <c r="Q22" s="124"/>
      <c r="R22" s="124"/>
      <c r="S22" s="124"/>
      <c r="T22" s="124"/>
      <c r="U22" s="124"/>
      <c r="V22" s="124"/>
      <c r="W22" s="124"/>
      <c r="X22" s="124"/>
      <c r="Y22" s="124"/>
      <c r="Z22" s="124"/>
      <c r="AA22" s="124"/>
      <c r="AB22" s="124"/>
      <c r="AC22" s="124"/>
      <c r="AD22" s="124"/>
      <c r="AE22" s="124"/>
      <c r="AF22" s="124"/>
      <c r="AG22" s="124"/>
      <c r="AH22" s="447"/>
      <c r="AI22" s="447"/>
      <c r="AJ22" s="447"/>
      <c r="AK22" s="461"/>
      <c r="AL22" s="461"/>
      <c r="AM22" s="461"/>
      <c r="AN22" s="447"/>
    </row>
    <row r="23" spans="1:44" ht="14.25" customHeight="1" x14ac:dyDescent="0.2">
      <c r="Q23" s="124"/>
      <c r="R23" s="124"/>
      <c r="S23" s="124"/>
      <c r="T23" s="124"/>
      <c r="U23" s="99" t="s">
        <v>738</v>
      </c>
      <c r="V23" s="99"/>
      <c r="W23" s="99"/>
      <c r="X23" s="99"/>
      <c r="Y23" s="99"/>
      <c r="Z23" s="2812" t="s">
        <v>921</v>
      </c>
      <c r="AA23" s="2812"/>
      <c r="AB23" s="2812"/>
      <c r="AC23" s="2812"/>
      <c r="AD23" s="2812"/>
      <c r="AE23" s="99" t="s">
        <v>124</v>
      </c>
      <c r="AF23" s="490" t="s">
        <v>737</v>
      </c>
      <c r="AG23" s="99" t="s">
        <v>669</v>
      </c>
      <c r="AH23" s="99"/>
      <c r="AI23" s="447"/>
      <c r="AJ23" s="447"/>
      <c r="AK23" s="461"/>
      <c r="AL23" s="461"/>
      <c r="AM23" s="461"/>
      <c r="AN23" s="447"/>
    </row>
    <row r="24" spans="1:44" ht="10.5" customHeight="1" x14ac:dyDescent="0.2">
      <c r="B24" s="2790" t="s">
        <v>711</v>
      </c>
      <c r="C24" s="2790"/>
      <c r="D24" s="2790"/>
      <c r="E24" s="2790"/>
      <c r="Q24" s="124"/>
      <c r="R24" s="124"/>
      <c r="S24" s="124"/>
      <c r="T24" s="124"/>
      <c r="U24" s="99"/>
      <c r="V24" s="99"/>
      <c r="W24" s="99"/>
      <c r="X24" s="99"/>
      <c r="Y24" s="99"/>
      <c r="Z24" s="99"/>
      <c r="AA24" s="99"/>
      <c r="AB24" s="99"/>
      <c r="AC24" s="99"/>
      <c r="AD24" s="99"/>
      <c r="AE24" s="99"/>
      <c r="AF24" s="99"/>
      <c r="AG24" s="99"/>
      <c r="AH24" s="447"/>
      <c r="AI24" s="447"/>
      <c r="AJ24" s="447"/>
      <c r="AK24" s="461"/>
      <c r="AL24" s="461"/>
      <c r="AM24" s="461"/>
      <c r="AN24" s="447"/>
    </row>
    <row r="25" spans="1:44" ht="15" customHeight="1" x14ac:dyDescent="0.2">
      <c r="B25" s="2790"/>
      <c r="C25" s="2790"/>
      <c r="D25" s="2790"/>
      <c r="E25" s="2790"/>
      <c r="Q25" s="124"/>
      <c r="R25" s="124"/>
      <c r="S25" s="124"/>
      <c r="T25" s="124"/>
      <c r="U25" s="99" t="s">
        <v>739</v>
      </c>
      <c r="V25" s="99"/>
      <c r="W25" s="99"/>
      <c r="X25" s="99"/>
      <c r="Y25" s="99"/>
      <c r="Z25" s="2812" t="s">
        <v>874</v>
      </c>
      <c r="AA25" s="2812"/>
      <c r="AB25" s="2812"/>
      <c r="AC25" s="2812"/>
      <c r="AE25" s="99" t="s">
        <v>740</v>
      </c>
      <c r="AF25" s="99"/>
      <c r="AG25" s="490"/>
      <c r="AH25" s="99" t="s">
        <v>910</v>
      </c>
      <c r="AI25" s="461"/>
      <c r="AJ25" s="461"/>
      <c r="AK25" s="447"/>
    </row>
    <row r="26" spans="1:44" ht="12" customHeight="1" x14ac:dyDescent="0.2">
      <c r="C26" s="2773" t="s">
        <v>712</v>
      </c>
      <c r="D26" s="2773"/>
      <c r="E26" s="2773"/>
      <c r="F26" s="2773"/>
      <c r="G26" s="2773"/>
      <c r="H26" s="425" t="s">
        <v>713</v>
      </c>
      <c r="I26" s="425"/>
      <c r="J26" s="2773" t="s">
        <v>713</v>
      </c>
      <c r="Q26" s="124"/>
      <c r="R26" s="124"/>
      <c r="S26" s="124"/>
      <c r="T26" s="124"/>
      <c r="U26" s="99"/>
      <c r="V26" s="99"/>
      <c r="W26" s="99"/>
      <c r="X26" s="99"/>
      <c r="Y26" s="99"/>
      <c r="Z26" s="99"/>
      <c r="AA26" s="99"/>
      <c r="AB26" s="99"/>
      <c r="AC26" s="99"/>
      <c r="AD26" s="99"/>
      <c r="AE26" s="99"/>
      <c r="AF26" s="99"/>
      <c r="AG26" s="99"/>
      <c r="AH26" s="447"/>
      <c r="AI26" s="447"/>
      <c r="AJ26" s="447"/>
      <c r="AK26" s="461"/>
      <c r="AL26" s="461"/>
      <c r="AM26" s="461"/>
      <c r="AN26" s="447"/>
    </row>
    <row r="27" spans="1:44" ht="15" customHeight="1" x14ac:dyDescent="0.2">
      <c r="C27" s="425"/>
      <c r="D27" s="425"/>
      <c r="E27" s="425" t="s">
        <v>714</v>
      </c>
      <c r="F27" s="425"/>
      <c r="G27" s="259"/>
      <c r="H27" s="425" t="s">
        <v>632</v>
      </c>
      <c r="I27" s="425"/>
      <c r="J27" s="2773"/>
      <c r="Q27" s="124"/>
      <c r="R27" s="124"/>
      <c r="S27" s="124"/>
      <c r="T27" s="124"/>
      <c r="U27" s="99" t="s">
        <v>741</v>
      </c>
      <c r="V27" s="99"/>
      <c r="W27" s="99"/>
      <c r="X27" s="99"/>
      <c r="Y27" s="99"/>
      <c r="Z27" s="2812" t="s">
        <v>874</v>
      </c>
      <c r="AA27" s="2812"/>
      <c r="AB27" s="2812"/>
      <c r="AC27" s="2812"/>
      <c r="AE27" s="99" t="s">
        <v>740</v>
      </c>
      <c r="AF27" s="99"/>
      <c r="AG27" s="490"/>
      <c r="AH27" s="99" t="s">
        <v>910</v>
      </c>
      <c r="AI27" s="447"/>
      <c r="AJ27" s="447"/>
      <c r="AK27" s="461"/>
      <c r="AL27" s="461"/>
      <c r="AM27" s="461"/>
      <c r="AN27" s="447"/>
    </row>
    <row r="28" spans="1:44" ht="15" customHeight="1" x14ac:dyDescent="0.2">
      <c r="C28" s="425" t="s">
        <v>715</v>
      </c>
      <c r="D28" s="425"/>
      <c r="E28" s="275" t="s">
        <v>716</v>
      </c>
      <c r="F28" s="275"/>
      <c r="G28" s="275"/>
      <c r="H28" s="275"/>
      <c r="I28" s="275"/>
      <c r="J28" s="275"/>
      <c r="K28" s="275"/>
      <c r="L28" s="275"/>
      <c r="M28" s="275"/>
      <c r="N28" s="275"/>
      <c r="Q28" s="319"/>
      <c r="R28" s="124"/>
      <c r="S28" s="124"/>
      <c r="T28" s="124"/>
      <c r="U28" s="99"/>
      <c r="V28" s="99" t="s">
        <v>745</v>
      </c>
      <c r="W28" s="99"/>
      <c r="X28" s="99"/>
      <c r="Y28" s="99"/>
      <c r="Z28" s="99"/>
      <c r="AA28" s="99"/>
      <c r="AB28" s="99"/>
      <c r="AC28" s="99" t="s">
        <v>742</v>
      </c>
      <c r="AD28" s="99" t="s">
        <v>42</v>
      </c>
      <c r="AE28" s="99" t="s">
        <v>38</v>
      </c>
      <c r="AF28" s="99" t="s">
        <v>37</v>
      </c>
      <c r="AG28" s="2826"/>
      <c r="AH28" s="2827"/>
      <c r="AI28" s="447" t="s">
        <v>746</v>
      </c>
      <c r="AJ28" s="447"/>
      <c r="AK28" s="461"/>
      <c r="AL28" s="461"/>
      <c r="AM28" s="461"/>
      <c r="AN28" s="447"/>
    </row>
    <row r="29" spans="1:44" ht="11.25" customHeight="1" x14ac:dyDescent="0.2">
      <c r="C29" s="2773" t="s">
        <v>717</v>
      </c>
      <c r="D29" s="2773"/>
      <c r="E29" s="2773"/>
      <c r="F29" s="430"/>
      <c r="G29" s="430"/>
      <c r="H29" s="2718" t="s">
        <v>874</v>
      </c>
      <c r="I29" s="2718"/>
      <c r="J29" s="2811" t="s">
        <v>718</v>
      </c>
      <c r="K29" s="2811"/>
      <c r="L29" s="2811"/>
      <c r="M29" s="2802"/>
      <c r="N29" s="2777" t="s">
        <v>719</v>
      </c>
      <c r="O29" s="425"/>
      <c r="P29" s="425"/>
      <c r="Q29" s="124"/>
      <c r="R29" s="124"/>
      <c r="S29" s="124"/>
      <c r="T29" s="124"/>
      <c r="U29" s="99"/>
      <c r="V29" s="99"/>
      <c r="W29" s="99"/>
      <c r="X29" s="99"/>
      <c r="Y29" s="99"/>
      <c r="Z29" s="99"/>
      <c r="AA29" s="99"/>
      <c r="AB29" s="99"/>
      <c r="AC29" s="99"/>
      <c r="AD29" s="99"/>
      <c r="AE29" s="99"/>
      <c r="AF29" s="99"/>
      <c r="AG29" s="99"/>
      <c r="AH29" s="447"/>
      <c r="AI29" s="447"/>
      <c r="AJ29" s="447"/>
      <c r="AK29" s="461"/>
      <c r="AL29" s="461"/>
      <c r="AM29" s="461"/>
      <c r="AN29" s="447"/>
    </row>
    <row r="30" spans="1:44" ht="18" customHeight="1" x14ac:dyDescent="0.2">
      <c r="B30" s="425"/>
      <c r="C30" s="2773"/>
      <c r="D30" s="2773"/>
      <c r="E30" s="2773"/>
      <c r="F30" s="425"/>
      <c r="G30" s="425"/>
      <c r="H30" s="2718"/>
      <c r="I30" s="2718"/>
      <c r="J30" s="2811"/>
      <c r="K30" s="2811"/>
      <c r="L30" s="2811"/>
      <c r="M30" s="2802"/>
      <c r="N30" s="2777"/>
      <c r="O30" s="425"/>
      <c r="P30" s="425"/>
      <c r="Q30" s="124"/>
      <c r="R30" s="124"/>
      <c r="S30" s="124"/>
      <c r="T30" s="124"/>
      <c r="U30" s="99" t="s">
        <v>743</v>
      </c>
      <c r="V30" s="99"/>
      <c r="W30" s="99"/>
      <c r="X30" s="99"/>
      <c r="Y30" s="99"/>
      <c r="Z30" s="2812" t="s">
        <v>874</v>
      </c>
      <c r="AA30" s="2812"/>
      <c r="AB30" s="2812"/>
      <c r="AC30" s="2812"/>
      <c r="AD30" s="99"/>
      <c r="AE30" s="99"/>
      <c r="AF30" s="99"/>
      <c r="AG30" s="99"/>
      <c r="AH30" s="447"/>
      <c r="AI30" s="447"/>
      <c r="AJ30" s="447"/>
      <c r="AK30" s="461"/>
      <c r="AL30" s="461"/>
      <c r="AM30" s="461"/>
      <c r="AN30" s="447"/>
      <c r="AR30" s="58" t="s">
        <v>737</v>
      </c>
    </row>
    <row r="31" spans="1:44" ht="10.5" customHeight="1" x14ac:dyDescent="0.2">
      <c r="A31" s="430"/>
      <c r="B31" s="430"/>
      <c r="C31" s="2773" t="s">
        <v>720</v>
      </c>
      <c r="D31" s="2773"/>
      <c r="E31" s="2773"/>
      <c r="F31" s="2773"/>
      <c r="G31" s="2773"/>
      <c r="H31" s="2718" t="s">
        <v>874</v>
      </c>
      <c r="I31" s="2718"/>
      <c r="J31" s="2777" t="s">
        <v>721</v>
      </c>
      <c r="K31" s="2777"/>
      <c r="L31" s="2777"/>
      <c r="M31" s="2802"/>
      <c r="N31" s="2777" t="s">
        <v>722</v>
      </c>
      <c r="O31" s="425"/>
      <c r="P31" s="425"/>
      <c r="Q31" s="106"/>
      <c r="R31" s="106"/>
      <c r="S31" s="124"/>
      <c r="T31" s="124"/>
      <c r="U31" s="99"/>
      <c r="V31" s="99"/>
      <c r="W31" s="99"/>
      <c r="X31" s="99"/>
      <c r="Y31" s="99"/>
      <c r="Z31" s="99"/>
      <c r="AA31" s="99"/>
      <c r="AB31" s="99"/>
      <c r="AC31" s="99"/>
      <c r="AD31" s="99"/>
      <c r="AE31" s="99"/>
      <c r="AF31" s="99"/>
      <c r="AG31" s="99"/>
      <c r="AH31" s="447"/>
      <c r="AI31" s="429"/>
      <c r="AJ31" s="429"/>
      <c r="AK31" s="462"/>
      <c r="AL31" s="462"/>
      <c r="AM31" s="462"/>
      <c r="AN31" s="429"/>
    </row>
    <row r="32" spans="1:44" ht="15.75" customHeight="1" x14ac:dyDescent="0.2">
      <c r="A32" s="430"/>
      <c r="B32" s="430"/>
      <c r="C32" s="2773"/>
      <c r="D32" s="2773"/>
      <c r="E32" s="2773"/>
      <c r="F32" s="2773"/>
      <c r="G32" s="2773"/>
      <c r="H32" s="2718"/>
      <c r="I32" s="2718"/>
      <c r="J32" s="2777"/>
      <c r="K32" s="2777"/>
      <c r="L32" s="2777"/>
      <c r="M32" s="2802"/>
      <c r="N32" s="2777"/>
      <c r="O32" s="425"/>
      <c r="P32" s="425"/>
      <c r="Q32" s="106"/>
      <c r="R32" s="491"/>
      <c r="S32" s="124"/>
      <c r="T32" s="124"/>
      <c r="U32" s="99" t="s">
        <v>744</v>
      </c>
      <c r="V32" s="99"/>
      <c r="W32" s="99"/>
      <c r="X32" s="99"/>
      <c r="Y32" s="99"/>
      <c r="Z32" s="2812" t="s">
        <v>874</v>
      </c>
      <c r="AA32" s="2812"/>
      <c r="AB32" s="2812"/>
      <c r="AC32" s="2812"/>
      <c r="AD32" s="99"/>
      <c r="AE32" s="99"/>
      <c r="AF32" s="99"/>
      <c r="AG32" s="99"/>
      <c r="AH32" s="429"/>
      <c r="AI32" s="475"/>
      <c r="AJ32" s="475"/>
      <c r="AK32" s="463"/>
      <c r="AL32" s="463"/>
      <c r="AM32" s="463"/>
      <c r="AN32" s="429"/>
    </row>
    <row r="33" spans="1:40" ht="10.5" customHeight="1" x14ac:dyDescent="0.2">
      <c r="A33" s="430"/>
      <c r="B33" s="430"/>
      <c r="C33" s="422" t="s">
        <v>724</v>
      </c>
      <c r="D33" s="422"/>
      <c r="E33" s="422"/>
      <c r="F33" s="422"/>
      <c r="G33" s="422"/>
      <c r="H33" s="431"/>
      <c r="I33" s="431"/>
      <c r="J33" s="426"/>
      <c r="K33" s="426"/>
      <c r="L33" s="426"/>
      <c r="M33" s="426"/>
      <c r="N33" s="426"/>
      <c r="O33" s="426"/>
      <c r="P33" s="426"/>
      <c r="Q33" s="106"/>
      <c r="R33" s="491"/>
      <c r="S33" s="464"/>
      <c r="T33" s="464"/>
      <c r="U33" s="464"/>
      <c r="V33" s="464"/>
      <c r="W33" s="464"/>
      <c r="X33" s="464"/>
      <c r="Y33" s="464"/>
      <c r="Z33" s="463"/>
      <c r="AA33" s="463"/>
      <c r="AB33" s="463"/>
      <c r="AC33" s="463"/>
      <c r="AD33" s="463"/>
      <c r="AE33" s="463"/>
      <c r="AF33" s="463"/>
      <c r="AG33" s="463"/>
      <c r="AH33" s="463"/>
      <c r="AI33" s="463"/>
      <c r="AJ33" s="463"/>
      <c r="AK33" s="463"/>
      <c r="AL33" s="463"/>
      <c r="AM33" s="463"/>
      <c r="AN33" s="429"/>
    </row>
    <row r="34" spans="1:40" ht="10.5" customHeight="1" x14ac:dyDescent="0.2">
      <c r="A34" s="430"/>
      <c r="B34" s="430"/>
      <c r="J34" s="426"/>
      <c r="K34" s="426"/>
      <c r="L34" s="426"/>
      <c r="M34" s="426"/>
      <c r="N34" s="426"/>
      <c r="O34" s="426"/>
      <c r="P34" s="426"/>
      <c r="Q34" s="106"/>
      <c r="R34" s="492"/>
      <c r="S34" s="461"/>
      <c r="T34" s="461"/>
      <c r="U34" s="461"/>
      <c r="V34" s="461"/>
      <c r="W34" s="461"/>
      <c r="X34" s="461"/>
      <c r="Y34" s="461"/>
      <c r="Z34" s="461"/>
      <c r="AA34" s="461"/>
      <c r="AB34" s="461"/>
      <c r="AC34" s="461"/>
      <c r="AD34" s="461"/>
      <c r="AE34" s="461"/>
      <c r="AF34" s="461"/>
      <c r="AG34" s="461"/>
      <c r="AH34" s="461"/>
      <c r="AI34" s="461"/>
      <c r="AJ34" s="461"/>
      <c r="AK34" s="461"/>
      <c r="AL34" s="461"/>
      <c r="AM34" s="461"/>
      <c r="AN34" s="447"/>
    </row>
    <row r="35" spans="1:40" ht="18.75" customHeight="1" x14ac:dyDescent="0.2">
      <c r="A35" s="430"/>
      <c r="B35" s="430"/>
      <c r="C35" s="2773" t="s">
        <v>725</v>
      </c>
      <c r="D35" s="2773"/>
      <c r="E35" s="2773"/>
      <c r="F35" s="430"/>
      <c r="G35" s="430"/>
      <c r="H35" s="2718" t="s">
        <v>874</v>
      </c>
      <c r="I35" s="2718"/>
      <c r="K35" s="2773" t="s">
        <v>726</v>
      </c>
      <c r="L35" s="2773"/>
      <c r="M35" s="2802"/>
      <c r="N35" s="2802"/>
      <c r="O35" s="2802"/>
      <c r="P35" s="2802"/>
      <c r="Q35" s="106"/>
      <c r="R35" s="492"/>
      <c r="S35" s="2779" t="s">
        <v>980</v>
      </c>
      <c r="T35" s="2780"/>
      <c r="U35" s="2780"/>
      <c r="V35" s="2780"/>
      <c r="W35" s="2780"/>
      <c r="X35" s="2780"/>
      <c r="Y35" s="2780"/>
      <c r="Z35" s="2780"/>
      <c r="AA35" s="2780"/>
      <c r="AB35" s="2780"/>
      <c r="AC35" s="2780"/>
      <c r="AD35" s="2780"/>
      <c r="AE35" s="2780"/>
      <c r="AF35" s="2780"/>
      <c r="AG35" s="447"/>
      <c r="AH35" s="447"/>
      <c r="AI35" s="447"/>
      <c r="AJ35" s="447"/>
      <c r="AK35" s="447"/>
      <c r="AL35" s="447"/>
      <c r="AM35" s="447"/>
      <c r="AN35" s="447"/>
    </row>
    <row r="36" spans="1:40" ht="6.75" customHeight="1" x14ac:dyDescent="0.2">
      <c r="A36" s="430"/>
      <c r="B36" s="430"/>
      <c r="C36" s="2773"/>
      <c r="D36" s="2773"/>
      <c r="E36" s="2773"/>
      <c r="F36" s="422"/>
      <c r="G36" s="422"/>
      <c r="H36" s="2718"/>
      <c r="I36" s="2718"/>
      <c r="K36" s="2773"/>
      <c r="L36" s="2773"/>
      <c r="M36" s="2802"/>
      <c r="N36" s="2802"/>
      <c r="O36" s="2802"/>
      <c r="P36" s="2802"/>
      <c r="Q36" s="106"/>
      <c r="R36" s="492"/>
      <c r="S36" s="447"/>
      <c r="T36" s="447"/>
      <c r="U36" s="447"/>
      <c r="V36" s="447"/>
      <c r="W36" s="447"/>
      <c r="X36" s="447"/>
      <c r="Y36" s="447"/>
      <c r="Z36" s="447"/>
      <c r="AA36" s="447"/>
      <c r="AB36" s="447"/>
      <c r="AC36" s="447"/>
      <c r="AD36" s="447"/>
      <c r="AE36" s="447"/>
      <c r="AF36" s="447"/>
      <c r="AG36" s="447"/>
      <c r="AH36" s="447"/>
      <c r="AI36" s="447"/>
      <c r="AJ36" s="447"/>
      <c r="AK36" s="447"/>
      <c r="AL36" s="447"/>
      <c r="AM36" s="447"/>
      <c r="AN36" s="447"/>
    </row>
    <row r="37" spans="1:40" ht="15" customHeight="1" x14ac:dyDescent="0.2">
      <c r="B37" s="430"/>
      <c r="C37" s="422"/>
      <c r="D37" s="422"/>
      <c r="E37" s="422"/>
      <c r="F37" s="422"/>
      <c r="G37" s="422"/>
      <c r="H37" s="426"/>
      <c r="K37" s="422" t="s">
        <v>727</v>
      </c>
      <c r="L37" s="422"/>
      <c r="M37" s="432"/>
      <c r="N37" s="432"/>
      <c r="O37" s="432"/>
      <c r="P37" s="432"/>
      <c r="Q37" s="106"/>
      <c r="R37" s="492"/>
      <c r="S37" s="476"/>
      <c r="T37" s="2783" t="s">
        <v>747</v>
      </c>
      <c r="U37" s="2784"/>
      <c r="V37" s="2784"/>
      <c r="W37" s="2785"/>
      <c r="X37" s="2786" t="s">
        <v>748</v>
      </c>
      <c r="Y37" s="2787"/>
      <c r="Z37" s="2787"/>
      <c r="AA37" s="2787"/>
      <c r="AB37" s="2787"/>
      <c r="AC37" s="2787"/>
      <c r="AD37" s="2787"/>
      <c r="AE37" s="2787"/>
      <c r="AF37" s="2787"/>
      <c r="AG37" s="2787"/>
      <c r="AH37" s="2787"/>
      <c r="AI37" s="2787"/>
      <c r="AJ37" s="2787"/>
      <c r="AK37" s="2787"/>
      <c r="AL37" s="2787"/>
      <c r="AM37" s="2788"/>
      <c r="AN37" s="447"/>
    </row>
    <row r="38" spans="1:40" ht="10.5" customHeight="1" x14ac:dyDescent="0.2">
      <c r="B38" s="430"/>
      <c r="C38" s="1202" t="s">
        <v>1047</v>
      </c>
      <c r="D38" s="107"/>
      <c r="E38" s="107"/>
      <c r="F38" s="107"/>
      <c r="G38" s="107"/>
      <c r="H38" s="107"/>
      <c r="I38" s="107"/>
      <c r="J38" s="107"/>
      <c r="K38" s="107"/>
      <c r="L38" s="107"/>
      <c r="M38" s="107"/>
      <c r="N38" s="107"/>
      <c r="O38" s="430"/>
      <c r="P38" s="430"/>
      <c r="Q38" s="106"/>
      <c r="R38" s="492"/>
      <c r="S38" s="447"/>
      <c r="T38" s="2781"/>
      <c r="U38" s="2782"/>
      <c r="V38" s="2782"/>
      <c r="W38" s="2782"/>
      <c r="X38" s="2781"/>
      <c r="Y38" s="2782"/>
      <c r="Z38" s="2782"/>
      <c r="AA38" s="2782"/>
      <c r="AB38" s="2782"/>
      <c r="AC38" s="2782"/>
      <c r="AD38" s="2782"/>
      <c r="AE38" s="2782"/>
      <c r="AF38" s="2782"/>
      <c r="AG38" s="2782"/>
      <c r="AH38" s="2782"/>
      <c r="AI38" s="2782"/>
      <c r="AJ38" s="2782"/>
      <c r="AK38" s="2782"/>
      <c r="AL38" s="2782"/>
      <c r="AM38" s="2789"/>
      <c r="AN38" s="447"/>
    </row>
    <row r="39" spans="1:40" s="1162" customFormat="1" ht="10.5" customHeight="1" x14ac:dyDescent="0.2">
      <c r="A39" s="61"/>
      <c r="B39" s="430"/>
      <c r="C39" s="107"/>
      <c r="D39" s="107"/>
      <c r="E39" s="107"/>
      <c r="F39" s="107"/>
      <c r="G39" s="107"/>
      <c r="H39" s="2718" t="s">
        <v>874</v>
      </c>
      <c r="I39" s="2718"/>
      <c r="J39" s="107"/>
      <c r="K39" s="107"/>
      <c r="L39" s="107"/>
      <c r="M39" s="107"/>
      <c r="N39" s="107"/>
      <c r="O39" s="430"/>
      <c r="P39" s="430"/>
      <c r="Q39" s="1164"/>
      <c r="R39" s="492"/>
      <c r="S39" s="1163"/>
      <c r="T39" s="1165"/>
      <c r="U39" s="1166"/>
      <c r="V39" s="1166"/>
      <c r="W39" s="1166"/>
      <c r="X39" s="1165"/>
      <c r="Y39" s="1166"/>
      <c r="Z39" s="1166"/>
      <c r="AA39" s="1166"/>
      <c r="AB39" s="1166"/>
      <c r="AC39" s="1166"/>
      <c r="AD39" s="1166"/>
      <c r="AE39" s="1166"/>
      <c r="AF39" s="1166"/>
      <c r="AG39" s="1166"/>
      <c r="AH39" s="1166"/>
      <c r="AI39" s="1166"/>
      <c r="AJ39" s="1166"/>
      <c r="AK39" s="1166"/>
      <c r="AL39" s="1166"/>
      <c r="AM39" s="1167"/>
      <c r="AN39" s="1163"/>
    </row>
    <row r="40" spans="1:40" s="1162" customFormat="1" ht="10.5" customHeight="1" x14ac:dyDescent="0.2">
      <c r="A40" s="61"/>
      <c r="B40" s="430"/>
      <c r="C40" s="430"/>
      <c r="D40" s="430"/>
      <c r="E40" s="430"/>
      <c r="F40" s="430"/>
      <c r="G40" s="430"/>
      <c r="H40" s="2718"/>
      <c r="I40" s="2718"/>
      <c r="J40" s="430"/>
      <c r="K40" s="430"/>
      <c r="L40" s="430"/>
      <c r="M40" s="430"/>
      <c r="N40" s="430"/>
      <c r="O40" s="430"/>
      <c r="P40" s="430"/>
      <c r="Q40" s="1164"/>
      <c r="R40" s="492"/>
      <c r="S40" s="1163"/>
      <c r="T40" s="1165"/>
      <c r="U40" s="1166"/>
      <c r="V40" s="1166"/>
      <c r="W40" s="1166"/>
      <c r="X40" s="1165"/>
      <c r="Y40" s="1166"/>
      <c r="Z40" s="1166"/>
      <c r="AA40" s="1166"/>
      <c r="AB40" s="1166"/>
      <c r="AC40" s="1166"/>
      <c r="AD40" s="1166"/>
      <c r="AE40" s="1166"/>
      <c r="AF40" s="1166"/>
      <c r="AG40" s="1166"/>
      <c r="AH40" s="1166"/>
      <c r="AI40" s="1166"/>
      <c r="AJ40" s="1166"/>
      <c r="AK40" s="1166"/>
      <c r="AL40" s="1166"/>
      <c r="AM40" s="1167"/>
      <c r="AN40" s="1163"/>
    </row>
    <row r="41" spans="1:40" s="1162" customFormat="1" ht="10.5" customHeight="1" x14ac:dyDescent="0.2">
      <c r="A41" s="61"/>
      <c r="B41" s="430"/>
      <c r="C41" s="430"/>
      <c r="D41" s="430"/>
      <c r="E41" s="430"/>
      <c r="F41" s="430"/>
      <c r="G41" s="430"/>
      <c r="H41" s="1169"/>
      <c r="I41" s="1169"/>
      <c r="J41" s="430"/>
      <c r="K41" s="430"/>
      <c r="L41" s="430"/>
      <c r="M41" s="430"/>
      <c r="N41" s="430"/>
      <c r="O41" s="430"/>
      <c r="P41" s="430"/>
      <c r="Q41" s="1164"/>
      <c r="R41" s="492"/>
      <c r="S41" s="1163"/>
      <c r="T41" s="1165"/>
      <c r="U41" s="1166"/>
      <c r="V41" s="1166"/>
      <c r="W41" s="1166"/>
      <c r="X41" s="1165"/>
      <c r="Y41" s="1166"/>
      <c r="Z41" s="1166"/>
      <c r="AA41" s="1166"/>
      <c r="AB41" s="1166"/>
      <c r="AC41" s="1166"/>
      <c r="AD41" s="1166"/>
      <c r="AE41" s="1166"/>
      <c r="AF41" s="1166"/>
      <c r="AG41" s="1166"/>
      <c r="AH41" s="1166"/>
      <c r="AI41" s="1166"/>
      <c r="AJ41" s="1166"/>
      <c r="AK41" s="1166"/>
      <c r="AL41" s="1166"/>
      <c r="AM41" s="1167"/>
      <c r="AN41" s="1163"/>
    </row>
    <row r="42" spans="1:40" ht="10.5" customHeight="1" x14ac:dyDescent="0.2">
      <c r="B42" s="2790" t="s">
        <v>728</v>
      </c>
      <c r="C42" s="2790"/>
      <c r="D42" s="2790"/>
      <c r="E42" s="2790"/>
      <c r="F42" s="2790"/>
      <c r="G42" s="2773" t="str">
        <f>+"（"&amp;表紙!W8&amp;"4月1日から調書作成基準日まで）"</f>
        <v>（4月1日から調書作成基準日まで）</v>
      </c>
      <c r="H42" s="2791"/>
      <c r="I42" s="2791"/>
      <c r="J42" s="2791"/>
      <c r="K42" s="2791"/>
      <c r="L42" s="2791"/>
      <c r="M42" s="2791"/>
      <c r="N42" s="2791"/>
      <c r="O42" s="2791"/>
      <c r="P42" s="2791"/>
      <c r="Q42" s="124"/>
      <c r="R42" s="93"/>
      <c r="S42" s="489"/>
      <c r="T42" s="2774"/>
      <c r="U42" s="2775"/>
      <c r="V42" s="2775"/>
      <c r="W42" s="2775"/>
      <c r="X42" s="2774"/>
      <c r="Y42" s="2775"/>
      <c r="Z42" s="2775"/>
      <c r="AA42" s="2775"/>
      <c r="AB42" s="2775"/>
      <c r="AC42" s="2775"/>
      <c r="AD42" s="2775"/>
      <c r="AE42" s="2775"/>
      <c r="AF42" s="2775"/>
      <c r="AG42" s="2775"/>
      <c r="AH42" s="2775"/>
      <c r="AI42" s="2775"/>
      <c r="AJ42" s="2775"/>
      <c r="AK42" s="2775"/>
      <c r="AL42" s="2775"/>
      <c r="AM42" s="2776"/>
      <c r="AN42" s="447"/>
    </row>
    <row r="43" spans="1:40" ht="10.5" customHeight="1" x14ac:dyDescent="0.2">
      <c r="B43" s="2790"/>
      <c r="C43" s="2790"/>
      <c r="D43" s="2790"/>
      <c r="E43" s="2790"/>
      <c r="F43" s="2790"/>
      <c r="G43" s="2791"/>
      <c r="H43" s="2791"/>
      <c r="I43" s="2791"/>
      <c r="J43" s="2791"/>
      <c r="K43" s="2791"/>
      <c r="L43" s="2791"/>
      <c r="M43" s="2791"/>
      <c r="N43" s="2791"/>
      <c r="O43" s="2791"/>
      <c r="P43" s="2791"/>
      <c r="Q43" s="124"/>
      <c r="R43" s="93"/>
      <c r="S43" s="489"/>
      <c r="T43" s="2774"/>
      <c r="U43" s="2775"/>
      <c r="V43" s="2775"/>
      <c r="W43" s="2775"/>
      <c r="X43" s="2774"/>
      <c r="Y43" s="2775"/>
      <c r="Z43" s="2775"/>
      <c r="AA43" s="2775"/>
      <c r="AB43" s="2775"/>
      <c r="AC43" s="2775"/>
      <c r="AD43" s="2775"/>
      <c r="AE43" s="2775"/>
      <c r="AF43" s="2775"/>
      <c r="AG43" s="2775"/>
      <c r="AH43" s="2775"/>
      <c r="AI43" s="2775"/>
      <c r="AJ43" s="2775"/>
      <c r="AK43" s="2775"/>
      <c r="AL43" s="2775"/>
      <c r="AM43" s="2776"/>
      <c r="AN43" s="447"/>
    </row>
    <row r="44" spans="1:40" ht="10.5" customHeight="1" x14ac:dyDescent="0.2">
      <c r="B44" s="430"/>
      <c r="C44" s="2773" t="s">
        <v>981</v>
      </c>
      <c r="D44" s="2773"/>
      <c r="E44" s="2773"/>
      <c r="F44" s="2773"/>
      <c r="G44" s="2773"/>
      <c r="H44" s="2773"/>
      <c r="I44" s="2773"/>
      <c r="J44" s="430"/>
      <c r="K44" s="2718" t="s">
        <v>874</v>
      </c>
      <c r="L44" s="2718"/>
      <c r="M44" s="2718"/>
      <c r="N44" s="425"/>
      <c r="O44" s="425"/>
      <c r="P44" s="430"/>
      <c r="Q44" s="106"/>
      <c r="R44" s="93"/>
      <c r="S44" s="489"/>
      <c r="T44" s="2774"/>
      <c r="U44" s="2775"/>
      <c r="V44" s="2775"/>
      <c r="W44" s="2775"/>
      <c r="X44" s="2774"/>
      <c r="Y44" s="2775"/>
      <c r="Z44" s="2775"/>
      <c r="AA44" s="2775"/>
      <c r="AB44" s="2775"/>
      <c r="AC44" s="2775"/>
      <c r="AD44" s="2775"/>
      <c r="AE44" s="2775"/>
      <c r="AF44" s="2775"/>
      <c r="AG44" s="2775"/>
      <c r="AH44" s="2775"/>
      <c r="AI44" s="2775"/>
      <c r="AJ44" s="2775"/>
      <c r="AK44" s="2775"/>
      <c r="AL44" s="2775"/>
      <c r="AM44" s="2776"/>
      <c r="AN44" s="447"/>
    </row>
    <row r="45" spans="1:40" ht="10.5" customHeight="1" x14ac:dyDescent="0.2">
      <c r="B45" s="430"/>
      <c r="C45" s="2773"/>
      <c r="D45" s="2773"/>
      <c r="E45" s="2773"/>
      <c r="F45" s="2773"/>
      <c r="G45" s="2773"/>
      <c r="H45" s="2773"/>
      <c r="I45" s="2773"/>
      <c r="J45" s="430"/>
      <c r="K45" s="2718"/>
      <c r="L45" s="2718"/>
      <c r="M45" s="2718"/>
      <c r="N45" s="425"/>
      <c r="O45" s="425"/>
      <c r="P45" s="430"/>
      <c r="Q45" s="106"/>
      <c r="R45" s="93"/>
      <c r="S45" s="489"/>
      <c r="T45" s="2774"/>
      <c r="U45" s="2775"/>
      <c r="V45" s="2775"/>
      <c r="W45" s="2775"/>
      <c r="X45" s="2774"/>
      <c r="Y45" s="2775"/>
      <c r="Z45" s="2775"/>
      <c r="AA45" s="2775"/>
      <c r="AB45" s="2775"/>
      <c r="AC45" s="2775"/>
      <c r="AD45" s="2775"/>
      <c r="AE45" s="2775"/>
      <c r="AF45" s="2775"/>
      <c r="AG45" s="2775"/>
      <c r="AH45" s="2775"/>
      <c r="AI45" s="2775"/>
      <c r="AJ45" s="2775"/>
      <c r="AK45" s="2775"/>
      <c r="AL45" s="2775"/>
      <c r="AM45" s="2776"/>
      <c r="AN45" s="447"/>
    </row>
    <row r="46" spans="1:40" ht="10.5" customHeight="1" x14ac:dyDescent="0.2">
      <c r="B46" s="430"/>
      <c r="C46" s="2777" t="s">
        <v>729</v>
      </c>
      <c r="D46" s="2777"/>
      <c r="E46" s="2777"/>
      <c r="F46" s="2777"/>
      <c r="G46" s="2777"/>
      <c r="H46" s="2778" t="s">
        <v>689</v>
      </c>
      <c r="I46" s="2773" t="s">
        <v>730</v>
      </c>
      <c r="J46" s="2773"/>
      <c r="K46" s="430"/>
      <c r="L46" s="430"/>
      <c r="M46" s="430"/>
      <c r="N46" s="430"/>
      <c r="O46" s="430"/>
      <c r="P46" s="430"/>
      <c r="Q46" s="106"/>
      <c r="R46" s="492"/>
      <c r="S46" s="489"/>
      <c r="T46" s="2774"/>
      <c r="U46" s="2775"/>
      <c r="V46" s="2775"/>
      <c r="W46" s="2775"/>
      <c r="X46" s="2774"/>
      <c r="Y46" s="2775"/>
      <c r="Z46" s="2775"/>
      <c r="AA46" s="2775"/>
      <c r="AB46" s="2775"/>
      <c r="AC46" s="2775"/>
      <c r="AD46" s="2775"/>
      <c r="AE46" s="2775"/>
      <c r="AF46" s="2775"/>
      <c r="AG46" s="2775"/>
      <c r="AH46" s="2775"/>
      <c r="AI46" s="2775"/>
      <c r="AJ46" s="2775"/>
      <c r="AK46" s="2775"/>
      <c r="AL46" s="2775"/>
      <c r="AM46" s="2776"/>
      <c r="AN46" s="447"/>
    </row>
    <row r="47" spans="1:40" ht="10.5" customHeight="1" x14ac:dyDescent="0.2">
      <c r="B47" s="430"/>
      <c r="C47" s="2777"/>
      <c r="D47" s="2777"/>
      <c r="E47" s="2777"/>
      <c r="F47" s="2777"/>
      <c r="G47" s="2777"/>
      <c r="H47" s="2778"/>
      <c r="I47" s="2773"/>
      <c r="J47" s="2773"/>
      <c r="K47" s="430"/>
      <c r="L47" s="430"/>
      <c r="M47" s="430"/>
      <c r="N47" s="430"/>
      <c r="O47" s="430"/>
      <c r="P47" s="430"/>
      <c r="Q47" s="106"/>
      <c r="R47" s="492"/>
      <c r="S47" s="489"/>
      <c r="T47" s="2774"/>
      <c r="U47" s="2775"/>
      <c r="V47" s="2775"/>
      <c r="W47" s="2775"/>
      <c r="X47" s="2774"/>
      <c r="Y47" s="2775"/>
      <c r="Z47" s="2775"/>
      <c r="AA47" s="2775"/>
      <c r="AB47" s="2775"/>
      <c r="AC47" s="2775"/>
      <c r="AD47" s="2775"/>
      <c r="AE47" s="2775"/>
      <c r="AF47" s="2775"/>
      <c r="AG47" s="2775"/>
      <c r="AH47" s="2775"/>
      <c r="AI47" s="2775"/>
      <c r="AJ47" s="2775"/>
      <c r="AK47" s="2775"/>
      <c r="AL47" s="2775"/>
      <c r="AM47" s="2776"/>
      <c r="AN47" s="447"/>
    </row>
    <row r="48" spans="1:40" ht="10.5" customHeight="1" x14ac:dyDescent="0.2">
      <c r="B48" s="433"/>
      <c r="C48" s="2773" t="s">
        <v>731</v>
      </c>
      <c r="D48" s="2773"/>
      <c r="E48" s="2773"/>
      <c r="F48" s="2773"/>
      <c r="G48" s="2773"/>
      <c r="H48" s="2773"/>
      <c r="I48" s="2773"/>
      <c r="J48" s="433"/>
      <c r="K48" s="433"/>
      <c r="L48" s="433"/>
      <c r="M48" s="433"/>
      <c r="N48" s="433"/>
      <c r="O48" s="433"/>
      <c r="P48" s="433"/>
      <c r="Q48" s="124"/>
      <c r="R48" s="492"/>
      <c r="S48" s="489"/>
      <c r="T48" s="2774"/>
      <c r="U48" s="2775"/>
      <c r="V48" s="2775"/>
      <c r="W48" s="2775"/>
      <c r="X48" s="2774"/>
      <c r="Y48" s="2775"/>
      <c r="Z48" s="2775"/>
      <c r="AA48" s="2775"/>
      <c r="AB48" s="2775"/>
      <c r="AC48" s="2775"/>
      <c r="AD48" s="2775"/>
      <c r="AE48" s="2775"/>
      <c r="AF48" s="2775"/>
      <c r="AG48" s="2775"/>
      <c r="AH48" s="2775"/>
      <c r="AI48" s="2775"/>
      <c r="AJ48" s="2775"/>
      <c r="AK48" s="2775"/>
      <c r="AL48" s="2775"/>
      <c r="AM48" s="2776"/>
      <c r="AN48" s="447"/>
    </row>
    <row r="49" spans="3:40" ht="10.5" customHeight="1" x14ac:dyDescent="0.2">
      <c r="C49" s="2773"/>
      <c r="D49" s="2773"/>
      <c r="E49" s="2773"/>
      <c r="F49" s="2773"/>
      <c r="G49" s="2773"/>
      <c r="H49" s="2773"/>
      <c r="I49" s="2773"/>
      <c r="Q49" s="124"/>
      <c r="R49" s="492"/>
      <c r="S49" s="489"/>
      <c r="T49" s="2774"/>
      <c r="U49" s="2775"/>
      <c r="V49" s="2775"/>
      <c r="W49" s="2775"/>
      <c r="X49" s="2774"/>
      <c r="Y49" s="2775"/>
      <c r="Z49" s="2775"/>
      <c r="AA49" s="2775"/>
      <c r="AB49" s="2775"/>
      <c r="AC49" s="2775"/>
      <c r="AD49" s="2775"/>
      <c r="AE49" s="2775"/>
      <c r="AF49" s="2775"/>
      <c r="AG49" s="2775"/>
      <c r="AH49" s="2775"/>
      <c r="AI49" s="2775"/>
      <c r="AJ49" s="2775"/>
      <c r="AK49" s="2775"/>
      <c r="AL49" s="2775"/>
      <c r="AM49" s="2776"/>
      <c r="AN49" s="447"/>
    </row>
    <row r="50" spans="3:40" ht="10.5" customHeight="1" x14ac:dyDescent="0.2">
      <c r="C50" s="434"/>
      <c r="D50" s="435"/>
      <c r="E50" s="435"/>
      <c r="F50" s="435"/>
      <c r="G50" s="435"/>
      <c r="H50" s="435"/>
      <c r="I50" s="435"/>
      <c r="J50" s="435"/>
      <c r="K50" s="435"/>
      <c r="L50" s="435"/>
      <c r="M50" s="435"/>
      <c r="N50" s="435"/>
      <c r="O50" s="435"/>
      <c r="P50" s="436"/>
      <c r="Q50" s="124"/>
      <c r="R50" s="492"/>
      <c r="S50" s="489"/>
      <c r="T50" s="2774"/>
      <c r="U50" s="2775"/>
      <c r="V50" s="2775"/>
      <c r="W50" s="2775"/>
      <c r="X50" s="2774"/>
      <c r="Y50" s="2775"/>
      <c r="Z50" s="2775"/>
      <c r="AA50" s="2775"/>
      <c r="AB50" s="2775"/>
      <c r="AC50" s="2775"/>
      <c r="AD50" s="2775"/>
      <c r="AE50" s="2775"/>
      <c r="AF50" s="2775"/>
      <c r="AG50" s="2775"/>
      <c r="AH50" s="2775"/>
      <c r="AI50" s="2775"/>
      <c r="AJ50" s="2775"/>
      <c r="AK50" s="2775"/>
      <c r="AL50" s="2775"/>
      <c r="AM50" s="2776"/>
      <c r="AN50" s="447"/>
    </row>
    <row r="51" spans="3:40" ht="10.5" customHeight="1" x14ac:dyDescent="0.2">
      <c r="C51" s="437"/>
      <c r="D51" s="438"/>
      <c r="E51" s="438"/>
      <c r="F51" s="438"/>
      <c r="G51" s="438"/>
      <c r="H51" s="438"/>
      <c r="I51" s="438"/>
      <c r="J51" s="438"/>
      <c r="K51" s="438"/>
      <c r="L51" s="438"/>
      <c r="M51" s="438"/>
      <c r="N51" s="438"/>
      <c r="O51" s="438"/>
      <c r="P51" s="439"/>
      <c r="Q51" s="124"/>
      <c r="R51" s="492"/>
      <c r="S51" s="489"/>
      <c r="T51" s="2774"/>
      <c r="U51" s="2775"/>
      <c r="V51" s="2775"/>
      <c r="W51" s="2775"/>
      <c r="X51" s="2774"/>
      <c r="Y51" s="2775"/>
      <c r="Z51" s="2775"/>
      <c r="AA51" s="2775"/>
      <c r="AB51" s="2775"/>
      <c r="AC51" s="2775"/>
      <c r="AD51" s="2775"/>
      <c r="AE51" s="2775"/>
      <c r="AF51" s="2775"/>
      <c r="AG51" s="2775"/>
      <c r="AH51" s="2775"/>
      <c r="AI51" s="2775"/>
      <c r="AJ51" s="2775"/>
      <c r="AK51" s="2775"/>
      <c r="AL51" s="2775"/>
      <c r="AM51" s="2776"/>
      <c r="AN51" s="447"/>
    </row>
    <row r="52" spans="3:40" ht="10.5" customHeight="1" x14ac:dyDescent="0.2">
      <c r="C52" s="437"/>
      <c r="D52" s="438"/>
      <c r="E52" s="438"/>
      <c r="F52" s="438"/>
      <c r="G52" s="438"/>
      <c r="H52" s="438"/>
      <c r="I52" s="438"/>
      <c r="J52" s="438"/>
      <c r="K52" s="438"/>
      <c r="L52" s="438"/>
      <c r="M52" s="438"/>
      <c r="N52" s="438"/>
      <c r="O52" s="438"/>
      <c r="P52" s="439"/>
      <c r="Q52" s="124"/>
      <c r="R52" s="492"/>
      <c r="S52" s="489"/>
      <c r="T52" s="2774"/>
      <c r="U52" s="2775"/>
      <c r="V52" s="2775"/>
      <c r="W52" s="2775"/>
      <c r="X52" s="2774"/>
      <c r="Y52" s="2775"/>
      <c r="Z52" s="2775"/>
      <c r="AA52" s="2775"/>
      <c r="AB52" s="2775"/>
      <c r="AC52" s="2775"/>
      <c r="AD52" s="2775"/>
      <c r="AE52" s="2775"/>
      <c r="AF52" s="2775"/>
      <c r="AG52" s="2775"/>
      <c r="AH52" s="2775"/>
      <c r="AI52" s="2775"/>
      <c r="AJ52" s="2775"/>
      <c r="AK52" s="2775"/>
      <c r="AL52" s="2775"/>
      <c r="AM52" s="2776"/>
      <c r="AN52" s="447"/>
    </row>
    <row r="53" spans="3:40" ht="10.5" customHeight="1" x14ac:dyDescent="0.2">
      <c r="C53" s="440"/>
      <c r="D53" s="441"/>
      <c r="E53" s="441"/>
      <c r="F53" s="441"/>
      <c r="G53" s="441"/>
      <c r="H53" s="441"/>
      <c r="I53" s="441"/>
      <c r="J53" s="441"/>
      <c r="K53" s="441"/>
      <c r="L53" s="441"/>
      <c r="M53" s="441"/>
      <c r="N53" s="441"/>
      <c r="O53" s="441"/>
      <c r="P53" s="442"/>
      <c r="S53" s="448"/>
      <c r="T53" s="2615"/>
      <c r="U53" s="2616"/>
      <c r="V53" s="2616"/>
      <c r="W53" s="2616"/>
      <c r="X53" s="2615"/>
      <c r="Y53" s="2616"/>
      <c r="Z53" s="2616"/>
      <c r="AA53" s="2616"/>
      <c r="AB53" s="2616"/>
      <c r="AC53" s="2616"/>
      <c r="AD53" s="2616"/>
      <c r="AE53" s="2616"/>
      <c r="AF53" s="2616"/>
      <c r="AG53" s="2616"/>
      <c r="AH53" s="2616"/>
      <c r="AI53" s="2616"/>
      <c r="AJ53" s="2616"/>
      <c r="AK53" s="2616"/>
      <c r="AL53" s="2616"/>
      <c r="AM53" s="2617"/>
    </row>
    <row r="54" spans="3:40" ht="11.25" customHeight="1" x14ac:dyDescent="0.2"/>
    <row r="55" spans="3:40" ht="11.25" customHeight="1" x14ac:dyDescent="0.2"/>
  </sheetData>
  <mergeCells count="129">
    <mergeCell ref="AH8:AI9"/>
    <mergeCell ref="AJ8:AK9"/>
    <mergeCell ref="AL8:AM9"/>
    <mergeCell ref="S11:AA12"/>
    <mergeCell ref="AF18:AM19"/>
    <mergeCell ref="S8:AC9"/>
    <mergeCell ref="S14:AE15"/>
    <mergeCell ref="Z32:AC32"/>
    <mergeCell ref="Z23:AD23"/>
    <mergeCell ref="AG28:AH28"/>
    <mergeCell ref="AD8:AF9"/>
    <mergeCell ref="AD11:AF12"/>
    <mergeCell ref="AH11:AJ12"/>
    <mergeCell ref="R18:AD19"/>
    <mergeCell ref="J29:L30"/>
    <mergeCell ref="M29:M30"/>
    <mergeCell ref="N29:N30"/>
    <mergeCell ref="H29:I30"/>
    <mergeCell ref="C11:D14"/>
    <mergeCell ref="E11:E12"/>
    <mergeCell ref="F11:G12"/>
    <mergeCell ref="AN11:AN12"/>
    <mergeCell ref="AG14:AI15"/>
    <mergeCell ref="Z25:AC25"/>
    <mergeCell ref="Z27:AC27"/>
    <mergeCell ref="Z30:AC30"/>
    <mergeCell ref="I13:J14"/>
    <mergeCell ref="B16:Q17"/>
    <mergeCell ref="C18:P22"/>
    <mergeCell ref="B24:E25"/>
    <mergeCell ref="C26:G26"/>
    <mergeCell ref="AK11:AM12"/>
    <mergeCell ref="K13:L14"/>
    <mergeCell ref="H11:H12"/>
    <mergeCell ref="O11:P12"/>
    <mergeCell ref="K9:L10"/>
    <mergeCell ref="M9:N10"/>
    <mergeCell ref="H13:H14"/>
    <mergeCell ref="F7:G8"/>
    <mergeCell ref="H7:H8"/>
    <mergeCell ref="I7:J8"/>
    <mergeCell ref="K7:L8"/>
    <mergeCell ref="M11:N12"/>
    <mergeCell ref="I11:J12"/>
    <mergeCell ref="K11:L12"/>
    <mergeCell ref="B1:E2"/>
    <mergeCell ref="S1:AC2"/>
    <mergeCell ref="C3:E6"/>
    <mergeCell ref="F3:H4"/>
    <mergeCell ref="I3:L4"/>
    <mergeCell ref="M3:P4"/>
    <mergeCell ref="T3:T4"/>
    <mergeCell ref="U3:Y4"/>
    <mergeCell ref="Z3:Z4"/>
    <mergeCell ref="AA3:AD4"/>
    <mergeCell ref="AD5:AF6"/>
    <mergeCell ref="AE3:AE4"/>
    <mergeCell ref="AF3:AL4"/>
    <mergeCell ref="F5:G6"/>
    <mergeCell ref="H5:H6"/>
    <mergeCell ref="I5:J6"/>
    <mergeCell ref="K5:L6"/>
    <mergeCell ref="M5:N6"/>
    <mergeCell ref="T5:T6"/>
    <mergeCell ref="U5:AB6"/>
    <mergeCell ref="O5:P6"/>
    <mergeCell ref="AG5:AG6"/>
    <mergeCell ref="O7:P8"/>
    <mergeCell ref="M7:N8"/>
    <mergeCell ref="E9:E10"/>
    <mergeCell ref="F9:G10"/>
    <mergeCell ref="H9:H10"/>
    <mergeCell ref="I9:J10"/>
    <mergeCell ref="O9:P10"/>
    <mergeCell ref="E7:E8"/>
    <mergeCell ref="I46:J47"/>
    <mergeCell ref="H35:I36"/>
    <mergeCell ref="C31:G32"/>
    <mergeCell ref="J31:L32"/>
    <mergeCell ref="M31:M32"/>
    <mergeCell ref="M35:P36"/>
    <mergeCell ref="K44:M45"/>
    <mergeCell ref="N31:N32"/>
    <mergeCell ref="H31:I32"/>
    <mergeCell ref="C7:D10"/>
    <mergeCell ref="C29:E30"/>
    <mergeCell ref="M13:N14"/>
    <mergeCell ref="O13:P14"/>
    <mergeCell ref="E13:E14"/>
    <mergeCell ref="F13:G14"/>
    <mergeCell ref="J26:J27"/>
    <mergeCell ref="S35:AF35"/>
    <mergeCell ref="T43:W43"/>
    <mergeCell ref="T45:W45"/>
    <mergeCell ref="X45:AM45"/>
    <mergeCell ref="T38:W38"/>
    <mergeCell ref="T37:W37"/>
    <mergeCell ref="X37:AM37"/>
    <mergeCell ref="X38:AM38"/>
    <mergeCell ref="B42:F43"/>
    <mergeCell ref="G42:P43"/>
    <mergeCell ref="C44:I45"/>
    <mergeCell ref="C35:E36"/>
    <mergeCell ref="K35:L36"/>
    <mergeCell ref="H39:I40"/>
    <mergeCell ref="C48:I49"/>
    <mergeCell ref="T53:W53"/>
    <mergeCell ref="X53:AM53"/>
    <mergeCell ref="T47:W47"/>
    <mergeCell ref="X47:AM47"/>
    <mergeCell ref="T48:W48"/>
    <mergeCell ref="X48:AM48"/>
    <mergeCell ref="T42:W42"/>
    <mergeCell ref="X42:AM42"/>
    <mergeCell ref="X46:AM46"/>
    <mergeCell ref="X43:AM43"/>
    <mergeCell ref="T44:W44"/>
    <mergeCell ref="X44:AM44"/>
    <mergeCell ref="T46:W46"/>
    <mergeCell ref="T49:W49"/>
    <mergeCell ref="X49:AM49"/>
    <mergeCell ref="T51:W51"/>
    <mergeCell ref="X51:AM51"/>
    <mergeCell ref="T52:W52"/>
    <mergeCell ref="X52:AM52"/>
    <mergeCell ref="T50:W50"/>
    <mergeCell ref="X50:AM50"/>
    <mergeCell ref="C46:G47"/>
    <mergeCell ref="H46:H47"/>
  </mergeCells>
  <phoneticPr fontId="2"/>
  <dataValidations count="2">
    <dataValidation type="list" allowBlank="1" showInputMessage="1" showErrorMessage="1" sqref="H29 H31 H35 K44 AD5 AD8 AD11 AK11 AG14 Z25:AC25 Z27:AC27 Z30:AC30 Z32:AC32 H39" xr:uid="{00000000-0002-0000-1100-000000000000}">
      <formula1>"有　・　無,有,無"</formula1>
    </dataValidation>
    <dataValidation type="list" allowBlank="1" showInputMessage="1" showErrorMessage="1" sqref="Z23" xr:uid="{00000000-0002-0000-1100-000001000000}">
      <formula1>"実施・未実施,実施,未実施"</formula1>
    </dataValidation>
  </dataValidations>
  <pageMargins left="0.47244094488188981" right="0.47244094488188981" top="0.74803149606299213" bottom="0.55118110236220474" header="0.31496062992125984" footer="0.31496062992125984"/>
  <pageSetup paperSize="9" scale="88" orientation="landscape" r:id="rId1"/>
  <headerFooter>
    <oddFooter>&amp;C15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7674" r:id="rId4" name="Check Box 218">
              <controlPr defaultSize="0" autoFill="0" autoLine="0" autoPict="0">
                <anchor moveWithCells="1">
                  <from>
                    <xdr:col>18</xdr:col>
                    <xdr:colOff>165100</xdr:colOff>
                    <xdr:row>2</xdr:row>
                    <xdr:rowOff>0</xdr:rowOff>
                  </from>
                  <to>
                    <xdr:col>22</xdr:col>
                    <xdr:colOff>146050</xdr:colOff>
                    <xdr:row>3</xdr:row>
                    <xdr:rowOff>107950</xdr:rowOff>
                  </to>
                </anchor>
              </controlPr>
            </control>
          </mc:Choice>
        </mc:AlternateContent>
        <mc:AlternateContent xmlns:mc="http://schemas.openxmlformats.org/markup-compatibility/2006">
          <mc:Choice Requires="x14">
            <control shapeId="147675" r:id="rId5" name="Check Box 219">
              <controlPr defaultSize="0" autoFill="0" autoLine="0" autoPict="0">
                <anchor moveWithCells="1">
                  <from>
                    <xdr:col>24</xdr:col>
                    <xdr:colOff>152400</xdr:colOff>
                    <xdr:row>2</xdr:row>
                    <xdr:rowOff>12700</xdr:rowOff>
                  </from>
                  <to>
                    <xdr:col>28</xdr:col>
                    <xdr:colOff>146050</xdr:colOff>
                    <xdr:row>3</xdr:row>
                    <xdr:rowOff>114300</xdr:rowOff>
                  </to>
                </anchor>
              </controlPr>
            </control>
          </mc:Choice>
        </mc:AlternateContent>
        <mc:AlternateContent xmlns:mc="http://schemas.openxmlformats.org/markup-compatibility/2006">
          <mc:Choice Requires="x14">
            <control shapeId="147676" r:id="rId6" name="Check Box 220">
              <controlPr defaultSize="0" autoFill="0" autoLine="0" autoPict="0">
                <anchor moveWithCells="1">
                  <from>
                    <xdr:col>30</xdr:col>
                    <xdr:colOff>50800</xdr:colOff>
                    <xdr:row>2</xdr:row>
                    <xdr:rowOff>12700</xdr:rowOff>
                  </from>
                  <to>
                    <xdr:col>32</xdr:col>
                    <xdr:colOff>222250</xdr:colOff>
                    <xdr:row>3</xdr:row>
                    <xdr:rowOff>114300</xdr:rowOff>
                  </to>
                </anchor>
              </controlPr>
            </control>
          </mc:Choice>
        </mc:AlternateContent>
        <mc:AlternateContent xmlns:mc="http://schemas.openxmlformats.org/markup-compatibility/2006">
          <mc:Choice Requires="x14">
            <control shapeId="147677" r:id="rId7" name="Check Box 221">
              <controlPr defaultSize="0" autoFill="0" autoLine="0" autoPict="0">
                <anchor moveWithCells="1">
                  <from>
                    <xdr:col>18</xdr:col>
                    <xdr:colOff>165100</xdr:colOff>
                    <xdr:row>4</xdr:row>
                    <xdr:rowOff>19050</xdr:rowOff>
                  </from>
                  <to>
                    <xdr:col>22</xdr:col>
                    <xdr:colOff>146050</xdr:colOff>
                    <xdr:row>5</xdr:row>
                    <xdr:rowOff>127000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AP51"/>
  <sheetViews>
    <sheetView view="pageBreakPreview" zoomScaleNormal="100" zoomScaleSheetLayoutView="100" workbookViewId="0">
      <selection sqref="A1:E2"/>
    </sheetView>
  </sheetViews>
  <sheetFormatPr defaultColWidth="9" defaultRowHeight="13" x14ac:dyDescent="0.2"/>
  <cols>
    <col min="1" max="1" width="1.90625" style="61" customWidth="1"/>
    <col min="2" max="2" width="2.7265625" style="61" customWidth="1"/>
    <col min="3" max="3" width="2.453125" style="61" customWidth="1"/>
    <col min="4" max="4" width="2.90625" style="61" customWidth="1"/>
    <col min="5" max="5" width="6.90625" style="61" customWidth="1"/>
    <col min="6" max="6" width="1.90625" style="61" customWidth="1"/>
    <col min="7" max="7" width="5.6328125" style="61" customWidth="1"/>
    <col min="8" max="8" width="7.453125" style="61" customWidth="1"/>
    <col min="9" max="16" width="3.7265625" style="61" customWidth="1"/>
    <col min="17" max="17" width="3.26953125" style="58" customWidth="1"/>
    <col min="18" max="19" width="2.7265625" style="58" customWidth="1"/>
    <col min="20" max="29" width="2.453125" style="58" customWidth="1"/>
    <col min="30" max="38" width="3.7265625" style="58" customWidth="1"/>
    <col min="39" max="40" width="3.26953125" style="58" customWidth="1"/>
    <col min="41" max="41" width="3.7265625" style="58" customWidth="1"/>
    <col min="42" max="16384" width="9" style="58"/>
  </cols>
  <sheetData>
    <row r="1" spans="1:41" ht="10.5" customHeight="1" x14ac:dyDescent="0.2">
      <c r="A1" s="2459" t="s">
        <v>811</v>
      </c>
      <c r="B1" s="2459"/>
      <c r="C1" s="2459"/>
      <c r="D1" s="2459"/>
      <c r="E1" s="2459"/>
      <c r="F1" s="2852" t="s">
        <v>723</v>
      </c>
      <c r="G1" s="1268"/>
      <c r="H1" s="1268"/>
      <c r="I1" s="1268"/>
      <c r="J1" s="1268"/>
      <c r="K1" s="1268"/>
      <c r="L1" s="1268"/>
      <c r="M1" s="1268"/>
      <c r="N1" s="1268"/>
      <c r="O1" s="1268"/>
      <c r="P1" s="1268"/>
      <c r="Q1" s="1268"/>
      <c r="R1" s="463"/>
      <c r="T1" s="57"/>
      <c r="U1" s="57"/>
      <c r="V1" s="195"/>
      <c r="W1" s="443"/>
      <c r="X1" s="443"/>
      <c r="Y1" s="443"/>
      <c r="Z1" s="443"/>
      <c r="AA1" s="443"/>
      <c r="AB1" s="443"/>
      <c r="AC1" s="443"/>
      <c r="AD1" s="428"/>
      <c r="AE1" s="93"/>
      <c r="AF1" s="93"/>
      <c r="AG1" s="93"/>
      <c r="AH1" s="93"/>
      <c r="AI1" s="93"/>
      <c r="AJ1" s="93"/>
      <c r="AK1" s="93"/>
      <c r="AL1" s="93"/>
      <c r="AM1" s="93"/>
      <c r="AN1" s="93"/>
    </row>
    <row r="2" spans="1:41" ht="10.5" customHeight="1" x14ac:dyDescent="0.2">
      <c r="A2" s="2459"/>
      <c r="B2" s="2459"/>
      <c r="C2" s="2459"/>
      <c r="D2" s="2459"/>
      <c r="E2" s="2459"/>
      <c r="F2" s="1268"/>
      <c r="G2" s="1268"/>
      <c r="H2" s="1268"/>
      <c r="I2" s="1268"/>
      <c r="J2" s="1268"/>
      <c r="K2" s="1268"/>
      <c r="L2" s="1268"/>
      <c r="M2" s="1268"/>
      <c r="N2" s="1268"/>
      <c r="O2" s="1268"/>
      <c r="P2" s="1268"/>
      <c r="Q2" s="1268"/>
      <c r="R2" s="463"/>
      <c r="T2" s="57"/>
      <c r="U2" s="57"/>
      <c r="V2" s="195"/>
      <c r="W2" s="443"/>
      <c r="X2" s="443"/>
      <c r="Y2" s="443"/>
      <c r="Z2" s="443"/>
      <c r="AA2" s="443"/>
      <c r="AB2" s="443"/>
      <c r="AC2" s="443"/>
      <c r="AD2" s="428"/>
      <c r="AE2" s="93"/>
      <c r="AF2" s="93"/>
      <c r="AG2" s="93"/>
      <c r="AH2" s="93"/>
      <c r="AI2" s="93"/>
      <c r="AJ2" s="93"/>
      <c r="AK2" s="93"/>
      <c r="AL2" s="93"/>
      <c r="AM2" s="93"/>
      <c r="AN2" s="93"/>
    </row>
    <row r="3" spans="1:41" ht="10.5" customHeight="1" x14ac:dyDescent="0.2">
      <c r="A3" s="446"/>
      <c r="B3" s="446"/>
      <c r="C3" s="446"/>
      <c r="D3" s="446"/>
      <c r="E3" s="446"/>
      <c r="F3" s="446"/>
      <c r="G3" s="446"/>
      <c r="H3" s="423"/>
      <c r="I3" s="423"/>
      <c r="J3" s="423"/>
      <c r="K3" s="423"/>
      <c r="L3" s="423"/>
      <c r="M3" s="423"/>
      <c r="N3" s="423"/>
      <c r="O3" s="423"/>
      <c r="P3" s="423"/>
      <c r="Q3" s="195"/>
      <c r="R3" s="195"/>
      <c r="S3" s="195"/>
      <c r="T3" s="195"/>
      <c r="U3" s="195"/>
      <c r="V3" s="195"/>
      <c r="W3" s="195"/>
      <c r="X3" s="195"/>
      <c r="Y3" s="195"/>
      <c r="Z3" s="195"/>
      <c r="AA3" s="195"/>
      <c r="AB3" s="195"/>
      <c r="AC3" s="195"/>
      <c r="AD3" s="195"/>
      <c r="AE3" s="93"/>
      <c r="AF3" s="93"/>
      <c r="AG3" s="93"/>
      <c r="AH3" s="93"/>
      <c r="AI3" s="93"/>
      <c r="AJ3" s="93"/>
      <c r="AK3" s="93"/>
      <c r="AL3" s="93"/>
      <c r="AM3" s="93"/>
      <c r="AN3" s="93"/>
    </row>
    <row r="4" spans="1:41" ht="13.5" customHeight="1" x14ac:dyDescent="0.2">
      <c r="A4" s="446"/>
      <c r="B4" s="446"/>
      <c r="C4" s="2853" t="s">
        <v>765</v>
      </c>
      <c r="D4" s="2854"/>
      <c r="E4" s="2854"/>
      <c r="F4" s="2854"/>
      <c r="G4" s="2854"/>
      <c r="H4" s="2854"/>
      <c r="I4" s="2854"/>
      <c r="J4" s="2854"/>
      <c r="K4" s="2854"/>
      <c r="L4" s="2854"/>
      <c r="M4" s="2854"/>
      <c r="N4" s="2854"/>
      <c r="O4" s="2854"/>
      <c r="P4" s="2854"/>
      <c r="Q4" s="2854"/>
      <c r="R4" s="2855"/>
      <c r="S4" s="195"/>
      <c r="T4" s="195"/>
      <c r="U4" s="450" t="s">
        <v>733</v>
      </c>
      <c r="V4" s="450"/>
      <c r="W4" s="450"/>
      <c r="X4" s="450"/>
      <c r="Y4" s="450"/>
      <c r="Z4" s="450"/>
      <c r="AA4" s="450"/>
      <c r="AB4" s="450"/>
      <c r="AC4" s="450"/>
      <c r="AD4" s="450"/>
      <c r="AE4" s="450"/>
      <c r="AF4" s="450"/>
      <c r="AG4" s="72"/>
      <c r="AH4" s="93"/>
      <c r="AI4" s="93"/>
      <c r="AJ4" s="93"/>
      <c r="AK4" s="93"/>
      <c r="AL4" s="93"/>
      <c r="AM4" s="93"/>
      <c r="AN4" s="93"/>
    </row>
    <row r="5" spans="1:41" ht="11.25" customHeight="1" x14ac:dyDescent="0.2">
      <c r="A5" s="446"/>
      <c r="B5" s="288"/>
      <c r="C5" s="2856"/>
      <c r="D5" s="2857"/>
      <c r="E5" s="2857"/>
      <c r="F5" s="2857"/>
      <c r="G5" s="2857"/>
      <c r="H5" s="2857"/>
      <c r="I5" s="2857"/>
      <c r="J5" s="2857"/>
      <c r="K5" s="2857"/>
      <c r="L5" s="2857"/>
      <c r="M5" s="2857"/>
      <c r="N5" s="2857"/>
      <c r="O5" s="2857"/>
      <c r="P5" s="2857"/>
      <c r="Q5" s="2857"/>
      <c r="R5" s="2858"/>
      <c r="S5" s="288"/>
      <c r="T5" s="195"/>
      <c r="U5" s="450"/>
      <c r="V5" s="450"/>
      <c r="W5" s="72"/>
      <c r="X5" s="72"/>
      <c r="Y5" s="72"/>
      <c r="Z5" s="72"/>
      <c r="AA5" s="72"/>
      <c r="AB5" s="72"/>
      <c r="AC5" s="72"/>
      <c r="AD5" s="72"/>
      <c r="AE5" s="72"/>
      <c r="AF5" s="72"/>
      <c r="AG5" s="72"/>
      <c r="AH5" s="72"/>
      <c r="AI5" s="72"/>
      <c r="AJ5" s="72"/>
      <c r="AK5" s="72"/>
      <c r="AL5" s="72"/>
      <c r="AM5" s="72"/>
      <c r="AN5" s="72"/>
    </row>
    <row r="6" spans="1:41" ht="12" customHeight="1" x14ac:dyDescent="0.2">
      <c r="A6" s="446"/>
      <c r="B6" s="288"/>
      <c r="C6" s="2856"/>
      <c r="D6" s="2857"/>
      <c r="E6" s="2857"/>
      <c r="F6" s="2857"/>
      <c r="G6" s="2857"/>
      <c r="H6" s="2857"/>
      <c r="I6" s="2857"/>
      <c r="J6" s="2857"/>
      <c r="K6" s="2857"/>
      <c r="L6" s="2857"/>
      <c r="M6" s="2857"/>
      <c r="N6" s="2857"/>
      <c r="O6" s="2857"/>
      <c r="P6" s="2857"/>
      <c r="Q6" s="2857"/>
      <c r="R6" s="2858"/>
      <c r="S6" s="288"/>
      <c r="T6" s="195"/>
      <c r="U6" s="450"/>
      <c r="V6" s="522"/>
      <c r="W6" s="521"/>
      <c r="X6" s="521"/>
      <c r="Y6" s="521"/>
      <c r="Z6" s="521"/>
      <c r="AA6" s="521"/>
      <c r="AB6" s="521"/>
      <c r="AC6" s="521"/>
      <c r="AD6" s="521"/>
      <c r="AE6" s="521"/>
      <c r="AF6" s="521"/>
      <c r="AG6" s="521"/>
      <c r="AH6" s="521"/>
      <c r="AI6" s="521"/>
      <c r="AJ6" s="521"/>
      <c r="AK6" s="521"/>
      <c r="AL6" s="521"/>
      <c r="AM6" s="521"/>
      <c r="AN6" s="523"/>
    </row>
    <row r="7" spans="1:41" ht="12.75" customHeight="1" x14ac:dyDescent="0.2">
      <c r="A7" s="446"/>
      <c r="B7" s="446"/>
      <c r="C7" s="2856"/>
      <c r="D7" s="2857"/>
      <c r="E7" s="2857"/>
      <c r="F7" s="2857"/>
      <c r="G7" s="2857"/>
      <c r="H7" s="2857"/>
      <c r="I7" s="2857"/>
      <c r="J7" s="2857"/>
      <c r="K7" s="2857"/>
      <c r="L7" s="2857"/>
      <c r="M7" s="2857"/>
      <c r="N7" s="2857"/>
      <c r="O7" s="2857"/>
      <c r="P7" s="2857"/>
      <c r="Q7" s="2857"/>
      <c r="R7" s="2858"/>
      <c r="S7" s="195"/>
      <c r="T7" s="195"/>
      <c r="U7" s="86"/>
      <c r="V7" s="395" t="s">
        <v>870</v>
      </c>
      <c r="W7" s="287"/>
      <c r="X7" s="287"/>
      <c r="Y7" s="287"/>
      <c r="Z7" s="287"/>
      <c r="AA7" s="287"/>
      <c r="AB7" s="287"/>
      <c r="AC7" s="287"/>
      <c r="AD7" s="287"/>
      <c r="AE7" s="287"/>
      <c r="AF7" s="287"/>
      <c r="AG7" s="606" t="s">
        <v>34</v>
      </c>
      <c r="AH7" s="2342" t="s">
        <v>874</v>
      </c>
      <c r="AI7" s="2342"/>
      <c r="AJ7" s="2342"/>
      <c r="AK7" s="287" t="s">
        <v>35</v>
      </c>
      <c r="AL7" s="287"/>
      <c r="AM7" s="72"/>
      <c r="AN7" s="524"/>
    </row>
    <row r="8" spans="1:41" ht="12.75" customHeight="1" x14ac:dyDescent="0.2">
      <c r="A8" s="465"/>
      <c r="B8" s="450"/>
      <c r="C8" s="2856"/>
      <c r="D8" s="2857"/>
      <c r="E8" s="2857"/>
      <c r="F8" s="2857"/>
      <c r="G8" s="2857"/>
      <c r="H8" s="2857"/>
      <c r="I8" s="2857"/>
      <c r="J8" s="2857"/>
      <c r="K8" s="2857"/>
      <c r="L8" s="2857"/>
      <c r="M8" s="2857"/>
      <c r="N8" s="2857"/>
      <c r="O8" s="2857"/>
      <c r="P8" s="2857"/>
      <c r="Q8" s="2857"/>
      <c r="R8" s="2858"/>
      <c r="S8" s="138"/>
      <c r="T8" s="138"/>
      <c r="U8" s="86"/>
      <c r="V8" s="607"/>
      <c r="W8" s="287"/>
      <c r="X8" s="287"/>
      <c r="Y8" s="287"/>
      <c r="Z8" s="287"/>
      <c r="AA8" s="287"/>
      <c r="AB8" s="287"/>
      <c r="AC8" s="287"/>
      <c r="AD8" s="287"/>
      <c r="AE8" s="287"/>
      <c r="AF8" s="287"/>
      <c r="AG8" s="287"/>
      <c r="AH8" s="287"/>
      <c r="AI8" s="287"/>
      <c r="AJ8" s="287"/>
      <c r="AK8" s="287"/>
      <c r="AL8" s="287"/>
      <c r="AM8" s="72"/>
      <c r="AN8" s="524"/>
    </row>
    <row r="9" spans="1:41" ht="12.75" customHeight="1" x14ac:dyDescent="0.2">
      <c r="A9" s="465"/>
      <c r="B9" s="450"/>
      <c r="C9" s="2856"/>
      <c r="D9" s="2857"/>
      <c r="E9" s="2857"/>
      <c r="F9" s="2857"/>
      <c r="G9" s="2857"/>
      <c r="H9" s="2857"/>
      <c r="I9" s="2857"/>
      <c r="J9" s="2857"/>
      <c r="K9" s="2857"/>
      <c r="L9" s="2857"/>
      <c r="M9" s="2857"/>
      <c r="N9" s="2857"/>
      <c r="O9" s="2857"/>
      <c r="P9" s="2857"/>
      <c r="Q9" s="2857"/>
      <c r="R9" s="2858"/>
      <c r="S9" s="138"/>
      <c r="T9" s="138"/>
      <c r="U9" s="86"/>
      <c r="V9" s="608" t="str">
        <f>+"・不審者対応訓練の実施状況（"&amp;表紙!W11&amp;"）"</f>
        <v>・不審者対応訓練の実施状況（＿＿年度）</v>
      </c>
      <c r="W9" s="287"/>
      <c r="X9" s="287"/>
      <c r="Y9" s="287"/>
      <c r="Z9" s="287"/>
      <c r="AA9" s="287"/>
      <c r="AB9" s="287"/>
      <c r="AC9" s="287"/>
      <c r="AD9" s="287"/>
      <c r="AE9" s="287"/>
      <c r="AF9" s="287"/>
      <c r="AG9" s="297"/>
      <c r="AH9" s="297"/>
      <c r="AI9" s="475" t="s">
        <v>871</v>
      </c>
      <c r="AJ9" s="297"/>
      <c r="AK9" s="297"/>
      <c r="AL9" s="297"/>
      <c r="AM9" s="72"/>
      <c r="AN9" s="524"/>
    </row>
    <row r="10" spans="1:41" ht="12.75" customHeight="1" x14ac:dyDescent="0.2">
      <c r="A10" s="465"/>
      <c r="B10" s="465"/>
      <c r="C10" s="2856"/>
      <c r="D10" s="2857"/>
      <c r="E10" s="2857"/>
      <c r="F10" s="2857"/>
      <c r="G10" s="2857"/>
      <c r="H10" s="2857"/>
      <c r="I10" s="2857"/>
      <c r="J10" s="2857"/>
      <c r="K10" s="2857"/>
      <c r="L10" s="2857"/>
      <c r="M10" s="2857"/>
      <c r="N10" s="2857"/>
      <c r="O10" s="2857"/>
      <c r="P10" s="2857"/>
      <c r="Q10" s="2857"/>
      <c r="R10" s="2858"/>
      <c r="S10" s="195"/>
      <c r="T10" s="195"/>
      <c r="U10" s="86"/>
      <c r="V10" s="608"/>
      <c r="W10" s="287"/>
      <c r="X10" s="287"/>
      <c r="Y10" s="287"/>
      <c r="Z10" s="287"/>
      <c r="AA10" s="287"/>
      <c r="AB10" s="287"/>
      <c r="AC10" s="287"/>
      <c r="AD10" s="287"/>
      <c r="AE10" s="287"/>
      <c r="AF10" s="287"/>
      <c r="AG10" s="287"/>
      <c r="AH10" s="287"/>
      <c r="AI10" s="287"/>
      <c r="AJ10" s="287"/>
      <c r="AK10" s="287"/>
      <c r="AL10" s="287"/>
      <c r="AM10" s="72"/>
      <c r="AN10" s="524"/>
    </row>
    <row r="11" spans="1:41" ht="12.75" customHeight="1" x14ac:dyDescent="0.2">
      <c r="A11" s="465"/>
      <c r="B11" s="465"/>
      <c r="C11" s="2856"/>
      <c r="D11" s="2857"/>
      <c r="E11" s="2857"/>
      <c r="F11" s="2857"/>
      <c r="G11" s="2857"/>
      <c r="H11" s="2857"/>
      <c r="I11" s="2857"/>
      <c r="J11" s="2857"/>
      <c r="K11" s="2857"/>
      <c r="L11" s="2857"/>
      <c r="M11" s="2857"/>
      <c r="N11" s="2857"/>
      <c r="O11" s="2857"/>
      <c r="P11" s="2857"/>
      <c r="Q11" s="2857"/>
      <c r="R11" s="2858"/>
      <c r="S11" s="138"/>
      <c r="T11" s="138"/>
      <c r="U11" s="427"/>
      <c r="V11" s="608" t="s">
        <v>872</v>
      </c>
      <c r="W11" s="287"/>
      <c r="X11" s="287"/>
      <c r="Y11" s="287"/>
      <c r="Z11" s="287"/>
      <c r="AA11" s="287"/>
      <c r="AB11" s="287"/>
      <c r="AC11" s="287"/>
      <c r="AD11" s="287"/>
      <c r="AE11" s="287"/>
      <c r="AF11" s="287"/>
      <c r="AG11" s="287"/>
      <c r="AH11" s="287"/>
      <c r="AI11" s="287"/>
      <c r="AJ11" s="287"/>
      <c r="AK11" s="287"/>
      <c r="AL11" s="287"/>
      <c r="AM11" s="72"/>
      <c r="AN11" s="524"/>
    </row>
    <row r="12" spans="1:41" ht="12.75" customHeight="1" x14ac:dyDescent="0.2">
      <c r="A12" s="465"/>
      <c r="B12" s="465"/>
      <c r="C12" s="2859"/>
      <c r="D12" s="2860"/>
      <c r="E12" s="2860"/>
      <c r="F12" s="2860"/>
      <c r="G12" s="2860"/>
      <c r="H12" s="2860"/>
      <c r="I12" s="2860"/>
      <c r="J12" s="2860"/>
      <c r="K12" s="2860"/>
      <c r="L12" s="2860"/>
      <c r="M12" s="2860"/>
      <c r="N12" s="2860"/>
      <c r="O12" s="2860"/>
      <c r="P12" s="2860"/>
      <c r="Q12" s="2860"/>
      <c r="R12" s="2861"/>
      <c r="S12" s="138"/>
      <c r="T12" s="138"/>
      <c r="U12" s="421"/>
      <c r="V12" s="519"/>
      <c r="W12" s="72"/>
      <c r="X12" s="72"/>
      <c r="Y12" s="72"/>
      <c r="Z12" s="72"/>
      <c r="AA12" s="72"/>
      <c r="AB12" s="72"/>
      <c r="AC12" s="72"/>
      <c r="AD12" s="72"/>
      <c r="AE12" s="72"/>
      <c r="AF12" s="72"/>
      <c r="AG12" s="72"/>
      <c r="AH12" s="72"/>
      <c r="AI12" s="72"/>
      <c r="AJ12" s="72"/>
      <c r="AK12" s="72"/>
      <c r="AL12" s="72"/>
      <c r="AM12" s="72"/>
      <c r="AN12" s="524"/>
      <c r="AO12" s="195"/>
    </row>
    <row r="13" spans="1:41" ht="13.5" customHeight="1" x14ac:dyDescent="0.2">
      <c r="A13" s="465"/>
      <c r="B13" s="465"/>
      <c r="C13" s="2862" t="s">
        <v>766</v>
      </c>
      <c r="D13" s="2863"/>
      <c r="E13" s="2863"/>
      <c r="F13" s="2863"/>
      <c r="G13" s="2863"/>
      <c r="H13" s="2863"/>
      <c r="I13" s="2863"/>
      <c r="J13" s="2863"/>
      <c r="K13" s="2863"/>
      <c r="L13" s="2863"/>
      <c r="M13" s="2863"/>
      <c r="N13" s="2863"/>
      <c r="O13" s="2863"/>
      <c r="P13" s="2863"/>
      <c r="Q13" s="2863"/>
      <c r="R13" s="2864"/>
      <c r="S13" s="195"/>
      <c r="T13" s="195"/>
      <c r="U13" s="421"/>
      <c r="V13" s="519"/>
      <c r="W13" s="72"/>
      <c r="X13" s="72"/>
      <c r="Y13" s="72"/>
      <c r="Z13" s="72"/>
      <c r="AA13" s="72"/>
      <c r="AB13" s="72"/>
      <c r="AC13" s="72"/>
      <c r="AD13" s="72"/>
      <c r="AE13" s="72"/>
      <c r="AF13" s="72"/>
      <c r="AG13" s="72"/>
      <c r="AH13" s="72"/>
      <c r="AI13" s="72"/>
      <c r="AJ13" s="72"/>
      <c r="AK13" s="72"/>
      <c r="AL13" s="72"/>
      <c r="AM13" s="72"/>
      <c r="AN13" s="524"/>
    </row>
    <row r="14" spans="1:41" ht="10.5" customHeight="1" x14ac:dyDescent="0.2">
      <c r="A14" s="465"/>
      <c r="B14" s="465"/>
      <c r="C14" s="2865"/>
      <c r="D14" s="2866"/>
      <c r="E14" s="2866"/>
      <c r="F14" s="2866"/>
      <c r="G14" s="2866"/>
      <c r="H14" s="2866"/>
      <c r="I14" s="2866"/>
      <c r="J14" s="2866"/>
      <c r="K14" s="2866"/>
      <c r="L14" s="2866"/>
      <c r="M14" s="2866"/>
      <c r="N14" s="2866"/>
      <c r="O14" s="2866"/>
      <c r="P14" s="2866"/>
      <c r="Q14" s="2866"/>
      <c r="R14" s="2867"/>
      <c r="S14" s="195"/>
      <c r="T14" s="195"/>
      <c r="U14" s="61"/>
      <c r="V14" s="519"/>
      <c r="W14" s="72"/>
      <c r="X14" s="72"/>
      <c r="Y14" s="72"/>
      <c r="Z14" s="72"/>
      <c r="AA14" s="72"/>
      <c r="AB14" s="72"/>
      <c r="AC14" s="72"/>
      <c r="AD14" s="72"/>
      <c r="AE14" s="72"/>
      <c r="AF14" s="72"/>
      <c r="AG14" s="72"/>
      <c r="AH14" s="72"/>
      <c r="AI14" s="72"/>
      <c r="AJ14" s="72"/>
      <c r="AK14" s="72"/>
      <c r="AL14" s="72"/>
      <c r="AM14" s="72"/>
      <c r="AN14" s="524"/>
    </row>
    <row r="15" spans="1:41" ht="10.5" customHeight="1" x14ac:dyDescent="0.2">
      <c r="A15" s="465"/>
      <c r="B15" s="465"/>
      <c r="C15" s="2865"/>
      <c r="D15" s="2866"/>
      <c r="E15" s="2866"/>
      <c r="F15" s="2866"/>
      <c r="G15" s="2866"/>
      <c r="H15" s="2866"/>
      <c r="I15" s="2866"/>
      <c r="J15" s="2866"/>
      <c r="K15" s="2866"/>
      <c r="L15" s="2866"/>
      <c r="M15" s="2866"/>
      <c r="N15" s="2866"/>
      <c r="O15" s="2866"/>
      <c r="P15" s="2866"/>
      <c r="Q15" s="2866"/>
      <c r="R15" s="2867"/>
      <c r="S15" s="195"/>
      <c r="T15" s="195"/>
      <c r="U15" s="61"/>
      <c r="V15" s="519"/>
      <c r="W15" s="72"/>
      <c r="X15" s="72"/>
      <c r="Y15" s="72"/>
      <c r="Z15" s="72"/>
      <c r="AA15" s="72"/>
      <c r="AB15" s="72"/>
      <c r="AC15" s="72"/>
      <c r="AD15" s="72"/>
      <c r="AE15" s="72"/>
      <c r="AF15" s="72"/>
      <c r="AG15" s="72"/>
      <c r="AH15" s="72"/>
      <c r="AI15" s="72"/>
      <c r="AJ15" s="72"/>
      <c r="AK15" s="72"/>
      <c r="AL15" s="72"/>
      <c r="AM15" s="72"/>
      <c r="AN15" s="524"/>
    </row>
    <row r="16" spans="1:41" ht="10.5" customHeight="1" x14ac:dyDescent="0.2">
      <c r="A16" s="465"/>
      <c r="B16" s="465"/>
      <c r="C16" s="2865"/>
      <c r="D16" s="2866"/>
      <c r="E16" s="2866"/>
      <c r="F16" s="2866"/>
      <c r="G16" s="2866"/>
      <c r="H16" s="2866"/>
      <c r="I16" s="2866"/>
      <c r="J16" s="2866"/>
      <c r="K16" s="2866"/>
      <c r="L16" s="2866"/>
      <c r="M16" s="2866"/>
      <c r="N16" s="2866"/>
      <c r="O16" s="2866"/>
      <c r="P16" s="2866"/>
      <c r="Q16" s="2866"/>
      <c r="R16" s="2867"/>
      <c r="S16" s="122"/>
      <c r="T16" s="122"/>
      <c r="U16" s="61"/>
      <c r="V16" s="519"/>
      <c r="W16" s="72"/>
      <c r="X16" s="72"/>
      <c r="Y16" s="72"/>
      <c r="Z16" s="72"/>
      <c r="AA16" s="72"/>
      <c r="AB16" s="72"/>
      <c r="AC16" s="72"/>
      <c r="AD16" s="72"/>
      <c r="AE16" s="72"/>
      <c r="AF16" s="72"/>
      <c r="AG16" s="72"/>
      <c r="AH16" s="72"/>
      <c r="AI16" s="72"/>
      <c r="AJ16" s="72"/>
      <c r="AK16" s="72"/>
      <c r="AL16" s="72"/>
      <c r="AM16" s="72"/>
      <c r="AN16" s="524"/>
    </row>
    <row r="17" spans="1:42" ht="10.5" customHeight="1" x14ac:dyDescent="0.2">
      <c r="A17" s="465"/>
      <c r="B17" s="465"/>
      <c r="C17" s="2865"/>
      <c r="D17" s="2866"/>
      <c r="E17" s="2866"/>
      <c r="F17" s="2866"/>
      <c r="G17" s="2866"/>
      <c r="H17" s="2866"/>
      <c r="I17" s="2866"/>
      <c r="J17" s="2866"/>
      <c r="K17" s="2866"/>
      <c r="L17" s="2866"/>
      <c r="M17" s="2866"/>
      <c r="N17" s="2866"/>
      <c r="O17" s="2866"/>
      <c r="P17" s="2866"/>
      <c r="Q17" s="2866"/>
      <c r="R17" s="2867"/>
      <c r="S17" s="122"/>
      <c r="T17" s="122"/>
      <c r="U17" s="61"/>
      <c r="V17" s="520"/>
      <c r="W17" s="518"/>
      <c r="X17" s="518"/>
      <c r="Y17" s="518"/>
      <c r="Z17" s="518"/>
      <c r="AA17" s="518"/>
      <c r="AB17" s="518"/>
      <c r="AC17" s="518"/>
      <c r="AD17" s="518"/>
      <c r="AE17" s="518"/>
      <c r="AF17" s="518"/>
      <c r="AG17" s="518"/>
      <c r="AH17" s="518"/>
      <c r="AI17" s="518"/>
      <c r="AJ17" s="518"/>
      <c r="AK17" s="518"/>
      <c r="AL17" s="518"/>
      <c r="AM17" s="518"/>
      <c r="AN17" s="525"/>
    </row>
    <row r="18" spans="1:42" ht="10.5" customHeight="1" x14ac:dyDescent="0.2">
      <c r="A18" s="465"/>
      <c r="B18" s="465"/>
      <c r="C18" s="2865"/>
      <c r="D18" s="2866"/>
      <c r="E18" s="2866"/>
      <c r="F18" s="2866"/>
      <c r="G18" s="2866"/>
      <c r="H18" s="2866"/>
      <c r="I18" s="2866"/>
      <c r="J18" s="2866"/>
      <c r="K18" s="2866"/>
      <c r="L18" s="2866"/>
      <c r="M18" s="2866"/>
      <c r="N18" s="2866"/>
      <c r="O18" s="2866"/>
      <c r="P18" s="2866"/>
      <c r="Q18" s="2866"/>
      <c r="R18" s="2867"/>
      <c r="S18" s="122"/>
      <c r="T18" s="122"/>
      <c r="U18" s="61"/>
      <c r="V18" s="528"/>
      <c r="W18" s="526"/>
      <c r="X18" s="526"/>
      <c r="Y18" s="526"/>
      <c r="Z18" s="526"/>
      <c r="AA18" s="526"/>
      <c r="AB18" s="526"/>
      <c r="AC18" s="526"/>
      <c r="AD18" s="526"/>
      <c r="AE18" s="526"/>
      <c r="AF18" s="526"/>
      <c r="AG18" s="526"/>
      <c r="AH18" s="526"/>
      <c r="AI18" s="526"/>
      <c r="AJ18" s="526"/>
      <c r="AK18" s="526"/>
      <c r="AL18" s="526"/>
      <c r="AM18" s="526"/>
      <c r="AN18" s="526"/>
    </row>
    <row r="19" spans="1:42" ht="10.5" customHeight="1" x14ac:dyDescent="0.2">
      <c r="A19" s="465"/>
      <c r="B19" s="465"/>
      <c r="C19" s="2865"/>
      <c r="D19" s="2866"/>
      <c r="E19" s="2866"/>
      <c r="F19" s="2866"/>
      <c r="G19" s="2866"/>
      <c r="H19" s="2866"/>
      <c r="I19" s="2866"/>
      <c r="J19" s="2866"/>
      <c r="K19" s="2866"/>
      <c r="L19" s="2866"/>
      <c r="M19" s="2866"/>
      <c r="N19" s="2866"/>
      <c r="O19" s="2866"/>
      <c r="P19" s="2866"/>
      <c r="Q19" s="2866"/>
      <c r="R19" s="2867"/>
      <c r="S19" s="122"/>
      <c r="T19" s="122"/>
      <c r="U19" s="122"/>
      <c r="V19" s="68"/>
      <c r="W19" s="68"/>
      <c r="X19" s="68"/>
      <c r="Y19" s="68"/>
      <c r="Z19" s="68"/>
      <c r="AA19" s="68"/>
      <c r="AB19" s="68"/>
      <c r="AC19" s="68"/>
      <c r="AD19" s="68"/>
      <c r="AE19" s="68"/>
      <c r="AF19" s="68"/>
      <c r="AG19" s="68"/>
      <c r="AH19" s="68"/>
      <c r="AI19" s="68"/>
      <c r="AJ19" s="68"/>
      <c r="AK19" s="68"/>
      <c r="AL19" s="68"/>
      <c r="AM19" s="68"/>
      <c r="AN19" s="68"/>
    </row>
    <row r="20" spans="1:42" ht="10.5" customHeight="1" x14ac:dyDescent="0.2">
      <c r="A20" s="465"/>
      <c r="B20" s="443"/>
      <c r="C20" s="2865"/>
      <c r="D20" s="2866"/>
      <c r="E20" s="2866"/>
      <c r="F20" s="2866"/>
      <c r="G20" s="2866"/>
      <c r="H20" s="2866"/>
      <c r="I20" s="2866"/>
      <c r="J20" s="2866"/>
      <c r="K20" s="2866"/>
      <c r="L20" s="2866"/>
      <c r="M20" s="2866"/>
      <c r="N20" s="2866"/>
      <c r="O20" s="2866"/>
      <c r="P20" s="2866"/>
      <c r="Q20" s="2866"/>
      <c r="R20" s="2867"/>
      <c r="S20" s="122"/>
      <c r="T20" s="122"/>
      <c r="U20" s="122"/>
      <c r="V20" s="122"/>
      <c r="W20" s="122"/>
      <c r="X20" s="122"/>
      <c r="Y20" s="122"/>
      <c r="Z20" s="122"/>
      <c r="AA20" s="122"/>
      <c r="AB20" s="122"/>
      <c r="AC20" s="122"/>
      <c r="AD20" s="122"/>
      <c r="AE20" s="122"/>
      <c r="AF20" s="122"/>
      <c r="AG20" s="122"/>
      <c r="AH20" s="122"/>
      <c r="AI20" s="122"/>
      <c r="AJ20" s="122"/>
      <c r="AK20" s="122"/>
      <c r="AL20" s="122"/>
      <c r="AM20" s="122"/>
      <c r="AN20" s="122"/>
    </row>
    <row r="21" spans="1:42" ht="10.5" customHeight="1" x14ac:dyDescent="0.2">
      <c r="A21" s="465"/>
      <c r="B21" s="443"/>
      <c r="C21" s="2865"/>
      <c r="D21" s="2866"/>
      <c r="E21" s="2866"/>
      <c r="F21" s="2866"/>
      <c r="G21" s="2866"/>
      <c r="H21" s="2866"/>
      <c r="I21" s="2866"/>
      <c r="J21" s="2866"/>
      <c r="K21" s="2866"/>
      <c r="L21" s="2866"/>
      <c r="M21" s="2866"/>
      <c r="N21" s="2866"/>
      <c r="O21" s="2866"/>
      <c r="P21" s="2866"/>
      <c r="Q21" s="2866"/>
      <c r="R21" s="2867"/>
      <c r="S21" s="122"/>
      <c r="T21" s="122"/>
      <c r="U21" s="142" t="s">
        <v>764</v>
      </c>
      <c r="V21" s="288"/>
      <c r="W21" s="288"/>
      <c r="X21" s="288"/>
      <c r="Y21" s="288"/>
      <c r="Z21" s="124"/>
      <c r="AA21" s="124"/>
      <c r="AB21" s="124"/>
      <c r="AC21" s="124"/>
      <c r="AD21" s="124"/>
      <c r="AE21" s="124"/>
      <c r="AF21" s="124"/>
      <c r="AG21" s="124"/>
      <c r="AH21" s="124"/>
      <c r="AI21" s="124"/>
      <c r="AJ21" s="288"/>
      <c r="AK21" s="493"/>
      <c r="AL21" s="493"/>
      <c r="AM21" s="93"/>
      <c r="AN21" s="93"/>
    </row>
    <row r="22" spans="1:42" ht="10.5" customHeight="1" x14ac:dyDescent="0.2">
      <c r="A22" s="465"/>
      <c r="B22" s="465"/>
      <c r="C22" s="2868"/>
      <c r="D22" s="2869"/>
      <c r="E22" s="2869"/>
      <c r="F22" s="2869"/>
      <c r="G22" s="2869"/>
      <c r="H22" s="2869"/>
      <c r="I22" s="2869"/>
      <c r="J22" s="2869"/>
      <c r="K22" s="2869"/>
      <c r="L22" s="2869"/>
      <c r="M22" s="2869"/>
      <c r="N22" s="2869"/>
      <c r="O22" s="2869"/>
      <c r="P22" s="2869"/>
      <c r="Q22" s="2869"/>
      <c r="R22" s="2870"/>
      <c r="S22" s="195"/>
      <c r="T22" s="195"/>
      <c r="U22" s="142"/>
      <c r="V22" s="477" t="s">
        <v>16</v>
      </c>
      <c r="W22" s="288" t="s">
        <v>404</v>
      </c>
      <c r="X22" s="288"/>
      <c r="Y22" s="288"/>
      <c r="Z22" s="124"/>
      <c r="AA22" s="124"/>
      <c r="AB22" s="124"/>
      <c r="AC22" s="124"/>
      <c r="AD22" s="124"/>
      <c r="AE22" s="124"/>
      <c r="AF22" s="124"/>
      <c r="AG22" s="124"/>
      <c r="AH22" s="124"/>
      <c r="AI22" s="124"/>
      <c r="AJ22" s="124"/>
      <c r="AK22" s="124"/>
      <c r="AL22" s="124"/>
      <c r="AM22" s="93"/>
      <c r="AN22" s="93"/>
    </row>
    <row r="23" spans="1:42" ht="10.5" customHeight="1" x14ac:dyDescent="0.2">
      <c r="A23" s="465"/>
      <c r="B23" s="465"/>
      <c r="C23" s="449"/>
      <c r="D23" s="449"/>
      <c r="E23" s="449"/>
      <c r="F23" s="466"/>
      <c r="G23" s="466"/>
      <c r="H23" s="466"/>
      <c r="I23" s="466"/>
      <c r="J23" s="466"/>
      <c r="K23" s="466"/>
      <c r="L23" s="466"/>
      <c r="M23" s="466"/>
      <c r="N23" s="466"/>
      <c r="O23" s="466"/>
      <c r="P23" s="466"/>
      <c r="Q23" s="466"/>
      <c r="R23" s="466"/>
      <c r="S23" s="195"/>
      <c r="T23" s="195"/>
      <c r="U23" s="142"/>
      <c r="V23" s="124"/>
      <c r="W23" s="124"/>
      <c r="X23" s="124"/>
      <c r="Y23" s="124"/>
      <c r="Z23" s="124"/>
      <c r="AA23" s="124"/>
      <c r="AB23" s="124"/>
      <c r="AC23" s="124"/>
      <c r="AD23" s="124"/>
      <c r="AE23" s="124"/>
      <c r="AF23" s="124"/>
      <c r="AG23" s="124"/>
      <c r="AH23" s="124"/>
      <c r="AI23" s="124"/>
      <c r="AJ23" s="124"/>
      <c r="AK23" s="124"/>
      <c r="AL23" s="124"/>
      <c r="AM23" s="93"/>
      <c r="AN23" s="93"/>
    </row>
    <row r="24" spans="1:42" x14ac:dyDescent="0.2">
      <c r="A24" s="2459" t="s">
        <v>810</v>
      </c>
      <c r="B24" s="2459"/>
      <c r="C24" s="2459"/>
      <c r="D24" s="2459"/>
      <c r="E24" s="2459"/>
      <c r="F24" s="2459"/>
      <c r="G24" s="2459"/>
      <c r="H24" s="466"/>
      <c r="I24" s="466"/>
      <c r="J24" s="466"/>
      <c r="K24" s="466"/>
      <c r="L24" s="466"/>
      <c r="M24" s="466"/>
      <c r="N24" s="466"/>
      <c r="O24" s="466"/>
      <c r="P24" s="466"/>
      <c r="Q24" s="466"/>
      <c r="R24" s="466"/>
      <c r="S24" s="122"/>
      <c r="T24" s="122"/>
      <c r="U24" s="138"/>
      <c r="V24" s="138"/>
      <c r="W24" s="2365" t="s">
        <v>921</v>
      </c>
      <c r="X24" s="2365"/>
      <c r="Y24" s="2365"/>
      <c r="Z24" s="2365"/>
      <c r="AA24" s="2365"/>
      <c r="AB24" s="2365"/>
      <c r="AC24" s="99" t="s">
        <v>923</v>
      </c>
      <c r="AE24" s="102"/>
      <c r="AF24" s="478"/>
      <c r="AG24" s="478"/>
      <c r="AH24" s="99"/>
      <c r="AI24" s="106" t="s">
        <v>422</v>
      </c>
      <c r="AJ24" s="101"/>
      <c r="AK24" s="108"/>
      <c r="AL24" s="2342" t="s">
        <v>874</v>
      </c>
      <c r="AM24" s="2342"/>
      <c r="AN24" s="2342"/>
    </row>
    <row r="25" spans="1:42" ht="10.5" customHeight="1" x14ac:dyDescent="0.2">
      <c r="A25" s="2459"/>
      <c r="B25" s="2459"/>
      <c r="C25" s="2459"/>
      <c r="D25" s="2459"/>
      <c r="E25" s="2459"/>
      <c r="F25" s="2459"/>
      <c r="G25" s="2459"/>
      <c r="H25" s="466"/>
      <c r="I25" s="466"/>
      <c r="J25" s="466"/>
      <c r="K25" s="466"/>
      <c r="L25" s="466"/>
      <c r="M25" s="466"/>
      <c r="N25" s="466"/>
      <c r="O25" s="466"/>
      <c r="P25" s="466"/>
      <c r="Q25" s="466"/>
      <c r="R25" s="466"/>
      <c r="S25" s="122"/>
      <c r="T25" s="122"/>
      <c r="U25" s="138"/>
      <c r="V25" s="124"/>
      <c r="W25" s="124"/>
      <c r="X25" s="124"/>
      <c r="Y25" s="124"/>
      <c r="Z25" s="124"/>
      <c r="AA25" s="124"/>
      <c r="AB25" s="124"/>
      <c r="AC25" s="124"/>
      <c r="AD25" s="138"/>
      <c r="AE25" s="93"/>
      <c r="AF25" s="93"/>
      <c r="AG25" s="93"/>
      <c r="AH25" s="93"/>
      <c r="AI25" s="93"/>
      <c r="AJ25" s="93"/>
      <c r="AK25" s="93"/>
      <c r="AL25" s="93"/>
      <c r="AM25" s="93"/>
      <c r="AN25" s="93"/>
    </row>
    <row r="26" spans="1:42" ht="10.5" customHeight="1" x14ac:dyDescent="0.2">
      <c r="A26" s="465"/>
      <c r="B26" s="465"/>
      <c r="C26" s="449"/>
      <c r="D26" s="449"/>
      <c r="E26" s="449"/>
      <c r="F26" s="466"/>
      <c r="G26" s="466"/>
      <c r="H26" s="466"/>
      <c r="I26" s="466"/>
      <c r="J26" s="466"/>
      <c r="K26" s="466"/>
      <c r="L26" s="466"/>
      <c r="M26" s="466"/>
      <c r="N26" s="466"/>
      <c r="O26" s="466"/>
      <c r="P26" s="466"/>
      <c r="Q26" s="466"/>
      <c r="R26" s="466"/>
      <c r="S26" s="122"/>
      <c r="T26" s="122"/>
      <c r="U26" s="492"/>
      <c r="V26" s="477" t="s">
        <v>16</v>
      </c>
      <c r="W26" s="142" t="s">
        <v>403</v>
      </c>
      <c r="X26" s="288"/>
      <c r="Y26" s="288"/>
      <c r="Z26" s="124"/>
      <c r="AA26" s="124"/>
      <c r="AB26" s="124"/>
      <c r="AC26" s="492"/>
      <c r="AD26" s="492"/>
      <c r="AE26" s="93"/>
      <c r="AF26" s="93"/>
      <c r="AG26" s="93"/>
      <c r="AH26" s="93"/>
      <c r="AI26" s="93"/>
      <c r="AJ26" s="93"/>
      <c r="AK26" s="93"/>
      <c r="AL26" s="93"/>
      <c r="AM26" s="93"/>
      <c r="AN26" s="93"/>
    </row>
    <row r="27" spans="1:42" ht="10.5" customHeight="1" x14ac:dyDescent="0.2">
      <c r="A27" s="421"/>
      <c r="B27" s="142" t="s">
        <v>922</v>
      </c>
      <c r="C27" s="142"/>
      <c r="D27" s="142"/>
      <c r="E27" s="142"/>
      <c r="F27" s="142"/>
      <c r="G27" s="142"/>
      <c r="H27" s="527" t="s">
        <v>34</v>
      </c>
      <c r="I27" s="2849" t="s">
        <v>874</v>
      </c>
      <c r="J27" s="2849"/>
      <c r="K27" s="2849"/>
      <c r="L27" s="142" t="s">
        <v>35</v>
      </c>
      <c r="M27" s="142"/>
      <c r="N27" s="142"/>
      <c r="O27" s="142"/>
      <c r="P27" s="142"/>
      <c r="Q27" s="142"/>
      <c r="R27" s="142"/>
      <c r="S27" s="142"/>
      <c r="T27" s="122"/>
      <c r="U27" s="138"/>
      <c r="V27" s="138"/>
      <c r="W27" s="138"/>
      <c r="X27" s="138"/>
      <c r="Y27" s="138"/>
      <c r="Z27" s="138"/>
      <c r="AA27" s="138"/>
      <c r="AB27" s="138"/>
      <c r="AC27" s="138"/>
      <c r="AD27" s="138"/>
      <c r="AE27" s="138"/>
      <c r="AF27" s="93"/>
      <c r="AG27" s="93"/>
      <c r="AH27" s="93"/>
      <c r="AI27" s="93"/>
      <c r="AJ27" s="93"/>
      <c r="AK27" s="492"/>
      <c r="AL27" s="492"/>
      <c r="AM27" s="492"/>
      <c r="AN27" s="492"/>
    </row>
    <row r="28" spans="1:42" ht="15.75" customHeight="1" x14ac:dyDescent="0.2">
      <c r="A28" s="73"/>
      <c r="B28" s="142"/>
      <c r="C28" s="1174" t="s">
        <v>1048</v>
      </c>
      <c r="D28" s="1174"/>
      <c r="E28" s="1174"/>
      <c r="F28" s="1174"/>
      <c r="G28" s="1174"/>
      <c r="H28" s="1174"/>
      <c r="I28" s="1174"/>
      <c r="J28" s="2850" t="s">
        <v>874</v>
      </c>
      <c r="K28" s="2851"/>
      <c r="L28" s="2851"/>
      <c r="M28" s="2851"/>
      <c r="N28" s="1203"/>
      <c r="O28" s="142"/>
      <c r="P28" s="142"/>
      <c r="Q28" s="142"/>
      <c r="R28" s="142"/>
      <c r="S28" s="142"/>
      <c r="T28" s="122"/>
      <c r="U28" s="138"/>
      <c r="V28" s="138"/>
      <c r="W28" s="2365" t="s">
        <v>921</v>
      </c>
      <c r="X28" s="2365"/>
      <c r="Y28" s="2365"/>
      <c r="Z28" s="2365"/>
      <c r="AA28" s="2365"/>
      <c r="AB28" s="2365"/>
      <c r="AC28" s="99" t="s">
        <v>923</v>
      </c>
      <c r="AE28" s="102"/>
      <c r="AF28" s="478"/>
      <c r="AG28" s="478"/>
      <c r="AH28" s="99"/>
      <c r="AI28" s="106" t="s">
        <v>423</v>
      </c>
      <c r="AJ28" s="101"/>
      <c r="AK28" s="445"/>
      <c r="AL28" s="2342" t="s">
        <v>874</v>
      </c>
      <c r="AM28" s="2342"/>
      <c r="AN28" s="2342"/>
      <c r="AO28" s="124"/>
      <c r="AP28" s="124"/>
    </row>
    <row r="29" spans="1:42" ht="13.5" customHeight="1" x14ac:dyDescent="0.2">
      <c r="A29" s="73"/>
      <c r="B29" s="73"/>
      <c r="C29" s="73"/>
      <c r="D29" s="73"/>
      <c r="E29" s="73"/>
      <c r="F29" s="73"/>
      <c r="G29" s="73"/>
      <c r="H29" s="423"/>
      <c r="I29" s="423"/>
      <c r="J29" s="423"/>
      <c r="K29" s="423"/>
      <c r="L29" s="423"/>
      <c r="M29" s="423"/>
      <c r="N29" s="423"/>
      <c r="O29" s="423"/>
      <c r="P29" s="423"/>
      <c r="Q29" s="195"/>
      <c r="R29" s="195"/>
      <c r="S29" s="195"/>
      <c r="T29" s="122"/>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row>
    <row r="30" spans="1:42" ht="10.5" customHeight="1" x14ac:dyDescent="0.2">
      <c r="A30" s="73"/>
      <c r="B30" s="2807" t="s">
        <v>732</v>
      </c>
      <c r="C30" s="2807"/>
      <c r="D30" s="2807"/>
      <c r="E30" s="2807"/>
      <c r="F30" s="2807"/>
      <c r="G30" s="2807"/>
      <c r="H30" s="2807"/>
      <c r="I30" s="2807"/>
      <c r="J30" s="423"/>
      <c r="K30" s="423"/>
      <c r="L30" s="423"/>
      <c r="M30" s="423"/>
      <c r="N30" s="423"/>
      <c r="O30" s="423"/>
      <c r="P30" s="423"/>
      <c r="Q30" s="195"/>
      <c r="R30" s="195"/>
      <c r="S30" s="195"/>
      <c r="T30" s="122"/>
      <c r="U30" s="494"/>
      <c r="V30" s="494"/>
      <c r="W30" s="494"/>
      <c r="X30" s="495"/>
      <c r="Y30" s="495"/>
      <c r="Z30" s="495"/>
      <c r="AA30" s="495"/>
      <c r="AB30" s="495"/>
      <c r="AC30" s="495"/>
      <c r="AD30" s="495"/>
      <c r="AE30" s="496"/>
      <c r="AF30" s="497"/>
      <c r="AG30" s="497"/>
      <c r="AH30" s="495"/>
      <c r="AI30" s="498"/>
      <c r="AJ30" s="499"/>
      <c r="AK30" s="500"/>
      <c r="AL30" s="501"/>
      <c r="AM30" s="500"/>
      <c r="AN30" s="495"/>
      <c r="AO30" s="124"/>
      <c r="AP30" s="124"/>
    </row>
    <row r="31" spans="1:42" ht="14.25" customHeight="1" x14ac:dyDescent="0.2">
      <c r="A31" s="73"/>
      <c r="B31" s="2807"/>
      <c r="C31" s="2807"/>
      <c r="D31" s="2807"/>
      <c r="E31" s="2807"/>
      <c r="F31" s="2807"/>
      <c r="G31" s="2807"/>
      <c r="H31" s="2807"/>
      <c r="I31" s="2807"/>
      <c r="J31" s="136"/>
      <c r="K31" s="136"/>
      <c r="L31" s="136"/>
      <c r="M31" s="136"/>
      <c r="N31" s="136"/>
      <c r="O31" s="136"/>
      <c r="P31" s="136"/>
      <c r="Q31" s="136"/>
      <c r="R31" s="136"/>
      <c r="S31" s="136"/>
      <c r="T31" s="122"/>
      <c r="U31" s="142" t="s">
        <v>873</v>
      </c>
      <c r="V31" s="419"/>
      <c r="W31" s="419"/>
      <c r="X31" s="495"/>
      <c r="Y31" s="495"/>
      <c r="Z31" s="495"/>
      <c r="AA31" s="495"/>
      <c r="AB31" s="495"/>
      <c r="AC31" s="495"/>
      <c r="AD31" s="495"/>
      <c r="AE31" s="496"/>
      <c r="AF31" s="497"/>
      <c r="AG31" s="497"/>
      <c r="AH31" s="495"/>
      <c r="AI31" s="498"/>
      <c r="AJ31" s="499"/>
      <c r="AK31" s="500"/>
      <c r="AL31" s="501"/>
      <c r="AM31" s="500"/>
      <c r="AN31" s="495"/>
      <c r="AO31" s="124"/>
      <c r="AP31" s="124"/>
    </row>
    <row r="32" spans="1:42" ht="15.75" customHeight="1" x14ac:dyDescent="0.2">
      <c r="A32" s="73"/>
      <c r="B32" s="288"/>
      <c r="C32" s="2440" t="s">
        <v>836</v>
      </c>
      <c r="D32" s="2844"/>
      <c r="E32" s="2845"/>
      <c r="F32" s="2440" t="s">
        <v>837</v>
      </c>
      <c r="G32" s="2844"/>
      <c r="H32" s="2844"/>
      <c r="I32" s="2844"/>
      <c r="J32" s="2844"/>
      <c r="K32" s="2845"/>
      <c r="L32" s="2846" t="s">
        <v>855</v>
      </c>
      <c r="M32" s="2847"/>
      <c r="N32" s="2847"/>
      <c r="O32" s="2847"/>
      <c r="P32" s="2847"/>
      <c r="Q32" s="2847"/>
      <c r="R32" s="2848"/>
      <c r="S32" s="288"/>
      <c r="T32" s="122"/>
      <c r="U32" s="124"/>
      <c r="V32" s="419"/>
      <c r="W32" s="419"/>
      <c r="X32" s="495"/>
      <c r="Y32" s="495"/>
      <c r="Z32" s="495"/>
      <c r="AA32" s="495"/>
      <c r="AB32" s="495"/>
      <c r="AC32" s="495"/>
      <c r="AD32" s="495"/>
      <c r="AE32" s="496"/>
      <c r="AF32" s="497"/>
      <c r="AG32" s="497"/>
      <c r="AH32" s="495"/>
      <c r="AI32" s="498"/>
      <c r="AJ32" s="499"/>
      <c r="AK32" s="500"/>
      <c r="AL32" s="454"/>
      <c r="AM32" s="453"/>
      <c r="AN32" s="452"/>
      <c r="AO32" s="124"/>
      <c r="AP32" s="124"/>
    </row>
    <row r="33" spans="1:42" x14ac:dyDescent="0.2">
      <c r="A33" s="73"/>
      <c r="B33" s="446"/>
      <c r="C33" s="2839"/>
      <c r="D33" s="2840"/>
      <c r="E33" s="2431"/>
      <c r="F33" s="2839"/>
      <c r="G33" s="2840"/>
      <c r="H33" s="2840"/>
      <c r="I33" s="2840"/>
      <c r="J33" s="2840"/>
      <c r="K33" s="2431"/>
      <c r="L33" s="2841"/>
      <c r="M33" s="2842"/>
      <c r="N33" s="2842"/>
      <c r="O33" s="2842"/>
      <c r="P33" s="2842"/>
      <c r="Q33" s="2842"/>
      <c r="R33" s="2843"/>
      <c r="S33" s="195"/>
      <c r="T33" s="122"/>
      <c r="U33" s="419"/>
      <c r="V33" s="135" t="s">
        <v>924</v>
      </c>
      <c r="W33" s="391"/>
      <c r="X33" s="99"/>
      <c r="Y33" s="99"/>
      <c r="Z33" s="99"/>
      <c r="AA33" s="99"/>
      <c r="AB33" s="99"/>
      <c r="AC33" s="99"/>
      <c r="AD33" s="99"/>
      <c r="AE33" s="2342" t="s">
        <v>874</v>
      </c>
      <c r="AF33" s="2342"/>
      <c r="AG33" s="2342"/>
      <c r="AH33" s="124"/>
      <c r="AI33" s="124"/>
      <c r="AJ33" s="124"/>
      <c r="AK33" s="124"/>
      <c r="AO33" s="124"/>
      <c r="AP33" s="124"/>
    </row>
    <row r="34" spans="1:42" ht="10.5" customHeight="1" x14ac:dyDescent="0.2">
      <c r="A34" s="421"/>
      <c r="B34" s="450"/>
      <c r="C34" s="2834"/>
      <c r="D34" s="2835"/>
      <c r="E34" s="2399"/>
      <c r="F34" s="2834"/>
      <c r="G34" s="2835"/>
      <c r="H34" s="2835"/>
      <c r="I34" s="2835"/>
      <c r="J34" s="2835"/>
      <c r="K34" s="2399"/>
      <c r="L34" s="2836"/>
      <c r="M34" s="2837"/>
      <c r="N34" s="2837"/>
      <c r="O34" s="2837"/>
      <c r="P34" s="2837"/>
      <c r="Q34" s="2837"/>
      <c r="R34" s="2838"/>
      <c r="S34" s="138"/>
      <c r="T34" s="122"/>
      <c r="U34" s="419"/>
      <c r="V34" s="99"/>
      <c r="W34" s="391"/>
      <c r="X34" s="99"/>
      <c r="Y34" s="99"/>
      <c r="Z34" s="99"/>
      <c r="AA34" s="99"/>
      <c r="AB34" s="99"/>
      <c r="AC34" s="99"/>
      <c r="AD34" s="99"/>
      <c r="AE34" s="124"/>
      <c r="AF34" s="124"/>
      <c r="AG34" s="124"/>
      <c r="AH34" s="124"/>
      <c r="AI34" s="124"/>
      <c r="AJ34" s="124"/>
      <c r="AK34" s="124"/>
      <c r="AO34" s="124"/>
      <c r="AP34" s="124"/>
    </row>
    <row r="35" spans="1:42" x14ac:dyDescent="0.2">
      <c r="A35" s="421"/>
      <c r="B35" s="450"/>
      <c r="C35" s="2834"/>
      <c r="D35" s="2835"/>
      <c r="E35" s="2399"/>
      <c r="F35" s="2834"/>
      <c r="G35" s="2835"/>
      <c r="H35" s="2835"/>
      <c r="I35" s="2835"/>
      <c r="J35" s="2835"/>
      <c r="K35" s="2399"/>
      <c r="L35" s="2836"/>
      <c r="M35" s="2837"/>
      <c r="N35" s="2837"/>
      <c r="O35" s="2837"/>
      <c r="P35" s="2837"/>
      <c r="Q35" s="2837"/>
      <c r="R35" s="2838"/>
      <c r="S35" s="138"/>
      <c r="T35" s="122"/>
      <c r="U35" s="419"/>
      <c r="V35" s="135" t="s">
        <v>925</v>
      </c>
      <c r="W35" s="391"/>
      <c r="X35" s="99"/>
      <c r="Y35" s="99"/>
      <c r="Z35" s="99"/>
      <c r="AA35" s="99"/>
      <c r="AB35" s="99"/>
      <c r="AC35" s="99"/>
      <c r="AD35" s="99"/>
      <c r="AE35" s="2342" t="s">
        <v>874</v>
      </c>
      <c r="AF35" s="2342"/>
      <c r="AG35" s="2342"/>
      <c r="AH35" s="124"/>
      <c r="AI35" s="124"/>
      <c r="AJ35" s="124"/>
      <c r="AK35" s="124"/>
      <c r="AO35" s="124"/>
      <c r="AP35" s="124"/>
    </row>
    <row r="36" spans="1:42" ht="10.5" customHeight="1" x14ac:dyDescent="0.2">
      <c r="A36" s="421"/>
      <c r="B36" s="421"/>
      <c r="C36" s="2834"/>
      <c r="D36" s="2835"/>
      <c r="E36" s="2399"/>
      <c r="F36" s="2834"/>
      <c r="G36" s="2835"/>
      <c r="H36" s="2835"/>
      <c r="I36" s="2835"/>
      <c r="J36" s="2835"/>
      <c r="K36" s="2399"/>
      <c r="L36" s="2836"/>
      <c r="M36" s="2837"/>
      <c r="N36" s="2837"/>
      <c r="O36" s="2837"/>
      <c r="P36" s="2837"/>
      <c r="Q36" s="2837"/>
      <c r="R36" s="2838"/>
      <c r="S36" s="195"/>
      <c r="T36" s="122"/>
      <c r="U36" s="124"/>
      <c r="V36" s="106"/>
      <c r="W36" s="99"/>
      <c r="X36" s="99"/>
      <c r="Y36" s="99"/>
      <c r="Z36" s="99"/>
      <c r="AA36" s="99"/>
      <c r="AB36" s="99"/>
      <c r="AC36" s="99"/>
      <c r="AD36" s="99"/>
      <c r="AE36" s="124"/>
      <c r="AF36" s="124"/>
      <c r="AG36" s="124"/>
      <c r="AH36" s="124"/>
      <c r="AI36" s="124"/>
      <c r="AJ36" s="124"/>
      <c r="AK36" s="124"/>
      <c r="AO36" s="124"/>
      <c r="AP36" s="124"/>
    </row>
    <row r="37" spans="1:42" x14ac:dyDescent="0.2">
      <c r="A37" s="421"/>
      <c r="B37" s="421"/>
      <c r="C37" s="2834"/>
      <c r="D37" s="2835"/>
      <c r="E37" s="2399"/>
      <c r="F37" s="2834"/>
      <c r="G37" s="2835"/>
      <c r="H37" s="2835"/>
      <c r="I37" s="2835"/>
      <c r="J37" s="2835"/>
      <c r="K37" s="2399"/>
      <c r="L37" s="2836"/>
      <c r="M37" s="2837"/>
      <c r="N37" s="2837"/>
      <c r="O37" s="2837"/>
      <c r="P37" s="2837"/>
      <c r="Q37" s="2837"/>
      <c r="R37" s="2838"/>
      <c r="S37" s="195"/>
      <c r="T37" s="122"/>
      <c r="U37" s="124"/>
      <c r="V37" s="135" t="s">
        <v>926</v>
      </c>
      <c r="W37" s="99"/>
      <c r="X37" s="99"/>
      <c r="Y37" s="99"/>
      <c r="Z37" s="99"/>
      <c r="AA37" s="99"/>
      <c r="AB37" s="99"/>
      <c r="AC37" s="99"/>
      <c r="AD37" s="99"/>
      <c r="AE37" s="124"/>
      <c r="AF37" s="124"/>
      <c r="AG37" s="124"/>
      <c r="AH37" s="124"/>
      <c r="AI37" s="2342" t="s">
        <v>874</v>
      </c>
      <c r="AJ37" s="2342"/>
      <c r="AK37" s="2342"/>
      <c r="AO37" s="124"/>
      <c r="AP37" s="124"/>
    </row>
    <row r="38" spans="1:42" ht="10.5" customHeight="1" x14ac:dyDescent="0.2">
      <c r="A38" s="421"/>
      <c r="B38" s="421"/>
      <c r="C38" s="2834"/>
      <c r="D38" s="2835"/>
      <c r="E38" s="2399"/>
      <c r="F38" s="2834"/>
      <c r="G38" s="2835"/>
      <c r="H38" s="2835"/>
      <c r="I38" s="2835"/>
      <c r="J38" s="2835"/>
      <c r="K38" s="2399"/>
      <c r="L38" s="2836"/>
      <c r="M38" s="2837"/>
      <c r="N38" s="2837"/>
      <c r="O38" s="2837"/>
      <c r="P38" s="2837"/>
      <c r="Q38" s="2837"/>
      <c r="R38" s="2838"/>
      <c r="S38" s="195"/>
      <c r="T38" s="122"/>
      <c r="U38" s="124"/>
      <c r="V38" s="124"/>
      <c r="W38" s="124"/>
      <c r="X38" s="124"/>
      <c r="Y38" s="124"/>
      <c r="Z38" s="124"/>
      <c r="AA38" s="124"/>
      <c r="AB38" s="124"/>
      <c r="AC38" s="124"/>
      <c r="AD38" s="124"/>
      <c r="AE38" s="124"/>
      <c r="AF38" s="124"/>
      <c r="AG38" s="124"/>
      <c r="AH38" s="124"/>
      <c r="AI38" s="124"/>
      <c r="AJ38" s="124"/>
      <c r="AK38" s="124"/>
      <c r="AO38" s="124"/>
      <c r="AP38" s="124"/>
    </row>
    <row r="39" spans="1:42" ht="10.5" customHeight="1" x14ac:dyDescent="0.2">
      <c r="A39" s="421"/>
      <c r="B39" s="421"/>
      <c r="C39" s="2834"/>
      <c r="D39" s="2835"/>
      <c r="E39" s="2399"/>
      <c r="F39" s="2834"/>
      <c r="G39" s="2835"/>
      <c r="H39" s="2835"/>
      <c r="I39" s="2835"/>
      <c r="J39" s="2835"/>
      <c r="K39" s="2399"/>
      <c r="L39" s="2836"/>
      <c r="M39" s="2837"/>
      <c r="N39" s="2837"/>
      <c r="O39" s="2837"/>
      <c r="P39" s="2837"/>
      <c r="Q39" s="2837"/>
      <c r="R39" s="2838"/>
      <c r="S39" s="195"/>
      <c r="T39" s="122"/>
      <c r="V39" s="106" t="s">
        <v>993</v>
      </c>
      <c r="AF39" s="2342" t="s">
        <v>874</v>
      </c>
      <c r="AG39" s="2342"/>
      <c r="AH39" s="2342"/>
    </row>
    <row r="40" spans="1:42" ht="10.5" customHeight="1" x14ac:dyDescent="0.2">
      <c r="A40" s="421"/>
      <c r="B40" s="421"/>
      <c r="C40" s="2834"/>
      <c r="D40" s="2835"/>
      <c r="E40" s="2399"/>
      <c r="F40" s="2834"/>
      <c r="G40" s="2835"/>
      <c r="H40" s="2835"/>
      <c r="I40" s="2835"/>
      <c r="J40" s="2835"/>
      <c r="K40" s="2399"/>
      <c r="L40" s="2836"/>
      <c r="M40" s="2837"/>
      <c r="N40" s="2837"/>
      <c r="O40" s="2837"/>
      <c r="P40" s="2837"/>
      <c r="Q40" s="2837"/>
      <c r="R40" s="2838"/>
      <c r="S40" s="138"/>
      <c r="T40" s="122"/>
    </row>
    <row r="41" spans="1:42" ht="10.5" customHeight="1" x14ac:dyDescent="0.2">
      <c r="A41" s="421"/>
      <c r="B41" s="421"/>
      <c r="C41" s="2834"/>
      <c r="D41" s="2835"/>
      <c r="E41" s="2399"/>
      <c r="F41" s="2834"/>
      <c r="G41" s="2835"/>
      <c r="H41" s="2835"/>
      <c r="I41" s="2835"/>
      <c r="J41" s="2835"/>
      <c r="K41" s="2399"/>
      <c r="L41" s="2836"/>
      <c r="M41" s="2837"/>
      <c r="N41" s="2837"/>
      <c r="O41" s="2837"/>
      <c r="P41" s="2837"/>
      <c r="Q41" s="2837"/>
      <c r="R41" s="2838"/>
      <c r="S41" s="138"/>
    </row>
    <row r="42" spans="1:42" ht="11.25" customHeight="1" x14ac:dyDescent="0.2">
      <c r="A42" s="421"/>
      <c r="B42" s="421"/>
      <c r="C42" s="2834"/>
      <c r="D42" s="2835"/>
      <c r="E42" s="2399"/>
      <c r="F42" s="2834"/>
      <c r="G42" s="2835"/>
      <c r="H42" s="2835"/>
      <c r="I42" s="2835"/>
      <c r="J42" s="2835"/>
      <c r="K42" s="2399"/>
      <c r="L42" s="2836"/>
      <c r="M42" s="2837"/>
      <c r="N42" s="2837"/>
      <c r="O42" s="2837"/>
      <c r="P42" s="2837"/>
      <c r="Q42" s="2837"/>
      <c r="R42" s="2838"/>
      <c r="S42" s="195"/>
    </row>
    <row r="43" spans="1:42" ht="11.25" customHeight="1" x14ac:dyDescent="0.2">
      <c r="A43" s="421"/>
      <c r="B43" s="421"/>
      <c r="C43" s="2834"/>
      <c r="D43" s="2835"/>
      <c r="E43" s="2399"/>
      <c r="F43" s="2834"/>
      <c r="G43" s="2835"/>
      <c r="H43" s="2835"/>
      <c r="I43" s="2835"/>
      <c r="J43" s="2835"/>
      <c r="K43" s="2399"/>
      <c r="L43" s="2836"/>
      <c r="M43" s="2837"/>
      <c r="N43" s="2837"/>
      <c r="O43" s="2837"/>
      <c r="P43" s="2837"/>
      <c r="Q43" s="2837"/>
      <c r="R43" s="2838"/>
      <c r="S43" s="195"/>
    </row>
    <row r="44" spans="1:42" ht="11.25" customHeight="1" x14ac:dyDescent="0.2">
      <c r="A44" s="421"/>
      <c r="B44" s="421"/>
      <c r="C44" s="2834"/>
      <c r="D44" s="2835"/>
      <c r="E44" s="2399"/>
      <c r="F44" s="2834"/>
      <c r="G44" s="2835"/>
      <c r="H44" s="2835"/>
      <c r="I44" s="2835"/>
      <c r="J44" s="2835"/>
      <c r="K44" s="2399"/>
      <c r="L44" s="2836"/>
      <c r="M44" s="2837"/>
      <c r="N44" s="2837"/>
      <c r="O44" s="2837"/>
      <c r="P44" s="2837"/>
      <c r="Q44" s="2837"/>
      <c r="R44" s="2838"/>
      <c r="S44" s="195"/>
    </row>
    <row r="45" spans="1:42" x14ac:dyDescent="0.2">
      <c r="A45" s="421"/>
      <c r="B45" s="421"/>
      <c r="C45" s="2834"/>
      <c r="D45" s="2835"/>
      <c r="E45" s="2399"/>
      <c r="F45" s="2834"/>
      <c r="G45" s="2835"/>
      <c r="H45" s="2835"/>
      <c r="I45" s="2835"/>
      <c r="J45" s="2835"/>
      <c r="K45" s="2399"/>
      <c r="L45" s="2836"/>
      <c r="M45" s="2837"/>
      <c r="N45" s="2837"/>
      <c r="O45" s="2837"/>
      <c r="P45" s="2837"/>
      <c r="Q45" s="2837"/>
      <c r="R45" s="2838"/>
      <c r="S45" s="122"/>
    </row>
    <row r="46" spans="1:42" ht="9" customHeight="1" x14ac:dyDescent="0.2">
      <c r="A46" s="421"/>
      <c r="B46" s="421"/>
      <c r="C46" s="2834"/>
      <c r="D46" s="2835"/>
      <c r="E46" s="2399"/>
      <c r="F46" s="2834"/>
      <c r="G46" s="2835"/>
      <c r="H46" s="2835"/>
      <c r="I46" s="2835"/>
      <c r="J46" s="2835"/>
      <c r="K46" s="2399"/>
      <c r="L46" s="2836"/>
      <c r="M46" s="2837"/>
      <c r="N46" s="2837"/>
      <c r="O46" s="2837"/>
      <c r="P46" s="2837"/>
      <c r="Q46" s="2837"/>
      <c r="R46" s="2838"/>
      <c r="S46" s="122"/>
    </row>
    <row r="47" spans="1:42" ht="15.75" customHeight="1" x14ac:dyDescent="0.2">
      <c r="A47" s="421"/>
      <c r="B47" s="421"/>
      <c r="C47" s="2829"/>
      <c r="D47" s="2830"/>
      <c r="E47" s="2401"/>
      <c r="F47" s="2829"/>
      <c r="G47" s="2830"/>
      <c r="H47" s="2830"/>
      <c r="I47" s="2830"/>
      <c r="J47" s="2830"/>
      <c r="K47" s="2401"/>
      <c r="L47" s="2831"/>
      <c r="M47" s="2832"/>
      <c r="N47" s="2832"/>
      <c r="O47" s="2832"/>
      <c r="P47" s="2832"/>
      <c r="Q47" s="2832"/>
      <c r="R47" s="2833"/>
      <c r="S47" s="122"/>
      <c r="T47" s="444"/>
    </row>
    <row r="48" spans="1:42" x14ac:dyDescent="0.2">
      <c r="A48" s="421"/>
      <c r="B48" s="421"/>
      <c r="C48" s="449"/>
      <c r="D48" s="449"/>
      <c r="E48" s="449"/>
      <c r="F48" s="466"/>
      <c r="G48" s="466"/>
      <c r="H48" s="466"/>
      <c r="I48" s="466"/>
      <c r="J48" s="466"/>
      <c r="K48" s="466"/>
      <c r="L48" s="466"/>
      <c r="M48" s="466"/>
      <c r="N48" s="466"/>
      <c r="O48" s="466"/>
      <c r="P48" s="466"/>
      <c r="Q48" s="466"/>
      <c r="R48" s="466"/>
      <c r="S48" s="122"/>
      <c r="T48" s="444"/>
    </row>
    <row r="49" spans="1:20" x14ac:dyDescent="0.2">
      <c r="A49" s="421"/>
      <c r="B49" s="443"/>
      <c r="C49" s="449"/>
      <c r="D49" s="449"/>
      <c r="E49" s="449"/>
      <c r="F49" s="466"/>
      <c r="G49" s="466"/>
      <c r="H49" s="466"/>
      <c r="I49" s="466"/>
      <c r="J49" s="466"/>
      <c r="K49" s="466"/>
      <c r="L49" s="466"/>
      <c r="M49" s="466"/>
      <c r="N49" s="466"/>
      <c r="O49" s="466"/>
      <c r="P49" s="466"/>
      <c r="Q49" s="466"/>
      <c r="R49" s="466"/>
      <c r="S49" s="122"/>
      <c r="T49" s="444"/>
    </row>
    <row r="50" spans="1:20" x14ac:dyDescent="0.2">
      <c r="A50" s="421"/>
      <c r="B50" s="443"/>
      <c r="C50" s="449"/>
      <c r="D50" s="449"/>
      <c r="E50" s="449"/>
      <c r="F50" s="466"/>
      <c r="G50" s="466"/>
      <c r="H50" s="466"/>
      <c r="I50" s="466"/>
      <c r="J50" s="466"/>
      <c r="K50" s="466"/>
      <c r="L50" s="466"/>
      <c r="M50" s="466"/>
      <c r="N50" s="466"/>
      <c r="O50" s="466"/>
      <c r="P50" s="466"/>
      <c r="Q50" s="466"/>
      <c r="R50" s="466"/>
      <c r="S50" s="122"/>
    </row>
    <row r="51" spans="1:20" x14ac:dyDescent="0.2">
      <c r="A51" s="421"/>
      <c r="B51" s="421"/>
      <c r="C51" s="449"/>
      <c r="D51" s="449"/>
      <c r="E51" s="449"/>
      <c r="F51" s="466"/>
      <c r="G51" s="466"/>
      <c r="H51" s="466"/>
      <c r="I51" s="466"/>
      <c r="J51" s="466"/>
      <c r="K51" s="466"/>
      <c r="L51" s="466"/>
      <c r="M51" s="466"/>
      <c r="N51" s="466"/>
      <c r="O51" s="466"/>
      <c r="P51" s="466"/>
      <c r="Q51" s="466"/>
      <c r="R51" s="466"/>
      <c r="S51" s="195"/>
    </row>
  </sheetData>
  <mergeCells count="65">
    <mergeCell ref="AL24:AN24"/>
    <mergeCell ref="AL28:AN28"/>
    <mergeCell ref="AF39:AH39"/>
    <mergeCell ref="AH7:AJ7"/>
    <mergeCell ref="AE33:AG33"/>
    <mergeCell ref="AE35:AG35"/>
    <mergeCell ref="AI37:AK37"/>
    <mergeCell ref="A1:E2"/>
    <mergeCell ref="F1:Q2"/>
    <mergeCell ref="C4:R12"/>
    <mergeCell ref="C13:R22"/>
    <mergeCell ref="A24:G25"/>
    <mergeCell ref="W24:AB24"/>
    <mergeCell ref="W28:AB28"/>
    <mergeCell ref="B30:I31"/>
    <mergeCell ref="C32:E32"/>
    <mergeCell ref="F32:K32"/>
    <mergeCell ref="L32:R32"/>
    <mergeCell ref="I27:K27"/>
    <mergeCell ref="J28:M28"/>
    <mergeCell ref="C33:E33"/>
    <mergeCell ref="F33:K33"/>
    <mergeCell ref="L33:R33"/>
    <mergeCell ref="C34:E34"/>
    <mergeCell ref="F34:K34"/>
    <mergeCell ref="L34:R34"/>
    <mergeCell ref="C35:E35"/>
    <mergeCell ref="F35:K35"/>
    <mergeCell ref="L35:R35"/>
    <mergeCell ref="C36:E36"/>
    <mergeCell ref="F36:K36"/>
    <mergeCell ref="L36:R36"/>
    <mergeCell ref="C37:E37"/>
    <mergeCell ref="F37:K37"/>
    <mergeCell ref="L37:R37"/>
    <mergeCell ref="C38:E38"/>
    <mergeCell ref="F38:K38"/>
    <mergeCell ref="L38:R38"/>
    <mergeCell ref="C39:E39"/>
    <mergeCell ref="F39:K39"/>
    <mergeCell ref="L39:R39"/>
    <mergeCell ref="C40:E40"/>
    <mergeCell ref="F40:K40"/>
    <mergeCell ref="L40:R40"/>
    <mergeCell ref="C41:E41"/>
    <mergeCell ref="F41:K41"/>
    <mergeCell ref="L41:R41"/>
    <mergeCell ref="C42:E42"/>
    <mergeCell ref="F42:K42"/>
    <mergeCell ref="L42:R42"/>
    <mergeCell ref="C43:E43"/>
    <mergeCell ref="F43:K43"/>
    <mergeCell ref="L43:R43"/>
    <mergeCell ref="C44:E44"/>
    <mergeCell ref="F44:K44"/>
    <mergeCell ref="L44:R44"/>
    <mergeCell ref="C47:E47"/>
    <mergeCell ref="F47:K47"/>
    <mergeCell ref="L47:R47"/>
    <mergeCell ref="C45:E45"/>
    <mergeCell ref="F45:K45"/>
    <mergeCell ref="L45:R45"/>
    <mergeCell ref="C46:E46"/>
    <mergeCell ref="F46:K46"/>
    <mergeCell ref="L46:R46"/>
  </mergeCells>
  <phoneticPr fontId="2"/>
  <dataValidations count="2">
    <dataValidation type="list" allowBlank="1" showInputMessage="1" showErrorMessage="1" sqref="I27 AH7 AE33 AE35 AI37 AL24 AL28 AF39 J28" xr:uid="{00000000-0002-0000-1200-000000000000}">
      <formula1>"有　・　無,有,無"</formula1>
    </dataValidation>
    <dataValidation type="list" allowBlank="1" showInputMessage="1" showErrorMessage="1" sqref="W24 W28" xr:uid="{00000000-0002-0000-1200-000001000000}">
      <formula1>"実施・未実施,実施,未実施"</formula1>
    </dataValidation>
  </dataValidations>
  <pageMargins left="0.47244094488188981" right="0.47244094488188981" top="0.74803149606299213" bottom="0.55118110236220474" header="0.31496062992125984" footer="0.31496062992125984"/>
  <pageSetup paperSize="9" scale="96" orientation="landscape" r:id="rId1"/>
  <headerFoot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R47"/>
  <sheetViews>
    <sheetView view="pageBreakPreview" zoomScaleNormal="85" zoomScaleSheetLayoutView="100" workbookViewId="0"/>
  </sheetViews>
  <sheetFormatPr defaultColWidth="9" defaultRowHeight="13" x14ac:dyDescent="0.2"/>
  <cols>
    <col min="1" max="1" width="3.453125" style="62" customWidth="1"/>
    <col min="2" max="2" width="6.6328125" style="62" customWidth="1"/>
    <col min="3" max="3" width="9.36328125" style="62" customWidth="1"/>
    <col min="4" max="4" width="8.08984375" style="62" customWidth="1"/>
    <col min="5" max="5" width="3.7265625" style="62" customWidth="1"/>
    <col min="6" max="6" width="7.08984375" style="62" customWidth="1"/>
    <col min="7" max="7" width="11.90625" style="62" customWidth="1"/>
    <col min="8" max="8" width="6.6328125" style="62" customWidth="1"/>
    <col min="9" max="9" width="5.08984375" style="62" customWidth="1"/>
    <col min="10" max="10" width="3.90625" style="62" customWidth="1"/>
    <col min="11" max="11" width="6.6328125" style="62" customWidth="1"/>
    <col min="12" max="12" width="9.36328125" style="62" customWidth="1"/>
    <col min="13" max="13" width="8.26953125" style="62" customWidth="1"/>
    <col min="14" max="14" width="10.36328125" style="62" customWidth="1"/>
    <col min="15" max="15" width="6.6328125" style="62" customWidth="1"/>
    <col min="16" max="16" width="7.453125" style="62" customWidth="1"/>
    <col min="17" max="19" width="6.6328125" style="62" customWidth="1"/>
    <col min="20" max="16384" width="9" style="62"/>
  </cols>
  <sheetData>
    <row r="2" spans="1:17" ht="17.25" customHeight="1" x14ac:dyDescent="0.2">
      <c r="A2" s="1275" t="s">
        <v>298</v>
      </c>
      <c r="B2" s="1275"/>
      <c r="C2" s="1275"/>
      <c r="D2" s="1275"/>
      <c r="E2" s="1275"/>
      <c r="F2" s="1275"/>
      <c r="G2" s="1275"/>
      <c r="H2" s="1275"/>
      <c r="I2" s="1275"/>
    </row>
    <row r="3" spans="1:17" ht="17.25" customHeight="1" x14ac:dyDescent="0.2">
      <c r="A3" s="147"/>
      <c r="B3" s="147"/>
      <c r="C3" s="147"/>
      <c r="D3" s="147"/>
      <c r="E3" s="147"/>
      <c r="F3" s="147"/>
      <c r="G3" s="147"/>
      <c r="H3" s="147"/>
      <c r="I3" s="147"/>
    </row>
    <row r="5" spans="1:17" ht="17.25" customHeight="1" x14ac:dyDescent="0.2">
      <c r="A5" s="128" t="s">
        <v>179</v>
      </c>
      <c r="B5" s="70" t="s">
        <v>177</v>
      </c>
      <c r="C5" s="120"/>
      <c r="J5" s="128" t="s">
        <v>380</v>
      </c>
      <c r="K5" s="145" t="s">
        <v>180</v>
      </c>
    </row>
    <row r="6" spans="1:17" ht="12" customHeight="1" x14ac:dyDescent="0.2">
      <c r="B6" s="1265" t="s">
        <v>178</v>
      </c>
      <c r="C6" s="1265"/>
      <c r="D6" s="1265"/>
      <c r="E6" s="64"/>
      <c r="F6" s="64"/>
      <c r="G6" s="64"/>
      <c r="H6" s="1263">
        <v>1</v>
      </c>
      <c r="K6" s="1265" t="s">
        <v>781</v>
      </c>
      <c r="L6" s="1265"/>
      <c r="M6" s="1265"/>
      <c r="N6" s="1265"/>
      <c r="O6" s="1265"/>
      <c r="Q6" s="1263">
        <v>12</v>
      </c>
    </row>
    <row r="7" spans="1:17" ht="12" customHeight="1" x14ac:dyDescent="0.2">
      <c r="B7" s="1265"/>
      <c r="C7" s="1265"/>
      <c r="D7" s="1265"/>
      <c r="E7" s="65"/>
      <c r="F7" s="65"/>
      <c r="G7" s="65"/>
      <c r="H7" s="1263"/>
      <c r="K7" s="1265"/>
      <c r="L7" s="1265"/>
      <c r="M7" s="1265"/>
      <c r="N7" s="1265"/>
      <c r="O7" s="1265"/>
      <c r="P7" s="65"/>
      <c r="Q7" s="1263"/>
    </row>
    <row r="8" spans="1:17" ht="12" customHeight="1" x14ac:dyDescent="0.2">
      <c r="B8" s="1270" t="s">
        <v>782</v>
      </c>
      <c r="C8" s="1270"/>
      <c r="D8" s="1270"/>
      <c r="E8" s="1270"/>
      <c r="F8" s="64"/>
      <c r="G8" s="64"/>
      <c r="H8" s="1263">
        <v>1</v>
      </c>
      <c r="K8" s="1265" t="s">
        <v>264</v>
      </c>
      <c r="L8" s="1265"/>
      <c r="M8" s="130"/>
      <c r="N8" s="64"/>
      <c r="O8" s="64"/>
      <c r="P8" s="64"/>
      <c r="Q8" s="1263">
        <v>12</v>
      </c>
    </row>
    <row r="9" spans="1:17" ht="15.75" customHeight="1" x14ac:dyDescent="0.2">
      <c r="B9" s="1270"/>
      <c r="C9" s="1270"/>
      <c r="D9" s="1270"/>
      <c r="E9" s="1270"/>
      <c r="F9" s="65"/>
      <c r="G9" s="65"/>
      <c r="H9" s="1263"/>
      <c r="K9" s="1265"/>
      <c r="L9" s="1265"/>
      <c r="M9" s="130"/>
      <c r="Q9" s="1263"/>
    </row>
    <row r="10" spans="1:17" ht="12" customHeight="1" x14ac:dyDescent="0.2">
      <c r="B10" s="1267" t="s">
        <v>783</v>
      </c>
      <c r="C10" s="1267"/>
      <c r="D10" s="1267"/>
      <c r="E10" s="64"/>
      <c r="F10" s="64"/>
      <c r="G10" s="64"/>
      <c r="H10" s="1263">
        <v>1</v>
      </c>
      <c r="K10" s="1265" t="s">
        <v>779</v>
      </c>
      <c r="L10" s="1265"/>
      <c r="M10" s="1265"/>
      <c r="N10" s="1265"/>
      <c r="O10" s="1265"/>
      <c r="P10" s="64"/>
      <c r="Q10" s="1263">
        <v>12</v>
      </c>
    </row>
    <row r="11" spans="1:17" ht="12" customHeight="1" x14ac:dyDescent="0.2">
      <c r="B11" s="1267"/>
      <c r="C11" s="1267"/>
      <c r="D11" s="1267"/>
      <c r="E11" s="65"/>
      <c r="F11" s="65"/>
      <c r="G11" s="65"/>
      <c r="H11" s="1263"/>
      <c r="K11" s="1265"/>
      <c r="L11" s="1265"/>
      <c r="M11" s="1265"/>
      <c r="N11" s="1265"/>
      <c r="O11" s="1265"/>
      <c r="Q11" s="1263"/>
    </row>
    <row r="12" spans="1:17" ht="12" customHeight="1" x14ac:dyDescent="0.2">
      <c r="B12" s="1261" t="s">
        <v>815</v>
      </c>
      <c r="C12" s="1265" t="s">
        <v>814</v>
      </c>
      <c r="D12" s="64"/>
      <c r="E12" s="64"/>
      <c r="F12" s="64"/>
      <c r="H12" s="1263">
        <v>2</v>
      </c>
      <c r="K12" s="1265" t="s">
        <v>780</v>
      </c>
      <c r="L12" s="1265"/>
      <c r="M12" s="1265"/>
      <c r="N12" s="1265"/>
      <c r="O12" s="1265"/>
      <c r="P12" s="64"/>
      <c r="Q12" s="1263">
        <v>12</v>
      </c>
    </row>
    <row r="13" spans="1:17" ht="12" customHeight="1" x14ac:dyDescent="0.2">
      <c r="B13" s="1266"/>
      <c r="C13" s="1266"/>
      <c r="G13" s="65"/>
      <c r="H13" s="1264"/>
      <c r="K13" s="1265"/>
      <c r="L13" s="1265"/>
      <c r="M13" s="1265"/>
      <c r="N13" s="1265"/>
      <c r="O13" s="1265"/>
      <c r="Q13" s="1263"/>
    </row>
    <row r="14" spans="1:17" ht="12" customHeight="1" x14ac:dyDescent="0.2">
      <c r="B14" s="1261" t="s">
        <v>817</v>
      </c>
      <c r="C14" s="1265" t="s">
        <v>816</v>
      </c>
      <c r="D14" s="1266"/>
      <c r="E14" s="1266"/>
      <c r="F14" s="64"/>
      <c r="G14" s="64"/>
      <c r="H14" s="1263">
        <v>4</v>
      </c>
      <c r="K14" s="1265" t="s">
        <v>784</v>
      </c>
      <c r="L14" s="1265"/>
      <c r="M14" s="1265"/>
      <c r="N14" s="1265"/>
      <c r="O14" s="1265"/>
      <c r="P14" s="64"/>
      <c r="Q14" s="1263">
        <v>12</v>
      </c>
    </row>
    <row r="15" spans="1:17" ht="12" customHeight="1" x14ac:dyDescent="0.2">
      <c r="B15" s="1266"/>
      <c r="C15" s="1266"/>
      <c r="D15" s="1266"/>
      <c r="E15" s="1266"/>
      <c r="F15" s="65"/>
      <c r="G15" s="65"/>
      <c r="H15" s="1264"/>
      <c r="K15" s="1265"/>
      <c r="L15" s="1265"/>
      <c r="M15" s="1265"/>
      <c r="N15" s="1265"/>
      <c r="O15" s="1265"/>
      <c r="Q15" s="1263"/>
    </row>
    <row r="16" spans="1:17" ht="12" customHeight="1" x14ac:dyDescent="0.2">
      <c r="B16" s="1269" t="s">
        <v>819</v>
      </c>
      <c r="C16" s="1267" t="s">
        <v>818</v>
      </c>
      <c r="D16" s="1262"/>
      <c r="E16" s="64"/>
      <c r="F16" s="64"/>
      <c r="G16" s="64"/>
      <c r="H16" s="1263">
        <v>5</v>
      </c>
      <c r="K16" s="1265" t="s">
        <v>785</v>
      </c>
      <c r="L16" s="1265"/>
      <c r="M16" s="220"/>
      <c r="Q16" s="1263">
        <v>12</v>
      </c>
    </row>
    <row r="17" spans="2:17" ht="12" customHeight="1" x14ac:dyDescent="0.2">
      <c r="B17" s="1262"/>
      <c r="C17" s="1262"/>
      <c r="D17" s="1262"/>
      <c r="H17" s="1264"/>
      <c r="K17" s="1265"/>
      <c r="L17" s="1265"/>
      <c r="M17" s="220"/>
      <c r="N17" s="65"/>
      <c r="O17" s="65"/>
      <c r="P17" s="65"/>
      <c r="Q17" s="1263"/>
    </row>
    <row r="18" spans="2:17" ht="12" customHeight="1" x14ac:dyDescent="0.2">
      <c r="B18" s="1269" t="s">
        <v>821</v>
      </c>
      <c r="C18" s="1267" t="s">
        <v>820</v>
      </c>
      <c r="E18" s="130"/>
      <c r="F18" s="130"/>
      <c r="H18" s="1263">
        <v>8</v>
      </c>
      <c r="K18" s="1265" t="s">
        <v>786</v>
      </c>
      <c r="L18" s="1265"/>
      <c r="M18" s="1273"/>
      <c r="N18" s="64"/>
      <c r="O18" s="64"/>
      <c r="P18" s="64"/>
      <c r="Q18" s="1263">
        <v>13</v>
      </c>
    </row>
    <row r="19" spans="2:17" ht="12" customHeight="1" x14ac:dyDescent="0.2">
      <c r="B19" s="1262"/>
      <c r="C19" s="1262"/>
      <c r="D19" s="65"/>
      <c r="E19" s="65"/>
      <c r="F19" s="65"/>
      <c r="G19" s="65"/>
      <c r="H19" s="1264"/>
      <c r="K19" s="1265"/>
      <c r="L19" s="1265"/>
      <c r="M19" s="1273"/>
      <c r="Q19" s="1263"/>
    </row>
    <row r="20" spans="2:17" ht="12" customHeight="1" x14ac:dyDescent="0.2">
      <c r="B20" s="1261" t="s">
        <v>823</v>
      </c>
      <c r="C20" s="1270" t="s">
        <v>822</v>
      </c>
      <c r="D20" s="1271"/>
      <c r="E20" s="1271"/>
      <c r="F20" s="64"/>
      <c r="G20" s="64"/>
      <c r="H20" s="1263">
        <v>8</v>
      </c>
      <c r="K20" s="1265" t="s">
        <v>787</v>
      </c>
      <c r="L20" s="1265"/>
      <c r="M20" s="1273"/>
      <c r="Q20" s="1263">
        <v>14</v>
      </c>
    </row>
    <row r="21" spans="2:17" ht="12" customHeight="1" x14ac:dyDescent="0.2">
      <c r="B21" s="1266"/>
      <c r="C21" s="1271"/>
      <c r="D21" s="1271"/>
      <c r="E21" s="1271"/>
      <c r="H21" s="1264"/>
      <c r="K21" s="1265"/>
      <c r="L21" s="1265"/>
      <c r="M21" s="1273"/>
      <c r="N21" s="65"/>
      <c r="O21" s="65"/>
      <c r="P21" s="65"/>
      <c r="Q21" s="1263"/>
    </row>
    <row r="22" spans="2:17" ht="12" customHeight="1" x14ac:dyDescent="0.2">
      <c r="B22" s="1261" t="s">
        <v>825</v>
      </c>
      <c r="C22" s="1265" t="s">
        <v>824</v>
      </c>
      <c r="D22" s="1266"/>
      <c r="E22" s="64"/>
      <c r="F22" s="64"/>
      <c r="G22" s="64"/>
      <c r="H22" s="1263">
        <v>9</v>
      </c>
      <c r="K22" s="1265" t="s">
        <v>788</v>
      </c>
      <c r="L22" s="1265"/>
      <c r="M22" s="220"/>
      <c r="N22" s="64"/>
      <c r="O22" s="64"/>
      <c r="P22" s="64"/>
      <c r="Q22" s="1263">
        <v>14</v>
      </c>
    </row>
    <row r="23" spans="2:17" ht="12" customHeight="1" x14ac:dyDescent="0.2">
      <c r="B23" s="1266"/>
      <c r="C23" s="1266"/>
      <c r="D23" s="1266"/>
      <c r="H23" s="1264"/>
      <c r="K23" s="1265"/>
      <c r="L23" s="1265"/>
      <c r="M23" s="220"/>
      <c r="Q23" s="1263"/>
    </row>
    <row r="24" spans="2:17" ht="15.75" customHeight="1" x14ac:dyDescent="0.2">
      <c r="B24" s="1269" t="s">
        <v>827</v>
      </c>
      <c r="C24" s="1267" t="s">
        <v>826</v>
      </c>
      <c r="H24" s="1263">
        <v>9</v>
      </c>
      <c r="K24" s="1265" t="s">
        <v>789</v>
      </c>
      <c r="L24" s="1265"/>
      <c r="M24" s="1265"/>
      <c r="N24" s="64"/>
      <c r="O24" s="64"/>
      <c r="P24" s="64"/>
      <c r="Q24" s="1263">
        <v>15</v>
      </c>
    </row>
    <row r="25" spans="2:17" ht="12" customHeight="1" x14ac:dyDescent="0.2">
      <c r="B25" s="1262"/>
      <c r="C25" s="1262"/>
      <c r="D25" s="65"/>
      <c r="E25" s="65"/>
      <c r="F25" s="65"/>
      <c r="G25" s="65"/>
      <c r="H25" s="1264"/>
      <c r="K25" s="1265"/>
      <c r="L25" s="1265"/>
      <c r="M25" s="1265"/>
      <c r="Q25" s="1263"/>
    </row>
    <row r="26" spans="2:17" ht="12" customHeight="1" x14ac:dyDescent="0.2">
      <c r="B26" s="1261" t="s">
        <v>828</v>
      </c>
      <c r="C26" s="1265" t="s">
        <v>829</v>
      </c>
      <c r="E26" s="64"/>
      <c r="F26" s="64"/>
      <c r="G26" s="64"/>
      <c r="H26" s="1263">
        <v>10</v>
      </c>
      <c r="K26" s="1265" t="s">
        <v>790</v>
      </c>
      <c r="L26" s="1265"/>
      <c r="M26" s="1265"/>
      <c r="N26" s="64"/>
      <c r="O26" s="64"/>
      <c r="P26" s="64"/>
      <c r="Q26" s="1263">
        <v>16</v>
      </c>
    </row>
    <row r="27" spans="2:17" ht="12" customHeight="1" x14ac:dyDescent="0.2">
      <c r="B27" s="1266"/>
      <c r="C27" s="1266"/>
      <c r="D27" s="65"/>
      <c r="H27" s="1264"/>
      <c r="K27" s="1265"/>
      <c r="L27" s="1265"/>
      <c r="M27" s="1265"/>
      <c r="Q27" s="1263"/>
    </row>
    <row r="28" spans="2:17" ht="12" customHeight="1" x14ac:dyDescent="0.2">
      <c r="B28" s="1269" t="s">
        <v>830</v>
      </c>
      <c r="C28" s="1267" t="s">
        <v>831</v>
      </c>
      <c r="E28" s="64"/>
      <c r="F28" s="64"/>
      <c r="G28" s="64"/>
      <c r="H28" s="1263">
        <v>11</v>
      </c>
      <c r="K28" s="1265" t="s">
        <v>791</v>
      </c>
      <c r="L28" s="1265"/>
      <c r="M28" s="220"/>
      <c r="N28" s="64"/>
      <c r="O28" s="64"/>
      <c r="P28" s="64"/>
      <c r="Q28" s="1263">
        <v>16</v>
      </c>
    </row>
    <row r="29" spans="2:17" ht="12" customHeight="1" x14ac:dyDescent="0.2">
      <c r="B29" s="1262"/>
      <c r="C29" s="1262"/>
      <c r="D29" s="65"/>
      <c r="H29" s="1264"/>
      <c r="K29" s="1265"/>
      <c r="L29" s="1265"/>
      <c r="M29" s="220"/>
      <c r="Q29" s="1263"/>
    </row>
    <row r="30" spans="2:17" ht="12" customHeight="1" x14ac:dyDescent="0.2">
      <c r="B30" s="1261" t="s">
        <v>832</v>
      </c>
      <c r="C30" s="1265" t="s">
        <v>833</v>
      </c>
      <c r="D30" s="1268"/>
      <c r="E30" s="1268"/>
      <c r="F30" s="1268"/>
      <c r="G30" s="64"/>
      <c r="H30" s="1263">
        <v>11</v>
      </c>
    </row>
    <row r="31" spans="2:17" ht="12" customHeight="1" x14ac:dyDescent="0.2">
      <c r="B31" s="1262"/>
      <c r="C31" s="1268"/>
      <c r="D31" s="1268"/>
      <c r="E31" s="1268"/>
      <c r="F31" s="1268"/>
      <c r="G31" s="130"/>
      <c r="H31" s="1264"/>
    </row>
    <row r="32" spans="2:17" ht="12" customHeight="1" x14ac:dyDescent="0.2">
      <c r="B32" s="1261" t="s">
        <v>1002</v>
      </c>
      <c r="C32" s="1265" t="s">
        <v>1003</v>
      </c>
      <c r="D32" s="1266"/>
      <c r="E32" s="64"/>
      <c r="F32" s="64"/>
      <c r="G32" s="64"/>
      <c r="H32" s="1263">
        <v>11</v>
      </c>
    </row>
    <row r="33" spans="1:18" ht="12" customHeight="1" x14ac:dyDescent="0.2">
      <c r="B33" s="1262"/>
      <c r="C33" s="1266"/>
      <c r="D33" s="1266"/>
      <c r="H33" s="1264"/>
      <c r="K33" s="1265" t="s">
        <v>182</v>
      </c>
      <c r="L33" s="1265"/>
      <c r="M33" s="1265"/>
      <c r="N33" s="1265"/>
      <c r="Q33" s="1263">
        <v>17</v>
      </c>
    </row>
    <row r="34" spans="1:18" ht="12" customHeight="1" x14ac:dyDescent="0.2">
      <c r="B34" s="220"/>
      <c r="C34" s="220"/>
      <c r="D34" s="220"/>
      <c r="E34" s="220"/>
      <c r="F34" s="220"/>
      <c r="G34" s="130"/>
      <c r="H34" s="220"/>
      <c r="K34" s="1265"/>
      <c r="L34" s="1265"/>
      <c r="M34" s="1265"/>
      <c r="N34" s="1265"/>
      <c r="O34" s="65"/>
      <c r="P34" s="65"/>
      <c r="Q34" s="1263"/>
    </row>
    <row r="35" spans="1:18" ht="12" customHeight="1" x14ac:dyDescent="0.2">
      <c r="B35" s="220"/>
      <c r="C35" s="220"/>
      <c r="D35" s="220"/>
      <c r="E35" s="220"/>
      <c r="F35" s="220"/>
      <c r="G35" s="130"/>
      <c r="H35" s="220"/>
      <c r="K35" s="1265" t="s">
        <v>181</v>
      </c>
      <c r="L35" s="1265"/>
      <c r="M35" s="1265"/>
      <c r="N35" s="1265"/>
      <c r="O35" s="64"/>
      <c r="P35" s="64"/>
      <c r="Q35" s="1263">
        <v>18</v>
      </c>
    </row>
    <row r="36" spans="1:18" ht="15.75" customHeight="1" x14ac:dyDescent="0.2">
      <c r="B36" s="63"/>
      <c r="C36" s="63"/>
      <c r="H36" s="127"/>
      <c r="K36" s="1265"/>
      <c r="L36" s="1265"/>
      <c r="M36" s="1265"/>
      <c r="N36" s="1265"/>
      <c r="Q36" s="1263"/>
    </row>
    <row r="37" spans="1:18" ht="12" customHeight="1" x14ac:dyDescent="0.2">
      <c r="A37" s="218"/>
      <c r="B37" s="219"/>
      <c r="C37" s="220"/>
      <c r="D37" s="130"/>
      <c r="E37" s="130"/>
      <c r="F37" s="130"/>
      <c r="G37" s="130"/>
      <c r="H37" s="211"/>
      <c r="K37" s="1265" t="s">
        <v>401</v>
      </c>
      <c r="L37" s="1265"/>
      <c r="M37" s="1265"/>
      <c r="N37" s="250"/>
      <c r="O37" s="251"/>
      <c r="P37" s="251"/>
      <c r="Q37" s="1274">
        <v>19</v>
      </c>
    </row>
    <row r="38" spans="1:18" ht="12" customHeight="1" x14ac:dyDescent="0.2">
      <c r="A38" s="130"/>
      <c r="B38" s="222"/>
      <c r="C38" s="222"/>
      <c r="D38" s="222"/>
      <c r="E38" s="222"/>
      <c r="F38" s="221"/>
      <c r="G38" s="221"/>
      <c r="H38" s="1272"/>
      <c r="K38" s="1265"/>
      <c r="L38" s="1265"/>
      <c r="M38" s="1265"/>
      <c r="N38" s="252"/>
      <c r="O38" s="253"/>
      <c r="P38" s="253"/>
      <c r="Q38" s="1274"/>
    </row>
    <row r="39" spans="1:18" ht="12" customHeight="1" x14ac:dyDescent="0.2">
      <c r="A39" s="130"/>
      <c r="B39" s="222"/>
      <c r="C39" s="222"/>
      <c r="D39" s="222"/>
      <c r="E39" s="222"/>
      <c r="F39" s="221"/>
      <c r="G39" s="221"/>
      <c r="H39" s="1272"/>
      <c r="K39" s="220"/>
      <c r="L39" s="220"/>
      <c r="M39" s="220"/>
      <c r="N39" s="220"/>
      <c r="O39" s="220"/>
      <c r="P39" s="130"/>
      <c r="Q39" s="130"/>
    </row>
    <row r="40" spans="1:18" ht="12" customHeight="1" x14ac:dyDescent="0.2">
      <c r="A40" s="130"/>
      <c r="B40" s="222"/>
      <c r="C40" s="222"/>
      <c r="D40" s="222"/>
      <c r="E40" s="221"/>
      <c r="F40" s="221"/>
      <c r="G40" s="221"/>
      <c r="H40" s="1272"/>
      <c r="K40" s="220"/>
      <c r="L40" s="220"/>
      <c r="M40" s="220"/>
      <c r="N40" s="220"/>
      <c r="O40" s="220"/>
      <c r="P40" s="130"/>
      <c r="Q40" s="130"/>
    </row>
    <row r="41" spans="1:18" ht="12" customHeight="1" x14ac:dyDescent="0.2">
      <c r="A41" s="130"/>
      <c r="B41" s="222"/>
      <c r="C41" s="222"/>
      <c r="D41" s="222"/>
      <c r="E41" s="221"/>
      <c r="F41" s="221"/>
      <c r="G41" s="221"/>
      <c r="H41" s="1272"/>
      <c r="R41" s="130"/>
    </row>
    <row r="42" spans="1:18" ht="12" customHeight="1" x14ac:dyDescent="0.2">
      <c r="A42" s="130"/>
      <c r="B42" s="220"/>
      <c r="C42" s="220"/>
      <c r="D42" s="220"/>
      <c r="E42" s="130"/>
      <c r="F42" s="130"/>
      <c r="G42" s="130"/>
      <c r="H42" s="1274"/>
      <c r="R42" s="130"/>
    </row>
    <row r="43" spans="1:18" ht="12" customHeight="1" x14ac:dyDescent="0.2">
      <c r="A43" s="130"/>
      <c r="B43" s="220"/>
      <c r="C43" s="220"/>
      <c r="D43" s="220"/>
      <c r="E43" s="130"/>
      <c r="F43" s="130"/>
      <c r="G43" s="130"/>
      <c r="H43" s="1274"/>
      <c r="R43" s="130"/>
    </row>
    <row r="44" spans="1:18" ht="12" customHeight="1" x14ac:dyDescent="0.2">
      <c r="E44" s="130"/>
      <c r="F44" s="130"/>
      <c r="G44" s="130"/>
      <c r="H44" s="1274"/>
      <c r="I44" s="130"/>
      <c r="R44" s="130"/>
    </row>
    <row r="45" spans="1:18" ht="12" customHeight="1" x14ac:dyDescent="0.2">
      <c r="E45" s="130"/>
      <c r="F45" s="130"/>
      <c r="G45" s="130"/>
      <c r="H45" s="1274"/>
      <c r="I45" s="130"/>
    </row>
    <row r="46" spans="1:18" ht="12" customHeight="1" x14ac:dyDescent="0.2">
      <c r="B46" s="63"/>
      <c r="C46" s="63"/>
      <c r="D46" s="63"/>
      <c r="E46" s="63"/>
      <c r="F46" s="130"/>
      <c r="G46" s="63"/>
    </row>
    <row r="47" spans="1:18" ht="12" customHeight="1" x14ac:dyDescent="0.2"/>
  </sheetData>
  <mergeCells count="74">
    <mergeCell ref="H44:H45"/>
    <mergeCell ref="H10:H11"/>
    <mergeCell ref="Q6:Q7"/>
    <mergeCell ref="H40:H41"/>
    <mergeCell ref="Q22:Q23"/>
    <mergeCell ref="Q24:Q25"/>
    <mergeCell ref="K24:M25"/>
    <mergeCell ref="Q12:Q13"/>
    <mergeCell ref="H12:H13"/>
    <mergeCell ref="H6:H7"/>
    <mergeCell ref="K12:O13"/>
    <mergeCell ref="K14:O15"/>
    <mergeCell ref="H22:H23"/>
    <mergeCell ref="K6:O7"/>
    <mergeCell ref="H42:H43"/>
    <mergeCell ref="K37:M38"/>
    <mergeCell ref="A2:I2"/>
    <mergeCell ref="H8:H9"/>
    <mergeCell ref="B10:D11"/>
    <mergeCell ref="B6:D7"/>
    <mergeCell ref="B12:B13"/>
    <mergeCell ref="C12:C13"/>
    <mergeCell ref="B8:E9"/>
    <mergeCell ref="K10:O11"/>
    <mergeCell ref="Q8:Q9"/>
    <mergeCell ref="Q10:Q11"/>
    <mergeCell ref="Q16:Q17"/>
    <mergeCell ref="Q18:Q19"/>
    <mergeCell ref="Q20:Q21"/>
    <mergeCell ref="Q14:Q15"/>
    <mergeCell ref="H38:H39"/>
    <mergeCell ref="K22:L23"/>
    <mergeCell ref="K8:L9"/>
    <mergeCell ref="K16:L17"/>
    <mergeCell ref="K18:M19"/>
    <mergeCell ref="K20:M21"/>
    <mergeCell ref="Q26:Q27"/>
    <mergeCell ref="K28:L29"/>
    <mergeCell ref="Q37:Q38"/>
    <mergeCell ref="Q33:Q34"/>
    <mergeCell ref="K35:N36"/>
    <mergeCell ref="Q35:Q36"/>
    <mergeCell ref="Q28:Q29"/>
    <mergeCell ref="K26:M27"/>
    <mergeCell ref="K33:N34"/>
    <mergeCell ref="B22:B23"/>
    <mergeCell ref="C22:D23"/>
    <mergeCell ref="C14:E15"/>
    <mergeCell ref="B14:B15"/>
    <mergeCell ref="H14:H15"/>
    <mergeCell ref="C16:D17"/>
    <mergeCell ref="B16:B17"/>
    <mergeCell ref="H16:H17"/>
    <mergeCell ref="B18:B19"/>
    <mergeCell ref="C18:C19"/>
    <mergeCell ref="H18:H19"/>
    <mergeCell ref="B20:B21"/>
    <mergeCell ref="C20:E21"/>
    <mergeCell ref="H20:H21"/>
    <mergeCell ref="B24:B25"/>
    <mergeCell ref="B32:B33"/>
    <mergeCell ref="H32:H33"/>
    <mergeCell ref="C32:D33"/>
    <mergeCell ref="C24:C25"/>
    <mergeCell ref="H24:H25"/>
    <mergeCell ref="B30:B31"/>
    <mergeCell ref="C30:F31"/>
    <mergeCell ref="H30:H31"/>
    <mergeCell ref="B26:B27"/>
    <mergeCell ref="C28:C29"/>
    <mergeCell ref="H28:H29"/>
    <mergeCell ref="C26:C27"/>
    <mergeCell ref="H26:H27"/>
    <mergeCell ref="B28:B29"/>
  </mergeCells>
  <phoneticPr fontId="2"/>
  <pageMargins left="0.78740157480314965" right="0.78740157480314965" top="0.59055118110236227" bottom="0.59055118110236227"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AN38"/>
  <sheetViews>
    <sheetView view="pageBreakPreview" zoomScale="90" zoomScaleNormal="100" zoomScaleSheetLayoutView="90" workbookViewId="0"/>
  </sheetViews>
  <sheetFormatPr defaultColWidth="9" defaultRowHeight="13" x14ac:dyDescent="0.2"/>
  <cols>
    <col min="1" max="1" width="5" style="72" customWidth="1"/>
    <col min="2" max="2" width="1.90625" style="72" customWidth="1"/>
    <col min="3" max="3" width="7.453125" style="72" customWidth="1"/>
    <col min="4" max="4" width="1.90625" style="72" customWidth="1"/>
    <col min="5" max="5" width="1.90625" style="300" customWidth="1"/>
    <col min="6" max="6" width="7.453125" style="300" customWidth="1"/>
    <col min="7" max="8" width="1.90625" style="300" customWidth="1"/>
    <col min="9" max="9" width="6.26953125" style="72" customWidth="1"/>
    <col min="10" max="10" width="2.08984375" style="72" customWidth="1"/>
    <col min="11" max="11" width="1.90625" style="72" customWidth="1"/>
    <col min="12" max="12" width="7.453125" style="72" customWidth="1"/>
    <col min="13" max="14" width="1.90625" style="72" customWidth="1"/>
    <col min="15" max="15" width="6.26953125" style="72" customWidth="1"/>
    <col min="16" max="17" width="1.90625" style="188" customWidth="1"/>
    <col min="18" max="18" width="7.453125" style="72" customWidth="1"/>
    <col min="19" max="19" width="1.90625" style="72" customWidth="1"/>
    <col min="20" max="20" width="10.08984375" style="72" customWidth="1"/>
    <col min="21" max="21" width="5" style="72" customWidth="1"/>
    <col min="22" max="22" width="1.90625" style="72" customWidth="1"/>
    <col min="23" max="23" width="7.453125" style="72" customWidth="1"/>
    <col min="24" max="24" width="1.90625" style="72" customWidth="1"/>
    <col min="25" max="25" width="1.90625" style="300" customWidth="1"/>
    <col min="26" max="26" width="7.453125" style="300" customWidth="1"/>
    <col min="27" max="28" width="1.90625" style="300" customWidth="1"/>
    <col min="29" max="29" width="6.26953125" style="72" customWidth="1"/>
    <col min="30" max="30" width="2.08984375" style="72" customWidth="1"/>
    <col min="31" max="31" width="1.90625" style="72" customWidth="1"/>
    <col min="32" max="32" width="7.453125" style="72" customWidth="1"/>
    <col min="33" max="34" width="1.90625" style="72" customWidth="1"/>
    <col min="35" max="35" width="6.26953125" style="72" customWidth="1"/>
    <col min="36" max="37" width="1.90625" style="188" customWidth="1"/>
    <col min="38" max="38" width="7.453125" style="72" customWidth="1"/>
    <col min="39" max="39" width="1.90625" style="72" customWidth="1"/>
    <col min="40" max="40" width="4.453125" style="72" customWidth="1"/>
    <col min="41" max="16384" width="9" style="72"/>
  </cols>
  <sheetData>
    <row r="1" spans="1:39" ht="18" customHeight="1" x14ac:dyDescent="0.2">
      <c r="A1" s="990" t="s">
        <v>175</v>
      </c>
      <c r="B1" s="991"/>
      <c r="C1" s="992"/>
      <c r="D1" s="992"/>
      <c r="E1" s="993"/>
      <c r="F1" s="993"/>
      <c r="G1" s="993"/>
      <c r="H1" s="993"/>
      <c r="I1" s="992"/>
      <c r="J1" s="992"/>
      <c r="K1" s="992"/>
      <c r="L1" s="992"/>
      <c r="M1" s="992"/>
      <c r="N1" s="992"/>
      <c r="O1" s="992"/>
      <c r="P1" s="994"/>
      <c r="Q1" s="994"/>
      <c r="R1" s="995" t="s">
        <v>505</v>
      </c>
      <c r="S1" s="992"/>
      <c r="T1" s="992"/>
      <c r="U1" s="990"/>
      <c r="V1" s="991"/>
      <c r="W1" s="992"/>
      <c r="X1" s="992"/>
      <c r="Y1" s="993"/>
      <c r="Z1" s="993"/>
      <c r="AA1" s="993"/>
      <c r="AB1" s="993"/>
      <c r="AC1" s="992"/>
      <c r="AD1" s="992"/>
      <c r="AE1" s="992"/>
      <c r="AF1" s="992"/>
      <c r="AG1" s="992"/>
      <c r="AH1" s="992"/>
      <c r="AI1" s="992"/>
      <c r="AJ1" s="994"/>
      <c r="AK1" s="994"/>
      <c r="AL1" s="995" t="s">
        <v>506</v>
      </c>
      <c r="AM1" s="992"/>
    </row>
    <row r="2" spans="1:39" ht="3" customHeight="1" x14ac:dyDescent="0.2">
      <c r="A2" s="996"/>
      <c r="B2" s="997"/>
      <c r="C2" s="997"/>
      <c r="D2" s="997"/>
      <c r="E2" s="998"/>
      <c r="F2" s="998"/>
      <c r="G2" s="998"/>
      <c r="H2" s="998"/>
      <c r="I2" s="997"/>
      <c r="J2" s="997"/>
      <c r="K2" s="997"/>
      <c r="L2" s="997"/>
      <c r="M2" s="997"/>
      <c r="N2" s="997"/>
      <c r="O2" s="997"/>
      <c r="P2" s="999"/>
      <c r="Q2" s="999"/>
      <c r="R2" s="997"/>
      <c r="S2" s="997"/>
      <c r="T2" s="992"/>
      <c r="U2" s="996"/>
      <c r="V2" s="997"/>
      <c r="W2" s="997"/>
      <c r="X2" s="997"/>
      <c r="Y2" s="998"/>
      <c r="Z2" s="998"/>
      <c r="AA2" s="998"/>
      <c r="AB2" s="998"/>
      <c r="AC2" s="997"/>
      <c r="AD2" s="997"/>
      <c r="AE2" s="997"/>
      <c r="AF2" s="997"/>
      <c r="AG2" s="997"/>
      <c r="AH2" s="997"/>
      <c r="AI2" s="997"/>
      <c r="AJ2" s="999"/>
      <c r="AK2" s="999"/>
      <c r="AL2" s="997"/>
      <c r="AM2" s="997"/>
    </row>
    <row r="3" spans="1:39" ht="15" customHeight="1" x14ac:dyDescent="0.2">
      <c r="A3" s="1000" t="str">
        <f>+表紙!W11</f>
        <v>＿＿年度</v>
      </c>
      <c r="B3" s="1001"/>
      <c r="C3" s="712"/>
      <c r="D3" s="712"/>
      <c r="E3" s="1002"/>
      <c r="F3" s="1002"/>
      <c r="G3" s="1002"/>
      <c r="H3" s="1002"/>
      <c r="I3" s="712"/>
      <c r="J3" s="712"/>
      <c r="K3" s="712"/>
      <c r="L3" s="1003"/>
      <c r="M3" s="1004"/>
      <c r="N3" s="1005"/>
      <c r="O3" s="1005"/>
      <c r="P3" s="1005"/>
      <c r="Q3" s="1005" t="s">
        <v>507</v>
      </c>
      <c r="R3" s="1053" t="str">
        <f>IF(COUNTIF(R7:R30,"&gt;0")=0,"",R31/COUNTIF(R7:R30,"&gt;0")/表紙!E11)</f>
        <v/>
      </c>
      <c r="S3" s="1006"/>
      <c r="T3" s="1004"/>
      <c r="U3" s="1007" t="str">
        <f>+表紙!X11</f>
        <v>＿＿年度</v>
      </c>
      <c r="V3" s="1001"/>
      <c r="W3" s="712"/>
      <c r="X3" s="684"/>
      <c r="Y3" s="1002"/>
      <c r="Z3" s="1002"/>
      <c r="AA3" s="1002"/>
      <c r="AB3" s="1002"/>
      <c r="AC3" s="684"/>
      <c r="AD3" s="684"/>
      <c r="AE3" s="684"/>
      <c r="AF3" s="1003"/>
      <c r="AG3" s="992"/>
      <c r="AH3" s="1005"/>
      <c r="AI3" s="1005"/>
      <c r="AJ3" s="1005"/>
      <c r="AK3" s="1005" t="s">
        <v>508</v>
      </c>
      <c r="AL3" s="1053" t="str">
        <f>IF(COUNTIF(AL7:AL30,"&gt;0")=0,"",AL31/COUNTIF(AL7:AL30,"&gt;0")/表紙!E11)</f>
        <v/>
      </c>
      <c r="AM3" s="1006"/>
    </row>
    <row r="4" spans="1:39" ht="7.5" customHeight="1" thickBot="1" x14ac:dyDescent="0.25">
      <c r="A4" s="1008"/>
      <c r="B4" s="1009"/>
      <c r="C4" s="1010"/>
      <c r="D4" s="1010"/>
      <c r="E4" s="1011"/>
      <c r="F4" s="1011"/>
      <c r="G4" s="1011"/>
      <c r="H4" s="1011"/>
      <c r="I4" s="1010"/>
      <c r="J4" s="1010"/>
      <c r="K4" s="1010"/>
      <c r="L4" s="1010"/>
      <c r="M4" s="1010"/>
      <c r="N4" s="1010"/>
      <c r="O4" s="1012"/>
      <c r="P4" s="1013"/>
      <c r="Q4" s="1013"/>
      <c r="R4" s="1012"/>
      <c r="S4" s="1012"/>
      <c r="T4" s="992"/>
      <c r="U4" s="1008"/>
      <c r="V4" s="1009"/>
      <c r="W4" s="1010"/>
      <c r="X4" s="1010"/>
      <c r="Y4" s="1011"/>
      <c r="Z4" s="1011"/>
      <c r="AA4" s="1011"/>
      <c r="AB4" s="1011"/>
      <c r="AC4" s="1010"/>
      <c r="AD4" s="1010"/>
      <c r="AE4" s="1010"/>
      <c r="AF4" s="1010"/>
      <c r="AG4" s="1010"/>
      <c r="AH4" s="1010"/>
      <c r="AI4" s="1012"/>
      <c r="AJ4" s="1013"/>
      <c r="AK4" s="1013"/>
      <c r="AL4" s="1012"/>
      <c r="AM4" s="1012"/>
    </row>
    <row r="5" spans="1:39" s="297" customFormat="1" ht="17.25" customHeight="1" x14ac:dyDescent="0.2">
      <c r="A5" s="2909"/>
      <c r="B5" s="2911" t="s">
        <v>371</v>
      </c>
      <c r="C5" s="2911"/>
      <c r="D5" s="2911"/>
      <c r="E5" s="2911" t="s">
        <v>370</v>
      </c>
      <c r="F5" s="2911"/>
      <c r="G5" s="2911"/>
      <c r="H5" s="2913" t="s">
        <v>364</v>
      </c>
      <c r="I5" s="2913"/>
      <c r="J5" s="2914"/>
      <c r="K5" s="2917" t="s">
        <v>369</v>
      </c>
      <c r="L5" s="2918"/>
      <c r="M5" s="2918"/>
      <c r="N5" s="2900" t="s">
        <v>365</v>
      </c>
      <c r="O5" s="2901"/>
      <c r="P5" s="2902"/>
      <c r="Q5" s="2905" t="s">
        <v>363</v>
      </c>
      <c r="R5" s="2906"/>
      <c r="S5" s="2907"/>
      <c r="T5" s="1014"/>
      <c r="U5" s="2909"/>
      <c r="V5" s="2911" t="s">
        <v>371</v>
      </c>
      <c r="W5" s="2911"/>
      <c r="X5" s="2911"/>
      <c r="Y5" s="2911" t="s">
        <v>370</v>
      </c>
      <c r="Z5" s="2911"/>
      <c r="AA5" s="2911"/>
      <c r="AB5" s="2913" t="s">
        <v>364</v>
      </c>
      <c r="AC5" s="2913"/>
      <c r="AD5" s="2914"/>
      <c r="AE5" s="2917" t="s">
        <v>369</v>
      </c>
      <c r="AF5" s="2918"/>
      <c r="AG5" s="2918"/>
      <c r="AH5" s="2900" t="s">
        <v>365</v>
      </c>
      <c r="AI5" s="2901"/>
      <c r="AJ5" s="2902"/>
      <c r="AK5" s="2905" t="s">
        <v>363</v>
      </c>
      <c r="AL5" s="2906"/>
      <c r="AM5" s="2907"/>
    </row>
    <row r="6" spans="1:39" s="297" customFormat="1" ht="22.5" customHeight="1" x14ac:dyDescent="0.2">
      <c r="A6" s="2910"/>
      <c r="B6" s="2912"/>
      <c r="C6" s="2912"/>
      <c r="D6" s="2912"/>
      <c r="E6" s="2912"/>
      <c r="F6" s="2912"/>
      <c r="G6" s="2912"/>
      <c r="H6" s="2915"/>
      <c r="I6" s="2915"/>
      <c r="J6" s="2916"/>
      <c r="K6" s="2919"/>
      <c r="L6" s="2920"/>
      <c r="M6" s="2920"/>
      <c r="N6" s="2903"/>
      <c r="O6" s="1783"/>
      <c r="P6" s="2904"/>
      <c r="Q6" s="1754"/>
      <c r="R6" s="1755"/>
      <c r="S6" s="2908"/>
      <c r="T6" s="1014"/>
      <c r="U6" s="2910"/>
      <c r="V6" s="2912"/>
      <c r="W6" s="2912"/>
      <c r="X6" s="2912"/>
      <c r="Y6" s="2912"/>
      <c r="Z6" s="2912"/>
      <c r="AA6" s="2912"/>
      <c r="AB6" s="2915"/>
      <c r="AC6" s="2915"/>
      <c r="AD6" s="2916"/>
      <c r="AE6" s="2919"/>
      <c r="AF6" s="2920"/>
      <c r="AG6" s="2920"/>
      <c r="AH6" s="2903"/>
      <c r="AI6" s="1783"/>
      <c r="AJ6" s="2904"/>
      <c r="AK6" s="1754"/>
      <c r="AL6" s="1755"/>
      <c r="AM6" s="2908"/>
    </row>
    <row r="7" spans="1:39" s="297" customFormat="1" ht="16.5" customHeight="1" x14ac:dyDescent="0.2">
      <c r="A7" s="2881" t="s">
        <v>50</v>
      </c>
      <c r="B7" s="1015" t="s">
        <v>509</v>
      </c>
      <c r="C7" s="301"/>
      <c r="D7" s="1016" t="s">
        <v>510</v>
      </c>
      <c r="E7" s="2889"/>
      <c r="F7" s="2893"/>
      <c r="G7" s="2887"/>
      <c r="H7" s="2889"/>
      <c r="I7" s="2895"/>
      <c r="J7" s="2887"/>
      <c r="K7" s="2883"/>
      <c r="L7" s="2885"/>
      <c r="M7" s="2887"/>
      <c r="N7" s="2889"/>
      <c r="O7" s="2885"/>
      <c r="P7" s="1017"/>
      <c r="Q7" s="1018"/>
      <c r="R7" s="2891">
        <f>C8+F7+L7</f>
        <v>0</v>
      </c>
      <c r="S7" s="1019"/>
      <c r="T7" s="1014"/>
      <c r="U7" s="2881" t="s">
        <v>50</v>
      </c>
      <c r="V7" s="1015" t="s">
        <v>509</v>
      </c>
      <c r="W7" s="301"/>
      <c r="X7" s="1016" t="s">
        <v>510</v>
      </c>
      <c r="Y7" s="2889"/>
      <c r="Z7" s="2893"/>
      <c r="AA7" s="2887"/>
      <c r="AB7" s="2889"/>
      <c r="AC7" s="2895"/>
      <c r="AD7" s="2887"/>
      <c r="AE7" s="2883"/>
      <c r="AF7" s="2885"/>
      <c r="AG7" s="2887"/>
      <c r="AH7" s="2889"/>
      <c r="AI7" s="2885"/>
      <c r="AJ7" s="1017"/>
      <c r="AK7" s="1018"/>
      <c r="AL7" s="2891">
        <f>W8+Z7+AF7</f>
        <v>0</v>
      </c>
      <c r="AM7" s="1019"/>
    </row>
    <row r="8" spans="1:39" s="297" customFormat="1" ht="16.5" customHeight="1" x14ac:dyDescent="0.2">
      <c r="A8" s="2897"/>
      <c r="B8" s="1020"/>
      <c r="C8" s="302"/>
      <c r="D8" s="1021"/>
      <c r="E8" s="2890"/>
      <c r="F8" s="2894"/>
      <c r="G8" s="2888"/>
      <c r="H8" s="2890"/>
      <c r="I8" s="2896"/>
      <c r="J8" s="2888"/>
      <c r="K8" s="2884"/>
      <c r="L8" s="2886"/>
      <c r="M8" s="2888"/>
      <c r="N8" s="2890"/>
      <c r="O8" s="2886"/>
      <c r="P8" s="1022"/>
      <c r="Q8" s="1023"/>
      <c r="R8" s="2892"/>
      <c r="S8" s="1024"/>
      <c r="T8" s="1014"/>
      <c r="U8" s="2897"/>
      <c r="V8" s="1020"/>
      <c r="W8" s="302"/>
      <c r="X8" s="1021"/>
      <c r="Y8" s="2890"/>
      <c r="Z8" s="2894"/>
      <c r="AA8" s="2888"/>
      <c r="AB8" s="2890"/>
      <c r="AC8" s="2896"/>
      <c r="AD8" s="2888"/>
      <c r="AE8" s="2884"/>
      <c r="AF8" s="2886"/>
      <c r="AG8" s="2888"/>
      <c r="AH8" s="2890"/>
      <c r="AI8" s="2886"/>
      <c r="AJ8" s="1022"/>
      <c r="AK8" s="1023"/>
      <c r="AL8" s="2892"/>
      <c r="AM8" s="1024"/>
    </row>
    <row r="9" spans="1:39" s="297" customFormat="1" ht="16.5" customHeight="1" x14ac:dyDescent="0.2">
      <c r="A9" s="2881" t="s">
        <v>51</v>
      </c>
      <c r="B9" s="1015" t="s">
        <v>509</v>
      </c>
      <c r="C9" s="301"/>
      <c r="D9" s="1016" t="s">
        <v>510</v>
      </c>
      <c r="E9" s="2889"/>
      <c r="F9" s="2893"/>
      <c r="G9" s="2887"/>
      <c r="H9" s="2889"/>
      <c r="I9" s="2895"/>
      <c r="J9" s="2887"/>
      <c r="K9" s="2883"/>
      <c r="L9" s="2885"/>
      <c r="M9" s="2887"/>
      <c r="N9" s="2889"/>
      <c r="O9" s="2885"/>
      <c r="P9" s="1017"/>
      <c r="Q9" s="1025"/>
      <c r="R9" s="2891">
        <f>C10+F9+L9</f>
        <v>0</v>
      </c>
      <c r="S9" s="1019"/>
      <c r="T9" s="1014"/>
      <c r="U9" s="2881" t="s">
        <v>51</v>
      </c>
      <c r="V9" s="1015" t="s">
        <v>509</v>
      </c>
      <c r="W9" s="301"/>
      <c r="X9" s="1016" t="s">
        <v>510</v>
      </c>
      <c r="Y9" s="2889"/>
      <c r="Z9" s="2893"/>
      <c r="AA9" s="2887"/>
      <c r="AB9" s="2889"/>
      <c r="AC9" s="2895"/>
      <c r="AD9" s="2887"/>
      <c r="AE9" s="2883"/>
      <c r="AF9" s="2885"/>
      <c r="AG9" s="2887"/>
      <c r="AH9" s="2889"/>
      <c r="AI9" s="2885"/>
      <c r="AJ9" s="1017"/>
      <c r="AK9" s="1025"/>
      <c r="AL9" s="2891">
        <f>W10+Z9+AF9</f>
        <v>0</v>
      </c>
      <c r="AM9" s="1019"/>
    </row>
    <row r="10" spans="1:39" s="297" customFormat="1" ht="16.5" customHeight="1" x14ac:dyDescent="0.2">
      <c r="A10" s="2897"/>
      <c r="B10" s="1020"/>
      <c r="C10" s="302"/>
      <c r="D10" s="1021"/>
      <c r="E10" s="2890"/>
      <c r="F10" s="2894"/>
      <c r="G10" s="2888"/>
      <c r="H10" s="2890"/>
      <c r="I10" s="2896"/>
      <c r="J10" s="2888"/>
      <c r="K10" s="2884"/>
      <c r="L10" s="2886"/>
      <c r="M10" s="2888"/>
      <c r="N10" s="2890"/>
      <c r="O10" s="2886"/>
      <c r="P10" s="1022"/>
      <c r="Q10" s="1026"/>
      <c r="R10" s="2892"/>
      <c r="S10" s="1024"/>
      <c r="T10" s="1014"/>
      <c r="U10" s="2897"/>
      <c r="V10" s="1020"/>
      <c r="W10" s="302"/>
      <c r="X10" s="1021"/>
      <c r="Y10" s="2890"/>
      <c r="Z10" s="2894"/>
      <c r="AA10" s="2888"/>
      <c r="AB10" s="2890"/>
      <c r="AC10" s="2896"/>
      <c r="AD10" s="2888"/>
      <c r="AE10" s="2884"/>
      <c r="AF10" s="2886"/>
      <c r="AG10" s="2888"/>
      <c r="AH10" s="2890"/>
      <c r="AI10" s="2886"/>
      <c r="AJ10" s="1022"/>
      <c r="AK10" s="1026"/>
      <c r="AL10" s="2892"/>
      <c r="AM10" s="1024"/>
    </row>
    <row r="11" spans="1:39" s="297" customFormat="1" ht="16.5" customHeight="1" x14ac:dyDescent="0.2">
      <c r="A11" s="2881" t="s">
        <v>52</v>
      </c>
      <c r="B11" s="1015" t="s">
        <v>509</v>
      </c>
      <c r="C11" s="301"/>
      <c r="D11" s="1016" t="s">
        <v>510</v>
      </c>
      <c r="E11" s="2889"/>
      <c r="F11" s="2893"/>
      <c r="G11" s="2887"/>
      <c r="H11" s="2889"/>
      <c r="I11" s="2895"/>
      <c r="J11" s="2887"/>
      <c r="K11" s="2883"/>
      <c r="L11" s="2885"/>
      <c r="M11" s="2887"/>
      <c r="N11" s="2889"/>
      <c r="O11" s="2885"/>
      <c r="P11" s="1017"/>
      <c r="Q11" s="1027"/>
      <c r="R11" s="2891">
        <f>C12+F11+L11</f>
        <v>0</v>
      </c>
      <c r="S11" s="1028"/>
      <c r="T11" s="1014"/>
      <c r="U11" s="2881" t="s">
        <v>52</v>
      </c>
      <c r="V11" s="1015" t="s">
        <v>509</v>
      </c>
      <c r="W11" s="301"/>
      <c r="X11" s="1016" t="s">
        <v>510</v>
      </c>
      <c r="Y11" s="2889"/>
      <c r="Z11" s="2893"/>
      <c r="AA11" s="2887"/>
      <c r="AB11" s="2889"/>
      <c r="AC11" s="2895"/>
      <c r="AD11" s="2887"/>
      <c r="AE11" s="2883"/>
      <c r="AF11" s="2885"/>
      <c r="AG11" s="2887"/>
      <c r="AH11" s="2889"/>
      <c r="AI11" s="2885"/>
      <c r="AJ11" s="1017"/>
      <c r="AK11" s="1027"/>
      <c r="AL11" s="2891">
        <f>W12+Z11+AF11</f>
        <v>0</v>
      </c>
      <c r="AM11" s="1028"/>
    </row>
    <row r="12" spans="1:39" s="297" customFormat="1" ht="16.5" customHeight="1" x14ac:dyDescent="0.2">
      <c r="A12" s="2897"/>
      <c r="B12" s="1020"/>
      <c r="C12" s="302"/>
      <c r="D12" s="1021"/>
      <c r="E12" s="2890"/>
      <c r="F12" s="2894"/>
      <c r="G12" s="2888"/>
      <c r="H12" s="2890"/>
      <c r="I12" s="2896"/>
      <c r="J12" s="2888"/>
      <c r="K12" s="2884"/>
      <c r="L12" s="2886"/>
      <c r="M12" s="2888"/>
      <c r="N12" s="2890"/>
      <c r="O12" s="2886"/>
      <c r="P12" s="1022"/>
      <c r="Q12" s="1026"/>
      <c r="R12" s="2892"/>
      <c r="S12" s="1028"/>
      <c r="T12" s="1014"/>
      <c r="U12" s="2897"/>
      <c r="V12" s="1020"/>
      <c r="W12" s="302"/>
      <c r="X12" s="1021"/>
      <c r="Y12" s="2890"/>
      <c r="Z12" s="2894"/>
      <c r="AA12" s="2888"/>
      <c r="AB12" s="2890"/>
      <c r="AC12" s="2896"/>
      <c r="AD12" s="2888"/>
      <c r="AE12" s="2884"/>
      <c r="AF12" s="2886"/>
      <c r="AG12" s="2888"/>
      <c r="AH12" s="2890"/>
      <c r="AI12" s="2886"/>
      <c r="AJ12" s="1022"/>
      <c r="AK12" s="1026"/>
      <c r="AL12" s="2892"/>
      <c r="AM12" s="1028"/>
    </row>
    <row r="13" spans="1:39" s="297" customFormat="1" ht="16.5" customHeight="1" x14ac:dyDescent="0.2">
      <c r="A13" s="2881" t="s">
        <v>53</v>
      </c>
      <c r="B13" s="1015" t="s">
        <v>509</v>
      </c>
      <c r="C13" s="301"/>
      <c r="D13" s="1016" t="s">
        <v>510</v>
      </c>
      <c r="E13" s="2889"/>
      <c r="F13" s="2893"/>
      <c r="G13" s="2887"/>
      <c r="H13" s="2889"/>
      <c r="I13" s="2895"/>
      <c r="J13" s="2887"/>
      <c r="K13" s="2883"/>
      <c r="L13" s="2885"/>
      <c r="M13" s="2887"/>
      <c r="N13" s="2889"/>
      <c r="O13" s="2885"/>
      <c r="P13" s="1017"/>
      <c r="Q13" s="1027"/>
      <c r="R13" s="2891">
        <f>C14+F13+L13</f>
        <v>0</v>
      </c>
      <c r="S13" s="1019"/>
      <c r="T13" s="1014"/>
      <c r="U13" s="2881" t="s">
        <v>53</v>
      </c>
      <c r="V13" s="1015" t="s">
        <v>509</v>
      </c>
      <c r="W13" s="301"/>
      <c r="X13" s="1016" t="s">
        <v>510</v>
      </c>
      <c r="Y13" s="2889"/>
      <c r="Z13" s="2893"/>
      <c r="AA13" s="2887"/>
      <c r="AB13" s="2889"/>
      <c r="AC13" s="2895"/>
      <c r="AD13" s="2887"/>
      <c r="AE13" s="2883"/>
      <c r="AF13" s="2885"/>
      <c r="AG13" s="2887"/>
      <c r="AH13" s="2889"/>
      <c r="AI13" s="2885"/>
      <c r="AJ13" s="1017"/>
      <c r="AK13" s="1027"/>
      <c r="AL13" s="2891">
        <f>W14+Z13+AF13</f>
        <v>0</v>
      </c>
      <c r="AM13" s="1019"/>
    </row>
    <row r="14" spans="1:39" s="297" customFormat="1" ht="16.5" customHeight="1" x14ac:dyDescent="0.2">
      <c r="A14" s="2897"/>
      <c r="B14" s="1020"/>
      <c r="C14" s="302"/>
      <c r="D14" s="1021"/>
      <c r="E14" s="2890"/>
      <c r="F14" s="2894"/>
      <c r="G14" s="2888"/>
      <c r="H14" s="2890"/>
      <c r="I14" s="2896"/>
      <c r="J14" s="2888"/>
      <c r="K14" s="2884"/>
      <c r="L14" s="2886"/>
      <c r="M14" s="2888"/>
      <c r="N14" s="2890"/>
      <c r="O14" s="2886"/>
      <c r="P14" s="1022"/>
      <c r="Q14" s="1026"/>
      <c r="R14" s="2892"/>
      <c r="S14" s="1024"/>
      <c r="T14" s="1014"/>
      <c r="U14" s="2897"/>
      <c r="V14" s="1020"/>
      <c r="W14" s="302"/>
      <c r="X14" s="1021"/>
      <c r="Y14" s="2890"/>
      <c r="Z14" s="2894"/>
      <c r="AA14" s="2888"/>
      <c r="AB14" s="2890"/>
      <c r="AC14" s="2896"/>
      <c r="AD14" s="2888"/>
      <c r="AE14" s="2884"/>
      <c r="AF14" s="2886"/>
      <c r="AG14" s="2888"/>
      <c r="AH14" s="2890"/>
      <c r="AI14" s="2886"/>
      <c r="AJ14" s="1022"/>
      <c r="AK14" s="1026"/>
      <c r="AL14" s="2892"/>
      <c r="AM14" s="1024"/>
    </row>
    <row r="15" spans="1:39" s="297" customFormat="1" ht="16.5" customHeight="1" x14ac:dyDescent="0.2">
      <c r="A15" s="2881" t="s">
        <v>54</v>
      </c>
      <c r="B15" s="1015" t="s">
        <v>509</v>
      </c>
      <c r="C15" s="301"/>
      <c r="D15" s="1016" t="s">
        <v>510</v>
      </c>
      <c r="E15" s="2889"/>
      <c r="F15" s="2893"/>
      <c r="G15" s="2887"/>
      <c r="H15" s="2889"/>
      <c r="I15" s="2895"/>
      <c r="J15" s="2887"/>
      <c r="K15" s="2883"/>
      <c r="L15" s="2885"/>
      <c r="M15" s="2887"/>
      <c r="N15" s="2889"/>
      <c r="O15" s="2885"/>
      <c r="P15" s="1017"/>
      <c r="Q15" s="1027"/>
      <c r="R15" s="2891">
        <f>C16+F15+L15</f>
        <v>0</v>
      </c>
      <c r="S15" s="2898"/>
      <c r="T15" s="1014"/>
      <c r="U15" s="2881" t="s">
        <v>54</v>
      </c>
      <c r="V15" s="1015" t="s">
        <v>509</v>
      </c>
      <c r="W15" s="301"/>
      <c r="X15" s="1016" t="s">
        <v>510</v>
      </c>
      <c r="Y15" s="2889"/>
      <c r="Z15" s="2893"/>
      <c r="AA15" s="2887"/>
      <c r="AB15" s="2889"/>
      <c r="AC15" s="2895"/>
      <c r="AD15" s="2887"/>
      <c r="AE15" s="2883"/>
      <c r="AF15" s="2885"/>
      <c r="AG15" s="2887"/>
      <c r="AH15" s="2889"/>
      <c r="AI15" s="2885"/>
      <c r="AJ15" s="1017"/>
      <c r="AK15" s="1027"/>
      <c r="AL15" s="2891">
        <f>W16+Z15+AF15</f>
        <v>0</v>
      </c>
      <c r="AM15" s="2898"/>
    </row>
    <row r="16" spans="1:39" s="297" customFormat="1" ht="16.5" customHeight="1" x14ac:dyDescent="0.2">
      <c r="A16" s="2897"/>
      <c r="B16" s="1020"/>
      <c r="C16" s="302"/>
      <c r="D16" s="1021"/>
      <c r="E16" s="2890"/>
      <c r="F16" s="2894"/>
      <c r="G16" s="2888"/>
      <c r="H16" s="2890"/>
      <c r="I16" s="2896"/>
      <c r="J16" s="2888"/>
      <c r="K16" s="2884"/>
      <c r="L16" s="2886"/>
      <c r="M16" s="2888"/>
      <c r="N16" s="2890"/>
      <c r="O16" s="2886"/>
      <c r="P16" s="1022"/>
      <c r="Q16" s="1026"/>
      <c r="R16" s="2892"/>
      <c r="S16" s="2899"/>
      <c r="T16" s="1014"/>
      <c r="U16" s="2897"/>
      <c r="V16" s="1020"/>
      <c r="W16" s="302"/>
      <c r="X16" s="1021"/>
      <c r="Y16" s="2890"/>
      <c r="Z16" s="2894"/>
      <c r="AA16" s="2888"/>
      <c r="AB16" s="2890"/>
      <c r="AC16" s="2896"/>
      <c r="AD16" s="2888"/>
      <c r="AE16" s="2884"/>
      <c r="AF16" s="2886"/>
      <c r="AG16" s="2888"/>
      <c r="AH16" s="2890"/>
      <c r="AI16" s="2886"/>
      <c r="AJ16" s="1022"/>
      <c r="AK16" s="1026"/>
      <c r="AL16" s="2892"/>
      <c r="AM16" s="2899"/>
    </row>
    <row r="17" spans="1:39" s="297" customFormat="1" ht="16.5" customHeight="1" x14ac:dyDescent="0.2">
      <c r="A17" s="2881" t="s">
        <v>55</v>
      </c>
      <c r="B17" s="1015" t="s">
        <v>509</v>
      </c>
      <c r="C17" s="301"/>
      <c r="D17" s="1016" t="s">
        <v>510</v>
      </c>
      <c r="E17" s="2889"/>
      <c r="F17" s="2893"/>
      <c r="G17" s="2887"/>
      <c r="H17" s="2889"/>
      <c r="I17" s="2895"/>
      <c r="J17" s="2887"/>
      <c r="K17" s="2883"/>
      <c r="L17" s="2885"/>
      <c r="M17" s="2887"/>
      <c r="N17" s="2889"/>
      <c r="O17" s="2885"/>
      <c r="P17" s="1017"/>
      <c r="Q17" s="1027"/>
      <c r="R17" s="2891">
        <f>C18+F17+L17</f>
        <v>0</v>
      </c>
      <c r="S17" s="2898"/>
      <c r="T17" s="1014"/>
      <c r="U17" s="2881" t="s">
        <v>55</v>
      </c>
      <c r="V17" s="1015" t="s">
        <v>509</v>
      </c>
      <c r="W17" s="301"/>
      <c r="X17" s="1016" t="s">
        <v>510</v>
      </c>
      <c r="Y17" s="2889"/>
      <c r="Z17" s="2893"/>
      <c r="AA17" s="2887"/>
      <c r="AB17" s="2889"/>
      <c r="AC17" s="2895"/>
      <c r="AD17" s="2887"/>
      <c r="AE17" s="2883"/>
      <c r="AF17" s="2885"/>
      <c r="AG17" s="2887"/>
      <c r="AH17" s="2889"/>
      <c r="AI17" s="2885"/>
      <c r="AJ17" s="1017"/>
      <c r="AK17" s="1027"/>
      <c r="AL17" s="2891">
        <f>W18+Z17+AF17</f>
        <v>0</v>
      </c>
      <c r="AM17" s="2898"/>
    </row>
    <row r="18" spans="1:39" s="297" customFormat="1" ht="16.5" customHeight="1" x14ac:dyDescent="0.2">
      <c r="A18" s="2897"/>
      <c r="B18" s="1020"/>
      <c r="C18" s="302"/>
      <c r="D18" s="1021"/>
      <c r="E18" s="2890"/>
      <c r="F18" s="2894"/>
      <c r="G18" s="2888"/>
      <c r="H18" s="2890"/>
      <c r="I18" s="2896"/>
      <c r="J18" s="2888"/>
      <c r="K18" s="2884"/>
      <c r="L18" s="2886"/>
      <c r="M18" s="2888"/>
      <c r="N18" s="2890"/>
      <c r="O18" s="2886"/>
      <c r="P18" s="1022"/>
      <c r="Q18" s="1026"/>
      <c r="R18" s="2892"/>
      <c r="S18" s="2899"/>
      <c r="T18" s="1014"/>
      <c r="U18" s="2897"/>
      <c r="V18" s="1020"/>
      <c r="W18" s="302"/>
      <c r="X18" s="1021"/>
      <c r="Y18" s="2890"/>
      <c r="Z18" s="2894"/>
      <c r="AA18" s="2888"/>
      <c r="AB18" s="2890"/>
      <c r="AC18" s="2896"/>
      <c r="AD18" s="2888"/>
      <c r="AE18" s="2884"/>
      <c r="AF18" s="2886"/>
      <c r="AG18" s="2888"/>
      <c r="AH18" s="2890"/>
      <c r="AI18" s="2886"/>
      <c r="AJ18" s="1022"/>
      <c r="AK18" s="1026"/>
      <c r="AL18" s="2892"/>
      <c r="AM18" s="2899"/>
    </row>
    <row r="19" spans="1:39" s="297" customFormat="1" ht="16.5" customHeight="1" x14ac:dyDescent="0.2">
      <c r="A19" s="2881" t="s">
        <v>56</v>
      </c>
      <c r="B19" s="1015" t="s">
        <v>509</v>
      </c>
      <c r="C19" s="301"/>
      <c r="D19" s="1016" t="s">
        <v>510</v>
      </c>
      <c r="E19" s="2889"/>
      <c r="F19" s="2893"/>
      <c r="G19" s="2887"/>
      <c r="H19" s="2889"/>
      <c r="I19" s="2895"/>
      <c r="J19" s="2887"/>
      <c r="K19" s="2883"/>
      <c r="L19" s="2885"/>
      <c r="M19" s="2887"/>
      <c r="N19" s="2889"/>
      <c r="O19" s="2885"/>
      <c r="P19" s="1017"/>
      <c r="Q19" s="1027"/>
      <c r="R19" s="2891">
        <f>C20+F19+L19</f>
        <v>0</v>
      </c>
      <c r="S19" s="2898"/>
      <c r="T19" s="1014"/>
      <c r="U19" s="2881" t="s">
        <v>56</v>
      </c>
      <c r="V19" s="1015" t="s">
        <v>509</v>
      </c>
      <c r="W19" s="301"/>
      <c r="X19" s="1016" t="s">
        <v>510</v>
      </c>
      <c r="Y19" s="2889"/>
      <c r="Z19" s="2893"/>
      <c r="AA19" s="2887"/>
      <c r="AB19" s="2889"/>
      <c r="AC19" s="2895"/>
      <c r="AD19" s="2887"/>
      <c r="AE19" s="2883"/>
      <c r="AF19" s="2885"/>
      <c r="AG19" s="2887"/>
      <c r="AH19" s="2889"/>
      <c r="AI19" s="2885"/>
      <c r="AJ19" s="1017"/>
      <c r="AK19" s="1027"/>
      <c r="AL19" s="2891">
        <f>W20+Z19+AF19</f>
        <v>0</v>
      </c>
      <c r="AM19" s="2898"/>
    </row>
    <row r="20" spans="1:39" s="297" customFormat="1" ht="16.5" customHeight="1" x14ac:dyDescent="0.2">
      <c r="A20" s="2897"/>
      <c r="B20" s="1020"/>
      <c r="C20" s="302"/>
      <c r="D20" s="1021"/>
      <c r="E20" s="2890"/>
      <c r="F20" s="2894"/>
      <c r="G20" s="2888"/>
      <c r="H20" s="2890"/>
      <c r="I20" s="2896"/>
      <c r="J20" s="2888"/>
      <c r="K20" s="2884"/>
      <c r="L20" s="2886"/>
      <c r="M20" s="2888"/>
      <c r="N20" s="2890"/>
      <c r="O20" s="2886"/>
      <c r="P20" s="1022"/>
      <c r="Q20" s="1026"/>
      <c r="R20" s="2892"/>
      <c r="S20" s="2899"/>
      <c r="T20" s="1014"/>
      <c r="U20" s="2897"/>
      <c r="V20" s="1020"/>
      <c r="W20" s="302"/>
      <c r="X20" s="1021"/>
      <c r="Y20" s="2890"/>
      <c r="Z20" s="2894"/>
      <c r="AA20" s="2888"/>
      <c r="AB20" s="2890"/>
      <c r="AC20" s="2896"/>
      <c r="AD20" s="2888"/>
      <c r="AE20" s="2884"/>
      <c r="AF20" s="2886"/>
      <c r="AG20" s="2888"/>
      <c r="AH20" s="2890"/>
      <c r="AI20" s="2886"/>
      <c r="AJ20" s="1022"/>
      <c r="AK20" s="1026"/>
      <c r="AL20" s="2892"/>
      <c r="AM20" s="2899"/>
    </row>
    <row r="21" spans="1:39" s="297" customFormat="1" ht="16.5" customHeight="1" x14ac:dyDescent="0.2">
      <c r="A21" s="2881" t="s">
        <v>57</v>
      </c>
      <c r="B21" s="1015" t="s">
        <v>509</v>
      </c>
      <c r="C21" s="301"/>
      <c r="D21" s="1016" t="s">
        <v>510</v>
      </c>
      <c r="E21" s="2889"/>
      <c r="F21" s="2893"/>
      <c r="G21" s="2887"/>
      <c r="H21" s="2889"/>
      <c r="I21" s="2895"/>
      <c r="J21" s="2887"/>
      <c r="K21" s="2883"/>
      <c r="L21" s="2885"/>
      <c r="M21" s="2887"/>
      <c r="N21" s="2889"/>
      <c r="O21" s="2885"/>
      <c r="P21" s="1017"/>
      <c r="Q21" s="1027"/>
      <c r="R21" s="2891">
        <f>C22+F21+L21</f>
        <v>0</v>
      </c>
      <c r="S21" s="2898"/>
      <c r="T21" s="1014"/>
      <c r="U21" s="2881" t="s">
        <v>57</v>
      </c>
      <c r="V21" s="1015" t="s">
        <v>509</v>
      </c>
      <c r="W21" s="301"/>
      <c r="X21" s="1016" t="s">
        <v>510</v>
      </c>
      <c r="Y21" s="2889"/>
      <c r="Z21" s="2893"/>
      <c r="AA21" s="2887"/>
      <c r="AB21" s="2889"/>
      <c r="AC21" s="2895"/>
      <c r="AD21" s="2887"/>
      <c r="AE21" s="2883"/>
      <c r="AF21" s="2885"/>
      <c r="AG21" s="2887"/>
      <c r="AH21" s="2889"/>
      <c r="AI21" s="2885"/>
      <c r="AJ21" s="1017"/>
      <c r="AK21" s="1027"/>
      <c r="AL21" s="2891">
        <f>W22+Z21+AF21</f>
        <v>0</v>
      </c>
      <c r="AM21" s="2898"/>
    </row>
    <row r="22" spans="1:39" s="297" customFormat="1" ht="16.5" customHeight="1" x14ac:dyDescent="0.2">
      <c r="A22" s="2897"/>
      <c r="B22" s="1020"/>
      <c r="C22" s="302"/>
      <c r="D22" s="1021"/>
      <c r="E22" s="2890"/>
      <c r="F22" s="2894"/>
      <c r="G22" s="2888"/>
      <c r="H22" s="2890"/>
      <c r="I22" s="2896"/>
      <c r="J22" s="2888"/>
      <c r="K22" s="2884"/>
      <c r="L22" s="2886"/>
      <c r="M22" s="2888"/>
      <c r="N22" s="2890"/>
      <c r="O22" s="2886"/>
      <c r="P22" s="1022"/>
      <c r="Q22" s="1026"/>
      <c r="R22" s="2892"/>
      <c r="S22" s="2899"/>
      <c r="T22" s="1014"/>
      <c r="U22" s="2897"/>
      <c r="V22" s="1020"/>
      <c r="W22" s="302"/>
      <c r="X22" s="1021"/>
      <c r="Y22" s="2890"/>
      <c r="Z22" s="2894"/>
      <c r="AA22" s="2888"/>
      <c r="AB22" s="2890"/>
      <c r="AC22" s="2896"/>
      <c r="AD22" s="2888"/>
      <c r="AE22" s="2884"/>
      <c r="AF22" s="2886"/>
      <c r="AG22" s="2888"/>
      <c r="AH22" s="2890"/>
      <c r="AI22" s="2886"/>
      <c r="AJ22" s="1022"/>
      <c r="AK22" s="1026"/>
      <c r="AL22" s="2892"/>
      <c r="AM22" s="2899"/>
    </row>
    <row r="23" spans="1:39" s="297" customFormat="1" ht="16.5" customHeight="1" x14ac:dyDescent="0.2">
      <c r="A23" s="2881" t="s">
        <v>58</v>
      </c>
      <c r="B23" s="1015" t="s">
        <v>509</v>
      </c>
      <c r="C23" s="301"/>
      <c r="D23" s="1016" t="s">
        <v>510</v>
      </c>
      <c r="E23" s="2889"/>
      <c r="F23" s="2893"/>
      <c r="G23" s="2887"/>
      <c r="H23" s="2889"/>
      <c r="I23" s="2895"/>
      <c r="J23" s="2887"/>
      <c r="K23" s="2883"/>
      <c r="L23" s="2885"/>
      <c r="M23" s="2887"/>
      <c r="N23" s="2889"/>
      <c r="O23" s="2885"/>
      <c r="P23" s="1017"/>
      <c r="Q23" s="1027"/>
      <c r="R23" s="2891">
        <f>C24+F23+L23</f>
        <v>0</v>
      </c>
      <c r="S23" s="2898"/>
      <c r="T23" s="1014"/>
      <c r="U23" s="2881" t="s">
        <v>58</v>
      </c>
      <c r="V23" s="1015" t="s">
        <v>509</v>
      </c>
      <c r="W23" s="301"/>
      <c r="X23" s="1016" t="s">
        <v>510</v>
      </c>
      <c r="Y23" s="2889"/>
      <c r="Z23" s="2893"/>
      <c r="AA23" s="2887"/>
      <c r="AB23" s="2889"/>
      <c r="AC23" s="2895"/>
      <c r="AD23" s="2887"/>
      <c r="AE23" s="2883"/>
      <c r="AF23" s="2885"/>
      <c r="AG23" s="2887"/>
      <c r="AH23" s="2889"/>
      <c r="AI23" s="2885"/>
      <c r="AJ23" s="1017"/>
      <c r="AK23" s="1027"/>
      <c r="AL23" s="2891">
        <f>W24+Z23+AF23</f>
        <v>0</v>
      </c>
      <c r="AM23" s="2898"/>
    </row>
    <row r="24" spans="1:39" s="297" customFormat="1" ht="16.5" customHeight="1" x14ac:dyDescent="0.2">
      <c r="A24" s="2897"/>
      <c r="B24" s="1020"/>
      <c r="C24" s="302"/>
      <c r="D24" s="1021"/>
      <c r="E24" s="2890"/>
      <c r="F24" s="2894"/>
      <c r="G24" s="2888"/>
      <c r="H24" s="2890"/>
      <c r="I24" s="2896"/>
      <c r="J24" s="2888"/>
      <c r="K24" s="2884"/>
      <c r="L24" s="2886"/>
      <c r="M24" s="2888"/>
      <c r="N24" s="2890"/>
      <c r="O24" s="2886"/>
      <c r="P24" s="1022"/>
      <c r="Q24" s="1026"/>
      <c r="R24" s="2892"/>
      <c r="S24" s="2899"/>
      <c r="T24" s="1014"/>
      <c r="U24" s="2897"/>
      <c r="V24" s="1020"/>
      <c r="W24" s="302"/>
      <c r="X24" s="1021"/>
      <c r="Y24" s="2890"/>
      <c r="Z24" s="2894"/>
      <c r="AA24" s="2888"/>
      <c r="AB24" s="2890"/>
      <c r="AC24" s="2896"/>
      <c r="AD24" s="2888"/>
      <c r="AE24" s="2884"/>
      <c r="AF24" s="2886"/>
      <c r="AG24" s="2888"/>
      <c r="AH24" s="2890"/>
      <c r="AI24" s="2886"/>
      <c r="AJ24" s="1022"/>
      <c r="AK24" s="1026"/>
      <c r="AL24" s="2892"/>
      <c r="AM24" s="2899"/>
    </row>
    <row r="25" spans="1:39" s="297" customFormat="1" ht="16.5" customHeight="1" x14ac:dyDescent="0.2">
      <c r="A25" s="2881" t="s">
        <v>59</v>
      </c>
      <c r="B25" s="1015" t="s">
        <v>509</v>
      </c>
      <c r="C25" s="301"/>
      <c r="D25" s="1016" t="s">
        <v>510</v>
      </c>
      <c r="E25" s="2889"/>
      <c r="F25" s="2893"/>
      <c r="G25" s="2887"/>
      <c r="H25" s="2889"/>
      <c r="I25" s="2895"/>
      <c r="J25" s="2887"/>
      <c r="K25" s="2883"/>
      <c r="L25" s="2885"/>
      <c r="M25" s="2887"/>
      <c r="N25" s="2889"/>
      <c r="O25" s="2885"/>
      <c r="P25" s="1017"/>
      <c r="Q25" s="1027"/>
      <c r="R25" s="2891">
        <f>C26+F25+L25</f>
        <v>0</v>
      </c>
      <c r="S25" s="2898"/>
      <c r="T25" s="1014"/>
      <c r="U25" s="2881" t="s">
        <v>59</v>
      </c>
      <c r="V25" s="1015" t="s">
        <v>509</v>
      </c>
      <c r="W25" s="301"/>
      <c r="X25" s="1016" t="s">
        <v>510</v>
      </c>
      <c r="Y25" s="2889"/>
      <c r="Z25" s="2893"/>
      <c r="AA25" s="2887"/>
      <c r="AB25" s="2889"/>
      <c r="AC25" s="2895"/>
      <c r="AD25" s="2887"/>
      <c r="AE25" s="2883"/>
      <c r="AF25" s="2885"/>
      <c r="AG25" s="2887"/>
      <c r="AH25" s="2889"/>
      <c r="AI25" s="2885"/>
      <c r="AJ25" s="1017"/>
      <c r="AK25" s="1027"/>
      <c r="AL25" s="2891">
        <f>W26+Z25+AF25</f>
        <v>0</v>
      </c>
      <c r="AM25" s="2898"/>
    </row>
    <row r="26" spans="1:39" s="297" customFormat="1" ht="16.5" customHeight="1" x14ac:dyDescent="0.2">
      <c r="A26" s="2897"/>
      <c r="B26" s="1020"/>
      <c r="C26" s="302"/>
      <c r="D26" s="1021"/>
      <c r="E26" s="2890"/>
      <c r="F26" s="2894"/>
      <c r="G26" s="2888"/>
      <c r="H26" s="2890"/>
      <c r="I26" s="2896"/>
      <c r="J26" s="2888"/>
      <c r="K26" s="2884"/>
      <c r="L26" s="2886"/>
      <c r="M26" s="2888"/>
      <c r="N26" s="2890"/>
      <c r="O26" s="2886"/>
      <c r="P26" s="1022"/>
      <c r="Q26" s="1026"/>
      <c r="R26" s="2892"/>
      <c r="S26" s="2899"/>
      <c r="T26" s="1014"/>
      <c r="U26" s="2897"/>
      <c r="V26" s="1020"/>
      <c r="W26" s="302"/>
      <c r="X26" s="1021"/>
      <c r="Y26" s="2890"/>
      <c r="Z26" s="2894"/>
      <c r="AA26" s="2888"/>
      <c r="AB26" s="2890"/>
      <c r="AC26" s="2896"/>
      <c r="AD26" s="2888"/>
      <c r="AE26" s="2884"/>
      <c r="AF26" s="2886"/>
      <c r="AG26" s="2888"/>
      <c r="AH26" s="2890"/>
      <c r="AI26" s="2886"/>
      <c r="AJ26" s="1022"/>
      <c r="AK26" s="1026"/>
      <c r="AL26" s="2892"/>
      <c r="AM26" s="2899"/>
    </row>
    <row r="27" spans="1:39" s="297" customFormat="1" ht="16.5" customHeight="1" x14ac:dyDescent="0.2">
      <c r="A27" s="2881" t="s">
        <v>60</v>
      </c>
      <c r="B27" s="1015" t="s">
        <v>509</v>
      </c>
      <c r="C27" s="301"/>
      <c r="D27" s="1016" t="s">
        <v>510</v>
      </c>
      <c r="E27" s="2889"/>
      <c r="F27" s="2893"/>
      <c r="G27" s="2887"/>
      <c r="H27" s="2889"/>
      <c r="I27" s="2895"/>
      <c r="J27" s="2887"/>
      <c r="K27" s="2883"/>
      <c r="L27" s="2885"/>
      <c r="M27" s="2887"/>
      <c r="N27" s="2889"/>
      <c r="O27" s="2885"/>
      <c r="P27" s="1017"/>
      <c r="Q27" s="1027"/>
      <c r="R27" s="2891">
        <f>C28+F27+L27</f>
        <v>0</v>
      </c>
      <c r="S27" s="2898"/>
      <c r="T27" s="1014"/>
      <c r="U27" s="2881" t="s">
        <v>60</v>
      </c>
      <c r="V27" s="1015" t="s">
        <v>509</v>
      </c>
      <c r="W27" s="301"/>
      <c r="X27" s="1016" t="s">
        <v>510</v>
      </c>
      <c r="Y27" s="2889"/>
      <c r="Z27" s="2893"/>
      <c r="AA27" s="2887"/>
      <c r="AB27" s="2889"/>
      <c r="AC27" s="2895"/>
      <c r="AD27" s="2887"/>
      <c r="AE27" s="2883"/>
      <c r="AF27" s="2885"/>
      <c r="AG27" s="2887"/>
      <c r="AH27" s="2889"/>
      <c r="AI27" s="2885"/>
      <c r="AJ27" s="1017"/>
      <c r="AK27" s="1027"/>
      <c r="AL27" s="2891">
        <f>W28+Z27+AF27</f>
        <v>0</v>
      </c>
      <c r="AM27" s="2898"/>
    </row>
    <row r="28" spans="1:39" s="297" customFormat="1" ht="16.5" customHeight="1" x14ac:dyDescent="0.2">
      <c r="A28" s="2897"/>
      <c r="B28" s="1020"/>
      <c r="C28" s="302"/>
      <c r="D28" s="1021"/>
      <c r="E28" s="2890"/>
      <c r="F28" s="2894"/>
      <c r="G28" s="2888"/>
      <c r="H28" s="2890"/>
      <c r="I28" s="2896"/>
      <c r="J28" s="2888"/>
      <c r="K28" s="2884"/>
      <c r="L28" s="2886"/>
      <c r="M28" s="2888"/>
      <c r="N28" s="2890"/>
      <c r="O28" s="2886"/>
      <c r="P28" s="1022"/>
      <c r="Q28" s="1026"/>
      <c r="R28" s="2892"/>
      <c r="S28" s="2899"/>
      <c r="T28" s="1014"/>
      <c r="U28" s="2897"/>
      <c r="V28" s="1020"/>
      <c r="W28" s="302"/>
      <c r="X28" s="1021"/>
      <c r="Y28" s="2890"/>
      <c r="Z28" s="2894"/>
      <c r="AA28" s="2888"/>
      <c r="AB28" s="2890"/>
      <c r="AC28" s="2896"/>
      <c r="AD28" s="2888"/>
      <c r="AE28" s="2884"/>
      <c r="AF28" s="2886"/>
      <c r="AG28" s="2888"/>
      <c r="AH28" s="2890"/>
      <c r="AI28" s="2886"/>
      <c r="AJ28" s="1022"/>
      <c r="AK28" s="1026"/>
      <c r="AL28" s="2892"/>
      <c r="AM28" s="2899"/>
    </row>
    <row r="29" spans="1:39" s="297" customFormat="1" ht="16.5" customHeight="1" x14ac:dyDescent="0.2">
      <c r="A29" s="2881" t="s">
        <v>61</v>
      </c>
      <c r="B29" s="1015" t="s">
        <v>509</v>
      </c>
      <c r="C29" s="301"/>
      <c r="D29" s="1016" t="s">
        <v>510</v>
      </c>
      <c r="E29" s="2889"/>
      <c r="F29" s="2893"/>
      <c r="G29" s="2887"/>
      <c r="H29" s="2889"/>
      <c r="I29" s="2895"/>
      <c r="J29" s="2887"/>
      <c r="K29" s="2883"/>
      <c r="L29" s="2885"/>
      <c r="M29" s="2887"/>
      <c r="N29" s="2889"/>
      <c r="O29" s="2885"/>
      <c r="P29" s="1017"/>
      <c r="Q29" s="1027"/>
      <c r="R29" s="2891">
        <f>C30+F29+L29</f>
        <v>0</v>
      </c>
      <c r="S29" s="1019"/>
      <c r="T29" s="1014"/>
      <c r="U29" s="2881" t="s">
        <v>61</v>
      </c>
      <c r="V29" s="1015" t="s">
        <v>509</v>
      </c>
      <c r="W29" s="301"/>
      <c r="X29" s="1016" t="s">
        <v>510</v>
      </c>
      <c r="Y29" s="2889"/>
      <c r="Z29" s="2893"/>
      <c r="AA29" s="2887"/>
      <c r="AB29" s="2889"/>
      <c r="AC29" s="2895"/>
      <c r="AD29" s="2887"/>
      <c r="AE29" s="2883"/>
      <c r="AF29" s="2885"/>
      <c r="AG29" s="2887"/>
      <c r="AH29" s="2889"/>
      <c r="AI29" s="2885"/>
      <c r="AJ29" s="1017"/>
      <c r="AK29" s="1027"/>
      <c r="AL29" s="2891">
        <f>W30+Z29+AF29</f>
        <v>0</v>
      </c>
      <c r="AM29" s="1019"/>
    </row>
    <row r="30" spans="1:39" s="297" customFormat="1" ht="16.5" customHeight="1" x14ac:dyDescent="0.2">
      <c r="A30" s="2897"/>
      <c r="B30" s="1020"/>
      <c r="C30" s="302"/>
      <c r="D30" s="1026"/>
      <c r="E30" s="2890"/>
      <c r="F30" s="2894"/>
      <c r="G30" s="2888"/>
      <c r="H30" s="2890"/>
      <c r="I30" s="2896"/>
      <c r="J30" s="2888"/>
      <c r="K30" s="2884"/>
      <c r="L30" s="2886"/>
      <c r="M30" s="2888"/>
      <c r="N30" s="2890"/>
      <c r="O30" s="2886"/>
      <c r="P30" s="1022"/>
      <c r="Q30" s="1026"/>
      <c r="R30" s="2892"/>
      <c r="S30" s="1024"/>
      <c r="T30" s="1014"/>
      <c r="U30" s="2897"/>
      <c r="V30" s="1020"/>
      <c r="W30" s="302"/>
      <c r="X30" s="1021"/>
      <c r="Y30" s="2890"/>
      <c r="Z30" s="2894"/>
      <c r="AA30" s="2888"/>
      <c r="AB30" s="2890"/>
      <c r="AC30" s="2896"/>
      <c r="AD30" s="2888"/>
      <c r="AE30" s="2884"/>
      <c r="AF30" s="2886"/>
      <c r="AG30" s="2888"/>
      <c r="AH30" s="2890"/>
      <c r="AI30" s="2886"/>
      <c r="AJ30" s="1022"/>
      <c r="AK30" s="1026"/>
      <c r="AL30" s="2892"/>
      <c r="AM30" s="1024"/>
    </row>
    <row r="31" spans="1:39" s="297" customFormat="1" ht="16.5" customHeight="1" x14ac:dyDescent="0.2">
      <c r="A31" s="2881" t="s">
        <v>62</v>
      </c>
      <c r="B31" s="1042" t="s">
        <v>511</v>
      </c>
      <c r="C31" s="1043">
        <f>C7+C9+C11+C13+C15+C17+C19+C21+C23+C25+C27+C29</f>
        <v>0</v>
      </c>
      <c r="D31" s="1044" t="s">
        <v>512</v>
      </c>
      <c r="E31" s="2879"/>
      <c r="F31" s="2871">
        <f>SUM(F7:F30)</f>
        <v>0</v>
      </c>
      <c r="G31" s="2875"/>
      <c r="H31" s="2879"/>
      <c r="I31" s="2873">
        <f>SUM(I7:I30)</f>
        <v>0</v>
      </c>
      <c r="J31" s="2875"/>
      <c r="K31" s="2877"/>
      <c r="L31" s="2871">
        <f>SUM(L7:L30)</f>
        <v>0</v>
      </c>
      <c r="M31" s="2875"/>
      <c r="N31" s="2879"/>
      <c r="O31" s="2871">
        <f>SUM(O7:O30)</f>
        <v>0</v>
      </c>
      <c r="P31" s="1045"/>
      <c r="Q31" s="1046"/>
      <c r="R31" s="2871">
        <f>+C32+F31+L31</f>
        <v>0</v>
      </c>
      <c r="S31" s="1047"/>
      <c r="T31" s="1014"/>
      <c r="U31" s="2881" t="s">
        <v>62</v>
      </c>
      <c r="V31" s="1015" t="s">
        <v>513</v>
      </c>
      <c r="W31" s="1043">
        <f>W7+W9+W11+W13+W15+W17+W19+W21+W23+W25+W27+W29</f>
        <v>0</v>
      </c>
      <c r="X31" s="1044" t="s">
        <v>514</v>
      </c>
      <c r="Y31" s="2879"/>
      <c r="Z31" s="2871">
        <f>SUM(Z7:Z30)</f>
        <v>0</v>
      </c>
      <c r="AA31" s="2875"/>
      <c r="AB31" s="2879"/>
      <c r="AC31" s="2873">
        <f>SUM(AC7:AC30)</f>
        <v>0</v>
      </c>
      <c r="AD31" s="2875"/>
      <c r="AE31" s="2877"/>
      <c r="AF31" s="2871">
        <f>SUM(AF7:AF30)</f>
        <v>0</v>
      </c>
      <c r="AG31" s="2875"/>
      <c r="AH31" s="2879"/>
      <c r="AI31" s="2871">
        <f>SUM(AI7:AI30)</f>
        <v>0</v>
      </c>
      <c r="AJ31" s="1045"/>
      <c r="AK31" s="1046"/>
      <c r="AL31" s="2871">
        <f>+W32+Z31+AF31</f>
        <v>0</v>
      </c>
      <c r="AM31" s="1029"/>
    </row>
    <row r="32" spans="1:39" s="297" customFormat="1" ht="16.5" customHeight="1" thickBot="1" x14ac:dyDescent="0.25">
      <c r="A32" s="2882"/>
      <c r="B32" s="1048"/>
      <c r="C32" s="1049">
        <f>C8+C10+C12+C14+C16+C18+C20+C22+C24+C26+C28+C30</f>
        <v>0</v>
      </c>
      <c r="D32" s="1050"/>
      <c r="E32" s="2880"/>
      <c r="F32" s="2872"/>
      <c r="G32" s="2876"/>
      <c r="H32" s="2880"/>
      <c r="I32" s="2874"/>
      <c r="J32" s="2876"/>
      <c r="K32" s="2878"/>
      <c r="L32" s="2872"/>
      <c r="M32" s="2876"/>
      <c r="N32" s="2880"/>
      <c r="O32" s="2872"/>
      <c r="P32" s="1051"/>
      <c r="Q32" s="1050"/>
      <c r="R32" s="2872"/>
      <c r="S32" s="1052" t="s">
        <v>515</v>
      </c>
      <c r="T32" s="1014"/>
      <c r="U32" s="2882"/>
      <c r="V32" s="1030"/>
      <c r="W32" s="1049">
        <f>W8+W10+W12+W14+W16+W18+W20+W22+W24+W26+W28+W30</f>
        <v>0</v>
      </c>
      <c r="X32" s="1050"/>
      <c r="Y32" s="2880"/>
      <c r="Z32" s="2872"/>
      <c r="AA32" s="2876"/>
      <c r="AB32" s="2880"/>
      <c r="AC32" s="2874"/>
      <c r="AD32" s="2876"/>
      <c r="AE32" s="2878"/>
      <c r="AF32" s="2872"/>
      <c r="AG32" s="2876"/>
      <c r="AH32" s="2880"/>
      <c r="AI32" s="2872"/>
      <c r="AJ32" s="1051"/>
      <c r="AK32" s="1050"/>
      <c r="AL32" s="2872"/>
      <c r="AM32" s="1031" t="s">
        <v>515</v>
      </c>
    </row>
    <row r="33" spans="1:40" ht="7.5" customHeight="1" x14ac:dyDescent="0.2">
      <c r="A33" s="691"/>
      <c r="B33" s="691"/>
      <c r="C33" s="1032"/>
      <c r="D33" s="1032"/>
      <c r="E33" s="1033"/>
      <c r="F33" s="1033"/>
      <c r="G33" s="1033"/>
      <c r="H33" s="1033"/>
      <c r="I33" s="1032"/>
      <c r="J33" s="1032"/>
      <c r="K33" s="1032"/>
      <c r="L33" s="1032"/>
      <c r="M33" s="1032"/>
      <c r="N33" s="1032"/>
      <c r="O33" s="1032"/>
      <c r="P33" s="1034"/>
      <c r="Q33" s="1034"/>
      <c r="R33" s="1035"/>
      <c r="S33" s="1035"/>
      <c r="T33" s="992"/>
      <c r="U33" s="691"/>
      <c r="V33" s="691"/>
      <c r="W33" s="1032"/>
      <c r="X33" s="1032"/>
      <c r="Y33" s="1033"/>
      <c r="Z33" s="1033"/>
      <c r="AA33" s="1033"/>
      <c r="AB33" s="1033"/>
      <c r="AC33" s="1032"/>
      <c r="AD33" s="1032"/>
      <c r="AE33" s="1032"/>
      <c r="AF33" s="1032"/>
      <c r="AG33" s="1032"/>
      <c r="AH33" s="1032"/>
      <c r="AI33" s="1032"/>
      <c r="AJ33" s="1034"/>
      <c r="AK33" s="1034"/>
      <c r="AL33" s="1035"/>
      <c r="AM33" s="1035"/>
    </row>
    <row r="34" spans="1:40" s="303" customFormat="1" ht="11.25" customHeight="1" x14ac:dyDescent="0.2">
      <c r="A34" s="1036" t="s">
        <v>63</v>
      </c>
      <c r="B34" s="1036">
        <v>1</v>
      </c>
      <c r="C34" s="1037" t="s">
        <v>516</v>
      </c>
      <c r="D34" s="1036"/>
      <c r="E34" s="1038"/>
      <c r="F34" s="1038"/>
      <c r="G34" s="1038"/>
      <c r="H34" s="1038"/>
      <c r="I34" s="1039"/>
      <c r="J34" s="1039"/>
      <c r="K34" s="1039"/>
      <c r="L34" s="1036"/>
      <c r="M34" s="1036"/>
      <c r="N34" s="1036"/>
      <c r="O34" s="1036"/>
      <c r="P34" s="1040"/>
      <c r="Q34" s="1040"/>
      <c r="R34" s="1036"/>
      <c r="S34" s="1036"/>
      <c r="T34" s="1036"/>
      <c r="U34" s="1036" t="s">
        <v>527</v>
      </c>
      <c r="V34" s="1036"/>
      <c r="W34" s="1037"/>
      <c r="X34" s="1036"/>
      <c r="Y34" s="1038"/>
      <c r="Z34" s="1038"/>
      <c r="AA34" s="1038"/>
      <c r="AB34" s="1038"/>
      <c r="AC34" s="1039"/>
      <c r="AD34" s="1039"/>
      <c r="AE34" s="1039"/>
      <c r="AF34" s="1036"/>
      <c r="AG34" s="1036"/>
      <c r="AH34" s="1036"/>
      <c r="AI34" s="1036"/>
      <c r="AJ34" s="1040"/>
      <c r="AK34" s="1040"/>
      <c r="AL34" s="1036"/>
      <c r="AM34" s="1036"/>
    </row>
    <row r="35" spans="1:40" s="303" customFormat="1" ht="11" x14ac:dyDescent="0.2">
      <c r="A35" s="1036"/>
      <c r="B35" s="1036">
        <v>2</v>
      </c>
      <c r="C35" s="1036" t="s">
        <v>366</v>
      </c>
      <c r="D35" s="1036"/>
      <c r="E35" s="1038"/>
      <c r="F35" s="1038"/>
      <c r="G35" s="1038"/>
      <c r="H35" s="1038"/>
      <c r="I35" s="1036"/>
      <c r="J35" s="1036"/>
      <c r="K35" s="1036"/>
      <c r="L35" s="1036"/>
      <c r="M35" s="1036"/>
      <c r="N35" s="1036"/>
      <c r="O35" s="1036"/>
      <c r="P35" s="1040"/>
      <c r="Q35" s="1040"/>
      <c r="R35" s="1036"/>
      <c r="S35" s="1036"/>
      <c r="T35" s="1036"/>
      <c r="U35" s="1036" t="s">
        <v>526</v>
      </c>
      <c r="V35" s="1036"/>
      <c r="W35" s="1036"/>
      <c r="X35" s="1036"/>
      <c r="Y35" s="1038"/>
      <c r="Z35" s="1038"/>
      <c r="AA35" s="1038"/>
      <c r="AB35" s="1038"/>
      <c r="AC35" s="1036"/>
      <c r="AD35" s="1036"/>
      <c r="AE35" s="1036"/>
      <c r="AF35" s="1036"/>
      <c r="AG35" s="1036"/>
      <c r="AH35" s="1036"/>
      <c r="AI35" s="1036"/>
      <c r="AJ35" s="1040"/>
      <c r="AK35" s="1040"/>
      <c r="AL35" s="1036"/>
      <c r="AM35" s="1036"/>
    </row>
    <row r="36" spans="1:40" s="303" customFormat="1" ht="11" x14ac:dyDescent="0.2">
      <c r="A36" s="1036"/>
      <c r="B36" s="1036">
        <v>3</v>
      </c>
      <c r="C36" s="759" t="s">
        <v>367</v>
      </c>
      <c r="D36" s="1036"/>
      <c r="E36" s="1038"/>
      <c r="F36" s="1038"/>
      <c r="G36" s="1038"/>
      <c r="H36" s="1038"/>
      <c r="I36" s="1036"/>
      <c r="J36" s="1036"/>
      <c r="K36" s="1036"/>
      <c r="L36" s="1036"/>
      <c r="M36" s="1036"/>
      <c r="N36" s="1036"/>
      <c r="O36" s="1036"/>
      <c r="P36" s="1040"/>
      <c r="Q36" s="1040"/>
      <c r="R36" s="1036"/>
      <c r="S36" s="1036"/>
      <c r="T36" s="1036"/>
      <c r="U36" s="1041" t="s">
        <v>839</v>
      </c>
      <c r="V36" s="1036"/>
      <c r="W36" s="759"/>
      <c r="X36" s="1036"/>
      <c r="Y36" s="1038"/>
      <c r="Z36" s="1038"/>
      <c r="AA36" s="1038"/>
      <c r="AB36" s="1038"/>
      <c r="AC36" s="1036"/>
      <c r="AD36" s="1036"/>
      <c r="AE36" s="1036"/>
      <c r="AF36" s="1036"/>
      <c r="AG36" s="1036"/>
      <c r="AH36" s="1036"/>
      <c r="AI36" s="1036"/>
      <c r="AJ36" s="1040"/>
      <c r="AK36" s="1040"/>
      <c r="AL36" s="1036"/>
      <c r="AM36" s="1036"/>
    </row>
    <row r="37" spans="1:40" s="303" customFormat="1" ht="11" x14ac:dyDescent="0.2">
      <c r="A37" s="1036"/>
      <c r="B37" s="1036"/>
      <c r="C37" s="1036" t="s">
        <v>517</v>
      </c>
      <c r="D37" s="1036"/>
      <c r="E37" s="1038"/>
      <c r="F37" s="1038"/>
      <c r="G37" s="1038"/>
      <c r="H37" s="1038"/>
      <c r="I37" s="1036"/>
      <c r="J37" s="1036"/>
      <c r="K37" s="1036"/>
      <c r="L37" s="1036"/>
      <c r="M37" s="1036"/>
      <c r="N37" s="1036"/>
      <c r="O37" s="1036"/>
      <c r="P37" s="1040"/>
      <c r="Q37" s="1040"/>
      <c r="R37" s="1036"/>
      <c r="S37" s="1036"/>
      <c r="T37" s="1036"/>
      <c r="U37" s="1041" t="s">
        <v>856</v>
      </c>
      <c r="V37" s="1036"/>
      <c r="W37" s="1036"/>
      <c r="X37" s="1036"/>
      <c r="Y37" s="1038"/>
      <c r="Z37" s="1038"/>
      <c r="AA37" s="1038"/>
      <c r="AB37" s="1038"/>
      <c r="AC37" s="1036"/>
      <c r="AD37" s="1036"/>
      <c r="AE37" s="1036"/>
      <c r="AF37" s="1036"/>
      <c r="AG37" s="1036"/>
      <c r="AH37" s="1036"/>
      <c r="AI37" s="1036"/>
      <c r="AJ37" s="1040"/>
      <c r="AK37" s="1040"/>
      <c r="AL37" s="1036"/>
      <c r="AM37" s="1036"/>
    </row>
    <row r="38" spans="1:40" x14ac:dyDescent="0.2">
      <c r="A38" s="287"/>
      <c r="B38" s="287"/>
      <c r="C38" s="287"/>
      <c r="D38" s="287"/>
      <c r="I38" s="287"/>
      <c r="J38" s="287"/>
      <c r="K38" s="287"/>
      <c r="L38" s="287"/>
      <c r="M38" s="287"/>
      <c r="N38" s="287"/>
      <c r="O38" s="287"/>
      <c r="P38" s="304"/>
      <c r="Q38" s="304"/>
      <c r="R38" s="287"/>
      <c r="S38" s="287"/>
      <c r="T38" s="287"/>
      <c r="U38" s="287"/>
      <c r="V38" s="287"/>
      <c r="W38" s="287"/>
      <c r="X38" s="287"/>
      <c r="AC38" s="287"/>
      <c r="AD38" s="287"/>
      <c r="AE38" s="287"/>
      <c r="AF38" s="287"/>
      <c r="AG38" s="287"/>
      <c r="AH38" s="287"/>
      <c r="AI38" s="287"/>
      <c r="AJ38" s="304"/>
      <c r="AK38" s="304"/>
      <c r="AL38" s="287"/>
      <c r="AM38" s="287"/>
      <c r="AN38" s="287"/>
    </row>
  </sheetData>
  <sheetProtection password="CC47" sheet="1" objects="1" scenarios="1" formatCells="0" formatColumns="0" formatRows="0"/>
  <mergeCells count="366">
    <mergeCell ref="AH5:AJ6"/>
    <mergeCell ref="AK5:AM6"/>
    <mergeCell ref="A7:A8"/>
    <mergeCell ref="E7:E8"/>
    <mergeCell ref="F7:F8"/>
    <mergeCell ref="G7:G8"/>
    <mergeCell ref="H7:H8"/>
    <mergeCell ref="I7:I8"/>
    <mergeCell ref="J7:J8"/>
    <mergeCell ref="K7:K8"/>
    <mergeCell ref="Q5:S6"/>
    <mergeCell ref="U5:U6"/>
    <mergeCell ref="V5:X6"/>
    <mergeCell ref="Y5:AA6"/>
    <mergeCell ref="AB5:AD6"/>
    <mergeCell ref="AE5:AG6"/>
    <mergeCell ref="A5:A6"/>
    <mergeCell ref="B5:D6"/>
    <mergeCell ref="E5:G6"/>
    <mergeCell ref="H5:J6"/>
    <mergeCell ref="K5:M6"/>
    <mergeCell ref="N5:P6"/>
    <mergeCell ref="AH7:AH8"/>
    <mergeCell ref="AI7:AI8"/>
    <mergeCell ref="AL7:AL8"/>
    <mergeCell ref="Y7:Y8"/>
    <mergeCell ref="Z7:Z8"/>
    <mergeCell ref="AA7:AA8"/>
    <mergeCell ref="AB7:AB8"/>
    <mergeCell ref="AC7:AC8"/>
    <mergeCell ref="AD7:AD8"/>
    <mergeCell ref="A9:A10"/>
    <mergeCell ref="E9:E10"/>
    <mergeCell ref="F9:F10"/>
    <mergeCell ref="G9:G10"/>
    <mergeCell ref="H9:H10"/>
    <mergeCell ref="I9:I10"/>
    <mergeCell ref="AE7:AE8"/>
    <mergeCell ref="AF7:AF8"/>
    <mergeCell ref="AG7:AG8"/>
    <mergeCell ref="L7:L8"/>
    <mergeCell ref="M7:M8"/>
    <mergeCell ref="N7:N8"/>
    <mergeCell ref="O7:O8"/>
    <mergeCell ref="R7:R8"/>
    <mergeCell ref="U7:U8"/>
    <mergeCell ref="Y9:Y10"/>
    <mergeCell ref="Z9:Z10"/>
    <mergeCell ref="AA9:AA10"/>
    <mergeCell ref="AB9:AB10"/>
    <mergeCell ref="J9:J10"/>
    <mergeCell ref="K9:K10"/>
    <mergeCell ref="L9:L10"/>
    <mergeCell ref="M9:M10"/>
    <mergeCell ref="N9:N10"/>
    <mergeCell ref="O9:O10"/>
    <mergeCell ref="L11:L12"/>
    <mergeCell ref="M11:M12"/>
    <mergeCell ref="N11:N12"/>
    <mergeCell ref="O11:O12"/>
    <mergeCell ref="R11:R12"/>
    <mergeCell ref="U11:U12"/>
    <mergeCell ref="Y11:Y12"/>
    <mergeCell ref="Z11:Z12"/>
    <mergeCell ref="AA11:AA12"/>
    <mergeCell ref="AB11:AB12"/>
    <mergeCell ref="AI9:AI10"/>
    <mergeCell ref="AL9:AL10"/>
    <mergeCell ref="A11:A12"/>
    <mergeCell ref="E11:E12"/>
    <mergeCell ref="F11:F12"/>
    <mergeCell ref="G11:G12"/>
    <mergeCell ref="H11:H12"/>
    <mergeCell ref="I11:I12"/>
    <mergeCell ref="J11:J12"/>
    <mergeCell ref="K11:K12"/>
    <mergeCell ref="AC9:AC10"/>
    <mergeCell ref="AD9:AD10"/>
    <mergeCell ref="AE9:AE10"/>
    <mergeCell ref="AF9:AF10"/>
    <mergeCell ref="AG9:AG10"/>
    <mergeCell ref="AH9:AH10"/>
    <mergeCell ref="R9:R10"/>
    <mergeCell ref="U9:U10"/>
    <mergeCell ref="AE11:AE12"/>
    <mergeCell ref="AF11:AF12"/>
    <mergeCell ref="AG11:AG12"/>
    <mergeCell ref="AH11:AH12"/>
    <mergeCell ref="AI11:AI12"/>
    <mergeCell ref="AL11:AL12"/>
    <mergeCell ref="AC11:AC12"/>
    <mergeCell ref="AD11:AD12"/>
    <mergeCell ref="L13:L14"/>
    <mergeCell ref="M13:M14"/>
    <mergeCell ref="N13:N14"/>
    <mergeCell ref="O13:O14"/>
    <mergeCell ref="A13:A14"/>
    <mergeCell ref="E13:E14"/>
    <mergeCell ref="F13:F14"/>
    <mergeCell ref="G13:G14"/>
    <mergeCell ref="H13:H14"/>
    <mergeCell ref="I13:I14"/>
    <mergeCell ref="AI13:AI14"/>
    <mergeCell ref="AL13:AL14"/>
    <mergeCell ref="A15:A16"/>
    <mergeCell ref="E15:E16"/>
    <mergeCell ref="F15:F16"/>
    <mergeCell ref="G15:G16"/>
    <mergeCell ref="H15:H16"/>
    <mergeCell ref="I15:I16"/>
    <mergeCell ref="J15:J16"/>
    <mergeCell ref="K15:K16"/>
    <mergeCell ref="AC13:AC14"/>
    <mergeCell ref="AD13:AD14"/>
    <mergeCell ref="AE13:AE14"/>
    <mergeCell ref="AF13:AF14"/>
    <mergeCell ref="AG13:AG14"/>
    <mergeCell ref="AH13:AH14"/>
    <mergeCell ref="R13:R14"/>
    <mergeCell ref="U13:U14"/>
    <mergeCell ref="Y13:Y14"/>
    <mergeCell ref="Z13:Z14"/>
    <mergeCell ref="AA13:AA14"/>
    <mergeCell ref="AB13:AB14"/>
    <mergeCell ref="J13:J14"/>
    <mergeCell ref="K13:K14"/>
    <mergeCell ref="AM15:AM16"/>
    <mergeCell ref="A17:A18"/>
    <mergeCell ref="E17:E18"/>
    <mergeCell ref="F17:F18"/>
    <mergeCell ref="G17:G18"/>
    <mergeCell ref="H17:H18"/>
    <mergeCell ref="I17:I18"/>
    <mergeCell ref="J17:J18"/>
    <mergeCell ref="K17:K18"/>
    <mergeCell ref="AD15:AD16"/>
    <mergeCell ref="AE15:AE16"/>
    <mergeCell ref="AF15:AF16"/>
    <mergeCell ref="AG15:AG16"/>
    <mergeCell ref="AH15:AH16"/>
    <mergeCell ref="AI15:AI16"/>
    <mergeCell ref="U15:U16"/>
    <mergeCell ref="Y15:Y16"/>
    <mergeCell ref="Z15:Z16"/>
    <mergeCell ref="AA15:AA16"/>
    <mergeCell ref="AB15:AB16"/>
    <mergeCell ref="AC15:AC16"/>
    <mergeCell ref="L15:L16"/>
    <mergeCell ref="M15:M16"/>
    <mergeCell ref="N15:N16"/>
    <mergeCell ref="AB17:AB18"/>
    <mergeCell ref="AC17:AC18"/>
    <mergeCell ref="L17:L18"/>
    <mergeCell ref="M17:M18"/>
    <mergeCell ref="N17:N18"/>
    <mergeCell ref="O17:O18"/>
    <mergeCell ref="R17:R18"/>
    <mergeCell ref="S17:S18"/>
    <mergeCell ref="AL15:AL16"/>
    <mergeCell ref="O15:O16"/>
    <mergeCell ref="R15:R16"/>
    <mergeCell ref="S15:S16"/>
    <mergeCell ref="N19:N20"/>
    <mergeCell ref="O19:O20"/>
    <mergeCell ref="R19:R20"/>
    <mergeCell ref="S19:S20"/>
    <mergeCell ref="AL17:AL18"/>
    <mergeCell ref="AM17:AM18"/>
    <mergeCell ref="A19:A20"/>
    <mergeCell ref="E19:E20"/>
    <mergeCell ref="F19:F20"/>
    <mergeCell ref="G19:G20"/>
    <mergeCell ref="H19:H20"/>
    <mergeCell ref="I19:I20"/>
    <mergeCell ref="J19:J20"/>
    <mergeCell ref="K19:K20"/>
    <mergeCell ref="AD17:AD18"/>
    <mergeCell ref="AE17:AE18"/>
    <mergeCell ref="AF17:AF18"/>
    <mergeCell ref="AG17:AG18"/>
    <mergeCell ref="AH17:AH18"/>
    <mergeCell ref="AI17:AI18"/>
    <mergeCell ref="U17:U18"/>
    <mergeCell ref="Y17:Y18"/>
    <mergeCell ref="Z17:Z18"/>
    <mergeCell ref="AA17:AA18"/>
    <mergeCell ref="AL19:AL20"/>
    <mergeCell ref="AM19:AM20"/>
    <mergeCell ref="A21:A22"/>
    <mergeCell ref="E21:E22"/>
    <mergeCell ref="F21:F22"/>
    <mergeCell ref="G21:G22"/>
    <mergeCell ref="H21:H22"/>
    <mergeCell ref="I21:I22"/>
    <mergeCell ref="J21:J22"/>
    <mergeCell ref="K21:K22"/>
    <mergeCell ref="AD19:AD20"/>
    <mergeCell ref="AE19:AE20"/>
    <mergeCell ref="AF19:AF20"/>
    <mergeCell ref="AG19:AG20"/>
    <mergeCell ref="AH19:AH20"/>
    <mergeCell ref="AI19:AI20"/>
    <mergeCell ref="U19:U20"/>
    <mergeCell ref="Y19:Y20"/>
    <mergeCell ref="Z19:Z20"/>
    <mergeCell ref="AA19:AA20"/>
    <mergeCell ref="AB19:AB20"/>
    <mergeCell ref="AC19:AC20"/>
    <mergeCell ref="L19:L20"/>
    <mergeCell ref="M19:M20"/>
    <mergeCell ref="AM21:AM22"/>
    <mergeCell ref="A23:A24"/>
    <mergeCell ref="E23:E24"/>
    <mergeCell ref="F23:F24"/>
    <mergeCell ref="G23:G24"/>
    <mergeCell ref="H23:H24"/>
    <mergeCell ref="I23:I24"/>
    <mergeCell ref="J23:J24"/>
    <mergeCell ref="K23:K24"/>
    <mergeCell ref="AD21:AD22"/>
    <mergeCell ref="AE21:AE22"/>
    <mergeCell ref="AF21:AF22"/>
    <mergeCell ref="AG21:AG22"/>
    <mergeCell ref="AH21:AH22"/>
    <mergeCell ref="AI21:AI22"/>
    <mergeCell ref="U21:U22"/>
    <mergeCell ref="Y21:Y22"/>
    <mergeCell ref="Z21:Z22"/>
    <mergeCell ref="AA21:AA22"/>
    <mergeCell ref="AB21:AB22"/>
    <mergeCell ref="AC21:AC22"/>
    <mergeCell ref="L21:L22"/>
    <mergeCell ref="M21:M22"/>
    <mergeCell ref="N21:N22"/>
    <mergeCell ref="AB23:AB24"/>
    <mergeCell ref="AC23:AC24"/>
    <mergeCell ref="L23:L24"/>
    <mergeCell ref="M23:M24"/>
    <mergeCell ref="N23:N24"/>
    <mergeCell ref="O23:O24"/>
    <mergeCell ref="R23:R24"/>
    <mergeCell ref="S23:S24"/>
    <mergeCell ref="AL21:AL22"/>
    <mergeCell ref="O21:O22"/>
    <mergeCell ref="R21:R22"/>
    <mergeCell ref="S21:S22"/>
    <mergeCell ref="N25:N26"/>
    <mergeCell ref="O25:O26"/>
    <mergeCell ref="R25:R26"/>
    <mergeCell ref="S25:S26"/>
    <mergeCell ref="AL23:AL24"/>
    <mergeCell ref="AM23:AM24"/>
    <mergeCell ref="A25:A26"/>
    <mergeCell ref="E25:E26"/>
    <mergeCell ref="F25:F26"/>
    <mergeCell ref="G25:G26"/>
    <mergeCell ref="H25:H26"/>
    <mergeCell ref="I25:I26"/>
    <mergeCell ref="J25:J26"/>
    <mergeCell ref="K25:K26"/>
    <mergeCell ref="AD23:AD24"/>
    <mergeCell ref="AE23:AE24"/>
    <mergeCell ref="AF23:AF24"/>
    <mergeCell ref="AG23:AG24"/>
    <mergeCell ref="AH23:AH24"/>
    <mergeCell ref="AI23:AI24"/>
    <mergeCell ref="U23:U24"/>
    <mergeCell ref="Y23:Y24"/>
    <mergeCell ref="Z23:Z24"/>
    <mergeCell ref="AA23:AA24"/>
    <mergeCell ref="AL25:AL26"/>
    <mergeCell ref="AM25:AM26"/>
    <mergeCell ref="A27:A28"/>
    <mergeCell ref="E27:E28"/>
    <mergeCell ref="F27:F28"/>
    <mergeCell ref="G27:G28"/>
    <mergeCell ref="H27:H28"/>
    <mergeCell ref="I27:I28"/>
    <mergeCell ref="J27:J28"/>
    <mergeCell ref="K27:K28"/>
    <mergeCell ref="AD25:AD26"/>
    <mergeCell ref="AE25:AE26"/>
    <mergeCell ref="AF25:AF26"/>
    <mergeCell ref="AG25:AG26"/>
    <mergeCell ref="AH25:AH26"/>
    <mergeCell ref="AI25:AI26"/>
    <mergeCell ref="U25:U26"/>
    <mergeCell ref="Y25:Y26"/>
    <mergeCell ref="Z25:Z26"/>
    <mergeCell ref="AA25:AA26"/>
    <mergeCell ref="AB25:AB26"/>
    <mergeCell ref="AC25:AC26"/>
    <mergeCell ref="L25:L26"/>
    <mergeCell ref="M25:M26"/>
    <mergeCell ref="Z27:Z28"/>
    <mergeCell ref="AA27:AA28"/>
    <mergeCell ref="AB27:AB28"/>
    <mergeCell ref="AC27:AC28"/>
    <mergeCell ref="L27:L28"/>
    <mergeCell ref="M27:M28"/>
    <mergeCell ref="N27:N28"/>
    <mergeCell ref="O27:O28"/>
    <mergeCell ref="R27:R28"/>
    <mergeCell ref="S27:S28"/>
    <mergeCell ref="L29:L30"/>
    <mergeCell ref="M29:M30"/>
    <mergeCell ref="N29:N30"/>
    <mergeCell ref="O29:O30"/>
    <mergeCell ref="R29:R30"/>
    <mergeCell ref="U29:U30"/>
    <mergeCell ref="AL27:AL28"/>
    <mergeCell ref="AM27:AM28"/>
    <mergeCell ref="A29:A30"/>
    <mergeCell ref="E29:E30"/>
    <mergeCell ref="F29:F30"/>
    <mergeCell ref="G29:G30"/>
    <mergeCell ref="H29:H30"/>
    <mergeCell ref="I29:I30"/>
    <mergeCell ref="J29:J30"/>
    <mergeCell ref="K29:K30"/>
    <mergeCell ref="AD27:AD28"/>
    <mergeCell ref="AE27:AE28"/>
    <mergeCell ref="AF27:AF28"/>
    <mergeCell ref="AG27:AG28"/>
    <mergeCell ref="AH27:AH28"/>
    <mergeCell ref="AI27:AI28"/>
    <mergeCell ref="U27:U28"/>
    <mergeCell ref="Y27:Y28"/>
    <mergeCell ref="AE29:AE30"/>
    <mergeCell ref="AF29:AF30"/>
    <mergeCell ref="AG29:AG30"/>
    <mergeCell ref="AH29:AH30"/>
    <mergeCell ref="AI29:AI30"/>
    <mergeCell ref="AL29:AL30"/>
    <mergeCell ref="Y29:Y30"/>
    <mergeCell ref="Z29:Z30"/>
    <mergeCell ref="AA29:AA30"/>
    <mergeCell ref="AB29:AB30"/>
    <mergeCell ref="AC29:AC30"/>
    <mergeCell ref="AD29:AD30"/>
    <mergeCell ref="J31:J32"/>
    <mergeCell ref="K31:K32"/>
    <mergeCell ref="L31:L32"/>
    <mergeCell ref="M31:M32"/>
    <mergeCell ref="N31:N32"/>
    <mergeCell ref="O31:O32"/>
    <mergeCell ref="A31:A32"/>
    <mergeCell ref="E31:E32"/>
    <mergeCell ref="F31:F32"/>
    <mergeCell ref="G31:G32"/>
    <mergeCell ref="H31:H32"/>
    <mergeCell ref="I31:I32"/>
    <mergeCell ref="AI31:AI32"/>
    <mergeCell ref="AL31:AL32"/>
    <mergeCell ref="AC31:AC32"/>
    <mergeCell ref="AD31:AD32"/>
    <mergeCell ref="AE31:AE32"/>
    <mergeCell ref="AF31:AF32"/>
    <mergeCell ref="AG31:AG32"/>
    <mergeCell ref="AH31:AH32"/>
    <mergeCell ref="R31:R32"/>
    <mergeCell ref="U31:U32"/>
    <mergeCell ref="Y31:Y32"/>
    <mergeCell ref="Z31:Z32"/>
    <mergeCell ref="AA31:AA32"/>
    <mergeCell ref="AB31:AB32"/>
  </mergeCells>
  <phoneticPr fontId="2"/>
  <pageMargins left="0.70866141732283472" right="0.70866141732283472" top="0.74803149606299213" bottom="0.74803149606299213" header="0.31496062992125984" footer="0.31496062992125984"/>
  <pageSetup paperSize="9" scale="87" orientation="landscape" r:id="rId1"/>
  <headerFooter>
    <oddFooter>&amp;C17</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V312"/>
  <sheetViews>
    <sheetView view="pageBreakPreview" zoomScale="93" zoomScaleNormal="93" zoomScaleSheetLayoutView="93" workbookViewId="0">
      <selection activeCell="B1" sqref="B1:S1"/>
    </sheetView>
  </sheetViews>
  <sheetFormatPr defaultColWidth="9" defaultRowHeight="13" outlineLevelRow="1" outlineLevelCol="1" x14ac:dyDescent="0.2"/>
  <cols>
    <col min="1" max="1" width="1.6328125" style="89" customWidth="1"/>
    <col min="2" max="2" width="4.36328125" style="89" customWidth="1"/>
    <col min="3" max="4" width="12.453125" style="89" customWidth="1"/>
    <col min="5" max="5" width="3.7265625" style="89" customWidth="1"/>
    <col min="6" max="6" width="2.453125" style="99" customWidth="1"/>
    <col min="7" max="7" width="3.7265625" style="89" customWidth="1"/>
    <col min="8" max="8" width="2.453125" style="96" customWidth="1"/>
    <col min="9" max="10" width="3.7265625" style="89" customWidth="1"/>
    <col min="11" max="11" width="2.453125" style="96" customWidth="1"/>
    <col min="12" max="12" width="3.7265625" style="89" customWidth="1"/>
    <col min="13" max="13" width="2.453125" style="96" customWidth="1"/>
    <col min="14" max="14" width="3.7265625" style="89" customWidth="1"/>
    <col min="15" max="15" width="1.90625" style="89" customWidth="1"/>
    <col min="16" max="16" width="4.36328125" style="89" customWidth="1"/>
    <col min="17" max="17" width="3.7265625" style="89" customWidth="1"/>
    <col min="18" max="18" width="21.90625" style="89" customWidth="1"/>
    <col min="19" max="19" width="3.7265625" style="89" customWidth="1"/>
    <col min="20" max="20" width="10.08984375" style="89" customWidth="1" outlineLevel="1"/>
    <col min="21" max="16384" width="9" style="89"/>
  </cols>
  <sheetData>
    <row r="1" spans="2:22" ht="23.25" customHeight="1" x14ac:dyDescent="0.2">
      <c r="B1" s="2929" t="str">
        <f>+"（別表２）　在籍園児名簿（"&amp;表紙!X11&amp;"）　　　　　　　（作成基準日："&amp;表紙!W14&amp;"現在）"</f>
        <v>（別表２）　在籍園児名簿（＿＿年度）　　　　　　　（作成基準日：検査実施日の前々月１日現在）</v>
      </c>
      <c r="C1" s="2929"/>
      <c r="D1" s="2929"/>
      <c r="E1" s="2930"/>
      <c r="F1" s="2930"/>
      <c r="G1" s="2930"/>
      <c r="H1" s="2930"/>
      <c r="I1" s="2930"/>
      <c r="J1" s="2930"/>
      <c r="K1" s="2930"/>
      <c r="L1" s="2930"/>
      <c r="M1" s="2930"/>
      <c r="N1" s="2930"/>
      <c r="O1" s="2930"/>
      <c r="P1" s="2930"/>
      <c r="Q1" s="2930"/>
      <c r="R1" s="2930"/>
      <c r="S1" s="2930"/>
    </row>
    <row r="2" spans="2:22" ht="4" hidden="1" customHeight="1" outlineLevel="1" x14ac:dyDescent="0.2">
      <c r="B2" s="1054"/>
      <c r="C2" s="1054"/>
      <c r="D2" s="1054"/>
      <c r="E2" s="1055"/>
      <c r="F2" s="1055"/>
      <c r="G2" s="1055"/>
      <c r="H2" s="1055"/>
      <c r="I2" s="1055"/>
      <c r="J2" s="1056" t="str">
        <f>+表紙!X8&amp;"4月1日"</f>
        <v>4月1日</v>
      </c>
      <c r="K2" s="213"/>
      <c r="L2" s="213" t="s">
        <v>36</v>
      </c>
      <c r="M2" s="213"/>
      <c r="N2" s="213"/>
      <c r="O2" s="213"/>
      <c r="P2" s="213"/>
      <c r="Q2" s="213"/>
      <c r="R2" s="213"/>
      <c r="S2" s="1055"/>
      <c r="T2" s="89" t="str">
        <f>+表紙!W14</f>
        <v>検査実施日の前々月１日</v>
      </c>
    </row>
    <row r="3" spans="2:22" ht="20.25" customHeight="1" collapsed="1" x14ac:dyDescent="0.2">
      <c r="B3" s="1054"/>
      <c r="C3" s="1054"/>
      <c r="D3" s="1054"/>
      <c r="E3" s="1055"/>
      <c r="F3" s="1055"/>
      <c r="G3" s="1055"/>
      <c r="H3" s="1055"/>
      <c r="I3" s="1055"/>
      <c r="J3" s="1650" t="s">
        <v>307</v>
      </c>
      <c r="K3" s="1650"/>
      <c r="L3" s="2926"/>
      <c r="M3" s="2926"/>
      <c r="N3" s="2926"/>
      <c r="O3" s="2926"/>
      <c r="P3" s="2926"/>
      <c r="Q3" s="2926"/>
      <c r="R3" s="2926"/>
      <c r="S3" s="1055"/>
    </row>
    <row r="4" spans="2:22" ht="6" customHeight="1" x14ac:dyDescent="0.2">
      <c r="B4" s="773"/>
      <c r="C4" s="773"/>
      <c r="D4" s="773"/>
      <c r="E4" s="773"/>
      <c r="F4" s="791"/>
      <c r="G4" s="773"/>
      <c r="H4" s="1057"/>
      <c r="I4" s="773"/>
      <c r="J4" s="773"/>
      <c r="K4" s="1057"/>
      <c r="L4" s="773"/>
      <c r="M4" s="1057"/>
      <c r="N4" s="773"/>
      <c r="O4" s="773"/>
      <c r="P4" s="773"/>
      <c r="Q4" s="773"/>
      <c r="R4" s="773"/>
      <c r="S4" s="773"/>
      <c r="T4" s="2924"/>
      <c r="U4" s="2925"/>
      <c r="V4" s="2925"/>
    </row>
    <row r="5" spans="2:22" s="96" customFormat="1" ht="22.5" customHeight="1" x14ac:dyDescent="0.2">
      <c r="B5" s="778" t="s">
        <v>857</v>
      </c>
      <c r="C5" s="1058" t="s">
        <v>858</v>
      </c>
      <c r="D5" s="778" t="s">
        <v>326</v>
      </c>
      <c r="E5" s="1692" t="s">
        <v>327</v>
      </c>
      <c r="F5" s="1300"/>
      <c r="G5" s="1300"/>
      <c r="H5" s="1300"/>
      <c r="I5" s="1301"/>
      <c r="J5" s="1692" t="s">
        <v>933</v>
      </c>
      <c r="K5" s="1300"/>
      <c r="L5" s="1300"/>
      <c r="M5" s="1300"/>
      <c r="N5" s="1301"/>
      <c r="O5" s="2927" t="s">
        <v>934</v>
      </c>
      <c r="P5" s="2927"/>
      <c r="Q5" s="2928"/>
      <c r="R5" s="778" t="s">
        <v>176</v>
      </c>
      <c r="S5" s="1059"/>
    </row>
    <row r="6" spans="2:22" s="99" customFormat="1" ht="27" customHeight="1" x14ac:dyDescent="0.2">
      <c r="B6" s="1060">
        <f>+ROW()-5</f>
        <v>1</v>
      </c>
      <c r="C6" s="1061"/>
      <c r="D6" s="1061"/>
      <c r="E6" s="2921"/>
      <c r="F6" s="2922"/>
      <c r="G6" s="2922"/>
      <c r="H6" s="2922"/>
      <c r="I6" s="2923"/>
      <c r="J6" s="2921"/>
      <c r="K6" s="2922"/>
      <c r="L6" s="2922"/>
      <c r="M6" s="2922"/>
      <c r="N6" s="2923"/>
      <c r="O6" s="1062" t="s">
        <v>316</v>
      </c>
      <c r="P6" s="1073" t="str">
        <f t="shared" ref="P6:P24" si="0">IF(ISBLANK(J6),"",DATEDIF(J6,$J$2,"Y"))</f>
        <v/>
      </c>
      <c r="Q6" s="1063" t="s">
        <v>315</v>
      </c>
      <c r="R6" s="1060"/>
      <c r="S6" s="1059"/>
      <c r="T6" s="512" t="str">
        <f t="shared" ref="T6:T24" si="1">IF(ISBLANK(J6),"",DATEDIF(J6,$T$2,"Y"))</f>
        <v/>
      </c>
    </row>
    <row r="7" spans="2:22" s="99" customFormat="1" ht="27" customHeight="1" x14ac:dyDescent="0.2">
      <c r="B7" s="1060">
        <f t="shared" ref="B7:B306" si="2">+ROW()-5</f>
        <v>2</v>
      </c>
      <c r="C7" s="1061"/>
      <c r="D7" s="1061"/>
      <c r="E7" s="2921"/>
      <c r="F7" s="2922"/>
      <c r="G7" s="2922"/>
      <c r="H7" s="2922"/>
      <c r="I7" s="2923"/>
      <c r="J7" s="2921"/>
      <c r="K7" s="2922"/>
      <c r="L7" s="2922"/>
      <c r="M7" s="2922"/>
      <c r="N7" s="2923"/>
      <c r="O7" s="1062" t="s">
        <v>34</v>
      </c>
      <c r="P7" s="1073" t="str">
        <f t="shared" si="0"/>
        <v/>
      </c>
      <c r="Q7" s="1063" t="s">
        <v>315</v>
      </c>
      <c r="R7" s="1060"/>
      <c r="S7" s="1059"/>
      <c r="T7" s="512" t="str">
        <f t="shared" si="1"/>
        <v/>
      </c>
    </row>
    <row r="8" spans="2:22" s="99" customFormat="1" ht="27" customHeight="1" x14ac:dyDescent="0.2">
      <c r="B8" s="1060">
        <f t="shared" si="2"/>
        <v>3</v>
      </c>
      <c r="C8" s="1061"/>
      <c r="D8" s="1061"/>
      <c r="E8" s="2921"/>
      <c r="F8" s="2922"/>
      <c r="G8" s="2922"/>
      <c r="H8" s="2922"/>
      <c r="I8" s="2923"/>
      <c r="J8" s="2921"/>
      <c r="K8" s="2922"/>
      <c r="L8" s="2922"/>
      <c r="M8" s="2922"/>
      <c r="N8" s="2923"/>
      <c r="O8" s="1062" t="s">
        <v>34</v>
      </c>
      <c r="P8" s="1073" t="str">
        <f t="shared" si="0"/>
        <v/>
      </c>
      <c r="Q8" s="1063" t="s">
        <v>315</v>
      </c>
      <c r="R8" s="1060"/>
      <c r="S8" s="1059"/>
      <c r="T8" s="512" t="str">
        <f t="shared" si="1"/>
        <v/>
      </c>
    </row>
    <row r="9" spans="2:22" s="99" customFormat="1" ht="27" customHeight="1" x14ac:dyDescent="0.2">
      <c r="B9" s="1060">
        <f t="shared" si="2"/>
        <v>4</v>
      </c>
      <c r="C9" s="1061"/>
      <c r="D9" s="1061"/>
      <c r="E9" s="2921"/>
      <c r="F9" s="2922"/>
      <c r="G9" s="2922"/>
      <c r="H9" s="2922"/>
      <c r="I9" s="2923"/>
      <c r="J9" s="2921"/>
      <c r="K9" s="2922"/>
      <c r="L9" s="2922"/>
      <c r="M9" s="2922"/>
      <c r="N9" s="2923"/>
      <c r="O9" s="1062" t="s">
        <v>34</v>
      </c>
      <c r="P9" s="1073" t="str">
        <f t="shared" si="0"/>
        <v/>
      </c>
      <c r="Q9" s="1063" t="s">
        <v>315</v>
      </c>
      <c r="R9" s="1060"/>
      <c r="S9" s="1059"/>
      <c r="T9" s="512" t="str">
        <f t="shared" si="1"/>
        <v/>
      </c>
    </row>
    <row r="10" spans="2:22" s="99" customFormat="1" ht="27" customHeight="1" x14ac:dyDescent="0.2">
      <c r="B10" s="1060">
        <f t="shared" si="2"/>
        <v>5</v>
      </c>
      <c r="C10" s="1061"/>
      <c r="D10" s="1061"/>
      <c r="E10" s="2921"/>
      <c r="F10" s="2922"/>
      <c r="G10" s="2922"/>
      <c r="H10" s="2922"/>
      <c r="I10" s="2923"/>
      <c r="J10" s="2921"/>
      <c r="K10" s="2922"/>
      <c r="L10" s="2922"/>
      <c r="M10" s="2922"/>
      <c r="N10" s="2923"/>
      <c r="O10" s="1062" t="s">
        <v>34</v>
      </c>
      <c r="P10" s="1073" t="str">
        <f t="shared" si="0"/>
        <v/>
      </c>
      <c r="Q10" s="1063" t="s">
        <v>315</v>
      </c>
      <c r="R10" s="1060"/>
      <c r="S10" s="1059"/>
      <c r="T10" s="512" t="str">
        <f t="shared" si="1"/>
        <v/>
      </c>
    </row>
    <row r="11" spans="2:22" s="99" customFormat="1" ht="27" customHeight="1" x14ac:dyDescent="0.2">
      <c r="B11" s="1060">
        <f t="shared" si="2"/>
        <v>6</v>
      </c>
      <c r="C11" s="1061"/>
      <c r="D11" s="1061"/>
      <c r="E11" s="2921"/>
      <c r="F11" s="2922"/>
      <c r="G11" s="2922"/>
      <c r="H11" s="2922"/>
      <c r="I11" s="2923"/>
      <c r="J11" s="2921"/>
      <c r="K11" s="2922"/>
      <c r="L11" s="2922"/>
      <c r="M11" s="2922"/>
      <c r="N11" s="2923"/>
      <c r="O11" s="1062" t="s">
        <v>34</v>
      </c>
      <c r="P11" s="1073" t="str">
        <f t="shared" si="0"/>
        <v/>
      </c>
      <c r="Q11" s="1063" t="s">
        <v>315</v>
      </c>
      <c r="R11" s="1060"/>
      <c r="S11" s="1059"/>
      <c r="T11" s="512" t="str">
        <f t="shared" si="1"/>
        <v/>
      </c>
    </row>
    <row r="12" spans="2:22" s="99" customFormat="1" ht="27" customHeight="1" x14ac:dyDescent="0.2">
      <c r="B12" s="1060">
        <f t="shared" si="2"/>
        <v>7</v>
      </c>
      <c r="C12" s="1061"/>
      <c r="D12" s="1061"/>
      <c r="E12" s="2921"/>
      <c r="F12" s="2922"/>
      <c r="G12" s="2922"/>
      <c r="H12" s="2922"/>
      <c r="I12" s="2923"/>
      <c r="J12" s="2921"/>
      <c r="K12" s="2922"/>
      <c r="L12" s="2922"/>
      <c r="M12" s="2922"/>
      <c r="N12" s="2923"/>
      <c r="O12" s="1062" t="s">
        <v>34</v>
      </c>
      <c r="P12" s="1073" t="str">
        <f t="shared" si="0"/>
        <v/>
      </c>
      <c r="Q12" s="1063" t="s">
        <v>315</v>
      </c>
      <c r="R12" s="1060"/>
      <c r="S12" s="1059"/>
      <c r="T12" s="512" t="str">
        <f t="shared" si="1"/>
        <v/>
      </c>
    </row>
    <row r="13" spans="2:22" s="99" customFormat="1" ht="27" customHeight="1" x14ac:dyDescent="0.2">
      <c r="B13" s="1060">
        <f t="shared" si="2"/>
        <v>8</v>
      </c>
      <c r="C13" s="1061"/>
      <c r="D13" s="1061"/>
      <c r="E13" s="2921"/>
      <c r="F13" s="2922"/>
      <c r="G13" s="2922"/>
      <c r="H13" s="2922"/>
      <c r="I13" s="2923"/>
      <c r="J13" s="2921"/>
      <c r="K13" s="2922"/>
      <c r="L13" s="2922"/>
      <c r="M13" s="2922"/>
      <c r="N13" s="2923"/>
      <c r="O13" s="1062" t="s">
        <v>34</v>
      </c>
      <c r="P13" s="1073" t="str">
        <f t="shared" si="0"/>
        <v/>
      </c>
      <c r="Q13" s="1063" t="s">
        <v>315</v>
      </c>
      <c r="R13" s="1060"/>
      <c r="S13" s="1059"/>
      <c r="T13" s="512" t="str">
        <f t="shared" si="1"/>
        <v/>
      </c>
    </row>
    <row r="14" spans="2:22" s="99" customFormat="1" ht="27" customHeight="1" x14ac:dyDescent="0.2">
      <c r="B14" s="1060">
        <f t="shared" si="2"/>
        <v>9</v>
      </c>
      <c r="C14" s="1061"/>
      <c r="D14" s="1061"/>
      <c r="E14" s="2921"/>
      <c r="F14" s="2922"/>
      <c r="G14" s="2922"/>
      <c r="H14" s="2922"/>
      <c r="I14" s="2923"/>
      <c r="J14" s="2921"/>
      <c r="K14" s="2922"/>
      <c r="L14" s="2922"/>
      <c r="M14" s="2922"/>
      <c r="N14" s="2923"/>
      <c r="O14" s="1062" t="s">
        <v>34</v>
      </c>
      <c r="P14" s="1073" t="str">
        <f t="shared" si="0"/>
        <v/>
      </c>
      <c r="Q14" s="1063" t="s">
        <v>315</v>
      </c>
      <c r="R14" s="1060"/>
      <c r="S14" s="1059"/>
      <c r="T14" s="512" t="str">
        <f t="shared" si="1"/>
        <v/>
      </c>
    </row>
    <row r="15" spans="2:22" s="99" customFormat="1" ht="27" customHeight="1" x14ac:dyDescent="0.2">
      <c r="B15" s="1060">
        <f t="shared" si="2"/>
        <v>10</v>
      </c>
      <c r="C15" s="1061"/>
      <c r="D15" s="1061"/>
      <c r="E15" s="2921"/>
      <c r="F15" s="2922"/>
      <c r="G15" s="2922"/>
      <c r="H15" s="2922"/>
      <c r="I15" s="2923"/>
      <c r="J15" s="2921"/>
      <c r="K15" s="2922"/>
      <c r="L15" s="2922"/>
      <c r="M15" s="2922"/>
      <c r="N15" s="2923"/>
      <c r="O15" s="1062" t="s">
        <v>34</v>
      </c>
      <c r="P15" s="1073" t="str">
        <f t="shared" si="0"/>
        <v/>
      </c>
      <c r="Q15" s="1063" t="s">
        <v>315</v>
      </c>
      <c r="R15" s="1060"/>
      <c r="S15" s="1059"/>
      <c r="T15" s="512" t="str">
        <f t="shared" si="1"/>
        <v/>
      </c>
    </row>
    <row r="16" spans="2:22" s="99" customFormat="1" ht="27" customHeight="1" x14ac:dyDescent="0.2">
      <c r="B16" s="1060">
        <f t="shared" si="2"/>
        <v>11</v>
      </c>
      <c r="C16" s="1061"/>
      <c r="D16" s="1061"/>
      <c r="E16" s="2921"/>
      <c r="F16" s="2922"/>
      <c r="G16" s="2922"/>
      <c r="H16" s="2922"/>
      <c r="I16" s="2923"/>
      <c r="J16" s="2921"/>
      <c r="K16" s="2922"/>
      <c r="L16" s="2922"/>
      <c r="M16" s="2922"/>
      <c r="N16" s="2923"/>
      <c r="O16" s="1062" t="s">
        <v>34</v>
      </c>
      <c r="P16" s="1073" t="str">
        <f t="shared" si="0"/>
        <v/>
      </c>
      <c r="Q16" s="1063" t="s">
        <v>315</v>
      </c>
      <c r="R16" s="1060"/>
      <c r="S16" s="1059"/>
      <c r="T16" s="512" t="str">
        <f t="shared" si="1"/>
        <v/>
      </c>
    </row>
    <row r="17" spans="2:20" s="99" customFormat="1" ht="27" customHeight="1" x14ac:dyDescent="0.2">
      <c r="B17" s="1060">
        <f t="shared" si="2"/>
        <v>12</v>
      </c>
      <c r="C17" s="1061"/>
      <c r="D17" s="1061"/>
      <c r="E17" s="2921"/>
      <c r="F17" s="2922"/>
      <c r="G17" s="2922"/>
      <c r="H17" s="2922"/>
      <c r="I17" s="2923"/>
      <c r="J17" s="2921"/>
      <c r="K17" s="2922"/>
      <c r="L17" s="2922"/>
      <c r="M17" s="2922"/>
      <c r="N17" s="2923"/>
      <c r="O17" s="1062" t="s">
        <v>34</v>
      </c>
      <c r="P17" s="1073" t="str">
        <f t="shared" si="0"/>
        <v/>
      </c>
      <c r="Q17" s="1063" t="s">
        <v>315</v>
      </c>
      <c r="R17" s="1060"/>
      <c r="S17" s="1059"/>
      <c r="T17" s="512" t="str">
        <f t="shared" si="1"/>
        <v/>
      </c>
    </row>
    <row r="18" spans="2:20" s="99" customFormat="1" ht="27" customHeight="1" x14ac:dyDescent="0.2">
      <c r="B18" s="1060">
        <f t="shared" si="2"/>
        <v>13</v>
      </c>
      <c r="C18" s="1061"/>
      <c r="D18" s="1061"/>
      <c r="E18" s="2921"/>
      <c r="F18" s="2922"/>
      <c r="G18" s="2922"/>
      <c r="H18" s="2922"/>
      <c r="I18" s="2923"/>
      <c r="J18" s="2921"/>
      <c r="K18" s="2922"/>
      <c r="L18" s="2922"/>
      <c r="M18" s="2922"/>
      <c r="N18" s="2923"/>
      <c r="O18" s="1062" t="s">
        <v>34</v>
      </c>
      <c r="P18" s="1073" t="str">
        <f t="shared" si="0"/>
        <v/>
      </c>
      <c r="Q18" s="1063" t="s">
        <v>315</v>
      </c>
      <c r="R18" s="1060"/>
      <c r="S18" s="1059"/>
      <c r="T18" s="512" t="str">
        <f t="shared" si="1"/>
        <v/>
      </c>
    </row>
    <row r="19" spans="2:20" s="99" customFormat="1" ht="27" customHeight="1" x14ac:dyDescent="0.2">
      <c r="B19" s="1060">
        <f t="shared" si="2"/>
        <v>14</v>
      </c>
      <c r="C19" s="1061"/>
      <c r="D19" s="1061"/>
      <c r="E19" s="2921"/>
      <c r="F19" s="2922"/>
      <c r="G19" s="2922"/>
      <c r="H19" s="2922"/>
      <c r="I19" s="2923"/>
      <c r="J19" s="2921"/>
      <c r="K19" s="2922"/>
      <c r="L19" s="2922"/>
      <c r="M19" s="2922"/>
      <c r="N19" s="2923"/>
      <c r="O19" s="1062" t="s">
        <v>34</v>
      </c>
      <c r="P19" s="1073" t="str">
        <f t="shared" si="0"/>
        <v/>
      </c>
      <c r="Q19" s="1063" t="s">
        <v>315</v>
      </c>
      <c r="R19" s="1060"/>
      <c r="S19" s="1059"/>
      <c r="T19" s="512" t="str">
        <f t="shared" si="1"/>
        <v/>
      </c>
    </row>
    <row r="20" spans="2:20" s="99" customFormat="1" ht="27" customHeight="1" x14ac:dyDescent="0.2">
      <c r="B20" s="1060">
        <f t="shared" si="2"/>
        <v>15</v>
      </c>
      <c r="C20" s="1061"/>
      <c r="D20" s="1061"/>
      <c r="E20" s="2921"/>
      <c r="F20" s="2922"/>
      <c r="G20" s="2922"/>
      <c r="H20" s="2922"/>
      <c r="I20" s="2923"/>
      <c r="J20" s="2921"/>
      <c r="K20" s="2922"/>
      <c r="L20" s="2922"/>
      <c r="M20" s="2922"/>
      <c r="N20" s="2923"/>
      <c r="O20" s="1062" t="s">
        <v>34</v>
      </c>
      <c r="P20" s="1073" t="str">
        <f t="shared" si="0"/>
        <v/>
      </c>
      <c r="Q20" s="1063" t="s">
        <v>315</v>
      </c>
      <c r="R20" s="1060"/>
      <c r="S20" s="1059"/>
      <c r="T20" s="512" t="str">
        <f t="shared" si="1"/>
        <v/>
      </c>
    </row>
    <row r="21" spans="2:20" s="99" customFormat="1" ht="27" customHeight="1" x14ac:dyDescent="0.2">
      <c r="B21" s="1060">
        <f t="shared" si="2"/>
        <v>16</v>
      </c>
      <c r="C21" s="1061"/>
      <c r="D21" s="1061"/>
      <c r="E21" s="2921"/>
      <c r="F21" s="2922"/>
      <c r="G21" s="2922"/>
      <c r="H21" s="2922"/>
      <c r="I21" s="2923"/>
      <c r="J21" s="2921"/>
      <c r="K21" s="2922"/>
      <c r="L21" s="2922"/>
      <c r="M21" s="2922"/>
      <c r="N21" s="2923"/>
      <c r="O21" s="1062" t="s">
        <v>34</v>
      </c>
      <c r="P21" s="1073" t="str">
        <f t="shared" si="0"/>
        <v/>
      </c>
      <c r="Q21" s="1063" t="s">
        <v>315</v>
      </c>
      <c r="R21" s="1060"/>
      <c r="S21" s="1059"/>
      <c r="T21" s="512" t="str">
        <f t="shared" si="1"/>
        <v/>
      </c>
    </row>
    <row r="22" spans="2:20" s="99" customFormat="1" ht="27" customHeight="1" x14ac:dyDescent="0.2">
      <c r="B22" s="1060">
        <f t="shared" si="2"/>
        <v>17</v>
      </c>
      <c r="C22" s="1061"/>
      <c r="D22" s="1061"/>
      <c r="E22" s="2921"/>
      <c r="F22" s="2922"/>
      <c r="G22" s="2922"/>
      <c r="H22" s="2922"/>
      <c r="I22" s="2923"/>
      <c r="J22" s="2921"/>
      <c r="K22" s="2922"/>
      <c r="L22" s="2922"/>
      <c r="M22" s="2922"/>
      <c r="N22" s="2923"/>
      <c r="O22" s="1062" t="s">
        <v>34</v>
      </c>
      <c r="P22" s="1073" t="str">
        <f t="shared" si="0"/>
        <v/>
      </c>
      <c r="Q22" s="1063" t="s">
        <v>315</v>
      </c>
      <c r="R22" s="1060"/>
      <c r="S22" s="1059"/>
      <c r="T22" s="512" t="str">
        <f t="shared" si="1"/>
        <v/>
      </c>
    </row>
    <row r="23" spans="2:20" s="99" customFormat="1" ht="27" customHeight="1" x14ac:dyDescent="0.2">
      <c r="B23" s="1060">
        <f t="shared" si="2"/>
        <v>18</v>
      </c>
      <c r="C23" s="1061"/>
      <c r="D23" s="1061"/>
      <c r="E23" s="2921"/>
      <c r="F23" s="2922"/>
      <c r="G23" s="2922"/>
      <c r="H23" s="2922"/>
      <c r="I23" s="2923"/>
      <c r="J23" s="2921"/>
      <c r="K23" s="2922"/>
      <c r="L23" s="2922"/>
      <c r="M23" s="2922"/>
      <c r="N23" s="2923"/>
      <c r="O23" s="1062" t="s">
        <v>34</v>
      </c>
      <c r="P23" s="1073" t="str">
        <f t="shared" si="0"/>
        <v/>
      </c>
      <c r="Q23" s="1063" t="s">
        <v>315</v>
      </c>
      <c r="R23" s="1060"/>
      <c r="S23" s="1059"/>
      <c r="T23" s="512" t="str">
        <f t="shared" si="1"/>
        <v/>
      </c>
    </row>
    <row r="24" spans="2:20" s="99" customFormat="1" ht="27" customHeight="1" x14ac:dyDescent="0.2">
      <c r="B24" s="1060">
        <f t="shared" si="2"/>
        <v>19</v>
      </c>
      <c r="C24" s="1061"/>
      <c r="D24" s="1061"/>
      <c r="E24" s="2921"/>
      <c r="F24" s="2922"/>
      <c r="G24" s="2922"/>
      <c r="H24" s="2922"/>
      <c r="I24" s="2923"/>
      <c r="J24" s="2921"/>
      <c r="K24" s="2922"/>
      <c r="L24" s="2922"/>
      <c r="M24" s="2922"/>
      <c r="N24" s="2923"/>
      <c r="O24" s="1062" t="s">
        <v>34</v>
      </c>
      <c r="P24" s="1073" t="str">
        <f t="shared" si="0"/>
        <v/>
      </c>
      <c r="Q24" s="1063" t="s">
        <v>315</v>
      </c>
      <c r="R24" s="1060"/>
      <c r="S24" s="1059"/>
      <c r="T24" s="512" t="str">
        <f t="shared" si="1"/>
        <v/>
      </c>
    </row>
    <row r="25" spans="2:20" s="99" customFormat="1" ht="27" customHeight="1" x14ac:dyDescent="0.2">
      <c r="B25" s="1060">
        <f t="shared" si="2"/>
        <v>20</v>
      </c>
      <c r="C25" s="1061"/>
      <c r="D25" s="1061"/>
      <c r="E25" s="2921"/>
      <c r="F25" s="2922"/>
      <c r="G25" s="2922"/>
      <c r="H25" s="2922"/>
      <c r="I25" s="2923"/>
      <c r="J25" s="2921"/>
      <c r="K25" s="2922"/>
      <c r="L25" s="2922"/>
      <c r="M25" s="2922"/>
      <c r="N25" s="2923"/>
      <c r="O25" s="1062" t="s">
        <v>34</v>
      </c>
      <c r="P25" s="1073" t="str">
        <f t="shared" ref="P25:P88" si="3">IF(ISBLANK(J25),"",DATEDIF(J25,$J$2,"Y"))</f>
        <v/>
      </c>
      <c r="Q25" s="1063" t="s">
        <v>315</v>
      </c>
      <c r="R25" s="1060"/>
      <c r="S25" s="1059"/>
      <c r="T25" s="512" t="str">
        <f t="shared" ref="T25:T88" si="4">IF(ISBLANK(J25),"",DATEDIF(J25,$T$2,"Y"))</f>
        <v/>
      </c>
    </row>
    <row r="26" spans="2:20" s="99" customFormat="1" ht="27" customHeight="1" x14ac:dyDescent="0.2">
      <c r="B26" s="1060">
        <f t="shared" si="2"/>
        <v>21</v>
      </c>
      <c r="C26" s="1061"/>
      <c r="D26" s="1061"/>
      <c r="E26" s="2921"/>
      <c r="F26" s="2922"/>
      <c r="G26" s="2922"/>
      <c r="H26" s="2922"/>
      <c r="I26" s="2923"/>
      <c r="J26" s="2921"/>
      <c r="K26" s="2922"/>
      <c r="L26" s="2922"/>
      <c r="M26" s="2922"/>
      <c r="N26" s="2923"/>
      <c r="O26" s="1062" t="s">
        <v>34</v>
      </c>
      <c r="P26" s="1073" t="str">
        <f t="shared" si="3"/>
        <v/>
      </c>
      <c r="Q26" s="1063" t="s">
        <v>315</v>
      </c>
      <c r="R26" s="1060"/>
      <c r="S26" s="1059"/>
      <c r="T26" s="512" t="str">
        <f t="shared" si="4"/>
        <v/>
      </c>
    </row>
    <row r="27" spans="2:20" s="99" customFormat="1" ht="27" customHeight="1" x14ac:dyDescent="0.2">
      <c r="B27" s="1060">
        <f t="shared" si="2"/>
        <v>22</v>
      </c>
      <c r="C27" s="1061"/>
      <c r="D27" s="1061"/>
      <c r="E27" s="2921"/>
      <c r="F27" s="2922"/>
      <c r="G27" s="2922"/>
      <c r="H27" s="2922"/>
      <c r="I27" s="2923"/>
      <c r="J27" s="2921"/>
      <c r="K27" s="2922"/>
      <c r="L27" s="2922"/>
      <c r="M27" s="2922"/>
      <c r="N27" s="2923"/>
      <c r="O27" s="1062" t="s">
        <v>34</v>
      </c>
      <c r="P27" s="1073" t="str">
        <f t="shared" si="3"/>
        <v/>
      </c>
      <c r="Q27" s="1063" t="s">
        <v>315</v>
      </c>
      <c r="R27" s="1060"/>
      <c r="S27" s="1059"/>
      <c r="T27" s="512" t="str">
        <f t="shared" si="4"/>
        <v/>
      </c>
    </row>
    <row r="28" spans="2:20" s="99" customFormat="1" ht="27" customHeight="1" x14ac:dyDescent="0.2">
      <c r="B28" s="1060">
        <f t="shared" si="2"/>
        <v>23</v>
      </c>
      <c r="C28" s="1061"/>
      <c r="D28" s="1061"/>
      <c r="E28" s="2921"/>
      <c r="F28" s="2922"/>
      <c r="G28" s="2922"/>
      <c r="H28" s="2922"/>
      <c r="I28" s="2923"/>
      <c r="J28" s="2921"/>
      <c r="K28" s="2922"/>
      <c r="L28" s="2922"/>
      <c r="M28" s="2922"/>
      <c r="N28" s="2923"/>
      <c r="O28" s="1062" t="s">
        <v>34</v>
      </c>
      <c r="P28" s="1073" t="str">
        <f t="shared" si="3"/>
        <v/>
      </c>
      <c r="Q28" s="1063" t="s">
        <v>315</v>
      </c>
      <c r="R28" s="1060"/>
      <c r="S28" s="1059"/>
      <c r="T28" s="512" t="str">
        <f t="shared" si="4"/>
        <v/>
      </c>
    </row>
    <row r="29" spans="2:20" s="99" customFormat="1" ht="27" customHeight="1" x14ac:dyDescent="0.2">
      <c r="B29" s="1060">
        <f t="shared" si="2"/>
        <v>24</v>
      </c>
      <c r="C29" s="1061"/>
      <c r="D29" s="1061"/>
      <c r="E29" s="2921"/>
      <c r="F29" s="2922"/>
      <c r="G29" s="2922"/>
      <c r="H29" s="2922"/>
      <c r="I29" s="2923"/>
      <c r="J29" s="2921"/>
      <c r="K29" s="2922"/>
      <c r="L29" s="2922"/>
      <c r="M29" s="2922"/>
      <c r="N29" s="2923"/>
      <c r="O29" s="1062" t="s">
        <v>34</v>
      </c>
      <c r="P29" s="1073" t="str">
        <f t="shared" si="3"/>
        <v/>
      </c>
      <c r="Q29" s="1063" t="s">
        <v>315</v>
      </c>
      <c r="R29" s="1060"/>
      <c r="S29" s="1059"/>
      <c r="T29" s="512" t="str">
        <f t="shared" si="4"/>
        <v/>
      </c>
    </row>
    <row r="30" spans="2:20" s="99" customFormat="1" ht="27" customHeight="1" x14ac:dyDescent="0.2">
      <c r="B30" s="1060">
        <f t="shared" si="2"/>
        <v>25</v>
      </c>
      <c r="C30" s="1061"/>
      <c r="D30" s="1061"/>
      <c r="E30" s="2921"/>
      <c r="F30" s="2922"/>
      <c r="G30" s="2922"/>
      <c r="H30" s="2922"/>
      <c r="I30" s="2923"/>
      <c r="J30" s="2921"/>
      <c r="K30" s="2922"/>
      <c r="L30" s="2922"/>
      <c r="M30" s="2922"/>
      <c r="N30" s="2923"/>
      <c r="O30" s="1062" t="s">
        <v>34</v>
      </c>
      <c r="P30" s="1073" t="str">
        <f t="shared" si="3"/>
        <v/>
      </c>
      <c r="Q30" s="1063" t="s">
        <v>315</v>
      </c>
      <c r="R30" s="1060"/>
      <c r="S30" s="1059"/>
      <c r="T30" s="512" t="str">
        <f t="shared" si="4"/>
        <v/>
      </c>
    </row>
    <row r="31" spans="2:20" s="99" customFormat="1" ht="27" customHeight="1" x14ac:dyDescent="0.2">
      <c r="B31" s="1060">
        <f t="shared" si="2"/>
        <v>26</v>
      </c>
      <c r="C31" s="1061"/>
      <c r="D31" s="1061"/>
      <c r="E31" s="2921"/>
      <c r="F31" s="2922"/>
      <c r="G31" s="2922"/>
      <c r="H31" s="2922"/>
      <c r="I31" s="2923"/>
      <c r="J31" s="2921"/>
      <c r="K31" s="2922"/>
      <c r="L31" s="2922"/>
      <c r="M31" s="2922"/>
      <c r="N31" s="2923"/>
      <c r="O31" s="1062" t="s">
        <v>34</v>
      </c>
      <c r="P31" s="1073" t="str">
        <f t="shared" si="3"/>
        <v/>
      </c>
      <c r="Q31" s="1063" t="s">
        <v>315</v>
      </c>
      <c r="R31" s="1060"/>
      <c r="S31" s="1059"/>
      <c r="T31" s="512" t="str">
        <f t="shared" si="4"/>
        <v/>
      </c>
    </row>
    <row r="32" spans="2:20" s="99" customFormat="1" ht="27" customHeight="1" x14ac:dyDescent="0.2">
      <c r="B32" s="1060">
        <f t="shared" si="2"/>
        <v>27</v>
      </c>
      <c r="C32" s="1061"/>
      <c r="D32" s="1061"/>
      <c r="E32" s="2921"/>
      <c r="F32" s="2922"/>
      <c r="G32" s="2922"/>
      <c r="H32" s="2922"/>
      <c r="I32" s="2923"/>
      <c r="J32" s="2921"/>
      <c r="K32" s="2922"/>
      <c r="L32" s="2922"/>
      <c r="M32" s="2922"/>
      <c r="N32" s="2923"/>
      <c r="O32" s="1062" t="s">
        <v>34</v>
      </c>
      <c r="P32" s="1073" t="str">
        <f t="shared" si="3"/>
        <v/>
      </c>
      <c r="Q32" s="1063" t="s">
        <v>315</v>
      </c>
      <c r="R32" s="1060"/>
      <c r="S32" s="1059"/>
      <c r="T32" s="512" t="str">
        <f t="shared" si="4"/>
        <v/>
      </c>
    </row>
    <row r="33" spans="2:20" s="99" customFormat="1" ht="27" customHeight="1" x14ac:dyDescent="0.2">
      <c r="B33" s="1060">
        <f t="shared" si="2"/>
        <v>28</v>
      </c>
      <c r="C33" s="1061"/>
      <c r="D33" s="1061"/>
      <c r="E33" s="2921"/>
      <c r="F33" s="2922"/>
      <c r="G33" s="2922"/>
      <c r="H33" s="2922"/>
      <c r="I33" s="2923"/>
      <c r="J33" s="2921"/>
      <c r="K33" s="2922"/>
      <c r="L33" s="2922"/>
      <c r="M33" s="2922"/>
      <c r="N33" s="2923"/>
      <c r="O33" s="1062" t="s">
        <v>34</v>
      </c>
      <c r="P33" s="1073" t="str">
        <f t="shared" si="3"/>
        <v/>
      </c>
      <c r="Q33" s="1063" t="s">
        <v>315</v>
      </c>
      <c r="R33" s="1060"/>
      <c r="S33" s="1059"/>
      <c r="T33" s="512" t="str">
        <f t="shared" si="4"/>
        <v/>
      </c>
    </row>
    <row r="34" spans="2:20" s="99" customFormat="1" ht="27" customHeight="1" x14ac:dyDescent="0.2">
      <c r="B34" s="1060">
        <f t="shared" si="2"/>
        <v>29</v>
      </c>
      <c r="C34" s="1061"/>
      <c r="D34" s="1061"/>
      <c r="E34" s="2921"/>
      <c r="F34" s="2922"/>
      <c r="G34" s="2922"/>
      <c r="H34" s="2922"/>
      <c r="I34" s="2923"/>
      <c r="J34" s="2921"/>
      <c r="K34" s="2922"/>
      <c r="L34" s="2922"/>
      <c r="M34" s="2922"/>
      <c r="N34" s="2923"/>
      <c r="O34" s="1062" t="s">
        <v>34</v>
      </c>
      <c r="P34" s="1073" t="str">
        <f t="shared" si="3"/>
        <v/>
      </c>
      <c r="Q34" s="1063" t="s">
        <v>315</v>
      </c>
      <c r="R34" s="1060"/>
      <c r="S34" s="1059"/>
      <c r="T34" s="512" t="str">
        <f t="shared" si="4"/>
        <v/>
      </c>
    </row>
    <row r="35" spans="2:20" s="99" customFormat="1" ht="27" customHeight="1" x14ac:dyDescent="0.2">
      <c r="B35" s="1060">
        <f t="shared" si="2"/>
        <v>30</v>
      </c>
      <c r="C35" s="1061"/>
      <c r="D35" s="1061"/>
      <c r="E35" s="2921"/>
      <c r="F35" s="2922"/>
      <c r="G35" s="2922"/>
      <c r="H35" s="2922"/>
      <c r="I35" s="2923"/>
      <c r="J35" s="2921"/>
      <c r="K35" s="2922"/>
      <c r="L35" s="2922"/>
      <c r="M35" s="2922"/>
      <c r="N35" s="2923"/>
      <c r="O35" s="1062" t="s">
        <v>34</v>
      </c>
      <c r="P35" s="1073" t="str">
        <f t="shared" si="3"/>
        <v/>
      </c>
      <c r="Q35" s="1063" t="s">
        <v>315</v>
      </c>
      <c r="R35" s="1060"/>
      <c r="S35" s="1059"/>
      <c r="T35" s="512" t="str">
        <f t="shared" si="4"/>
        <v/>
      </c>
    </row>
    <row r="36" spans="2:20" s="99" customFormat="1" ht="27" customHeight="1" x14ac:dyDescent="0.2">
      <c r="B36" s="1060">
        <f t="shared" si="2"/>
        <v>31</v>
      </c>
      <c r="C36" s="1061"/>
      <c r="D36" s="1061"/>
      <c r="E36" s="2921"/>
      <c r="F36" s="2922"/>
      <c r="G36" s="2922"/>
      <c r="H36" s="2922"/>
      <c r="I36" s="2923"/>
      <c r="J36" s="2921"/>
      <c r="K36" s="2922"/>
      <c r="L36" s="2922"/>
      <c r="M36" s="2922"/>
      <c r="N36" s="2923"/>
      <c r="O36" s="1062" t="s">
        <v>34</v>
      </c>
      <c r="P36" s="1073" t="str">
        <f t="shared" si="3"/>
        <v/>
      </c>
      <c r="Q36" s="1063" t="s">
        <v>315</v>
      </c>
      <c r="R36" s="1060"/>
      <c r="S36" s="1059"/>
      <c r="T36" s="512" t="str">
        <f t="shared" si="4"/>
        <v/>
      </c>
    </row>
    <row r="37" spans="2:20" s="99" customFormat="1" ht="27" customHeight="1" x14ac:dyDescent="0.2">
      <c r="B37" s="1060">
        <f t="shared" si="2"/>
        <v>32</v>
      </c>
      <c r="C37" s="1061"/>
      <c r="D37" s="1061"/>
      <c r="E37" s="2921"/>
      <c r="F37" s="2922"/>
      <c r="G37" s="2922"/>
      <c r="H37" s="2922"/>
      <c r="I37" s="2923"/>
      <c r="J37" s="2921"/>
      <c r="K37" s="2922"/>
      <c r="L37" s="2922"/>
      <c r="M37" s="2922"/>
      <c r="N37" s="2923"/>
      <c r="O37" s="1062" t="s">
        <v>34</v>
      </c>
      <c r="P37" s="1073" t="str">
        <f t="shared" si="3"/>
        <v/>
      </c>
      <c r="Q37" s="1063" t="s">
        <v>315</v>
      </c>
      <c r="R37" s="1060"/>
      <c r="S37" s="1059"/>
      <c r="T37" s="512" t="str">
        <f t="shared" si="4"/>
        <v/>
      </c>
    </row>
    <row r="38" spans="2:20" s="99" customFormat="1" ht="27" customHeight="1" x14ac:dyDescent="0.2">
      <c r="B38" s="1060">
        <f t="shared" si="2"/>
        <v>33</v>
      </c>
      <c r="C38" s="1061"/>
      <c r="D38" s="1061"/>
      <c r="E38" s="2921"/>
      <c r="F38" s="2922"/>
      <c r="G38" s="2922"/>
      <c r="H38" s="2922"/>
      <c r="I38" s="2923"/>
      <c r="J38" s="2921"/>
      <c r="K38" s="2922"/>
      <c r="L38" s="2922"/>
      <c r="M38" s="2922"/>
      <c r="N38" s="2923"/>
      <c r="O38" s="1062" t="s">
        <v>34</v>
      </c>
      <c r="P38" s="1073" t="str">
        <f t="shared" si="3"/>
        <v/>
      </c>
      <c r="Q38" s="1063" t="s">
        <v>315</v>
      </c>
      <c r="R38" s="1060"/>
      <c r="S38" s="1059"/>
      <c r="T38" s="512" t="str">
        <f t="shared" si="4"/>
        <v/>
      </c>
    </row>
    <row r="39" spans="2:20" s="99" customFormat="1" ht="27" customHeight="1" x14ac:dyDescent="0.2">
      <c r="B39" s="1060">
        <f t="shared" si="2"/>
        <v>34</v>
      </c>
      <c r="C39" s="1061"/>
      <c r="D39" s="1061"/>
      <c r="E39" s="2921"/>
      <c r="F39" s="2922"/>
      <c r="G39" s="2922"/>
      <c r="H39" s="2922"/>
      <c r="I39" s="2923"/>
      <c r="J39" s="2921"/>
      <c r="K39" s="2922"/>
      <c r="L39" s="2922"/>
      <c r="M39" s="2922"/>
      <c r="N39" s="2923"/>
      <c r="O39" s="1062" t="s">
        <v>34</v>
      </c>
      <c r="P39" s="1073" t="str">
        <f t="shared" si="3"/>
        <v/>
      </c>
      <c r="Q39" s="1063" t="s">
        <v>315</v>
      </c>
      <c r="R39" s="1060"/>
      <c r="S39" s="1059"/>
      <c r="T39" s="512" t="str">
        <f t="shared" si="4"/>
        <v/>
      </c>
    </row>
    <row r="40" spans="2:20" s="99" customFormat="1" ht="27" customHeight="1" x14ac:dyDescent="0.2">
      <c r="B40" s="1060">
        <f t="shared" si="2"/>
        <v>35</v>
      </c>
      <c r="C40" s="1061"/>
      <c r="D40" s="1061"/>
      <c r="E40" s="2921"/>
      <c r="F40" s="2922"/>
      <c r="G40" s="2922"/>
      <c r="H40" s="2922"/>
      <c r="I40" s="2923"/>
      <c r="J40" s="2921"/>
      <c r="K40" s="2922"/>
      <c r="L40" s="2922"/>
      <c r="M40" s="2922"/>
      <c r="N40" s="2923"/>
      <c r="O40" s="1062" t="s">
        <v>34</v>
      </c>
      <c r="P40" s="1073" t="str">
        <f t="shared" si="3"/>
        <v/>
      </c>
      <c r="Q40" s="1063" t="s">
        <v>315</v>
      </c>
      <c r="R40" s="1060"/>
      <c r="S40" s="1059"/>
      <c r="T40" s="512" t="str">
        <f t="shared" si="4"/>
        <v/>
      </c>
    </row>
    <row r="41" spans="2:20" s="99" customFormat="1" ht="27" customHeight="1" x14ac:dyDescent="0.2">
      <c r="B41" s="1060">
        <f t="shared" si="2"/>
        <v>36</v>
      </c>
      <c r="C41" s="1061"/>
      <c r="D41" s="1061"/>
      <c r="E41" s="2921"/>
      <c r="F41" s="2922"/>
      <c r="G41" s="2922"/>
      <c r="H41" s="2922"/>
      <c r="I41" s="2923"/>
      <c r="J41" s="2921"/>
      <c r="K41" s="2922"/>
      <c r="L41" s="2922"/>
      <c r="M41" s="2922"/>
      <c r="N41" s="2923"/>
      <c r="O41" s="1062" t="s">
        <v>34</v>
      </c>
      <c r="P41" s="1073" t="str">
        <f t="shared" si="3"/>
        <v/>
      </c>
      <c r="Q41" s="1063" t="s">
        <v>315</v>
      </c>
      <c r="R41" s="1060"/>
      <c r="S41" s="1059"/>
      <c r="T41" s="512" t="str">
        <f t="shared" si="4"/>
        <v/>
      </c>
    </row>
    <row r="42" spans="2:20" s="99" customFormat="1" ht="27" customHeight="1" x14ac:dyDescent="0.2">
      <c r="B42" s="1060">
        <f t="shared" si="2"/>
        <v>37</v>
      </c>
      <c r="C42" s="1061"/>
      <c r="D42" s="1061"/>
      <c r="E42" s="2921"/>
      <c r="F42" s="2922"/>
      <c r="G42" s="2922"/>
      <c r="H42" s="2922"/>
      <c r="I42" s="2923"/>
      <c r="J42" s="2921"/>
      <c r="K42" s="2922"/>
      <c r="L42" s="2922"/>
      <c r="M42" s="2922"/>
      <c r="N42" s="2923"/>
      <c r="O42" s="1062" t="s">
        <v>34</v>
      </c>
      <c r="P42" s="1073" t="str">
        <f t="shared" si="3"/>
        <v/>
      </c>
      <c r="Q42" s="1063" t="s">
        <v>315</v>
      </c>
      <c r="R42" s="1060"/>
      <c r="S42" s="1059"/>
      <c r="T42" s="512" t="str">
        <f t="shared" si="4"/>
        <v/>
      </c>
    </row>
    <row r="43" spans="2:20" s="99" customFormat="1" ht="27" customHeight="1" x14ac:dyDescent="0.2">
      <c r="B43" s="1060">
        <f t="shared" si="2"/>
        <v>38</v>
      </c>
      <c r="C43" s="1061"/>
      <c r="D43" s="1061"/>
      <c r="E43" s="2921"/>
      <c r="F43" s="2922"/>
      <c r="G43" s="2922"/>
      <c r="H43" s="2922"/>
      <c r="I43" s="2923"/>
      <c r="J43" s="2921"/>
      <c r="K43" s="2922"/>
      <c r="L43" s="2922"/>
      <c r="M43" s="2922"/>
      <c r="N43" s="2923"/>
      <c r="O43" s="1062" t="s">
        <v>34</v>
      </c>
      <c r="P43" s="1073" t="str">
        <f t="shared" si="3"/>
        <v/>
      </c>
      <c r="Q43" s="1063" t="s">
        <v>315</v>
      </c>
      <c r="R43" s="1060"/>
      <c r="S43" s="1059"/>
      <c r="T43" s="512" t="str">
        <f t="shared" si="4"/>
        <v/>
      </c>
    </row>
    <row r="44" spans="2:20" s="99" customFormat="1" ht="27" customHeight="1" x14ac:dyDescent="0.2">
      <c r="B44" s="1060">
        <f t="shared" si="2"/>
        <v>39</v>
      </c>
      <c r="C44" s="1061"/>
      <c r="D44" s="1061"/>
      <c r="E44" s="2921"/>
      <c r="F44" s="2922"/>
      <c r="G44" s="2922"/>
      <c r="H44" s="2922"/>
      <c r="I44" s="2923"/>
      <c r="J44" s="2921"/>
      <c r="K44" s="2922"/>
      <c r="L44" s="2922"/>
      <c r="M44" s="2922"/>
      <c r="N44" s="2923"/>
      <c r="O44" s="1062" t="s">
        <v>34</v>
      </c>
      <c r="P44" s="1073" t="str">
        <f t="shared" si="3"/>
        <v/>
      </c>
      <c r="Q44" s="1063" t="s">
        <v>315</v>
      </c>
      <c r="R44" s="1060"/>
      <c r="S44" s="1059"/>
      <c r="T44" s="512" t="str">
        <f t="shared" si="4"/>
        <v/>
      </c>
    </row>
    <row r="45" spans="2:20" s="99" customFormat="1" ht="27" customHeight="1" x14ac:dyDescent="0.2">
      <c r="B45" s="1060">
        <f t="shared" si="2"/>
        <v>40</v>
      </c>
      <c r="C45" s="1061"/>
      <c r="D45" s="1061"/>
      <c r="E45" s="2921"/>
      <c r="F45" s="2922"/>
      <c r="G45" s="2922"/>
      <c r="H45" s="2922"/>
      <c r="I45" s="2923"/>
      <c r="J45" s="2921"/>
      <c r="K45" s="2922"/>
      <c r="L45" s="2922"/>
      <c r="M45" s="2922"/>
      <c r="N45" s="2923"/>
      <c r="O45" s="1062" t="s">
        <v>34</v>
      </c>
      <c r="P45" s="1073" t="str">
        <f t="shared" si="3"/>
        <v/>
      </c>
      <c r="Q45" s="1063" t="s">
        <v>315</v>
      </c>
      <c r="R45" s="1060"/>
      <c r="S45" s="1059"/>
      <c r="T45" s="512" t="str">
        <f t="shared" si="4"/>
        <v/>
      </c>
    </row>
    <row r="46" spans="2:20" s="99" customFormat="1" ht="27" customHeight="1" x14ac:dyDescent="0.2">
      <c r="B46" s="1060">
        <f t="shared" si="2"/>
        <v>41</v>
      </c>
      <c r="C46" s="1061"/>
      <c r="D46" s="1061"/>
      <c r="E46" s="2921"/>
      <c r="F46" s="2922"/>
      <c r="G46" s="2922"/>
      <c r="H46" s="2922"/>
      <c r="I46" s="2923"/>
      <c r="J46" s="2921"/>
      <c r="K46" s="2922"/>
      <c r="L46" s="2922"/>
      <c r="M46" s="2922"/>
      <c r="N46" s="2923"/>
      <c r="O46" s="1062" t="s">
        <v>34</v>
      </c>
      <c r="P46" s="1073" t="str">
        <f t="shared" si="3"/>
        <v/>
      </c>
      <c r="Q46" s="1063" t="s">
        <v>315</v>
      </c>
      <c r="R46" s="1060"/>
      <c r="S46" s="1059"/>
      <c r="T46" s="512" t="str">
        <f t="shared" si="4"/>
        <v/>
      </c>
    </row>
    <row r="47" spans="2:20" s="99" customFormat="1" ht="27" customHeight="1" x14ac:dyDescent="0.2">
      <c r="B47" s="1060">
        <f t="shared" si="2"/>
        <v>42</v>
      </c>
      <c r="C47" s="1061"/>
      <c r="D47" s="1061"/>
      <c r="E47" s="2921"/>
      <c r="F47" s="2922"/>
      <c r="G47" s="2922"/>
      <c r="H47" s="2922"/>
      <c r="I47" s="2923"/>
      <c r="J47" s="2921"/>
      <c r="K47" s="2922"/>
      <c r="L47" s="2922"/>
      <c r="M47" s="2922"/>
      <c r="N47" s="2923"/>
      <c r="O47" s="1062" t="s">
        <v>34</v>
      </c>
      <c r="P47" s="1073" t="str">
        <f t="shared" si="3"/>
        <v/>
      </c>
      <c r="Q47" s="1063" t="s">
        <v>315</v>
      </c>
      <c r="R47" s="1060"/>
      <c r="S47" s="1059"/>
      <c r="T47" s="512" t="str">
        <f t="shared" si="4"/>
        <v/>
      </c>
    </row>
    <row r="48" spans="2:20" s="99" customFormat="1" ht="27" customHeight="1" x14ac:dyDescent="0.2">
      <c r="B48" s="1060">
        <f t="shared" si="2"/>
        <v>43</v>
      </c>
      <c r="C48" s="1061"/>
      <c r="D48" s="1061"/>
      <c r="E48" s="2921"/>
      <c r="F48" s="2922"/>
      <c r="G48" s="2922"/>
      <c r="H48" s="2922"/>
      <c r="I48" s="2923"/>
      <c r="J48" s="2921"/>
      <c r="K48" s="2922"/>
      <c r="L48" s="2922"/>
      <c r="M48" s="2922"/>
      <c r="N48" s="2923"/>
      <c r="O48" s="1062" t="s">
        <v>34</v>
      </c>
      <c r="P48" s="1073" t="str">
        <f t="shared" si="3"/>
        <v/>
      </c>
      <c r="Q48" s="1063" t="s">
        <v>315</v>
      </c>
      <c r="R48" s="1060"/>
      <c r="S48" s="1059"/>
      <c r="T48" s="512" t="str">
        <f t="shared" si="4"/>
        <v/>
      </c>
    </row>
    <row r="49" spans="2:20" s="99" customFormat="1" ht="27" customHeight="1" x14ac:dyDescent="0.2">
      <c r="B49" s="1060">
        <f t="shared" si="2"/>
        <v>44</v>
      </c>
      <c r="C49" s="1061"/>
      <c r="D49" s="1061"/>
      <c r="E49" s="2921"/>
      <c r="F49" s="2922"/>
      <c r="G49" s="2922"/>
      <c r="H49" s="2922"/>
      <c r="I49" s="2923"/>
      <c r="J49" s="2921"/>
      <c r="K49" s="2922"/>
      <c r="L49" s="2922"/>
      <c r="M49" s="2922"/>
      <c r="N49" s="2923"/>
      <c r="O49" s="1062" t="s">
        <v>34</v>
      </c>
      <c r="P49" s="1073" t="str">
        <f t="shared" si="3"/>
        <v/>
      </c>
      <c r="Q49" s="1063" t="s">
        <v>315</v>
      </c>
      <c r="R49" s="1060"/>
      <c r="S49" s="1059"/>
      <c r="T49" s="512" t="str">
        <f t="shared" si="4"/>
        <v/>
      </c>
    </row>
    <row r="50" spans="2:20" s="99" customFormat="1" ht="27" customHeight="1" x14ac:dyDescent="0.2">
      <c r="B50" s="1060">
        <f t="shared" si="2"/>
        <v>45</v>
      </c>
      <c r="C50" s="1061"/>
      <c r="D50" s="1061"/>
      <c r="E50" s="2921"/>
      <c r="F50" s="2922"/>
      <c r="G50" s="2922"/>
      <c r="H50" s="2922"/>
      <c r="I50" s="2923"/>
      <c r="J50" s="2921"/>
      <c r="K50" s="2922"/>
      <c r="L50" s="2922"/>
      <c r="M50" s="2922"/>
      <c r="N50" s="2923"/>
      <c r="O50" s="1062" t="s">
        <v>34</v>
      </c>
      <c r="P50" s="1073" t="str">
        <f t="shared" si="3"/>
        <v/>
      </c>
      <c r="Q50" s="1063" t="s">
        <v>315</v>
      </c>
      <c r="R50" s="1060"/>
      <c r="S50" s="1059"/>
      <c r="T50" s="512" t="str">
        <f t="shared" si="4"/>
        <v/>
      </c>
    </row>
    <row r="51" spans="2:20" s="99" customFormat="1" ht="27" customHeight="1" x14ac:dyDescent="0.2">
      <c r="B51" s="1060">
        <f t="shared" si="2"/>
        <v>46</v>
      </c>
      <c r="C51" s="1061"/>
      <c r="D51" s="1061"/>
      <c r="E51" s="2921"/>
      <c r="F51" s="2922"/>
      <c r="G51" s="2922"/>
      <c r="H51" s="2922"/>
      <c r="I51" s="2923"/>
      <c r="J51" s="2921"/>
      <c r="K51" s="2922"/>
      <c r="L51" s="2922"/>
      <c r="M51" s="2922"/>
      <c r="N51" s="2923"/>
      <c r="O51" s="1062" t="s">
        <v>34</v>
      </c>
      <c r="P51" s="1073" t="str">
        <f t="shared" si="3"/>
        <v/>
      </c>
      <c r="Q51" s="1063" t="s">
        <v>315</v>
      </c>
      <c r="R51" s="1060"/>
      <c r="S51" s="1059"/>
      <c r="T51" s="512" t="str">
        <f t="shared" si="4"/>
        <v/>
      </c>
    </row>
    <row r="52" spans="2:20" s="99" customFormat="1" ht="27" customHeight="1" x14ac:dyDescent="0.2">
      <c r="B52" s="1060">
        <f t="shared" si="2"/>
        <v>47</v>
      </c>
      <c r="C52" s="1061"/>
      <c r="D52" s="1061"/>
      <c r="E52" s="2921"/>
      <c r="F52" s="2922"/>
      <c r="G52" s="2922"/>
      <c r="H52" s="2922"/>
      <c r="I52" s="2923"/>
      <c r="J52" s="2921"/>
      <c r="K52" s="2922"/>
      <c r="L52" s="2922"/>
      <c r="M52" s="2922"/>
      <c r="N52" s="2923"/>
      <c r="O52" s="1062" t="s">
        <v>34</v>
      </c>
      <c r="P52" s="1073" t="str">
        <f t="shared" si="3"/>
        <v/>
      </c>
      <c r="Q52" s="1063" t="s">
        <v>315</v>
      </c>
      <c r="R52" s="1060"/>
      <c r="S52" s="1059"/>
      <c r="T52" s="512" t="str">
        <f t="shared" si="4"/>
        <v/>
      </c>
    </row>
    <row r="53" spans="2:20" s="99" customFormat="1" ht="27" customHeight="1" x14ac:dyDescent="0.2">
      <c r="B53" s="1060">
        <f t="shared" si="2"/>
        <v>48</v>
      </c>
      <c r="C53" s="1061"/>
      <c r="D53" s="1061"/>
      <c r="E53" s="2921"/>
      <c r="F53" s="2922"/>
      <c r="G53" s="2922"/>
      <c r="H53" s="2922"/>
      <c r="I53" s="2923"/>
      <c r="J53" s="2921"/>
      <c r="K53" s="2922"/>
      <c r="L53" s="2922"/>
      <c r="M53" s="2922"/>
      <c r="N53" s="2923"/>
      <c r="O53" s="1062" t="s">
        <v>34</v>
      </c>
      <c r="P53" s="1073" t="str">
        <f t="shared" si="3"/>
        <v/>
      </c>
      <c r="Q53" s="1063" t="s">
        <v>315</v>
      </c>
      <c r="R53" s="1060"/>
      <c r="S53" s="1059"/>
      <c r="T53" s="512" t="str">
        <f t="shared" si="4"/>
        <v/>
      </c>
    </row>
    <row r="54" spans="2:20" s="99" customFormat="1" ht="27" customHeight="1" x14ac:dyDescent="0.2">
      <c r="B54" s="1060">
        <f t="shared" si="2"/>
        <v>49</v>
      </c>
      <c r="C54" s="1061"/>
      <c r="D54" s="1061"/>
      <c r="E54" s="2921"/>
      <c r="F54" s="2922"/>
      <c r="G54" s="2922"/>
      <c r="H54" s="2922"/>
      <c r="I54" s="2923"/>
      <c r="J54" s="2921"/>
      <c r="K54" s="2922"/>
      <c r="L54" s="2922"/>
      <c r="M54" s="2922"/>
      <c r="N54" s="2923"/>
      <c r="O54" s="1062" t="s">
        <v>34</v>
      </c>
      <c r="P54" s="1073" t="str">
        <f t="shared" si="3"/>
        <v/>
      </c>
      <c r="Q54" s="1063" t="s">
        <v>315</v>
      </c>
      <c r="R54" s="1060"/>
      <c r="S54" s="1059"/>
      <c r="T54" s="512" t="str">
        <f t="shared" si="4"/>
        <v/>
      </c>
    </row>
    <row r="55" spans="2:20" s="99" customFormat="1" ht="27" customHeight="1" x14ac:dyDescent="0.2">
      <c r="B55" s="1060">
        <f t="shared" si="2"/>
        <v>50</v>
      </c>
      <c r="C55" s="1061"/>
      <c r="D55" s="1061"/>
      <c r="E55" s="2921"/>
      <c r="F55" s="2922"/>
      <c r="G55" s="2922"/>
      <c r="H55" s="2922"/>
      <c r="I55" s="2923"/>
      <c r="J55" s="2921"/>
      <c r="K55" s="2922"/>
      <c r="L55" s="2922"/>
      <c r="M55" s="2922"/>
      <c r="N55" s="2923"/>
      <c r="O55" s="1062" t="s">
        <v>34</v>
      </c>
      <c r="P55" s="1073" t="str">
        <f t="shared" si="3"/>
        <v/>
      </c>
      <c r="Q55" s="1063" t="s">
        <v>315</v>
      </c>
      <c r="R55" s="1060"/>
      <c r="S55" s="1059"/>
      <c r="T55" s="512" t="str">
        <f t="shared" si="4"/>
        <v/>
      </c>
    </row>
    <row r="56" spans="2:20" s="99" customFormat="1" ht="27" customHeight="1" x14ac:dyDescent="0.2">
      <c r="B56" s="1060">
        <f t="shared" si="2"/>
        <v>51</v>
      </c>
      <c r="C56" s="1061"/>
      <c r="D56" s="1061"/>
      <c r="E56" s="2921"/>
      <c r="F56" s="2922"/>
      <c r="G56" s="2922"/>
      <c r="H56" s="2922"/>
      <c r="I56" s="2923"/>
      <c r="J56" s="2921"/>
      <c r="K56" s="2922"/>
      <c r="L56" s="2922"/>
      <c r="M56" s="2922"/>
      <c r="N56" s="2923"/>
      <c r="O56" s="1062" t="s">
        <v>34</v>
      </c>
      <c r="P56" s="1073" t="str">
        <f t="shared" si="3"/>
        <v/>
      </c>
      <c r="Q56" s="1063" t="s">
        <v>315</v>
      </c>
      <c r="R56" s="1060"/>
      <c r="S56" s="1059"/>
      <c r="T56" s="512" t="str">
        <f t="shared" si="4"/>
        <v/>
      </c>
    </row>
    <row r="57" spans="2:20" s="99" customFormat="1" ht="27" customHeight="1" x14ac:dyDescent="0.2">
      <c r="B57" s="1060">
        <f t="shared" si="2"/>
        <v>52</v>
      </c>
      <c r="C57" s="1061"/>
      <c r="D57" s="1061"/>
      <c r="E57" s="2921"/>
      <c r="F57" s="2922"/>
      <c r="G57" s="2922"/>
      <c r="H57" s="2922"/>
      <c r="I57" s="2923"/>
      <c r="J57" s="2921"/>
      <c r="K57" s="2922"/>
      <c r="L57" s="2922"/>
      <c r="M57" s="2922"/>
      <c r="N57" s="2923"/>
      <c r="O57" s="1062" t="s">
        <v>34</v>
      </c>
      <c r="P57" s="1073" t="str">
        <f t="shared" si="3"/>
        <v/>
      </c>
      <c r="Q57" s="1063" t="s">
        <v>315</v>
      </c>
      <c r="R57" s="1060"/>
      <c r="S57" s="1059"/>
      <c r="T57" s="512" t="str">
        <f t="shared" si="4"/>
        <v/>
      </c>
    </row>
    <row r="58" spans="2:20" s="99" customFormat="1" ht="27" customHeight="1" x14ac:dyDescent="0.2">
      <c r="B58" s="1060">
        <f t="shared" si="2"/>
        <v>53</v>
      </c>
      <c r="C58" s="1061"/>
      <c r="D58" s="1061"/>
      <c r="E58" s="2921"/>
      <c r="F58" s="2922"/>
      <c r="G58" s="2922"/>
      <c r="H58" s="2922"/>
      <c r="I58" s="2923"/>
      <c r="J58" s="2921"/>
      <c r="K58" s="2922"/>
      <c r="L58" s="2922"/>
      <c r="M58" s="2922"/>
      <c r="N58" s="2923"/>
      <c r="O58" s="1062" t="s">
        <v>34</v>
      </c>
      <c r="P58" s="1073" t="str">
        <f t="shared" si="3"/>
        <v/>
      </c>
      <c r="Q58" s="1063" t="s">
        <v>315</v>
      </c>
      <c r="R58" s="1060"/>
      <c r="S58" s="1059"/>
      <c r="T58" s="512" t="str">
        <f t="shared" si="4"/>
        <v/>
      </c>
    </row>
    <row r="59" spans="2:20" s="99" customFormat="1" ht="27" customHeight="1" x14ac:dyDescent="0.2">
      <c r="B59" s="1060">
        <f t="shared" si="2"/>
        <v>54</v>
      </c>
      <c r="C59" s="1061"/>
      <c r="D59" s="1061"/>
      <c r="E59" s="2921"/>
      <c r="F59" s="2922"/>
      <c r="G59" s="2922"/>
      <c r="H59" s="2922"/>
      <c r="I59" s="2923"/>
      <c r="J59" s="2921"/>
      <c r="K59" s="2922"/>
      <c r="L59" s="2922"/>
      <c r="M59" s="2922"/>
      <c r="N59" s="2923"/>
      <c r="O59" s="1062" t="s">
        <v>34</v>
      </c>
      <c r="P59" s="1073" t="str">
        <f t="shared" si="3"/>
        <v/>
      </c>
      <c r="Q59" s="1063" t="s">
        <v>315</v>
      </c>
      <c r="R59" s="1060"/>
      <c r="S59" s="1059"/>
      <c r="T59" s="512" t="str">
        <f t="shared" si="4"/>
        <v/>
      </c>
    </row>
    <row r="60" spans="2:20" s="99" customFormat="1" ht="27" customHeight="1" x14ac:dyDescent="0.2">
      <c r="B60" s="1060">
        <f t="shared" si="2"/>
        <v>55</v>
      </c>
      <c r="C60" s="1061"/>
      <c r="D60" s="1061"/>
      <c r="E60" s="2921"/>
      <c r="F60" s="2922"/>
      <c r="G60" s="2922"/>
      <c r="H60" s="2922"/>
      <c r="I60" s="2923"/>
      <c r="J60" s="2921"/>
      <c r="K60" s="2922"/>
      <c r="L60" s="2922"/>
      <c r="M60" s="2922"/>
      <c r="N60" s="2923"/>
      <c r="O60" s="1062" t="s">
        <v>34</v>
      </c>
      <c r="P60" s="1073" t="str">
        <f t="shared" si="3"/>
        <v/>
      </c>
      <c r="Q60" s="1063" t="s">
        <v>315</v>
      </c>
      <c r="R60" s="1060"/>
      <c r="S60" s="1059"/>
      <c r="T60" s="512" t="str">
        <f t="shared" si="4"/>
        <v/>
      </c>
    </row>
    <row r="61" spans="2:20" s="99" customFormat="1" ht="27" customHeight="1" x14ac:dyDescent="0.2">
      <c r="B61" s="1060">
        <f t="shared" si="2"/>
        <v>56</v>
      </c>
      <c r="C61" s="1061"/>
      <c r="D61" s="1061"/>
      <c r="E61" s="2921"/>
      <c r="F61" s="2922"/>
      <c r="G61" s="2922"/>
      <c r="H61" s="2922"/>
      <c r="I61" s="2923"/>
      <c r="J61" s="2921"/>
      <c r="K61" s="2922"/>
      <c r="L61" s="2922"/>
      <c r="M61" s="2922"/>
      <c r="N61" s="2923"/>
      <c r="O61" s="1062" t="s">
        <v>34</v>
      </c>
      <c r="P61" s="1073" t="str">
        <f t="shared" si="3"/>
        <v/>
      </c>
      <c r="Q61" s="1063" t="s">
        <v>315</v>
      </c>
      <c r="R61" s="1060"/>
      <c r="S61" s="1059"/>
      <c r="T61" s="512" t="str">
        <f t="shared" si="4"/>
        <v/>
      </c>
    </row>
    <row r="62" spans="2:20" s="99" customFormat="1" ht="27" customHeight="1" x14ac:dyDescent="0.2">
      <c r="B62" s="1060">
        <f t="shared" si="2"/>
        <v>57</v>
      </c>
      <c r="C62" s="1061"/>
      <c r="D62" s="1061"/>
      <c r="E62" s="2921"/>
      <c r="F62" s="2922"/>
      <c r="G62" s="2922"/>
      <c r="H62" s="2922"/>
      <c r="I62" s="2923"/>
      <c r="J62" s="2921"/>
      <c r="K62" s="2922"/>
      <c r="L62" s="2922"/>
      <c r="M62" s="2922"/>
      <c r="N62" s="2923"/>
      <c r="O62" s="1062" t="s">
        <v>34</v>
      </c>
      <c r="P62" s="1073" t="str">
        <f t="shared" si="3"/>
        <v/>
      </c>
      <c r="Q62" s="1063" t="s">
        <v>315</v>
      </c>
      <c r="R62" s="1060"/>
      <c r="S62" s="1059"/>
      <c r="T62" s="512" t="str">
        <f t="shared" si="4"/>
        <v/>
      </c>
    </row>
    <row r="63" spans="2:20" s="99" customFormat="1" ht="27" customHeight="1" x14ac:dyDescent="0.2">
      <c r="B63" s="1060">
        <f t="shared" si="2"/>
        <v>58</v>
      </c>
      <c r="C63" s="1061"/>
      <c r="D63" s="1061"/>
      <c r="E63" s="2921"/>
      <c r="F63" s="2922"/>
      <c r="G63" s="2922"/>
      <c r="H63" s="2922"/>
      <c r="I63" s="2923"/>
      <c r="J63" s="2921"/>
      <c r="K63" s="2922"/>
      <c r="L63" s="2922"/>
      <c r="M63" s="2922"/>
      <c r="N63" s="2923"/>
      <c r="O63" s="1062" t="s">
        <v>34</v>
      </c>
      <c r="P63" s="1073" t="str">
        <f t="shared" si="3"/>
        <v/>
      </c>
      <c r="Q63" s="1063" t="s">
        <v>315</v>
      </c>
      <c r="R63" s="1060"/>
      <c r="S63" s="1059"/>
      <c r="T63" s="512" t="str">
        <f t="shared" si="4"/>
        <v/>
      </c>
    </row>
    <row r="64" spans="2:20" s="99" customFormat="1" ht="27" customHeight="1" x14ac:dyDescent="0.2">
      <c r="B64" s="1060">
        <f t="shared" si="2"/>
        <v>59</v>
      </c>
      <c r="C64" s="1061"/>
      <c r="D64" s="1061"/>
      <c r="E64" s="2921"/>
      <c r="F64" s="2922"/>
      <c r="G64" s="2922"/>
      <c r="H64" s="2922"/>
      <c r="I64" s="2923"/>
      <c r="J64" s="2921"/>
      <c r="K64" s="2922"/>
      <c r="L64" s="2922"/>
      <c r="M64" s="2922"/>
      <c r="N64" s="2923"/>
      <c r="O64" s="1062" t="s">
        <v>34</v>
      </c>
      <c r="P64" s="1073" t="str">
        <f t="shared" si="3"/>
        <v/>
      </c>
      <c r="Q64" s="1063" t="s">
        <v>315</v>
      </c>
      <c r="R64" s="1060"/>
      <c r="S64" s="1059"/>
      <c r="T64" s="512" t="str">
        <f t="shared" si="4"/>
        <v/>
      </c>
    </row>
    <row r="65" spans="2:20" s="99" customFormat="1" ht="27" customHeight="1" x14ac:dyDescent="0.2">
      <c r="B65" s="1060">
        <f t="shared" si="2"/>
        <v>60</v>
      </c>
      <c r="C65" s="1061"/>
      <c r="D65" s="1061"/>
      <c r="E65" s="2921"/>
      <c r="F65" s="2922"/>
      <c r="G65" s="2922"/>
      <c r="H65" s="2922"/>
      <c r="I65" s="2923"/>
      <c r="J65" s="2921"/>
      <c r="K65" s="2922"/>
      <c r="L65" s="2922"/>
      <c r="M65" s="2922"/>
      <c r="N65" s="2923"/>
      <c r="O65" s="1062" t="s">
        <v>34</v>
      </c>
      <c r="P65" s="1073" t="str">
        <f t="shared" si="3"/>
        <v/>
      </c>
      <c r="Q65" s="1063" t="s">
        <v>315</v>
      </c>
      <c r="R65" s="1060"/>
      <c r="S65" s="1059"/>
      <c r="T65" s="512" t="str">
        <f t="shared" si="4"/>
        <v/>
      </c>
    </row>
    <row r="66" spans="2:20" s="99" customFormat="1" ht="27" customHeight="1" x14ac:dyDescent="0.2">
      <c r="B66" s="1060">
        <f t="shared" si="2"/>
        <v>61</v>
      </c>
      <c r="C66" s="1061"/>
      <c r="D66" s="1061"/>
      <c r="E66" s="2921"/>
      <c r="F66" s="2922"/>
      <c r="G66" s="2922"/>
      <c r="H66" s="2922"/>
      <c r="I66" s="2923"/>
      <c r="J66" s="2921"/>
      <c r="K66" s="2922"/>
      <c r="L66" s="2922"/>
      <c r="M66" s="2922"/>
      <c r="N66" s="2923"/>
      <c r="O66" s="1062" t="s">
        <v>34</v>
      </c>
      <c r="P66" s="1073" t="str">
        <f t="shared" si="3"/>
        <v/>
      </c>
      <c r="Q66" s="1063" t="s">
        <v>315</v>
      </c>
      <c r="R66" s="1060"/>
      <c r="S66" s="1059"/>
      <c r="T66" s="512" t="str">
        <f t="shared" si="4"/>
        <v/>
      </c>
    </row>
    <row r="67" spans="2:20" s="99" customFormat="1" ht="27" customHeight="1" x14ac:dyDescent="0.2">
      <c r="B67" s="1060">
        <f t="shared" si="2"/>
        <v>62</v>
      </c>
      <c r="C67" s="1061"/>
      <c r="D67" s="1061"/>
      <c r="E67" s="2921"/>
      <c r="F67" s="2922"/>
      <c r="G67" s="2922"/>
      <c r="H67" s="2922"/>
      <c r="I67" s="2923"/>
      <c r="J67" s="2921"/>
      <c r="K67" s="2922"/>
      <c r="L67" s="2922"/>
      <c r="M67" s="2922"/>
      <c r="N67" s="2923"/>
      <c r="O67" s="1062" t="s">
        <v>34</v>
      </c>
      <c r="P67" s="1073" t="str">
        <f t="shared" si="3"/>
        <v/>
      </c>
      <c r="Q67" s="1063" t="s">
        <v>315</v>
      </c>
      <c r="R67" s="1060"/>
      <c r="S67" s="1059"/>
      <c r="T67" s="512" t="str">
        <f t="shared" si="4"/>
        <v/>
      </c>
    </row>
    <row r="68" spans="2:20" s="99" customFormat="1" ht="27" customHeight="1" x14ac:dyDescent="0.2">
      <c r="B68" s="1060">
        <f t="shared" si="2"/>
        <v>63</v>
      </c>
      <c r="C68" s="1061"/>
      <c r="D68" s="1061"/>
      <c r="E68" s="2921"/>
      <c r="F68" s="2922"/>
      <c r="G68" s="2922"/>
      <c r="H68" s="2922"/>
      <c r="I68" s="2923"/>
      <c r="J68" s="2921"/>
      <c r="K68" s="2922"/>
      <c r="L68" s="2922"/>
      <c r="M68" s="2922"/>
      <c r="N68" s="2923"/>
      <c r="O68" s="1062" t="s">
        <v>34</v>
      </c>
      <c r="P68" s="1073" t="str">
        <f t="shared" si="3"/>
        <v/>
      </c>
      <c r="Q68" s="1063" t="s">
        <v>315</v>
      </c>
      <c r="R68" s="1060"/>
      <c r="S68" s="1059"/>
      <c r="T68" s="512" t="str">
        <f t="shared" si="4"/>
        <v/>
      </c>
    </row>
    <row r="69" spans="2:20" s="99" customFormat="1" ht="27" customHeight="1" x14ac:dyDescent="0.2">
      <c r="B69" s="1060">
        <f t="shared" si="2"/>
        <v>64</v>
      </c>
      <c r="C69" s="1061"/>
      <c r="D69" s="1061"/>
      <c r="E69" s="2921"/>
      <c r="F69" s="2922"/>
      <c r="G69" s="2922"/>
      <c r="H69" s="2922"/>
      <c r="I69" s="2923"/>
      <c r="J69" s="2921"/>
      <c r="K69" s="2922"/>
      <c r="L69" s="2922"/>
      <c r="M69" s="2922"/>
      <c r="N69" s="2923"/>
      <c r="O69" s="1062" t="s">
        <v>34</v>
      </c>
      <c r="P69" s="1073" t="str">
        <f t="shared" si="3"/>
        <v/>
      </c>
      <c r="Q69" s="1063" t="s">
        <v>315</v>
      </c>
      <c r="R69" s="1060"/>
      <c r="S69" s="1059"/>
      <c r="T69" s="512" t="str">
        <f t="shared" si="4"/>
        <v/>
      </c>
    </row>
    <row r="70" spans="2:20" s="99" customFormat="1" ht="27" customHeight="1" x14ac:dyDescent="0.2">
      <c r="B70" s="1060">
        <f t="shared" si="2"/>
        <v>65</v>
      </c>
      <c r="C70" s="1061"/>
      <c r="D70" s="1061"/>
      <c r="E70" s="2921"/>
      <c r="F70" s="2922"/>
      <c r="G70" s="2922"/>
      <c r="H70" s="2922"/>
      <c r="I70" s="2923"/>
      <c r="J70" s="2921"/>
      <c r="K70" s="2922"/>
      <c r="L70" s="2922"/>
      <c r="M70" s="2922"/>
      <c r="N70" s="2923"/>
      <c r="O70" s="1062" t="s">
        <v>34</v>
      </c>
      <c r="P70" s="1073" t="str">
        <f t="shared" si="3"/>
        <v/>
      </c>
      <c r="Q70" s="1063" t="s">
        <v>315</v>
      </c>
      <c r="R70" s="1060"/>
      <c r="S70" s="1059"/>
      <c r="T70" s="512" t="str">
        <f t="shared" si="4"/>
        <v/>
      </c>
    </row>
    <row r="71" spans="2:20" s="99" customFormat="1" ht="27" customHeight="1" x14ac:dyDescent="0.2">
      <c r="B71" s="1060">
        <f t="shared" si="2"/>
        <v>66</v>
      </c>
      <c r="C71" s="1061"/>
      <c r="D71" s="1061"/>
      <c r="E71" s="2921"/>
      <c r="F71" s="2922"/>
      <c r="G71" s="2922"/>
      <c r="H71" s="2922"/>
      <c r="I71" s="2923"/>
      <c r="J71" s="2921"/>
      <c r="K71" s="2922"/>
      <c r="L71" s="2922"/>
      <c r="M71" s="2922"/>
      <c r="N71" s="2923"/>
      <c r="O71" s="1062" t="s">
        <v>34</v>
      </c>
      <c r="P71" s="1073" t="str">
        <f t="shared" si="3"/>
        <v/>
      </c>
      <c r="Q71" s="1063" t="s">
        <v>315</v>
      </c>
      <c r="R71" s="1060"/>
      <c r="S71" s="1059"/>
      <c r="T71" s="512" t="str">
        <f t="shared" si="4"/>
        <v/>
      </c>
    </row>
    <row r="72" spans="2:20" s="99" customFormat="1" ht="27" customHeight="1" x14ac:dyDescent="0.2">
      <c r="B72" s="1060">
        <f t="shared" si="2"/>
        <v>67</v>
      </c>
      <c r="C72" s="1061"/>
      <c r="D72" s="1061"/>
      <c r="E72" s="2921"/>
      <c r="F72" s="2922"/>
      <c r="G72" s="2922"/>
      <c r="H72" s="2922"/>
      <c r="I72" s="2923"/>
      <c r="J72" s="2921"/>
      <c r="K72" s="2922"/>
      <c r="L72" s="2922"/>
      <c r="M72" s="2922"/>
      <c r="N72" s="2923"/>
      <c r="O72" s="1062" t="s">
        <v>34</v>
      </c>
      <c r="P72" s="1073" t="str">
        <f t="shared" si="3"/>
        <v/>
      </c>
      <c r="Q72" s="1063" t="s">
        <v>315</v>
      </c>
      <c r="R72" s="1060"/>
      <c r="S72" s="1059"/>
      <c r="T72" s="512" t="str">
        <f t="shared" si="4"/>
        <v/>
      </c>
    </row>
    <row r="73" spans="2:20" s="99" customFormat="1" ht="27" customHeight="1" x14ac:dyDescent="0.2">
      <c r="B73" s="1060">
        <f t="shared" si="2"/>
        <v>68</v>
      </c>
      <c r="C73" s="1061"/>
      <c r="D73" s="1061"/>
      <c r="E73" s="2921"/>
      <c r="F73" s="2922"/>
      <c r="G73" s="2922"/>
      <c r="H73" s="2922"/>
      <c r="I73" s="2923"/>
      <c r="J73" s="2921"/>
      <c r="K73" s="2922"/>
      <c r="L73" s="2922"/>
      <c r="M73" s="2922"/>
      <c r="N73" s="2923"/>
      <c r="O73" s="1062" t="s">
        <v>34</v>
      </c>
      <c r="P73" s="1073" t="str">
        <f t="shared" si="3"/>
        <v/>
      </c>
      <c r="Q73" s="1063" t="s">
        <v>315</v>
      </c>
      <c r="R73" s="1060"/>
      <c r="S73" s="1059"/>
      <c r="T73" s="512" t="str">
        <f t="shared" si="4"/>
        <v/>
      </c>
    </row>
    <row r="74" spans="2:20" s="99" customFormat="1" ht="27" customHeight="1" x14ac:dyDescent="0.2">
      <c r="B74" s="1060">
        <f t="shared" si="2"/>
        <v>69</v>
      </c>
      <c r="C74" s="1061"/>
      <c r="D74" s="1061"/>
      <c r="E74" s="2921"/>
      <c r="F74" s="2922"/>
      <c r="G74" s="2922"/>
      <c r="H74" s="2922"/>
      <c r="I74" s="2923"/>
      <c r="J74" s="2921"/>
      <c r="K74" s="2922"/>
      <c r="L74" s="2922"/>
      <c r="M74" s="2922"/>
      <c r="N74" s="2923"/>
      <c r="O74" s="1062" t="s">
        <v>34</v>
      </c>
      <c r="P74" s="1073" t="str">
        <f t="shared" si="3"/>
        <v/>
      </c>
      <c r="Q74" s="1063" t="s">
        <v>315</v>
      </c>
      <c r="R74" s="1060"/>
      <c r="S74" s="1059"/>
      <c r="T74" s="512" t="str">
        <f t="shared" si="4"/>
        <v/>
      </c>
    </row>
    <row r="75" spans="2:20" s="99" customFormat="1" ht="27" customHeight="1" x14ac:dyDescent="0.2">
      <c r="B75" s="1060">
        <f t="shared" si="2"/>
        <v>70</v>
      </c>
      <c r="C75" s="1061"/>
      <c r="D75" s="1061"/>
      <c r="E75" s="2921"/>
      <c r="F75" s="2922"/>
      <c r="G75" s="2922"/>
      <c r="H75" s="2922"/>
      <c r="I75" s="2923"/>
      <c r="J75" s="2921"/>
      <c r="K75" s="2922"/>
      <c r="L75" s="2922"/>
      <c r="M75" s="2922"/>
      <c r="N75" s="2923"/>
      <c r="O75" s="1062" t="s">
        <v>34</v>
      </c>
      <c r="P75" s="1073" t="str">
        <f t="shared" si="3"/>
        <v/>
      </c>
      <c r="Q75" s="1063" t="s">
        <v>315</v>
      </c>
      <c r="R75" s="1060"/>
      <c r="S75" s="1059"/>
      <c r="T75" s="512" t="str">
        <f t="shared" si="4"/>
        <v/>
      </c>
    </row>
    <row r="76" spans="2:20" s="99" customFormat="1" ht="27" customHeight="1" x14ac:dyDescent="0.2">
      <c r="B76" s="1060">
        <f t="shared" si="2"/>
        <v>71</v>
      </c>
      <c r="C76" s="1061"/>
      <c r="D76" s="1061"/>
      <c r="E76" s="2921"/>
      <c r="F76" s="2922"/>
      <c r="G76" s="2922"/>
      <c r="H76" s="2922"/>
      <c r="I76" s="2923"/>
      <c r="J76" s="2921"/>
      <c r="K76" s="2922"/>
      <c r="L76" s="2922"/>
      <c r="M76" s="2922"/>
      <c r="N76" s="2923"/>
      <c r="O76" s="1062" t="s">
        <v>34</v>
      </c>
      <c r="P76" s="1073" t="str">
        <f t="shared" si="3"/>
        <v/>
      </c>
      <c r="Q76" s="1063" t="s">
        <v>315</v>
      </c>
      <c r="R76" s="1060"/>
      <c r="S76" s="1059"/>
      <c r="T76" s="512" t="str">
        <f t="shared" si="4"/>
        <v/>
      </c>
    </row>
    <row r="77" spans="2:20" s="99" customFormat="1" ht="27" customHeight="1" x14ac:dyDescent="0.2">
      <c r="B77" s="1060">
        <f t="shared" si="2"/>
        <v>72</v>
      </c>
      <c r="C77" s="1061"/>
      <c r="D77" s="1061"/>
      <c r="E77" s="2921"/>
      <c r="F77" s="2922"/>
      <c r="G77" s="2922"/>
      <c r="H77" s="2922"/>
      <c r="I77" s="2923"/>
      <c r="J77" s="2921"/>
      <c r="K77" s="2922"/>
      <c r="L77" s="2922"/>
      <c r="M77" s="2922"/>
      <c r="N77" s="2923"/>
      <c r="O77" s="1062" t="s">
        <v>34</v>
      </c>
      <c r="P77" s="1073" t="str">
        <f t="shared" si="3"/>
        <v/>
      </c>
      <c r="Q77" s="1063" t="s">
        <v>315</v>
      </c>
      <c r="R77" s="1060"/>
      <c r="S77" s="1059"/>
      <c r="T77" s="512" t="str">
        <f t="shared" si="4"/>
        <v/>
      </c>
    </row>
    <row r="78" spans="2:20" s="99" customFormat="1" ht="27" customHeight="1" x14ac:dyDescent="0.2">
      <c r="B78" s="1060">
        <f t="shared" si="2"/>
        <v>73</v>
      </c>
      <c r="C78" s="1061"/>
      <c r="D78" s="1061"/>
      <c r="E78" s="2921"/>
      <c r="F78" s="2922"/>
      <c r="G78" s="2922"/>
      <c r="H78" s="2922"/>
      <c r="I78" s="2923"/>
      <c r="J78" s="2921"/>
      <c r="K78" s="2922"/>
      <c r="L78" s="2922"/>
      <c r="M78" s="2922"/>
      <c r="N78" s="2923"/>
      <c r="O78" s="1062" t="s">
        <v>34</v>
      </c>
      <c r="P78" s="1073" t="str">
        <f t="shared" si="3"/>
        <v/>
      </c>
      <c r="Q78" s="1063" t="s">
        <v>315</v>
      </c>
      <c r="R78" s="1060"/>
      <c r="S78" s="1059"/>
      <c r="T78" s="512" t="str">
        <f t="shared" si="4"/>
        <v/>
      </c>
    </row>
    <row r="79" spans="2:20" s="99" customFormat="1" ht="27" customHeight="1" x14ac:dyDescent="0.2">
      <c r="B79" s="1060">
        <f t="shared" si="2"/>
        <v>74</v>
      </c>
      <c r="C79" s="1061"/>
      <c r="D79" s="1061"/>
      <c r="E79" s="2921"/>
      <c r="F79" s="2922"/>
      <c r="G79" s="2922"/>
      <c r="H79" s="2922"/>
      <c r="I79" s="2923"/>
      <c r="J79" s="2921"/>
      <c r="K79" s="2922"/>
      <c r="L79" s="2922"/>
      <c r="M79" s="2922"/>
      <c r="N79" s="2923"/>
      <c r="O79" s="1062" t="s">
        <v>34</v>
      </c>
      <c r="P79" s="1073" t="str">
        <f t="shared" si="3"/>
        <v/>
      </c>
      <c r="Q79" s="1063" t="s">
        <v>315</v>
      </c>
      <c r="R79" s="1060"/>
      <c r="S79" s="1059"/>
      <c r="T79" s="512" t="str">
        <f t="shared" si="4"/>
        <v/>
      </c>
    </row>
    <row r="80" spans="2:20" s="99" customFormat="1" ht="27" customHeight="1" x14ac:dyDescent="0.2">
      <c r="B80" s="1060">
        <f t="shared" si="2"/>
        <v>75</v>
      </c>
      <c r="C80" s="1061"/>
      <c r="D80" s="1061"/>
      <c r="E80" s="2921"/>
      <c r="F80" s="2922"/>
      <c r="G80" s="2922"/>
      <c r="H80" s="2922"/>
      <c r="I80" s="2923"/>
      <c r="J80" s="2921"/>
      <c r="K80" s="2922"/>
      <c r="L80" s="2922"/>
      <c r="M80" s="2922"/>
      <c r="N80" s="2923"/>
      <c r="O80" s="1062" t="s">
        <v>34</v>
      </c>
      <c r="P80" s="1073" t="str">
        <f t="shared" si="3"/>
        <v/>
      </c>
      <c r="Q80" s="1063" t="s">
        <v>315</v>
      </c>
      <c r="R80" s="1060"/>
      <c r="S80" s="1059"/>
      <c r="T80" s="512" t="str">
        <f t="shared" si="4"/>
        <v/>
      </c>
    </row>
    <row r="81" spans="2:20" s="99" customFormat="1" ht="27" customHeight="1" x14ac:dyDescent="0.2">
      <c r="B81" s="1060">
        <f t="shared" si="2"/>
        <v>76</v>
      </c>
      <c r="C81" s="1061"/>
      <c r="D81" s="1061"/>
      <c r="E81" s="2921"/>
      <c r="F81" s="2922"/>
      <c r="G81" s="2922"/>
      <c r="H81" s="2922"/>
      <c r="I81" s="2923"/>
      <c r="J81" s="2921"/>
      <c r="K81" s="2922"/>
      <c r="L81" s="2922"/>
      <c r="M81" s="2922"/>
      <c r="N81" s="2923"/>
      <c r="O81" s="1062" t="s">
        <v>34</v>
      </c>
      <c r="P81" s="1073" t="str">
        <f t="shared" si="3"/>
        <v/>
      </c>
      <c r="Q81" s="1063" t="s">
        <v>315</v>
      </c>
      <c r="R81" s="1060"/>
      <c r="S81" s="1059"/>
      <c r="T81" s="512" t="str">
        <f t="shared" si="4"/>
        <v/>
      </c>
    </row>
    <row r="82" spans="2:20" s="99" customFormat="1" ht="27" customHeight="1" x14ac:dyDescent="0.2">
      <c r="B82" s="1060">
        <f t="shared" si="2"/>
        <v>77</v>
      </c>
      <c r="C82" s="1061"/>
      <c r="D82" s="1061"/>
      <c r="E82" s="2921"/>
      <c r="F82" s="2922"/>
      <c r="G82" s="2922"/>
      <c r="H82" s="2922"/>
      <c r="I82" s="2923"/>
      <c r="J82" s="2921"/>
      <c r="K82" s="2922"/>
      <c r="L82" s="2922"/>
      <c r="M82" s="2922"/>
      <c r="N82" s="2923"/>
      <c r="O82" s="1062" t="s">
        <v>34</v>
      </c>
      <c r="P82" s="1073" t="str">
        <f t="shared" si="3"/>
        <v/>
      </c>
      <c r="Q82" s="1063" t="s">
        <v>315</v>
      </c>
      <c r="R82" s="1060"/>
      <c r="S82" s="1059"/>
      <c r="T82" s="512" t="str">
        <f t="shared" si="4"/>
        <v/>
      </c>
    </row>
    <row r="83" spans="2:20" s="99" customFormat="1" ht="27" customHeight="1" x14ac:dyDescent="0.2">
      <c r="B83" s="1060">
        <f t="shared" si="2"/>
        <v>78</v>
      </c>
      <c r="C83" s="1061"/>
      <c r="D83" s="1061"/>
      <c r="E83" s="2921"/>
      <c r="F83" s="2922"/>
      <c r="G83" s="2922"/>
      <c r="H83" s="2922"/>
      <c r="I83" s="2923"/>
      <c r="J83" s="2921"/>
      <c r="K83" s="2922"/>
      <c r="L83" s="2922"/>
      <c r="M83" s="2922"/>
      <c r="N83" s="2923"/>
      <c r="O83" s="1062" t="s">
        <v>34</v>
      </c>
      <c r="P83" s="1073" t="str">
        <f t="shared" si="3"/>
        <v/>
      </c>
      <c r="Q83" s="1063" t="s">
        <v>315</v>
      </c>
      <c r="R83" s="1060"/>
      <c r="S83" s="1059"/>
      <c r="T83" s="512" t="str">
        <f t="shared" si="4"/>
        <v/>
      </c>
    </row>
    <row r="84" spans="2:20" s="99" customFormat="1" ht="27" customHeight="1" x14ac:dyDescent="0.2">
      <c r="B84" s="1060">
        <f t="shared" si="2"/>
        <v>79</v>
      </c>
      <c r="C84" s="1061"/>
      <c r="D84" s="1061"/>
      <c r="E84" s="2921"/>
      <c r="F84" s="2922"/>
      <c r="G84" s="2922"/>
      <c r="H84" s="2922"/>
      <c r="I84" s="2923"/>
      <c r="J84" s="2921"/>
      <c r="K84" s="2922"/>
      <c r="L84" s="2922"/>
      <c r="M84" s="2922"/>
      <c r="N84" s="2923"/>
      <c r="O84" s="1062" t="s">
        <v>34</v>
      </c>
      <c r="P84" s="1073" t="str">
        <f t="shared" si="3"/>
        <v/>
      </c>
      <c r="Q84" s="1063" t="s">
        <v>315</v>
      </c>
      <c r="R84" s="1060"/>
      <c r="S84" s="1059"/>
      <c r="T84" s="512" t="str">
        <f t="shared" si="4"/>
        <v/>
      </c>
    </row>
    <row r="85" spans="2:20" s="99" customFormat="1" ht="27" customHeight="1" x14ac:dyDescent="0.2">
      <c r="B85" s="1060">
        <f t="shared" si="2"/>
        <v>80</v>
      </c>
      <c r="C85" s="1061"/>
      <c r="D85" s="1061"/>
      <c r="E85" s="2921"/>
      <c r="F85" s="2922"/>
      <c r="G85" s="2922"/>
      <c r="H85" s="2922"/>
      <c r="I85" s="2923"/>
      <c r="J85" s="2921"/>
      <c r="K85" s="2922"/>
      <c r="L85" s="2922"/>
      <c r="M85" s="2922"/>
      <c r="N85" s="2923"/>
      <c r="O85" s="1062" t="s">
        <v>34</v>
      </c>
      <c r="P85" s="1073" t="str">
        <f t="shared" si="3"/>
        <v/>
      </c>
      <c r="Q85" s="1063" t="s">
        <v>315</v>
      </c>
      <c r="R85" s="1060"/>
      <c r="S85" s="1059"/>
      <c r="T85" s="512" t="str">
        <f t="shared" si="4"/>
        <v/>
      </c>
    </row>
    <row r="86" spans="2:20" s="99" customFormat="1" ht="27" customHeight="1" x14ac:dyDescent="0.2">
      <c r="B86" s="1060">
        <f t="shared" si="2"/>
        <v>81</v>
      </c>
      <c r="C86" s="1061"/>
      <c r="D86" s="1061"/>
      <c r="E86" s="2921"/>
      <c r="F86" s="2922"/>
      <c r="G86" s="2922"/>
      <c r="H86" s="2922"/>
      <c r="I86" s="2923"/>
      <c r="J86" s="2921"/>
      <c r="K86" s="2922"/>
      <c r="L86" s="2922"/>
      <c r="M86" s="2922"/>
      <c r="N86" s="2923"/>
      <c r="O86" s="1062" t="s">
        <v>34</v>
      </c>
      <c r="P86" s="1073" t="str">
        <f t="shared" si="3"/>
        <v/>
      </c>
      <c r="Q86" s="1063" t="s">
        <v>315</v>
      </c>
      <c r="R86" s="1060"/>
      <c r="S86" s="1059"/>
      <c r="T86" s="512" t="str">
        <f t="shared" si="4"/>
        <v/>
      </c>
    </row>
    <row r="87" spans="2:20" s="99" customFormat="1" ht="27" customHeight="1" x14ac:dyDescent="0.2">
      <c r="B87" s="1060">
        <f t="shared" si="2"/>
        <v>82</v>
      </c>
      <c r="C87" s="1061"/>
      <c r="D87" s="1061"/>
      <c r="E87" s="2921"/>
      <c r="F87" s="2922"/>
      <c r="G87" s="2922"/>
      <c r="H87" s="2922"/>
      <c r="I87" s="2923"/>
      <c r="J87" s="2921"/>
      <c r="K87" s="2922"/>
      <c r="L87" s="2922"/>
      <c r="M87" s="2922"/>
      <c r="N87" s="2923"/>
      <c r="O87" s="1062" t="s">
        <v>34</v>
      </c>
      <c r="P87" s="1073" t="str">
        <f t="shared" si="3"/>
        <v/>
      </c>
      <c r="Q87" s="1063" t="s">
        <v>315</v>
      </c>
      <c r="R87" s="1060"/>
      <c r="S87" s="1059"/>
      <c r="T87" s="512" t="str">
        <f t="shared" si="4"/>
        <v/>
      </c>
    </row>
    <row r="88" spans="2:20" s="99" customFormat="1" ht="27" customHeight="1" x14ac:dyDescent="0.2">
      <c r="B88" s="1060">
        <f t="shared" si="2"/>
        <v>83</v>
      </c>
      <c r="C88" s="1061"/>
      <c r="D88" s="1061"/>
      <c r="E88" s="2921"/>
      <c r="F88" s="2922"/>
      <c r="G88" s="2922"/>
      <c r="H88" s="2922"/>
      <c r="I88" s="2923"/>
      <c r="J88" s="2921"/>
      <c r="K88" s="2922"/>
      <c r="L88" s="2922"/>
      <c r="M88" s="2922"/>
      <c r="N88" s="2923"/>
      <c r="O88" s="1062" t="s">
        <v>34</v>
      </c>
      <c r="P88" s="1073" t="str">
        <f t="shared" si="3"/>
        <v/>
      </c>
      <c r="Q88" s="1063" t="s">
        <v>315</v>
      </c>
      <c r="R88" s="1060"/>
      <c r="S88" s="1059"/>
      <c r="T88" s="512" t="str">
        <f t="shared" si="4"/>
        <v/>
      </c>
    </row>
    <row r="89" spans="2:20" s="99" customFormat="1" ht="27" customHeight="1" x14ac:dyDescent="0.2">
      <c r="B89" s="1060">
        <f t="shared" si="2"/>
        <v>84</v>
      </c>
      <c r="C89" s="1061"/>
      <c r="D89" s="1061"/>
      <c r="E89" s="2921"/>
      <c r="F89" s="2922"/>
      <c r="G89" s="2922"/>
      <c r="H89" s="2922"/>
      <c r="I89" s="2923"/>
      <c r="J89" s="2921"/>
      <c r="K89" s="2922"/>
      <c r="L89" s="2922"/>
      <c r="M89" s="2922"/>
      <c r="N89" s="2923"/>
      <c r="O89" s="1062" t="s">
        <v>34</v>
      </c>
      <c r="P89" s="1073" t="str">
        <f t="shared" ref="P89:P152" si="5">IF(ISBLANK(J89),"",DATEDIF(J89,$J$2,"Y"))</f>
        <v/>
      </c>
      <c r="Q89" s="1063" t="s">
        <v>315</v>
      </c>
      <c r="R89" s="1060"/>
      <c r="S89" s="1059"/>
      <c r="T89" s="512" t="str">
        <f t="shared" ref="T89:T152" si="6">IF(ISBLANK(J89),"",DATEDIF(J89,$T$2,"Y"))</f>
        <v/>
      </c>
    </row>
    <row r="90" spans="2:20" s="99" customFormat="1" ht="27" customHeight="1" x14ac:dyDescent="0.2">
      <c r="B90" s="1060">
        <f t="shared" si="2"/>
        <v>85</v>
      </c>
      <c r="C90" s="1061"/>
      <c r="D90" s="1061"/>
      <c r="E90" s="2921"/>
      <c r="F90" s="2922"/>
      <c r="G90" s="2922"/>
      <c r="H90" s="2922"/>
      <c r="I90" s="2923"/>
      <c r="J90" s="2921"/>
      <c r="K90" s="2922"/>
      <c r="L90" s="2922"/>
      <c r="M90" s="2922"/>
      <c r="N90" s="2923"/>
      <c r="O90" s="1062" t="s">
        <v>34</v>
      </c>
      <c r="P90" s="1073" t="str">
        <f t="shared" si="5"/>
        <v/>
      </c>
      <c r="Q90" s="1063" t="s">
        <v>315</v>
      </c>
      <c r="R90" s="1060"/>
      <c r="S90" s="1059"/>
      <c r="T90" s="512" t="str">
        <f t="shared" si="6"/>
        <v/>
      </c>
    </row>
    <row r="91" spans="2:20" s="99" customFormat="1" ht="27" customHeight="1" x14ac:dyDescent="0.2">
      <c r="B91" s="1060">
        <f t="shared" si="2"/>
        <v>86</v>
      </c>
      <c r="C91" s="1061"/>
      <c r="D91" s="1061"/>
      <c r="E91" s="2921"/>
      <c r="F91" s="2922"/>
      <c r="G91" s="2922"/>
      <c r="H91" s="2922"/>
      <c r="I91" s="2923"/>
      <c r="J91" s="2921"/>
      <c r="K91" s="2922"/>
      <c r="L91" s="2922"/>
      <c r="M91" s="2922"/>
      <c r="N91" s="2923"/>
      <c r="O91" s="1062" t="s">
        <v>34</v>
      </c>
      <c r="P91" s="1073" t="str">
        <f t="shared" si="5"/>
        <v/>
      </c>
      <c r="Q91" s="1063" t="s">
        <v>315</v>
      </c>
      <c r="R91" s="1060"/>
      <c r="S91" s="1059"/>
      <c r="T91" s="512" t="str">
        <f t="shared" si="6"/>
        <v/>
      </c>
    </row>
    <row r="92" spans="2:20" s="99" customFormat="1" ht="27" customHeight="1" x14ac:dyDescent="0.2">
      <c r="B92" s="1060">
        <f t="shared" si="2"/>
        <v>87</v>
      </c>
      <c r="C92" s="1061"/>
      <c r="D92" s="1061"/>
      <c r="E92" s="2921"/>
      <c r="F92" s="2922"/>
      <c r="G92" s="2922"/>
      <c r="H92" s="2922"/>
      <c r="I92" s="2923"/>
      <c r="J92" s="2921"/>
      <c r="K92" s="2922"/>
      <c r="L92" s="2922"/>
      <c r="M92" s="2922"/>
      <c r="N92" s="2923"/>
      <c r="O92" s="1062" t="s">
        <v>34</v>
      </c>
      <c r="P92" s="1073" t="str">
        <f t="shared" si="5"/>
        <v/>
      </c>
      <c r="Q92" s="1063" t="s">
        <v>315</v>
      </c>
      <c r="R92" s="1060"/>
      <c r="S92" s="1059"/>
      <c r="T92" s="512" t="str">
        <f t="shared" si="6"/>
        <v/>
      </c>
    </row>
    <row r="93" spans="2:20" s="99" customFormat="1" ht="27" customHeight="1" x14ac:dyDescent="0.2">
      <c r="B93" s="1060">
        <f t="shared" si="2"/>
        <v>88</v>
      </c>
      <c r="C93" s="1061"/>
      <c r="D93" s="1061"/>
      <c r="E93" s="2921"/>
      <c r="F93" s="2922"/>
      <c r="G93" s="2922"/>
      <c r="H93" s="2922"/>
      <c r="I93" s="2923"/>
      <c r="J93" s="2921"/>
      <c r="K93" s="2922"/>
      <c r="L93" s="2922"/>
      <c r="M93" s="2922"/>
      <c r="N93" s="2923"/>
      <c r="O93" s="1062" t="s">
        <v>34</v>
      </c>
      <c r="P93" s="1073" t="str">
        <f t="shared" si="5"/>
        <v/>
      </c>
      <c r="Q93" s="1063" t="s">
        <v>315</v>
      </c>
      <c r="R93" s="1060"/>
      <c r="S93" s="1059"/>
      <c r="T93" s="512" t="str">
        <f t="shared" si="6"/>
        <v/>
      </c>
    </row>
    <row r="94" spans="2:20" s="99" customFormat="1" ht="27" customHeight="1" x14ac:dyDescent="0.2">
      <c r="B94" s="1060">
        <f t="shared" si="2"/>
        <v>89</v>
      </c>
      <c r="C94" s="1061"/>
      <c r="D94" s="1061"/>
      <c r="E94" s="2921"/>
      <c r="F94" s="2922"/>
      <c r="G94" s="2922"/>
      <c r="H94" s="2922"/>
      <c r="I94" s="2923"/>
      <c r="J94" s="2921"/>
      <c r="K94" s="2922"/>
      <c r="L94" s="2922"/>
      <c r="M94" s="2922"/>
      <c r="N94" s="2923"/>
      <c r="O94" s="1062" t="s">
        <v>34</v>
      </c>
      <c r="P94" s="1073" t="str">
        <f t="shared" si="5"/>
        <v/>
      </c>
      <c r="Q94" s="1063" t="s">
        <v>315</v>
      </c>
      <c r="R94" s="1060"/>
      <c r="S94" s="1059"/>
      <c r="T94" s="512" t="str">
        <f t="shared" si="6"/>
        <v/>
      </c>
    </row>
    <row r="95" spans="2:20" s="99" customFormat="1" ht="27" customHeight="1" x14ac:dyDescent="0.2">
      <c r="B95" s="1060">
        <f t="shared" si="2"/>
        <v>90</v>
      </c>
      <c r="C95" s="1061"/>
      <c r="D95" s="1061"/>
      <c r="E95" s="2921"/>
      <c r="F95" s="2922"/>
      <c r="G95" s="2922"/>
      <c r="H95" s="2922"/>
      <c r="I95" s="2923"/>
      <c r="J95" s="2921"/>
      <c r="K95" s="2922"/>
      <c r="L95" s="2922"/>
      <c r="M95" s="2922"/>
      <c r="N95" s="2923"/>
      <c r="O95" s="1062" t="s">
        <v>34</v>
      </c>
      <c r="P95" s="1073" t="str">
        <f t="shared" si="5"/>
        <v/>
      </c>
      <c r="Q95" s="1063" t="s">
        <v>315</v>
      </c>
      <c r="R95" s="1060"/>
      <c r="S95" s="1059"/>
      <c r="T95" s="512" t="str">
        <f t="shared" si="6"/>
        <v/>
      </c>
    </row>
    <row r="96" spans="2:20" s="99" customFormat="1" ht="27" customHeight="1" x14ac:dyDescent="0.2">
      <c r="B96" s="1060">
        <f t="shared" si="2"/>
        <v>91</v>
      </c>
      <c r="C96" s="1061"/>
      <c r="D96" s="1061"/>
      <c r="E96" s="2921"/>
      <c r="F96" s="2922"/>
      <c r="G96" s="2922"/>
      <c r="H96" s="2922"/>
      <c r="I96" s="2923"/>
      <c r="J96" s="2921"/>
      <c r="K96" s="2922"/>
      <c r="L96" s="2922"/>
      <c r="M96" s="2922"/>
      <c r="N96" s="2923"/>
      <c r="O96" s="1062" t="s">
        <v>34</v>
      </c>
      <c r="P96" s="1073" t="str">
        <f t="shared" si="5"/>
        <v/>
      </c>
      <c r="Q96" s="1063" t="s">
        <v>315</v>
      </c>
      <c r="R96" s="1060"/>
      <c r="S96" s="1059"/>
      <c r="T96" s="512" t="str">
        <f t="shared" si="6"/>
        <v/>
      </c>
    </row>
    <row r="97" spans="2:20" s="99" customFormat="1" ht="27" customHeight="1" x14ac:dyDescent="0.2">
      <c r="B97" s="1060">
        <f t="shared" si="2"/>
        <v>92</v>
      </c>
      <c r="C97" s="1061"/>
      <c r="D97" s="1061"/>
      <c r="E97" s="2921"/>
      <c r="F97" s="2922"/>
      <c r="G97" s="2922"/>
      <c r="H97" s="2922"/>
      <c r="I97" s="2923"/>
      <c r="J97" s="2921"/>
      <c r="K97" s="2922"/>
      <c r="L97" s="2922"/>
      <c r="M97" s="2922"/>
      <c r="N97" s="2923"/>
      <c r="O97" s="1062" t="s">
        <v>34</v>
      </c>
      <c r="P97" s="1073" t="str">
        <f t="shared" si="5"/>
        <v/>
      </c>
      <c r="Q97" s="1063" t="s">
        <v>315</v>
      </c>
      <c r="R97" s="1060"/>
      <c r="S97" s="1059"/>
      <c r="T97" s="512" t="str">
        <f t="shared" si="6"/>
        <v/>
      </c>
    </row>
    <row r="98" spans="2:20" s="99" customFormat="1" ht="27" customHeight="1" x14ac:dyDescent="0.2">
      <c r="B98" s="1060">
        <f t="shared" si="2"/>
        <v>93</v>
      </c>
      <c r="C98" s="1061"/>
      <c r="D98" s="1061"/>
      <c r="E98" s="2921"/>
      <c r="F98" s="2922"/>
      <c r="G98" s="2922"/>
      <c r="H98" s="2922"/>
      <c r="I98" s="2923"/>
      <c r="J98" s="2921"/>
      <c r="K98" s="2922"/>
      <c r="L98" s="2922"/>
      <c r="M98" s="2922"/>
      <c r="N98" s="2923"/>
      <c r="O98" s="1062" t="s">
        <v>34</v>
      </c>
      <c r="P98" s="1073" t="str">
        <f t="shared" si="5"/>
        <v/>
      </c>
      <c r="Q98" s="1063" t="s">
        <v>315</v>
      </c>
      <c r="R98" s="1060"/>
      <c r="S98" s="1059"/>
      <c r="T98" s="512" t="str">
        <f t="shared" si="6"/>
        <v/>
      </c>
    </row>
    <row r="99" spans="2:20" s="99" customFormat="1" ht="27" customHeight="1" x14ac:dyDescent="0.2">
      <c r="B99" s="1060">
        <f t="shared" si="2"/>
        <v>94</v>
      </c>
      <c r="C99" s="1061"/>
      <c r="D99" s="1061"/>
      <c r="E99" s="2921"/>
      <c r="F99" s="2922"/>
      <c r="G99" s="2922"/>
      <c r="H99" s="2922"/>
      <c r="I99" s="2923"/>
      <c r="J99" s="2921"/>
      <c r="K99" s="2922"/>
      <c r="L99" s="2922"/>
      <c r="M99" s="2922"/>
      <c r="N99" s="2923"/>
      <c r="O99" s="1062" t="s">
        <v>34</v>
      </c>
      <c r="P99" s="1073" t="str">
        <f t="shared" si="5"/>
        <v/>
      </c>
      <c r="Q99" s="1063" t="s">
        <v>315</v>
      </c>
      <c r="R99" s="1060"/>
      <c r="S99" s="1059"/>
      <c r="T99" s="512" t="str">
        <f t="shared" si="6"/>
        <v/>
      </c>
    </row>
    <row r="100" spans="2:20" s="99" customFormat="1" ht="27" customHeight="1" x14ac:dyDescent="0.2">
      <c r="B100" s="1060">
        <f t="shared" si="2"/>
        <v>95</v>
      </c>
      <c r="C100" s="1061"/>
      <c r="D100" s="1061"/>
      <c r="E100" s="2921"/>
      <c r="F100" s="2922"/>
      <c r="G100" s="2922"/>
      <c r="H100" s="2922"/>
      <c r="I100" s="2923"/>
      <c r="J100" s="2921"/>
      <c r="K100" s="2922"/>
      <c r="L100" s="2922"/>
      <c r="M100" s="2922"/>
      <c r="N100" s="2923"/>
      <c r="O100" s="1062" t="s">
        <v>34</v>
      </c>
      <c r="P100" s="1073" t="str">
        <f t="shared" si="5"/>
        <v/>
      </c>
      <c r="Q100" s="1063" t="s">
        <v>315</v>
      </c>
      <c r="R100" s="1060"/>
      <c r="S100" s="1059"/>
      <c r="T100" s="512" t="str">
        <f t="shared" si="6"/>
        <v/>
      </c>
    </row>
    <row r="101" spans="2:20" s="99" customFormat="1" ht="27" customHeight="1" x14ac:dyDescent="0.2">
      <c r="B101" s="1060">
        <f t="shared" si="2"/>
        <v>96</v>
      </c>
      <c r="C101" s="1061"/>
      <c r="D101" s="1061"/>
      <c r="E101" s="2921"/>
      <c r="F101" s="2922"/>
      <c r="G101" s="2922"/>
      <c r="H101" s="2922"/>
      <c r="I101" s="2923"/>
      <c r="J101" s="2921"/>
      <c r="K101" s="2922"/>
      <c r="L101" s="2922"/>
      <c r="M101" s="2922"/>
      <c r="N101" s="2923"/>
      <c r="O101" s="1062" t="s">
        <v>34</v>
      </c>
      <c r="P101" s="1073" t="str">
        <f t="shared" si="5"/>
        <v/>
      </c>
      <c r="Q101" s="1063" t="s">
        <v>315</v>
      </c>
      <c r="R101" s="1060"/>
      <c r="S101" s="1059"/>
      <c r="T101" s="512" t="str">
        <f t="shared" si="6"/>
        <v/>
      </c>
    </row>
    <row r="102" spans="2:20" s="99" customFormat="1" ht="27" customHeight="1" x14ac:dyDescent="0.2">
      <c r="B102" s="1060">
        <f t="shared" si="2"/>
        <v>97</v>
      </c>
      <c r="C102" s="1061"/>
      <c r="D102" s="1061"/>
      <c r="E102" s="2921"/>
      <c r="F102" s="2922"/>
      <c r="G102" s="2922"/>
      <c r="H102" s="2922"/>
      <c r="I102" s="2923"/>
      <c r="J102" s="2921"/>
      <c r="K102" s="2922"/>
      <c r="L102" s="2922"/>
      <c r="M102" s="2922"/>
      <c r="N102" s="2923"/>
      <c r="O102" s="1062" t="s">
        <v>34</v>
      </c>
      <c r="P102" s="1073" t="str">
        <f t="shared" si="5"/>
        <v/>
      </c>
      <c r="Q102" s="1063" t="s">
        <v>315</v>
      </c>
      <c r="R102" s="1060"/>
      <c r="S102" s="1059"/>
      <c r="T102" s="512" t="str">
        <f t="shared" si="6"/>
        <v/>
      </c>
    </row>
    <row r="103" spans="2:20" s="99" customFormat="1" ht="27" customHeight="1" x14ac:dyDescent="0.2">
      <c r="B103" s="1060">
        <f t="shared" si="2"/>
        <v>98</v>
      </c>
      <c r="C103" s="1061"/>
      <c r="D103" s="1061"/>
      <c r="E103" s="2921"/>
      <c r="F103" s="2922"/>
      <c r="G103" s="2922"/>
      <c r="H103" s="2922"/>
      <c r="I103" s="2923"/>
      <c r="J103" s="2921"/>
      <c r="K103" s="2922"/>
      <c r="L103" s="2922"/>
      <c r="M103" s="2922"/>
      <c r="N103" s="2923"/>
      <c r="O103" s="1062" t="s">
        <v>34</v>
      </c>
      <c r="P103" s="1073" t="str">
        <f t="shared" si="5"/>
        <v/>
      </c>
      <c r="Q103" s="1063" t="s">
        <v>315</v>
      </c>
      <c r="R103" s="1060"/>
      <c r="S103" s="1059"/>
      <c r="T103" s="512" t="str">
        <f t="shared" si="6"/>
        <v/>
      </c>
    </row>
    <row r="104" spans="2:20" s="99" customFormat="1" ht="27" customHeight="1" x14ac:dyDescent="0.2">
      <c r="B104" s="1060">
        <f t="shared" si="2"/>
        <v>99</v>
      </c>
      <c r="C104" s="1061"/>
      <c r="D104" s="1061"/>
      <c r="E104" s="2921"/>
      <c r="F104" s="2922"/>
      <c r="G104" s="2922"/>
      <c r="H104" s="2922"/>
      <c r="I104" s="2923"/>
      <c r="J104" s="2921"/>
      <c r="K104" s="2922"/>
      <c r="L104" s="2922"/>
      <c r="M104" s="2922"/>
      <c r="N104" s="2923"/>
      <c r="O104" s="1062" t="s">
        <v>34</v>
      </c>
      <c r="P104" s="1073" t="str">
        <f t="shared" si="5"/>
        <v/>
      </c>
      <c r="Q104" s="1063" t="s">
        <v>315</v>
      </c>
      <c r="R104" s="1060"/>
      <c r="S104" s="1059"/>
      <c r="T104" s="512" t="str">
        <f t="shared" si="6"/>
        <v/>
      </c>
    </row>
    <row r="105" spans="2:20" s="99" customFormat="1" ht="27" customHeight="1" x14ac:dyDescent="0.2">
      <c r="B105" s="1060">
        <f t="shared" si="2"/>
        <v>100</v>
      </c>
      <c r="C105" s="1061"/>
      <c r="D105" s="1061"/>
      <c r="E105" s="2921"/>
      <c r="F105" s="2922"/>
      <c r="G105" s="2922"/>
      <c r="H105" s="2922"/>
      <c r="I105" s="2923"/>
      <c r="J105" s="2921"/>
      <c r="K105" s="2922"/>
      <c r="L105" s="2922"/>
      <c r="M105" s="2922"/>
      <c r="N105" s="2923"/>
      <c r="O105" s="1062" t="s">
        <v>34</v>
      </c>
      <c r="P105" s="1073" t="str">
        <f t="shared" si="5"/>
        <v/>
      </c>
      <c r="Q105" s="1063" t="s">
        <v>315</v>
      </c>
      <c r="R105" s="1060"/>
      <c r="S105" s="1059"/>
      <c r="T105" s="512" t="str">
        <f t="shared" si="6"/>
        <v/>
      </c>
    </row>
    <row r="106" spans="2:20" s="99" customFormat="1" ht="27" customHeight="1" x14ac:dyDescent="0.2">
      <c r="B106" s="1060">
        <f t="shared" si="2"/>
        <v>101</v>
      </c>
      <c r="C106" s="1061"/>
      <c r="D106" s="1061"/>
      <c r="E106" s="2921"/>
      <c r="F106" s="2922"/>
      <c r="G106" s="2922"/>
      <c r="H106" s="2922"/>
      <c r="I106" s="2923"/>
      <c r="J106" s="2921"/>
      <c r="K106" s="2922"/>
      <c r="L106" s="2922"/>
      <c r="M106" s="2922"/>
      <c r="N106" s="2923"/>
      <c r="O106" s="1062" t="s">
        <v>34</v>
      </c>
      <c r="P106" s="1073" t="str">
        <f t="shared" si="5"/>
        <v/>
      </c>
      <c r="Q106" s="1063" t="s">
        <v>315</v>
      </c>
      <c r="R106" s="1060"/>
      <c r="S106" s="1059"/>
      <c r="T106" s="512" t="str">
        <f t="shared" si="6"/>
        <v/>
      </c>
    </row>
    <row r="107" spans="2:20" s="99" customFormat="1" ht="27" customHeight="1" x14ac:dyDescent="0.2">
      <c r="B107" s="1060">
        <f t="shared" si="2"/>
        <v>102</v>
      </c>
      <c r="C107" s="1061"/>
      <c r="D107" s="1061"/>
      <c r="E107" s="2921"/>
      <c r="F107" s="2922"/>
      <c r="G107" s="2922"/>
      <c r="H107" s="2922"/>
      <c r="I107" s="2923"/>
      <c r="J107" s="2921"/>
      <c r="K107" s="2922"/>
      <c r="L107" s="2922"/>
      <c r="M107" s="2922"/>
      <c r="N107" s="2923"/>
      <c r="O107" s="1062" t="s">
        <v>34</v>
      </c>
      <c r="P107" s="1073" t="str">
        <f t="shared" si="5"/>
        <v/>
      </c>
      <c r="Q107" s="1063" t="s">
        <v>315</v>
      </c>
      <c r="R107" s="1060"/>
      <c r="S107" s="1059"/>
      <c r="T107" s="512" t="str">
        <f t="shared" si="6"/>
        <v/>
      </c>
    </row>
    <row r="108" spans="2:20" s="99" customFormat="1" ht="27" customHeight="1" x14ac:dyDescent="0.2">
      <c r="B108" s="1060">
        <f t="shared" si="2"/>
        <v>103</v>
      </c>
      <c r="C108" s="1061"/>
      <c r="D108" s="1061"/>
      <c r="E108" s="2921"/>
      <c r="F108" s="2922"/>
      <c r="G108" s="2922"/>
      <c r="H108" s="2922"/>
      <c r="I108" s="2923"/>
      <c r="J108" s="2921"/>
      <c r="K108" s="2922"/>
      <c r="L108" s="2922"/>
      <c r="M108" s="2922"/>
      <c r="N108" s="2923"/>
      <c r="O108" s="1062" t="s">
        <v>34</v>
      </c>
      <c r="P108" s="1073" t="str">
        <f t="shared" si="5"/>
        <v/>
      </c>
      <c r="Q108" s="1063" t="s">
        <v>315</v>
      </c>
      <c r="R108" s="1060"/>
      <c r="S108" s="1059"/>
      <c r="T108" s="512" t="str">
        <f t="shared" si="6"/>
        <v/>
      </c>
    </row>
    <row r="109" spans="2:20" s="99" customFormat="1" ht="27" customHeight="1" x14ac:dyDescent="0.2">
      <c r="B109" s="1060">
        <f t="shared" si="2"/>
        <v>104</v>
      </c>
      <c r="C109" s="1061"/>
      <c r="D109" s="1061"/>
      <c r="E109" s="2921"/>
      <c r="F109" s="2922"/>
      <c r="G109" s="2922"/>
      <c r="H109" s="2922"/>
      <c r="I109" s="2923"/>
      <c r="J109" s="2921"/>
      <c r="K109" s="2922"/>
      <c r="L109" s="2922"/>
      <c r="M109" s="2922"/>
      <c r="N109" s="2923"/>
      <c r="O109" s="1062" t="s">
        <v>34</v>
      </c>
      <c r="P109" s="1073" t="str">
        <f t="shared" si="5"/>
        <v/>
      </c>
      <c r="Q109" s="1063" t="s">
        <v>315</v>
      </c>
      <c r="R109" s="1060"/>
      <c r="S109" s="1059"/>
      <c r="T109" s="512" t="str">
        <f t="shared" si="6"/>
        <v/>
      </c>
    </row>
    <row r="110" spans="2:20" s="99" customFormat="1" ht="27" customHeight="1" x14ac:dyDescent="0.2">
      <c r="B110" s="1060">
        <f t="shared" si="2"/>
        <v>105</v>
      </c>
      <c r="C110" s="1061"/>
      <c r="D110" s="1061"/>
      <c r="E110" s="2921"/>
      <c r="F110" s="2922"/>
      <c r="G110" s="2922"/>
      <c r="H110" s="2922"/>
      <c r="I110" s="2923"/>
      <c r="J110" s="2921"/>
      <c r="K110" s="2922"/>
      <c r="L110" s="2922"/>
      <c r="M110" s="2922"/>
      <c r="N110" s="2923"/>
      <c r="O110" s="1062" t="s">
        <v>34</v>
      </c>
      <c r="P110" s="1073" t="str">
        <f t="shared" si="5"/>
        <v/>
      </c>
      <c r="Q110" s="1063" t="s">
        <v>315</v>
      </c>
      <c r="R110" s="1060"/>
      <c r="S110" s="1059"/>
      <c r="T110" s="512" t="str">
        <f t="shared" si="6"/>
        <v/>
      </c>
    </row>
    <row r="111" spans="2:20" s="99" customFormat="1" ht="27" customHeight="1" x14ac:dyDescent="0.2">
      <c r="B111" s="1060">
        <f t="shared" si="2"/>
        <v>106</v>
      </c>
      <c r="C111" s="1061"/>
      <c r="D111" s="1061"/>
      <c r="E111" s="2921"/>
      <c r="F111" s="2922"/>
      <c r="G111" s="2922"/>
      <c r="H111" s="2922"/>
      <c r="I111" s="2923"/>
      <c r="J111" s="2921"/>
      <c r="K111" s="2922"/>
      <c r="L111" s="2922"/>
      <c r="M111" s="2922"/>
      <c r="N111" s="2923"/>
      <c r="O111" s="1062" t="s">
        <v>34</v>
      </c>
      <c r="P111" s="1073" t="str">
        <f t="shared" si="5"/>
        <v/>
      </c>
      <c r="Q111" s="1063" t="s">
        <v>315</v>
      </c>
      <c r="R111" s="1060"/>
      <c r="S111" s="1059"/>
      <c r="T111" s="512" t="str">
        <f t="shared" si="6"/>
        <v/>
      </c>
    </row>
    <row r="112" spans="2:20" s="99" customFormat="1" ht="27" customHeight="1" x14ac:dyDescent="0.2">
      <c r="B112" s="1060">
        <f t="shared" si="2"/>
        <v>107</v>
      </c>
      <c r="C112" s="1061"/>
      <c r="D112" s="1061"/>
      <c r="E112" s="2921"/>
      <c r="F112" s="2922"/>
      <c r="G112" s="2922"/>
      <c r="H112" s="2922"/>
      <c r="I112" s="2923"/>
      <c r="J112" s="2921"/>
      <c r="K112" s="2922"/>
      <c r="L112" s="2922"/>
      <c r="M112" s="2922"/>
      <c r="N112" s="2923"/>
      <c r="O112" s="1062" t="s">
        <v>34</v>
      </c>
      <c r="P112" s="1073" t="str">
        <f t="shared" si="5"/>
        <v/>
      </c>
      <c r="Q112" s="1063" t="s">
        <v>315</v>
      </c>
      <c r="R112" s="1060"/>
      <c r="S112" s="1059"/>
      <c r="T112" s="512" t="str">
        <f t="shared" si="6"/>
        <v/>
      </c>
    </row>
    <row r="113" spans="2:20" s="99" customFormat="1" ht="27" customHeight="1" x14ac:dyDescent="0.2">
      <c r="B113" s="1060">
        <f t="shared" si="2"/>
        <v>108</v>
      </c>
      <c r="C113" s="1061"/>
      <c r="D113" s="1061"/>
      <c r="E113" s="2921"/>
      <c r="F113" s="2922"/>
      <c r="G113" s="2922"/>
      <c r="H113" s="2922"/>
      <c r="I113" s="2923"/>
      <c r="J113" s="2921"/>
      <c r="K113" s="2922"/>
      <c r="L113" s="2922"/>
      <c r="M113" s="2922"/>
      <c r="N113" s="2923"/>
      <c r="O113" s="1062" t="s">
        <v>34</v>
      </c>
      <c r="P113" s="1073" t="str">
        <f t="shared" si="5"/>
        <v/>
      </c>
      <c r="Q113" s="1063" t="s">
        <v>315</v>
      </c>
      <c r="R113" s="1060"/>
      <c r="S113" s="1059"/>
      <c r="T113" s="512" t="str">
        <f t="shared" si="6"/>
        <v/>
      </c>
    </row>
    <row r="114" spans="2:20" s="99" customFormat="1" ht="27" customHeight="1" x14ac:dyDescent="0.2">
      <c r="B114" s="1060">
        <f t="shared" si="2"/>
        <v>109</v>
      </c>
      <c r="C114" s="1061"/>
      <c r="D114" s="1061"/>
      <c r="E114" s="2921"/>
      <c r="F114" s="2922"/>
      <c r="G114" s="2922"/>
      <c r="H114" s="2922"/>
      <c r="I114" s="2923"/>
      <c r="J114" s="2921"/>
      <c r="K114" s="2922"/>
      <c r="L114" s="2922"/>
      <c r="M114" s="2922"/>
      <c r="N114" s="2923"/>
      <c r="O114" s="1062" t="s">
        <v>34</v>
      </c>
      <c r="P114" s="1073" t="str">
        <f t="shared" si="5"/>
        <v/>
      </c>
      <c r="Q114" s="1063" t="s">
        <v>315</v>
      </c>
      <c r="R114" s="1060"/>
      <c r="S114" s="1059"/>
      <c r="T114" s="512" t="str">
        <f t="shared" si="6"/>
        <v/>
      </c>
    </row>
    <row r="115" spans="2:20" s="99" customFormat="1" ht="27" customHeight="1" x14ac:dyDescent="0.2">
      <c r="B115" s="1060">
        <f t="shared" si="2"/>
        <v>110</v>
      </c>
      <c r="C115" s="1061"/>
      <c r="D115" s="1061"/>
      <c r="E115" s="2921"/>
      <c r="F115" s="2922"/>
      <c r="G115" s="2922"/>
      <c r="H115" s="2922"/>
      <c r="I115" s="2923"/>
      <c r="J115" s="2921"/>
      <c r="K115" s="2922"/>
      <c r="L115" s="2922"/>
      <c r="M115" s="2922"/>
      <c r="N115" s="2923"/>
      <c r="O115" s="1062" t="s">
        <v>34</v>
      </c>
      <c r="P115" s="1073" t="str">
        <f t="shared" si="5"/>
        <v/>
      </c>
      <c r="Q115" s="1063" t="s">
        <v>315</v>
      </c>
      <c r="R115" s="1060"/>
      <c r="S115" s="1059"/>
      <c r="T115" s="512" t="str">
        <f t="shared" si="6"/>
        <v/>
      </c>
    </row>
    <row r="116" spans="2:20" s="99" customFormat="1" ht="27" customHeight="1" x14ac:dyDescent="0.2">
      <c r="B116" s="1060">
        <f t="shared" si="2"/>
        <v>111</v>
      </c>
      <c r="C116" s="1061"/>
      <c r="D116" s="1061"/>
      <c r="E116" s="2921"/>
      <c r="F116" s="2922"/>
      <c r="G116" s="2922"/>
      <c r="H116" s="2922"/>
      <c r="I116" s="2923"/>
      <c r="J116" s="2921"/>
      <c r="K116" s="2922"/>
      <c r="L116" s="2922"/>
      <c r="M116" s="2922"/>
      <c r="N116" s="2923"/>
      <c r="O116" s="1062" t="s">
        <v>34</v>
      </c>
      <c r="P116" s="1073" t="str">
        <f t="shared" si="5"/>
        <v/>
      </c>
      <c r="Q116" s="1063" t="s">
        <v>315</v>
      </c>
      <c r="R116" s="1060"/>
      <c r="S116" s="1059"/>
      <c r="T116" s="512" t="str">
        <f t="shared" si="6"/>
        <v/>
      </c>
    </row>
    <row r="117" spans="2:20" s="99" customFormat="1" ht="27" customHeight="1" x14ac:dyDescent="0.2">
      <c r="B117" s="1060">
        <f t="shared" si="2"/>
        <v>112</v>
      </c>
      <c r="C117" s="1061"/>
      <c r="D117" s="1061"/>
      <c r="E117" s="2921"/>
      <c r="F117" s="2922"/>
      <c r="G117" s="2922"/>
      <c r="H117" s="2922"/>
      <c r="I117" s="2923"/>
      <c r="J117" s="2921"/>
      <c r="K117" s="2922"/>
      <c r="L117" s="2922"/>
      <c r="M117" s="2922"/>
      <c r="N117" s="2923"/>
      <c r="O117" s="1062" t="s">
        <v>34</v>
      </c>
      <c r="P117" s="1073" t="str">
        <f t="shared" si="5"/>
        <v/>
      </c>
      <c r="Q117" s="1063" t="s">
        <v>315</v>
      </c>
      <c r="R117" s="1060"/>
      <c r="S117" s="1059"/>
      <c r="T117" s="512" t="str">
        <f t="shared" si="6"/>
        <v/>
      </c>
    </row>
    <row r="118" spans="2:20" s="99" customFormat="1" ht="27" customHeight="1" x14ac:dyDescent="0.2">
      <c r="B118" s="1060">
        <f t="shared" si="2"/>
        <v>113</v>
      </c>
      <c r="C118" s="1061"/>
      <c r="D118" s="1061"/>
      <c r="E118" s="2921"/>
      <c r="F118" s="2922"/>
      <c r="G118" s="2922"/>
      <c r="H118" s="2922"/>
      <c r="I118" s="2923"/>
      <c r="J118" s="2921"/>
      <c r="K118" s="2922"/>
      <c r="L118" s="2922"/>
      <c r="M118" s="2922"/>
      <c r="N118" s="2923"/>
      <c r="O118" s="1062" t="s">
        <v>34</v>
      </c>
      <c r="P118" s="1073" t="str">
        <f t="shared" si="5"/>
        <v/>
      </c>
      <c r="Q118" s="1063" t="s">
        <v>315</v>
      </c>
      <c r="R118" s="1060"/>
      <c r="S118" s="1059"/>
      <c r="T118" s="512" t="str">
        <f t="shared" si="6"/>
        <v/>
      </c>
    </row>
    <row r="119" spans="2:20" s="99" customFormat="1" ht="27" customHeight="1" x14ac:dyDescent="0.2">
      <c r="B119" s="1060">
        <f t="shared" si="2"/>
        <v>114</v>
      </c>
      <c r="C119" s="1061"/>
      <c r="D119" s="1061"/>
      <c r="E119" s="2921"/>
      <c r="F119" s="2922"/>
      <c r="G119" s="2922"/>
      <c r="H119" s="2922"/>
      <c r="I119" s="2923"/>
      <c r="J119" s="2921"/>
      <c r="K119" s="2922"/>
      <c r="L119" s="2922"/>
      <c r="M119" s="2922"/>
      <c r="N119" s="2923"/>
      <c r="O119" s="1062" t="s">
        <v>34</v>
      </c>
      <c r="P119" s="1073" t="str">
        <f t="shared" si="5"/>
        <v/>
      </c>
      <c r="Q119" s="1063" t="s">
        <v>315</v>
      </c>
      <c r="R119" s="1060"/>
      <c r="S119" s="1059"/>
      <c r="T119" s="512" t="str">
        <f t="shared" si="6"/>
        <v/>
      </c>
    </row>
    <row r="120" spans="2:20" s="99" customFormat="1" ht="27" customHeight="1" x14ac:dyDescent="0.2">
      <c r="B120" s="1060">
        <f t="shared" si="2"/>
        <v>115</v>
      </c>
      <c r="C120" s="1061"/>
      <c r="D120" s="1061"/>
      <c r="E120" s="2921"/>
      <c r="F120" s="2922"/>
      <c r="G120" s="2922"/>
      <c r="H120" s="2922"/>
      <c r="I120" s="2923"/>
      <c r="J120" s="2921"/>
      <c r="K120" s="2922"/>
      <c r="L120" s="2922"/>
      <c r="M120" s="2922"/>
      <c r="N120" s="2923"/>
      <c r="O120" s="1062" t="s">
        <v>34</v>
      </c>
      <c r="P120" s="1073" t="str">
        <f t="shared" si="5"/>
        <v/>
      </c>
      <c r="Q120" s="1063" t="s">
        <v>315</v>
      </c>
      <c r="R120" s="1060"/>
      <c r="S120" s="1059"/>
      <c r="T120" s="512" t="str">
        <f t="shared" si="6"/>
        <v/>
      </c>
    </row>
    <row r="121" spans="2:20" s="99" customFormat="1" ht="27" customHeight="1" x14ac:dyDescent="0.2">
      <c r="B121" s="1060">
        <f t="shared" si="2"/>
        <v>116</v>
      </c>
      <c r="C121" s="1061"/>
      <c r="D121" s="1061"/>
      <c r="E121" s="2921"/>
      <c r="F121" s="2922"/>
      <c r="G121" s="2922"/>
      <c r="H121" s="2922"/>
      <c r="I121" s="2923"/>
      <c r="J121" s="2921"/>
      <c r="K121" s="2922"/>
      <c r="L121" s="2922"/>
      <c r="M121" s="2922"/>
      <c r="N121" s="2923"/>
      <c r="O121" s="1062" t="s">
        <v>34</v>
      </c>
      <c r="P121" s="1073" t="str">
        <f t="shared" si="5"/>
        <v/>
      </c>
      <c r="Q121" s="1063" t="s">
        <v>315</v>
      </c>
      <c r="R121" s="1060"/>
      <c r="S121" s="1059"/>
      <c r="T121" s="512" t="str">
        <f t="shared" si="6"/>
        <v/>
      </c>
    </row>
    <row r="122" spans="2:20" s="99" customFormat="1" ht="27" customHeight="1" x14ac:dyDescent="0.2">
      <c r="B122" s="1060">
        <f t="shared" si="2"/>
        <v>117</v>
      </c>
      <c r="C122" s="1061"/>
      <c r="D122" s="1061"/>
      <c r="E122" s="2921"/>
      <c r="F122" s="2922"/>
      <c r="G122" s="2922"/>
      <c r="H122" s="2922"/>
      <c r="I122" s="2923"/>
      <c r="J122" s="2921"/>
      <c r="K122" s="2922"/>
      <c r="L122" s="2922"/>
      <c r="M122" s="2922"/>
      <c r="N122" s="2923"/>
      <c r="O122" s="1062" t="s">
        <v>34</v>
      </c>
      <c r="P122" s="1073" t="str">
        <f t="shared" si="5"/>
        <v/>
      </c>
      <c r="Q122" s="1063" t="s">
        <v>315</v>
      </c>
      <c r="R122" s="1060"/>
      <c r="S122" s="1059"/>
      <c r="T122" s="512" t="str">
        <f t="shared" si="6"/>
        <v/>
      </c>
    </row>
    <row r="123" spans="2:20" s="99" customFormat="1" ht="27" customHeight="1" x14ac:dyDescent="0.2">
      <c r="B123" s="1060">
        <f t="shared" si="2"/>
        <v>118</v>
      </c>
      <c r="C123" s="1061"/>
      <c r="D123" s="1061"/>
      <c r="E123" s="2921"/>
      <c r="F123" s="2922"/>
      <c r="G123" s="2922"/>
      <c r="H123" s="2922"/>
      <c r="I123" s="2923"/>
      <c r="J123" s="2921"/>
      <c r="K123" s="2922"/>
      <c r="L123" s="2922"/>
      <c r="M123" s="2922"/>
      <c r="N123" s="2923"/>
      <c r="O123" s="1062" t="s">
        <v>34</v>
      </c>
      <c r="P123" s="1073" t="str">
        <f t="shared" si="5"/>
        <v/>
      </c>
      <c r="Q123" s="1063" t="s">
        <v>315</v>
      </c>
      <c r="R123" s="1060"/>
      <c r="S123" s="1059"/>
      <c r="T123" s="512" t="str">
        <f t="shared" si="6"/>
        <v/>
      </c>
    </row>
    <row r="124" spans="2:20" s="99" customFormat="1" ht="27" customHeight="1" x14ac:dyDescent="0.2">
      <c r="B124" s="1060">
        <f t="shared" si="2"/>
        <v>119</v>
      </c>
      <c r="C124" s="1061"/>
      <c r="D124" s="1061"/>
      <c r="E124" s="2921"/>
      <c r="F124" s="2922"/>
      <c r="G124" s="2922"/>
      <c r="H124" s="2922"/>
      <c r="I124" s="2923"/>
      <c r="J124" s="2921"/>
      <c r="K124" s="2922"/>
      <c r="L124" s="2922"/>
      <c r="M124" s="2922"/>
      <c r="N124" s="2923"/>
      <c r="O124" s="1062" t="s">
        <v>34</v>
      </c>
      <c r="P124" s="1073" t="str">
        <f t="shared" si="5"/>
        <v/>
      </c>
      <c r="Q124" s="1063" t="s">
        <v>315</v>
      </c>
      <c r="R124" s="1060"/>
      <c r="S124" s="1059"/>
      <c r="T124" s="512" t="str">
        <f t="shared" si="6"/>
        <v/>
      </c>
    </row>
    <row r="125" spans="2:20" s="99" customFormat="1" ht="27" customHeight="1" x14ac:dyDescent="0.2">
      <c r="B125" s="1060">
        <f t="shared" si="2"/>
        <v>120</v>
      </c>
      <c r="C125" s="1061"/>
      <c r="D125" s="1061"/>
      <c r="E125" s="2921"/>
      <c r="F125" s="2922"/>
      <c r="G125" s="2922"/>
      <c r="H125" s="2922"/>
      <c r="I125" s="2923"/>
      <c r="J125" s="2921"/>
      <c r="K125" s="2922"/>
      <c r="L125" s="2922"/>
      <c r="M125" s="2922"/>
      <c r="N125" s="2923"/>
      <c r="O125" s="1062" t="s">
        <v>34</v>
      </c>
      <c r="P125" s="1073" t="str">
        <f t="shared" si="5"/>
        <v/>
      </c>
      <c r="Q125" s="1063" t="s">
        <v>315</v>
      </c>
      <c r="R125" s="1060"/>
      <c r="S125" s="1059"/>
      <c r="T125" s="512" t="str">
        <f t="shared" si="6"/>
        <v/>
      </c>
    </row>
    <row r="126" spans="2:20" s="99" customFormat="1" ht="27" customHeight="1" x14ac:dyDescent="0.2">
      <c r="B126" s="1060">
        <f t="shared" si="2"/>
        <v>121</v>
      </c>
      <c r="C126" s="1061"/>
      <c r="D126" s="1061"/>
      <c r="E126" s="2921"/>
      <c r="F126" s="2922"/>
      <c r="G126" s="2922"/>
      <c r="H126" s="2922"/>
      <c r="I126" s="2923"/>
      <c r="J126" s="2921"/>
      <c r="K126" s="2922"/>
      <c r="L126" s="2922"/>
      <c r="M126" s="2922"/>
      <c r="N126" s="2923"/>
      <c r="O126" s="1062" t="s">
        <v>34</v>
      </c>
      <c r="P126" s="1073" t="str">
        <f t="shared" si="5"/>
        <v/>
      </c>
      <c r="Q126" s="1063" t="s">
        <v>315</v>
      </c>
      <c r="R126" s="1060"/>
      <c r="S126" s="1059"/>
      <c r="T126" s="512" t="str">
        <f t="shared" si="6"/>
        <v/>
      </c>
    </row>
    <row r="127" spans="2:20" s="99" customFormat="1" ht="27" customHeight="1" x14ac:dyDescent="0.2">
      <c r="B127" s="1060">
        <f t="shared" si="2"/>
        <v>122</v>
      </c>
      <c r="C127" s="1061"/>
      <c r="D127" s="1061"/>
      <c r="E127" s="2921"/>
      <c r="F127" s="2922"/>
      <c r="G127" s="2922"/>
      <c r="H127" s="2922"/>
      <c r="I127" s="2923"/>
      <c r="J127" s="2921"/>
      <c r="K127" s="2922"/>
      <c r="L127" s="2922"/>
      <c r="M127" s="2922"/>
      <c r="N127" s="2923"/>
      <c r="O127" s="1062" t="s">
        <v>34</v>
      </c>
      <c r="P127" s="1073" t="str">
        <f t="shared" si="5"/>
        <v/>
      </c>
      <c r="Q127" s="1063" t="s">
        <v>315</v>
      </c>
      <c r="R127" s="1060"/>
      <c r="S127" s="1059"/>
      <c r="T127" s="512" t="str">
        <f t="shared" si="6"/>
        <v/>
      </c>
    </row>
    <row r="128" spans="2:20" s="99" customFormat="1" ht="27" customHeight="1" x14ac:dyDescent="0.2">
      <c r="B128" s="1060">
        <f t="shared" si="2"/>
        <v>123</v>
      </c>
      <c r="C128" s="1061"/>
      <c r="D128" s="1061"/>
      <c r="E128" s="2921"/>
      <c r="F128" s="2922"/>
      <c r="G128" s="2922"/>
      <c r="H128" s="2922"/>
      <c r="I128" s="2923"/>
      <c r="J128" s="2921"/>
      <c r="K128" s="2922"/>
      <c r="L128" s="2922"/>
      <c r="M128" s="2922"/>
      <c r="N128" s="2923"/>
      <c r="O128" s="1062" t="s">
        <v>34</v>
      </c>
      <c r="P128" s="1073" t="str">
        <f t="shared" si="5"/>
        <v/>
      </c>
      <c r="Q128" s="1063" t="s">
        <v>315</v>
      </c>
      <c r="R128" s="1060"/>
      <c r="S128" s="1059"/>
      <c r="T128" s="512" t="str">
        <f t="shared" si="6"/>
        <v/>
      </c>
    </row>
    <row r="129" spans="2:20" s="99" customFormat="1" ht="27" customHeight="1" x14ac:dyDescent="0.2">
      <c r="B129" s="1060">
        <f t="shared" si="2"/>
        <v>124</v>
      </c>
      <c r="C129" s="1061"/>
      <c r="D129" s="1061"/>
      <c r="E129" s="2921"/>
      <c r="F129" s="2922"/>
      <c r="G129" s="2922"/>
      <c r="H129" s="2922"/>
      <c r="I129" s="2923"/>
      <c r="J129" s="2921"/>
      <c r="K129" s="2922"/>
      <c r="L129" s="2922"/>
      <c r="M129" s="2922"/>
      <c r="N129" s="2923"/>
      <c r="O129" s="1062" t="s">
        <v>34</v>
      </c>
      <c r="P129" s="1073" t="str">
        <f t="shared" si="5"/>
        <v/>
      </c>
      <c r="Q129" s="1063" t="s">
        <v>315</v>
      </c>
      <c r="R129" s="1060"/>
      <c r="S129" s="1059"/>
      <c r="T129" s="512" t="str">
        <f t="shared" si="6"/>
        <v/>
      </c>
    </row>
    <row r="130" spans="2:20" s="99" customFormat="1" ht="27" customHeight="1" x14ac:dyDescent="0.2">
      <c r="B130" s="1060">
        <f t="shared" si="2"/>
        <v>125</v>
      </c>
      <c r="C130" s="1061"/>
      <c r="D130" s="1061"/>
      <c r="E130" s="2921"/>
      <c r="F130" s="2922"/>
      <c r="G130" s="2922"/>
      <c r="H130" s="2922"/>
      <c r="I130" s="2923"/>
      <c r="J130" s="2921"/>
      <c r="K130" s="2922"/>
      <c r="L130" s="2922"/>
      <c r="M130" s="2922"/>
      <c r="N130" s="2923"/>
      <c r="O130" s="1062" t="s">
        <v>34</v>
      </c>
      <c r="P130" s="1073" t="str">
        <f t="shared" si="5"/>
        <v/>
      </c>
      <c r="Q130" s="1063" t="s">
        <v>315</v>
      </c>
      <c r="R130" s="1060"/>
      <c r="S130" s="1059"/>
      <c r="T130" s="512" t="str">
        <f t="shared" si="6"/>
        <v/>
      </c>
    </row>
    <row r="131" spans="2:20" s="99" customFormat="1" ht="27" customHeight="1" x14ac:dyDescent="0.2">
      <c r="B131" s="1060">
        <f t="shared" si="2"/>
        <v>126</v>
      </c>
      <c r="C131" s="1061"/>
      <c r="D131" s="1061"/>
      <c r="E131" s="2921"/>
      <c r="F131" s="2922"/>
      <c r="G131" s="2922"/>
      <c r="H131" s="2922"/>
      <c r="I131" s="2923"/>
      <c r="J131" s="2921"/>
      <c r="K131" s="2922"/>
      <c r="L131" s="2922"/>
      <c r="M131" s="2922"/>
      <c r="N131" s="2923"/>
      <c r="O131" s="1062" t="s">
        <v>34</v>
      </c>
      <c r="P131" s="1073" t="str">
        <f t="shared" si="5"/>
        <v/>
      </c>
      <c r="Q131" s="1063" t="s">
        <v>315</v>
      </c>
      <c r="R131" s="1060"/>
      <c r="S131" s="1059"/>
      <c r="T131" s="512" t="str">
        <f t="shared" si="6"/>
        <v/>
      </c>
    </row>
    <row r="132" spans="2:20" s="99" customFormat="1" ht="27" customHeight="1" x14ac:dyDescent="0.2">
      <c r="B132" s="1060">
        <f t="shared" si="2"/>
        <v>127</v>
      </c>
      <c r="C132" s="1061"/>
      <c r="D132" s="1061"/>
      <c r="E132" s="2921"/>
      <c r="F132" s="2922"/>
      <c r="G132" s="2922"/>
      <c r="H132" s="2922"/>
      <c r="I132" s="2923"/>
      <c r="J132" s="2921"/>
      <c r="K132" s="2922"/>
      <c r="L132" s="2922"/>
      <c r="M132" s="2922"/>
      <c r="N132" s="2923"/>
      <c r="O132" s="1062" t="s">
        <v>34</v>
      </c>
      <c r="P132" s="1073" t="str">
        <f t="shared" si="5"/>
        <v/>
      </c>
      <c r="Q132" s="1063" t="s">
        <v>315</v>
      </c>
      <c r="R132" s="1060"/>
      <c r="S132" s="1059"/>
      <c r="T132" s="512" t="str">
        <f t="shared" si="6"/>
        <v/>
      </c>
    </row>
    <row r="133" spans="2:20" s="99" customFormat="1" ht="27" customHeight="1" x14ac:dyDescent="0.2">
      <c r="B133" s="1060">
        <f t="shared" si="2"/>
        <v>128</v>
      </c>
      <c r="C133" s="1061"/>
      <c r="D133" s="1061"/>
      <c r="E133" s="2921"/>
      <c r="F133" s="2922"/>
      <c r="G133" s="2922"/>
      <c r="H133" s="2922"/>
      <c r="I133" s="2923"/>
      <c r="J133" s="2921"/>
      <c r="K133" s="2922"/>
      <c r="L133" s="2922"/>
      <c r="M133" s="2922"/>
      <c r="N133" s="2923"/>
      <c r="O133" s="1062" t="s">
        <v>34</v>
      </c>
      <c r="P133" s="1073" t="str">
        <f t="shared" si="5"/>
        <v/>
      </c>
      <c r="Q133" s="1063" t="s">
        <v>315</v>
      </c>
      <c r="R133" s="1060"/>
      <c r="S133" s="1059"/>
      <c r="T133" s="512" t="str">
        <f t="shared" si="6"/>
        <v/>
      </c>
    </row>
    <row r="134" spans="2:20" s="99" customFormat="1" ht="27" customHeight="1" x14ac:dyDescent="0.2">
      <c r="B134" s="1060">
        <f t="shared" si="2"/>
        <v>129</v>
      </c>
      <c r="C134" s="1061"/>
      <c r="D134" s="1061"/>
      <c r="E134" s="2921"/>
      <c r="F134" s="2922"/>
      <c r="G134" s="2922"/>
      <c r="H134" s="2922"/>
      <c r="I134" s="2923"/>
      <c r="J134" s="2921"/>
      <c r="K134" s="2922"/>
      <c r="L134" s="2922"/>
      <c r="M134" s="2922"/>
      <c r="N134" s="2923"/>
      <c r="O134" s="1062" t="s">
        <v>34</v>
      </c>
      <c r="P134" s="1073" t="str">
        <f t="shared" si="5"/>
        <v/>
      </c>
      <c r="Q134" s="1063" t="s">
        <v>315</v>
      </c>
      <c r="R134" s="1060"/>
      <c r="S134" s="1059"/>
      <c r="T134" s="512" t="str">
        <f t="shared" si="6"/>
        <v/>
      </c>
    </row>
    <row r="135" spans="2:20" s="99" customFormat="1" ht="27" customHeight="1" x14ac:dyDescent="0.2">
      <c r="B135" s="1060">
        <f t="shared" si="2"/>
        <v>130</v>
      </c>
      <c r="C135" s="1061"/>
      <c r="D135" s="1061"/>
      <c r="E135" s="2921"/>
      <c r="F135" s="2922"/>
      <c r="G135" s="2922"/>
      <c r="H135" s="2922"/>
      <c r="I135" s="2923"/>
      <c r="J135" s="2921"/>
      <c r="K135" s="2922"/>
      <c r="L135" s="2922"/>
      <c r="M135" s="2922"/>
      <c r="N135" s="2923"/>
      <c r="O135" s="1062" t="s">
        <v>34</v>
      </c>
      <c r="P135" s="1073" t="str">
        <f t="shared" si="5"/>
        <v/>
      </c>
      <c r="Q135" s="1063" t="s">
        <v>315</v>
      </c>
      <c r="R135" s="1060"/>
      <c r="S135" s="1059"/>
      <c r="T135" s="512" t="str">
        <f t="shared" si="6"/>
        <v/>
      </c>
    </row>
    <row r="136" spans="2:20" s="99" customFormat="1" ht="27" customHeight="1" x14ac:dyDescent="0.2">
      <c r="B136" s="1060">
        <f t="shared" si="2"/>
        <v>131</v>
      </c>
      <c r="C136" s="1061"/>
      <c r="D136" s="1061"/>
      <c r="E136" s="2921"/>
      <c r="F136" s="2922"/>
      <c r="G136" s="2922"/>
      <c r="H136" s="2922"/>
      <c r="I136" s="2923"/>
      <c r="J136" s="2921"/>
      <c r="K136" s="2922"/>
      <c r="L136" s="2922"/>
      <c r="M136" s="2922"/>
      <c r="N136" s="2923"/>
      <c r="O136" s="1062" t="s">
        <v>34</v>
      </c>
      <c r="P136" s="1073" t="str">
        <f t="shared" si="5"/>
        <v/>
      </c>
      <c r="Q136" s="1063" t="s">
        <v>315</v>
      </c>
      <c r="R136" s="1060"/>
      <c r="S136" s="1059"/>
      <c r="T136" s="512" t="str">
        <f t="shared" si="6"/>
        <v/>
      </c>
    </row>
    <row r="137" spans="2:20" s="99" customFormat="1" ht="27" customHeight="1" x14ac:dyDescent="0.2">
      <c r="B137" s="1060">
        <f t="shared" si="2"/>
        <v>132</v>
      </c>
      <c r="C137" s="1061"/>
      <c r="D137" s="1061"/>
      <c r="E137" s="2921"/>
      <c r="F137" s="2922"/>
      <c r="G137" s="2922"/>
      <c r="H137" s="2922"/>
      <c r="I137" s="2923"/>
      <c r="J137" s="2921"/>
      <c r="K137" s="2922"/>
      <c r="L137" s="2922"/>
      <c r="M137" s="2922"/>
      <c r="N137" s="2923"/>
      <c r="O137" s="1062" t="s">
        <v>34</v>
      </c>
      <c r="P137" s="1073" t="str">
        <f t="shared" si="5"/>
        <v/>
      </c>
      <c r="Q137" s="1063" t="s">
        <v>315</v>
      </c>
      <c r="R137" s="1060"/>
      <c r="S137" s="1059"/>
      <c r="T137" s="512" t="str">
        <f t="shared" si="6"/>
        <v/>
      </c>
    </row>
    <row r="138" spans="2:20" s="99" customFormat="1" ht="27" customHeight="1" x14ac:dyDescent="0.2">
      <c r="B138" s="1060">
        <f t="shared" si="2"/>
        <v>133</v>
      </c>
      <c r="C138" s="1061"/>
      <c r="D138" s="1061"/>
      <c r="E138" s="2921"/>
      <c r="F138" s="2922"/>
      <c r="G138" s="2922"/>
      <c r="H138" s="2922"/>
      <c r="I138" s="2923"/>
      <c r="J138" s="2921"/>
      <c r="K138" s="2922"/>
      <c r="L138" s="2922"/>
      <c r="M138" s="2922"/>
      <c r="N138" s="2923"/>
      <c r="O138" s="1062" t="s">
        <v>34</v>
      </c>
      <c r="P138" s="1073" t="str">
        <f t="shared" si="5"/>
        <v/>
      </c>
      <c r="Q138" s="1063" t="s">
        <v>315</v>
      </c>
      <c r="R138" s="1060"/>
      <c r="S138" s="1059"/>
      <c r="T138" s="512" t="str">
        <f t="shared" si="6"/>
        <v/>
      </c>
    </row>
    <row r="139" spans="2:20" s="99" customFormat="1" ht="27" customHeight="1" x14ac:dyDescent="0.2">
      <c r="B139" s="1060">
        <f t="shared" si="2"/>
        <v>134</v>
      </c>
      <c r="C139" s="1061"/>
      <c r="D139" s="1061"/>
      <c r="E139" s="2921"/>
      <c r="F139" s="2922"/>
      <c r="G139" s="2922"/>
      <c r="H139" s="2922"/>
      <c r="I139" s="2923"/>
      <c r="J139" s="2921"/>
      <c r="K139" s="2922"/>
      <c r="L139" s="2922"/>
      <c r="M139" s="2922"/>
      <c r="N139" s="2923"/>
      <c r="O139" s="1062" t="s">
        <v>34</v>
      </c>
      <c r="P139" s="1073" t="str">
        <f t="shared" si="5"/>
        <v/>
      </c>
      <c r="Q139" s="1063" t="s">
        <v>315</v>
      </c>
      <c r="R139" s="1060"/>
      <c r="S139" s="1059"/>
      <c r="T139" s="512" t="str">
        <f t="shared" si="6"/>
        <v/>
      </c>
    </row>
    <row r="140" spans="2:20" s="99" customFormat="1" ht="27" customHeight="1" x14ac:dyDescent="0.2">
      <c r="B140" s="1060">
        <f t="shared" si="2"/>
        <v>135</v>
      </c>
      <c r="C140" s="1061"/>
      <c r="D140" s="1061"/>
      <c r="E140" s="2921"/>
      <c r="F140" s="2922"/>
      <c r="G140" s="2922"/>
      <c r="H140" s="2922"/>
      <c r="I140" s="2923"/>
      <c r="J140" s="2921"/>
      <c r="K140" s="2922"/>
      <c r="L140" s="2922"/>
      <c r="M140" s="2922"/>
      <c r="N140" s="2923"/>
      <c r="O140" s="1062" t="s">
        <v>34</v>
      </c>
      <c r="P140" s="1073" t="str">
        <f t="shared" si="5"/>
        <v/>
      </c>
      <c r="Q140" s="1063" t="s">
        <v>315</v>
      </c>
      <c r="R140" s="1060"/>
      <c r="S140" s="1059"/>
      <c r="T140" s="512" t="str">
        <f t="shared" si="6"/>
        <v/>
      </c>
    </row>
    <row r="141" spans="2:20" s="99" customFormat="1" ht="27" customHeight="1" x14ac:dyDescent="0.2">
      <c r="B141" s="1060">
        <f t="shared" si="2"/>
        <v>136</v>
      </c>
      <c r="C141" s="1061"/>
      <c r="D141" s="1061"/>
      <c r="E141" s="2921"/>
      <c r="F141" s="2922"/>
      <c r="G141" s="2922"/>
      <c r="H141" s="2922"/>
      <c r="I141" s="2923"/>
      <c r="J141" s="2921"/>
      <c r="K141" s="2922"/>
      <c r="L141" s="2922"/>
      <c r="M141" s="2922"/>
      <c r="N141" s="2923"/>
      <c r="O141" s="1062" t="s">
        <v>34</v>
      </c>
      <c r="P141" s="1073" t="str">
        <f t="shared" si="5"/>
        <v/>
      </c>
      <c r="Q141" s="1063" t="s">
        <v>315</v>
      </c>
      <c r="R141" s="1060"/>
      <c r="S141" s="1059"/>
      <c r="T141" s="512" t="str">
        <f t="shared" si="6"/>
        <v/>
      </c>
    </row>
    <row r="142" spans="2:20" s="99" customFormat="1" ht="27" customHeight="1" x14ac:dyDescent="0.2">
      <c r="B142" s="1060">
        <f t="shared" si="2"/>
        <v>137</v>
      </c>
      <c r="C142" s="1061"/>
      <c r="D142" s="1061"/>
      <c r="E142" s="2921"/>
      <c r="F142" s="2922"/>
      <c r="G142" s="2922"/>
      <c r="H142" s="2922"/>
      <c r="I142" s="2923"/>
      <c r="J142" s="2921"/>
      <c r="K142" s="2922"/>
      <c r="L142" s="2922"/>
      <c r="M142" s="2922"/>
      <c r="N142" s="2923"/>
      <c r="O142" s="1062" t="s">
        <v>34</v>
      </c>
      <c r="P142" s="1073" t="str">
        <f t="shared" si="5"/>
        <v/>
      </c>
      <c r="Q142" s="1063" t="s">
        <v>315</v>
      </c>
      <c r="R142" s="1060"/>
      <c r="S142" s="1059"/>
      <c r="T142" s="512" t="str">
        <f t="shared" si="6"/>
        <v/>
      </c>
    </row>
    <row r="143" spans="2:20" s="99" customFormat="1" ht="27" customHeight="1" x14ac:dyDescent="0.2">
      <c r="B143" s="1060">
        <f t="shared" si="2"/>
        <v>138</v>
      </c>
      <c r="C143" s="1061"/>
      <c r="D143" s="1061"/>
      <c r="E143" s="2921"/>
      <c r="F143" s="2922"/>
      <c r="G143" s="2922"/>
      <c r="H143" s="2922"/>
      <c r="I143" s="2923"/>
      <c r="J143" s="2921"/>
      <c r="K143" s="2922"/>
      <c r="L143" s="2922"/>
      <c r="M143" s="2922"/>
      <c r="N143" s="2923"/>
      <c r="O143" s="1062" t="s">
        <v>34</v>
      </c>
      <c r="P143" s="1073" t="str">
        <f t="shared" si="5"/>
        <v/>
      </c>
      <c r="Q143" s="1063" t="s">
        <v>315</v>
      </c>
      <c r="R143" s="1060"/>
      <c r="S143" s="1059"/>
      <c r="T143" s="512" t="str">
        <f t="shared" si="6"/>
        <v/>
      </c>
    </row>
    <row r="144" spans="2:20" s="99" customFormat="1" ht="27" customHeight="1" x14ac:dyDescent="0.2">
      <c r="B144" s="1060">
        <f t="shared" si="2"/>
        <v>139</v>
      </c>
      <c r="C144" s="1061"/>
      <c r="D144" s="1061"/>
      <c r="E144" s="2921"/>
      <c r="F144" s="2922"/>
      <c r="G144" s="2922"/>
      <c r="H144" s="2922"/>
      <c r="I144" s="2923"/>
      <c r="J144" s="2921"/>
      <c r="K144" s="2922"/>
      <c r="L144" s="2922"/>
      <c r="M144" s="2922"/>
      <c r="N144" s="2923"/>
      <c r="O144" s="1062" t="s">
        <v>34</v>
      </c>
      <c r="P144" s="1073" t="str">
        <f t="shared" si="5"/>
        <v/>
      </c>
      <c r="Q144" s="1063" t="s">
        <v>315</v>
      </c>
      <c r="R144" s="1060"/>
      <c r="S144" s="1059"/>
      <c r="T144" s="512" t="str">
        <f t="shared" si="6"/>
        <v/>
      </c>
    </row>
    <row r="145" spans="2:20" s="99" customFormat="1" ht="27" customHeight="1" x14ac:dyDescent="0.2">
      <c r="B145" s="1060">
        <f t="shared" si="2"/>
        <v>140</v>
      </c>
      <c r="C145" s="1061"/>
      <c r="D145" s="1061"/>
      <c r="E145" s="2921"/>
      <c r="F145" s="2922"/>
      <c r="G145" s="2922"/>
      <c r="H145" s="2922"/>
      <c r="I145" s="2923"/>
      <c r="J145" s="2921"/>
      <c r="K145" s="2922"/>
      <c r="L145" s="2922"/>
      <c r="M145" s="2922"/>
      <c r="N145" s="2923"/>
      <c r="O145" s="1062" t="s">
        <v>34</v>
      </c>
      <c r="P145" s="1073" t="str">
        <f t="shared" si="5"/>
        <v/>
      </c>
      <c r="Q145" s="1063" t="s">
        <v>315</v>
      </c>
      <c r="R145" s="1060"/>
      <c r="S145" s="1059"/>
      <c r="T145" s="512" t="str">
        <f t="shared" si="6"/>
        <v/>
      </c>
    </row>
    <row r="146" spans="2:20" s="99" customFormat="1" ht="27" customHeight="1" x14ac:dyDescent="0.2">
      <c r="B146" s="1060">
        <f t="shared" si="2"/>
        <v>141</v>
      </c>
      <c r="C146" s="1061"/>
      <c r="D146" s="1061"/>
      <c r="E146" s="2921"/>
      <c r="F146" s="2922"/>
      <c r="G146" s="2922"/>
      <c r="H146" s="2922"/>
      <c r="I146" s="2923"/>
      <c r="J146" s="2921"/>
      <c r="K146" s="2922"/>
      <c r="L146" s="2922"/>
      <c r="M146" s="2922"/>
      <c r="N146" s="2923"/>
      <c r="O146" s="1062" t="s">
        <v>34</v>
      </c>
      <c r="P146" s="1073" t="str">
        <f t="shared" si="5"/>
        <v/>
      </c>
      <c r="Q146" s="1063" t="s">
        <v>315</v>
      </c>
      <c r="R146" s="1060"/>
      <c r="S146" s="1059"/>
      <c r="T146" s="512" t="str">
        <f t="shared" si="6"/>
        <v/>
      </c>
    </row>
    <row r="147" spans="2:20" s="99" customFormat="1" ht="27" customHeight="1" x14ac:dyDescent="0.2">
      <c r="B147" s="1060">
        <f t="shared" si="2"/>
        <v>142</v>
      </c>
      <c r="C147" s="1061"/>
      <c r="D147" s="1061"/>
      <c r="E147" s="2921"/>
      <c r="F147" s="2922"/>
      <c r="G147" s="2922"/>
      <c r="H147" s="2922"/>
      <c r="I147" s="2923"/>
      <c r="J147" s="2921"/>
      <c r="K147" s="2922"/>
      <c r="L147" s="2922"/>
      <c r="M147" s="2922"/>
      <c r="N147" s="2923"/>
      <c r="O147" s="1062" t="s">
        <v>34</v>
      </c>
      <c r="P147" s="1073" t="str">
        <f t="shared" si="5"/>
        <v/>
      </c>
      <c r="Q147" s="1063" t="s">
        <v>315</v>
      </c>
      <c r="R147" s="1060"/>
      <c r="S147" s="1059"/>
      <c r="T147" s="512" t="str">
        <f t="shared" si="6"/>
        <v/>
      </c>
    </row>
    <row r="148" spans="2:20" s="99" customFormat="1" ht="27" customHeight="1" x14ac:dyDescent="0.2">
      <c r="B148" s="1060">
        <f t="shared" si="2"/>
        <v>143</v>
      </c>
      <c r="C148" s="1061"/>
      <c r="D148" s="1061"/>
      <c r="E148" s="2921"/>
      <c r="F148" s="2922"/>
      <c r="G148" s="2922"/>
      <c r="H148" s="2922"/>
      <c r="I148" s="2923"/>
      <c r="J148" s="2921"/>
      <c r="K148" s="2922"/>
      <c r="L148" s="2922"/>
      <c r="M148" s="2922"/>
      <c r="N148" s="2923"/>
      <c r="O148" s="1062" t="s">
        <v>34</v>
      </c>
      <c r="P148" s="1073" t="str">
        <f t="shared" si="5"/>
        <v/>
      </c>
      <c r="Q148" s="1063" t="s">
        <v>315</v>
      </c>
      <c r="R148" s="1060"/>
      <c r="S148" s="1059"/>
      <c r="T148" s="512" t="str">
        <f t="shared" si="6"/>
        <v/>
      </c>
    </row>
    <row r="149" spans="2:20" s="99" customFormat="1" ht="27" customHeight="1" x14ac:dyDescent="0.2">
      <c r="B149" s="1060">
        <f t="shared" si="2"/>
        <v>144</v>
      </c>
      <c r="C149" s="1061"/>
      <c r="D149" s="1061"/>
      <c r="E149" s="2921"/>
      <c r="F149" s="2922"/>
      <c r="G149" s="2922"/>
      <c r="H149" s="2922"/>
      <c r="I149" s="2923"/>
      <c r="J149" s="2921"/>
      <c r="K149" s="2922"/>
      <c r="L149" s="2922"/>
      <c r="M149" s="2922"/>
      <c r="N149" s="2923"/>
      <c r="O149" s="1062" t="s">
        <v>34</v>
      </c>
      <c r="P149" s="1073" t="str">
        <f t="shared" si="5"/>
        <v/>
      </c>
      <c r="Q149" s="1063" t="s">
        <v>315</v>
      </c>
      <c r="R149" s="1060"/>
      <c r="S149" s="1059"/>
      <c r="T149" s="512" t="str">
        <f t="shared" si="6"/>
        <v/>
      </c>
    </row>
    <row r="150" spans="2:20" s="99" customFormat="1" ht="27" customHeight="1" x14ac:dyDescent="0.2">
      <c r="B150" s="1060">
        <f t="shared" si="2"/>
        <v>145</v>
      </c>
      <c r="C150" s="1061"/>
      <c r="D150" s="1061"/>
      <c r="E150" s="2921"/>
      <c r="F150" s="2922"/>
      <c r="G150" s="2922"/>
      <c r="H150" s="2922"/>
      <c r="I150" s="2923"/>
      <c r="J150" s="2921"/>
      <c r="K150" s="2922"/>
      <c r="L150" s="2922"/>
      <c r="M150" s="2922"/>
      <c r="N150" s="2923"/>
      <c r="O150" s="1062" t="s">
        <v>34</v>
      </c>
      <c r="P150" s="1073" t="str">
        <f t="shared" si="5"/>
        <v/>
      </c>
      <c r="Q150" s="1063" t="s">
        <v>315</v>
      </c>
      <c r="R150" s="1060"/>
      <c r="S150" s="1059"/>
      <c r="T150" s="512" t="str">
        <f t="shared" si="6"/>
        <v/>
      </c>
    </row>
    <row r="151" spans="2:20" s="99" customFormat="1" ht="27" customHeight="1" x14ac:dyDescent="0.2">
      <c r="B151" s="1060">
        <f t="shared" si="2"/>
        <v>146</v>
      </c>
      <c r="C151" s="1061"/>
      <c r="D151" s="1061"/>
      <c r="E151" s="2921"/>
      <c r="F151" s="2922"/>
      <c r="G151" s="2922"/>
      <c r="H151" s="2922"/>
      <c r="I151" s="2923"/>
      <c r="J151" s="2921"/>
      <c r="K151" s="2922"/>
      <c r="L151" s="2922"/>
      <c r="M151" s="2922"/>
      <c r="N151" s="2923"/>
      <c r="O151" s="1062" t="s">
        <v>34</v>
      </c>
      <c r="P151" s="1073" t="str">
        <f t="shared" si="5"/>
        <v/>
      </c>
      <c r="Q151" s="1063" t="s">
        <v>315</v>
      </c>
      <c r="R151" s="1060"/>
      <c r="S151" s="1059"/>
      <c r="T151" s="512" t="str">
        <f t="shared" si="6"/>
        <v/>
      </c>
    </row>
    <row r="152" spans="2:20" s="99" customFormat="1" ht="27" customHeight="1" x14ac:dyDescent="0.2">
      <c r="B152" s="1060">
        <f t="shared" si="2"/>
        <v>147</v>
      </c>
      <c r="C152" s="1061"/>
      <c r="D152" s="1061"/>
      <c r="E152" s="2921"/>
      <c r="F152" s="2922"/>
      <c r="G152" s="2922"/>
      <c r="H152" s="2922"/>
      <c r="I152" s="2923"/>
      <c r="J152" s="2921"/>
      <c r="K152" s="2922"/>
      <c r="L152" s="2922"/>
      <c r="M152" s="2922"/>
      <c r="N152" s="2923"/>
      <c r="O152" s="1062" t="s">
        <v>34</v>
      </c>
      <c r="P152" s="1073" t="str">
        <f t="shared" si="5"/>
        <v/>
      </c>
      <c r="Q152" s="1063" t="s">
        <v>315</v>
      </c>
      <c r="R152" s="1060"/>
      <c r="S152" s="1059"/>
      <c r="T152" s="512" t="str">
        <f t="shared" si="6"/>
        <v/>
      </c>
    </row>
    <row r="153" spans="2:20" s="99" customFormat="1" ht="27" customHeight="1" x14ac:dyDescent="0.2">
      <c r="B153" s="1060">
        <f t="shared" si="2"/>
        <v>148</v>
      </c>
      <c r="C153" s="1061"/>
      <c r="D153" s="1061"/>
      <c r="E153" s="2921"/>
      <c r="F153" s="2922"/>
      <c r="G153" s="2922"/>
      <c r="H153" s="2922"/>
      <c r="I153" s="2923"/>
      <c r="J153" s="2921"/>
      <c r="K153" s="2922"/>
      <c r="L153" s="2922"/>
      <c r="M153" s="2922"/>
      <c r="N153" s="2923"/>
      <c r="O153" s="1062" t="s">
        <v>34</v>
      </c>
      <c r="P153" s="1073" t="str">
        <f t="shared" ref="P153:P216" si="7">IF(ISBLANK(J153),"",DATEDIF(J153,$J$2,"Y"))</f>
        <v/>
      </c>
      <c r="Q153" s="1063" t="s">
        <v>315</v>
      </c>
      <c r="R153" s="1060"/>
      <c r="S153" s="1059"/>
      <c r="T153" s="512" t="str">
        <f t="shared" ref="T153:T216" si="8">IF(ISBLANK(J153),"",DATEDIF(J153,$T$2,"Y"))</f>
        <v/>
      </c>
    </row>
    <row r="154" spans="2:20" s="99" customFormat="1" ht="27" customHeight="1" x14ac:dyDescent="0.2">
      <c r="B154" s="1060">
        <f t="shared" si="2"/>
        <v>149</v>
      </c>
      <c r="C154" s="1061"/>
      <c r="D154" s="1061"/>
      <c r="E154" s="2921"/>
      <c r="F154" s="2922"/>
      <c r="G154" s="2922"/>
      <c r="H154" s="2922"/>
      <c r="I154" s="2923"/>
      <c r="J154" s="2921"/>
      <c r="K154" s="2922"/>
      <c r="L154" s="2922"/>
      <c r="M154" s="2922"/>
      <c r="N154" s="2923"/>
      <c r="O154" s="1062" t="s">
        <v>34</v>
      </c>
      <c r="P154" s="1073" t="str">
        <f t="shared" si="7"/>
        <v/>
      </c>
      <c r="Q154" s="1063" t="s">
        <v>315</v>
      </c>
      <c r="R154" s="1060"/>
      <c r="S154" s="1059"/>
      <c r="T154" s="512" t="str">
        <f t="shared" si="8"/>
        <v/>
      </c>
    </row>
    <row r="155" spans="2:20" s="99" customFormat="1" ht="27" customHeight="1" x14ac:dyDescent="0.2">
      <c r="B155" s="1060">
        <f t="shared" si="2"/>
        <v>150</v>
      </c>
      <c r="C155" s="1061"/>
      <c r="D155" s="1061"/>
      <c r="E155" s="2921"/>
      <c r="F155" s="2922"/>
      <c r="G155" s="2922"/>
      <c r="H155" s="2922"/>
      <c r="I155" s="2923"/>
      <c r="J155" s="2921"/>
      <c r="K155" s="2922"/>
      <c r="L155" s="2922"/>
      <c r="M155" s="2922"/>
      <c r="N155" s="2923"/>
      <c r="O155" s="1062" t="s">
        <v>34</v>
      </c>
      <c r="P155" s="1073" t="str">
        <f t="shared" si="7"/>
        <v/>
      </c>
      <c r="Q155" s="1063" t="s">
        <v>315</v>
      </c>
      <c r="R155" s="1060"/>
      <c r="S155" s="1059"/>
      <c r="T155" s="512" t="str">
        <f t="shared" si="8"/>
        <v/>
      </c>
    </row>
    <row r="156" spans="2:20" s="99" customFormat="1" ht="27" customHeight="1" x14ac:dyDescent="0.2">
      <c r="B156" s="1060">
        <f t="shared" si="2"/>
        <v>151</v>
      </c>
      <c r="C156" s="1061"/>
      <c r="D156" s="1061"/>
      <c r="E156" s="2921"/>
      <c r="F156" s="2922"/>
      <c r="G156" s="2922"/>
      <c r="H156" s="2922"/>
      <c r="I156" s="2923"/>
      <c r="J156" s="2921"/>
      <c r="K156" s="2922"/>
      <c r="L156" s="2922"/>
      <c r="M156" s="2922"/>
      <c r="N156" s="2923"/>
      <c r="O156" s="1062" t="s">
        <v>34</v>
      </c>
      <c r="P156" s="1073" t="str">
        <f t="shared" si="7"/>
        <v/>
      </c>
      <c r="Q156" s="1063" t="s">
        <v>315</v>
      </c>
      <c r="R156" s="1060"/>
      <c r="S156" s="1059"/>
      <c r="T156" s="512" t="str">
        <f t="shared" si="8"/>
        <v/>
      </c>
    </row>
    <row r="157" spans="2:20" s="99" customFormat="1" ht="27" customHeight="1" x14ac:dyDescent="0.2">
      <c r="B157" s="1060">
        <f t="shared" si="2"/>
        <v>152</v>
      </c>
      <c r="C157" s="1061"/>
      <c r="D157" s="1061"/>
      <c r="E157" s="2921"/>
      <c r="F157" s="2922"/>
      <c r="G157" s="2922"/>
      <c r="H157" s="2922"/>
      <c r="I157" s="2923"/>
      <c r="J157" s="2921"/>
      <c r="K157" s="2922"/>
      <c r="L157" s="2922"/>
      <c r="M157" s="2922"/>
      <c r="N157" s="2923"/>
      <c r="O157" s="1062" t="s">
        <v>34</v>
      </c>
      <c r="P157" s="1073" t="str">
        <f t="shared" si="7"/>
        <v/>
      </c>
      <c r="Q157" s="1063" t="s">
        <v>315</v>
      </c>
      <c r="R157" s="1060"/>
      <c r="S157" s="1059"/>
      <c r="T157" s="512" t="str">
        <f t="shared" si="8"/>
        <v/>
      </c>
    </row>
    <row r="158" spans="2:20" s="99" customFormat="1" ht="27" customHeight="1" x14ac:dyDescent="0.2">
      <c r="B158" s="1060">
        <f t="shared" si="2"/>
        <v>153</v>
      </c>
      <c r="C158" s="1061"/>
      <c r="D158" s="1061"/>
      <c r="E158" s="2921"/>
      <c r="F158" s="2922"/>
      <c r="G158" s="2922"/>
      <c r="H158" s="2922"/>
      <c r="I158" s="2923"/>
      <c r="J158" s="2921"/>
      <c r="K158" s="2922"/>
      <c r="L158" s="2922"/>
      <c r="M158" s="2922"/>
      <c r="N158" s="2923"/>
      <c r="O158" s="1062" t="s">
        <v>34</v>
      </c>
      <c r="P158" s="1073" t="str">
        <f t="shared" si="7"/>
        <v/>
      </c>
      <c r="Q158" s="1063" t="s">
        <v>315</v>
      </c>
      <c r="R158" s="1060"/>
      <c r="S158" s="1059"/>
      <c r="T158" s="512" t="str">
        <f t="shared" si="8"/>
        <v/>
      </c>
    </row>
    <row r="159" spans="2:20" s="99" customFormat="1" ht="27" customHeight="1" x14ac:dyDescent="0.2">
      <c r="B159" s="1060">
        <f t="shared" si="2"/>
        <v>154</v>
      </c>
      <c r="C159" s="1061"/>
      <c r="D159" s="1061"/>
      <c r="E159" s="2921"/>
      <c r="F159" s="2922"/>
      <c r="G159" s="2922"/>
      <c r="H159" s="2922"/>
      <c r="I159" s="2923"/>
      <c r="J159" s="2921"/>
      <c r="K159" s="2922"/>
      <c r="L159" s="2922"/>
      <c r="M159" s="2922"/>
      <c r="N159" s="2923"/>
      <c r="O159" s="1062" t="s">
        <v>34</v>
      </c>
      <c r="P159" s="1073" t="str">
        <f t="shared" si="7"/>
        <v/>
      </c>
      <c r="Q159" s="1063" t="s">
        <v>315</v>
      </c>
      <c r="R159" s="1060"/>
      <c r="S159" s="1059"/>
      <c r="T159" s="512" t="str">
        <f t="shared" si="8"/>
        <v/>
      </c>
    </row>
    <row r="160" spans="2:20" s="99" customFormat="1" ht="27" customHeight="1" x14ac:dyDescent="0.2">
      <c r="B160" s="1060">
        <f t="shared" si="2"/>
        <v>155</v>
      </c>
      <c r="C160" s="1061"/>
      <c r="D160" s="1061"/>
      <c r="E160" s="2921"/>
      <c r="F160" s="2922"/>
      <c r="G160" s="2922"/>
      <c r="H160" s="2922"/>
      <c r="I160" s="2923"/>
      <c r="J160" s="2921"/>
      <c r="K160" s="2922"/>
      <c r="L160" s="2922"/>
      <c r="M160" s="2922"/>
      <c r="N160" s="2923"/>
      <c r="O160" s="1062" t="s">
        <v>34</v>
      </c>
      <c r="P160" s="1073" t="str">
        <f t="shared" si="7"/>
        <v/>
      </c>
      <c r="Q160" s="1063" t="s">
        <v>315</v>
      </c>
      <c r="R160" s="1060"/>
      <c r="S160" s="1059"/>
      <c r="T160" s="512" t="str">
        <f t="shared" si="8"/>
        <v/>
      </c>
    </row>
    <row r="161" spans="2:20" s="99" customFormat="1" ht="27" customHeight="1" x14ac:dyDescent="0.2">
      <c r="B161" s="1060">
        <f t="shared" si="2"/>
        <v>156</v>
      </c>
      <c r="C161" s="1061"/>
      <c r="D161" s="1061"/>
      <c r="E161" s="2921"/>
      <c r="F161" s="2922"/>
      <c r="G161" s="2922"/>
      <c r="H161" s="2922"/>
      <c r="I161" s="2923"/>
      <c r="J161" s="2921"/>
      <c r="K161" s="2922"/>
      <c r="L161" s="2922"/>
      <c r="M161" s="2922"/>
      <c r="N161" s="2923"/>
      <c r="O161" s="1062" t="s">
        <v>34</v>
      </c>
      <c r="P161" s="1073" t="str">
        <f t="shared" si="7"/>
        <v/>
      </c>
      <c r="Q161" s="1063" t="s">
        <v>315</v>
      </c>
      <c r="R161" s="1060"/>
      <c r="S161" s="1059"/>
      <c r="T161" s="512" t="str">
        <f t="shared" si="8"/>
        <v/>
      </c>
    </row>
    <row r="162" spans="2:20" s="99" customFormat="1" ht="27" customHeight="1" x14ac:dyDescent="0.2">
      <c r="B162" s="1060">
        <f t="shared" si="2"/>
        <v>157</v>
      </c>
      <c r="C162" s="1061"/>
      <c r="D162" s="1061"/>
      <c r="E162" s="2921"/>
      <c r="F162" s="2922"/>
      <c r="G162" s="2922"/>
      <c r="H162" s="2922"/>
      <c r="I162" s="2923"/>
      <c r="J162" s="2921"/>
      <c r="K162" s="2922"/>
      <c r="L162" s="2922"/>
      <c r="M162" s="2922"/>
      <c r="N162" s="2923"/>
      <c r="O162" s="1062" t="s">
        <v>34</v>
      </c>
      <c r="P162" s="1073" t="str">
        <f t="shared" si="7"/>
        <v/>
      </c>
      <c r="Q162" s="1063" t="s">
        <v>315</v>
      </c>
      <c r="R162" s="1060"/>
      <c r="S162" s="1059"/>
      <c r="T162" s="512" t="str">
        <f t="shared" si="8"/>
        <v/>
      </c>
    </row>
    <row r="163" spans="2:20" s="99" customFormat="1" ht="27" customHeight="1" x14ac:dyDescent="0.2">
      <c r="B163" s="1060">
        <f t="shared" si="2"/>
        <v>158</v>
      </c>
      <c r="C163" s="1061"/>
      <c r="D163" s="1061"/>
      <c r="E163" s="2921"/>
      <c r="F163" s="2922"/>
      <c r="G163" s="2922"/>
      <c r="H163" s="2922"/>
      <c r="I163" s="2923"/>
      <c r="J163" s="2921"/>
      <c r="K163" s="2922"/>
      <c r="L163" s="2922"/>
      <c r="M163" s="2922"/>
      <c r="N163" s="2923"/>
      <c r="O163" s="1062" t="s">
        <v>34</v>
      </c>
      <c r="P163" s="1073" t="str">
        <f t="shared" si="7"/>
        <v/>
      </c>
      <c r="Q163" s="1063" t="s">
        <v>315</v>
      </c>
      <c r="R163" s="1060"/>
      <c r="S163" s="1059"/>
      <c r="T163" s="512" t="str">
        <f t="shared" si="8"/>
        <v/>
      </c>
    </row>
    <row r="164" spans="2:20" s="99" customFormat="1" ht="27" customHeight="1" x14ac:dyDescent="0.2">
      <c r="B164" s="1060">
        <f t="shared" si="2"/>
        <v>159</v>
      </c>
      <c r="C164" s="1061"/>
      <c r="D164" s="1061"/>
      <c r="E164" s="2921"/>
      <c r="F164" s="2922"/>
      <c r="G164" s="2922"/>
      <c r="H164" s="2922"/>
      <c r="I164" s="2923"/>
      <c r="J164" s="2921"/>
      <c r="K164" s="2922"/>
      <c r="L164" s="2922"/>
      <c r="M164" s="2922"/>
      <c r="N164" s="2923"/>
      <c r="O164" s="1062" t="s">
        <v>34</v>
      </c>
      <c r="P164" s="1073" t="str">
        <f t="shared" si="7"/>
        <v/>
      </c>
      <c r="Q164" s="1063" t="s">
        <v>315</v>
      </c>
      <c r="R164" s="1060"/>
      <c r="S164" s="1059"/>
      <c r="T164" s="512" t="str">
        <f t="shared" si="8"/>
        <v/>
      </c>
    </row>
    <row r="165" spans="2:20" s="99" customFormat="1" ht="27" customHeight="1" x14ac:dyDescent="0.2">
      <c r="B165" s="1060">
        <f t="shared" si="2"/>
        <v>160</v>
      </c>
      <c r="C165" s="1061"/>
      <c r="D165" s="1061"/>
      <c r="E165" s="2921"/>
      <c r="F165" s="2922"/>
      <c r="G165" s="2922"/>
      <c r="H165" s="2922"/>
      <c r="I165" s="2923"/>
      <c r="J165" s="2921"/>
      <c r="K165" s="2922"/>
      <c r="L165" s="2922"/>
      <c r="M165" s="2922"/>
      <c r="N165" s="2923"/>
      <c r="O165" s="1062" t="s">
        <v>34</v>
      </c>
      <c r="P165" s="1073" t="str">
        <f t="shared" si="7"/>
        <v/>
      </c>
      <c r="Q165" s="1063" t="s">
        <v>315</v>
      </c>
      <c r="R165" s="1060"/>
      <c r="S165" s="1059"/>
      <c r="T165" s="512" t="str">
        <f t="shared" si="8"/>
        <v/>
      </c>
    </row>
    <row r="166" spans="2:20" s="99" customFormat="1" ht="27" customHeight="1" x14ac:dyDescent="0.2">
      <c r="B166" s="1060">
        <f t="shared" si="2"/>
        <v>161</v>
      </c>
      <c r="C166" s="1061"/>
      <c r="D166" s="1061"/>
      <c r="E166" s="2921"/>
      <c r="F166" s="2922"/>
      <c r="G166" s="2922"/>
      <c r="H166" s="2922"/>
      <c r="I166" s="2923"/>
      <c r="J166" s="2921"/>
      <c r="K166" s="2922"/>
      <c r="L166" s="2922"/>
      <c r="M166" s="2922"/>
      <c r="N166" s="2923"/>
      <c r="O166" s="1062" t="s">
        <v>34</v>
      </c>
      <c r="P166" s="1073" t="str">
        <f t="shared" si="7"/>
        <v/>
      </c>
      <c r="Q166" s="1063" t="s">
        <v>315</v>
      </c>
      <c r="R166" s="1060"/>
      <c r="S166" s="1059"/>
      <c r="T166" s="512" t="str">
        <f t="shared" si="8"/>
        <v/>
      </c>
    </row>
    <row r="167" spans="2:20" s="99" customFormat="1" ht="27" customHeight="1" x14ac:dyDescent="0.2">
      <c r="B167" s="1060">
        <f t="shared" si="2"/>
        <v>162</v>
      </c>
      <c r="C167" s="1061"/>
      <c r="D167" s="1061"/>
      <c r="E167" s="2921"/>
      <c r="F167" s="2922"/>
      <c r="G167" s="2922"/>
      <c r="H167" s="2922"/>
      <c r="I167" s="2923"/>
      <c r="J167" s="2921"/>
      <c r="K167" s="2922"/>
      <c r="L167" s="2922"/>
      <c r="M167" s="2922"/>
      <c r="N167" s="2923"/>
      <c r="O167" s="1062" t="s">
        <v>34</v>
      </c>
      <c r="P167" s="1073" t="str">
        <f t="shared" si="7"/>
        <v/>
      </c>
      <c r="Q167" s="1063" t="s">
        <v>315</v>
      </c>
      <c r="R167" s="1060"/>
      <c r="S167" s="1059"/>
      <c r="T167" s="512" t="str">
        <f t="shared" si="8"/>
        <v/>
      </c>
    </row>
    <row r="168" spans="2:20" s="99" customFormat="1" ht="27" customHeight="1" x14ac:dyDescent="0.2">
      <c r="B168" s="1060">
        <f t="shared" si="2"/>
        <v>163</v>
      </c>
      <c r="C168" s="1061"/>
      <c r="D168" s="1061"/>
      <c r="E168" s="2921"/>
      <c r="F168" s="2922"/>
      <c r="G168" s="2922"/>
      <c r="H168" s="2922"/>
      <c r="I168" s="2923"/>
      <c r="J168" s="2921"/>
      <c r="K168" s="2922"/>
      <c r="L168" s="2922"/>
      <c r="M168" s="2922"/>
      <c r="N168" s="2923"/>
      <c r="O168" s="1062" t="s">
        <v>34</v>
      </c>
      <c r="P168" s="1073" t="str">
        <f t="shared" si="7"/>
        <v/>
      </c>
      <c r="Q168" s="1063" t="s">
        <v>315</v>
      </c>
      <c r="R168" s="1060"/>
      <c r="S168" s="1059"/>
      <c r="T168" s="512" t="str">
        <f t="shared" si="8"/>
        <v/>
      </c>
    </row>
    <row r="169" spans="2:20" s="99" customFormat="1" ht="27" customHeight="1" x14ac:dyDescent="0.2">
      <c r="B169" s="1060">
        <f t="shared" si="2"/>
        <v>164</v>
      </c>
      <c r="C169" s="1061"/>
      <c r="D169" s="1061"/>
      <c r="E169" s="2921"/>
      <c r="F169" s="2922"/>
      <c r="G169" s="2922"/>
      <c r="H169" s="2922"/>
      <c r="I169" s="2923"/>
      <c r="J169" s="2921"/>
      <c r="K169" s="2922"/>
      <c r="L169" s="2922"/>
      <c r="M169" s="2922"/>
      <c r="N169" s="2923"/>
      <c r="O169" s="1062" t="s">
        <v>34</v>
      </c>
      <c r="P169" s="1073" t="str">
        <f t="shared" si="7"/>
        <v/>
      </c>
      <c r="Q169" s="1063" t="s">
        <v>315</v>
      </c>
      <c r="R169" s="1060"/>
      <c r="S169" s="1059"/>
      <c r="T169" s="512" t="str">
        <f t="shared" si="8"/>
        <v/>
      </c>
    </row>
    <row r="170" spans="2:20" s="99" customFormat="1" ht="27" customHeight="1" x14ac:dyDescent="0.2">
      <c r="B170" s="1060">
        <f t="shared" si="2"/>
        <v>165</v>
      </c>
      <c r="C170" s="1061"/>
      <c r="D170" s="1061"/>
      <c r="E170" s="2921"/>
      <c r="F170" s="2922"/>
      <c r="G170" s="2922"/>
      <c r="H170" s="2922"/>
      <c r="I170" s="2923"/>
      <c r="J170" s="2921"/>
      <c r="K170" s="2922"/>
      <c r="L170" s="2922"/>
      <c r="M170" s="2922"/>
      <c r="N170" s="2923"/>
      <c r="O170" s="1062" t="s">
        <v>34</v>
      </c>
      <c r="P170" s="1073" t="str">
        <f t="shared" si="7"/>
        <v/>
      </c>
      <c r="Q170" s="1063" t="s">
        <v>315</v>
      </c>
      <c r="R170" s="1060"/>
      <c r="S170" s="1059"/>
      <c r="T170" s="512" t="str">
        <f t="shared" si="8"/>
        <v/>
      </c>
    </row>
    <row r="171" spans="2:20" s="99" customFormat="1" ht="27" customHeight="1" x14ac:dyDescent="0.2">
      <c r="B171" s="1060">
        <f t="shared" si="2"/>
        <v>166</v>
      </c>
      <c r="C171" s="1061"/>
      <c r="D171" s="1061"/>
      <c r="E171" s="2921"/>
      <c r="F171" s="2922"/>
      <c r="G171" s="2922"/>
      <c r="H171" s="2922"/>
      <c r="I171" s="2923"/>
      <c r="J171" s="2921"/>
      <c r="K171" s="2922"/>
      <c r="L171" s="2922"/>
      <c r="M171" s="2922"/>
      <c r="N171" s="2923"/>
      <c r="O171" s="1062" t="s">
        <v>34</v>
      </c>
      <c r="P171" s="1073" t="str">
        <f t="shared" si="7"/>
        <v/>
      </c>
      <c r="Q171" s="1063" t="s">
        <v>315</v>
      </c>
      <c r="R171" s="1060"/>
      <c r="S171" s="1059"/>
      <c r="T171" s="512" t="str">
        <f t="shared" si="8"/>
        <v/>
      </c>
    </row>
    <row r="172" spans="2:20" s="99" customFormat="1" ht="27" customHeight="1" x14ac:dyDescent="0.2">
      <c r="B172" s="1060">
        <f t="shared" si="2"/>
        <v>167</v>
      </c>
      <c r="C172" s="1061"/>
      <c r="D172" s="1061"/>
      <c r="E172" s="2921"/>
      <c r="F172" s="2922"/>
      <c r="G172" s="2922"/>
      <c r="H172" s="2922"/>
      <c r="I172" s="2923"/>
      <c r="J172" s="2921"/>
      <c r="K172" s="2922"/>
      <c r="L172" s="2922"/>
      <c r="M172" s="2922"/>
      <c r="N172" s="2923"/>
      <c r="O172" s="1062" t="s">
        <v>34</v>
      </c>
      <c r="P172" s="1073" t="str">
        <f t="shared" si="7"/>
        <v/>
      </c>
      <c r="Q172" s="1063" t="s">
        <v>315</v>
      </c>
      <c r="R172" s="1060"/>
      <c r="S172" s="1059"/>
      <c r="T172" s="512" t="str">
        <f t="shared" si="8"/>
        <v/>
      </c>
    </row>
    <row r="173" spans="2:20" s="99" customFormat="1" ht="27" customHeight="1" x14ac:dyDescent="0.2">
      <c r="B173" s="1060">
        <f t="shared" si="2"/>
        <v>168</v>
      </c>
      <c r="C173" s="1061"/>
      <c r="D173" s="1061"/>
      <c r="E173" s="2921"/>
      <c r="F173" s="2922"/>
      <c r="G173" s="2922"/>
      <c r="H173" s="2922"/>
      <c r="I173" s="2923"/>
      <c r="J173" s="2921"/>
      <c r="K173" s="2922"/>
      <c r="L173" s="2922"/>
      <c r="M173" s="2922"/>
      <c r="N173" s="2923"/>
      <c r="O173" s="1062" t="s">
        <v>34</v>
      </c>
      <c r="P173" s="1073" t="str">
        <f t="shared" si="7"/>
        <v/>
      </c>
      <c r="Q173" s="1063" t="s">
        <v>315</v>
      </c>
      <c r="R173" s="1060"/>
      <c r="S173" s="1059"/>
      <c r="T173" s="512" t="str">
        <f t="shared" si="8"/>
        <v/>
      </c>
    </row>
    <row r="174" spans="2:20" s="99" customFormat="1" ht="27" customHeight="1" x14ac:dyDescent="0.2">
      <c r="B174" s="1060">
        <f t="shared" si="2"/>
        <v>169</v>
      </c>
      <c r="C174" s="1061"/>
      <c r="D174" s="1061"/>
      <c r="E174" s="2921"/>
      <c r="F174" s="2922"/>
      <c r="G174" s="2922"/>
      <c r="H174" s="2922"/>
      <c r="I174" s="2923"/>
      <c r="J174" s="2921"/>
      <c r="K174" s="2922"/>
      <c r="L174" s="2922"/>
      <c r="M174" s="2922"/>
      <c r="N174" s="2923"/>
      <c r="O174" s="1062" t="s">
        <v>34</v>
      </c>
      <c r="P174" s="1073" t="str">
        <f t="shared" si="7"/>
        <v/>
      </c>
      <c r="Q174" s="1063" t="s">
        <v>315</v>
      </c>
      <c r="R174" s="1060"/>
      <c r="S174" s="1059"/>
      <c r="T174" s="512" t="str">
        <f t="shared" si="8"/>
        <v/>
      </c>
    </row>
    <row r="175" spans="2:20" s="99" customFormat="1" ht="27" customHeight="1" x14ac:dyDescent="0.2">
      <c r="B175" s="1060">
        <f>+ROW()-5</f>
        <v>170</v>
      </c>
      <c r="C175" s="1061"/>
      <c r="D175" s="1061"/>
      <c r="E175" s="2921"/>
      <c r="F175" s="2922"/>
      <c r="G175" s="2922"/>
      <c r="H175" s="2922"/>
      <c r="I175" s="2923"/>
      <c r="J175" s="2921"/>
      <c r="K175" s="2922"/>
      <c r="L175" s="2922"/>
      <c r="M175" s="2922"/>
      <c r="N175" s="2923"/>
      <c r="O175" s="1062" t="s">
        <v>34</v>
      </c>
      <c r="P175" s="1073" t="str">
        <f t="shared" si="7"/>
        <v/>
      </c>
      <c r="Q175" s="1063" t="s">
        <v>315</v>
      </c>
      <c r="R175" s="1060"/>
      <c r="S175" s="1059"/>
      <c r="T175" s="512" t="str">
        <f t="shared" si="8"/>
        <v/>
      </c>
    </row>
    <row r="176" spans="2:20" s="99" customFormat="1" ht="27" customHeight="1" x14ac:dyDescent="0.2">
      <c r="B176" s="1060">
        <f t="shared" si="2"/>
        <v>171</v>
      </c>
      <c r="C176" s="1061"/>
      <c r="D176" s="1061"/>
      <c r="E176" s="2921"/>
      <c r="F176" s="2922"/>
      <c r="G176" s="2922"/>
      <c r="H176" s="2922"/>
      <c r="I176" s="2923"/>
      <c r="J176" s="2921"/>
      <c r="K176" s="2922"/>
      <c r="L176" s="2922"/>
      <c r="M176" s="2922"/>
      <c r="N176" s="2923"/>
      <c r="O176" s="1062" t="s">
        <v>34</v>
      </c>
      <c r="P176" s="1073" t="str">
        <f t="shared" si="7"/>
        <v/>
      </c>
      <c r="Q176" s="1063" t="s">
        <v>315</v>
      </c>
      <c r="R176" s="1060"/>
      <c r="S176" s="1059"/>
      <c r="T176" s="512" t="str">
        <f t="shared" si="8"/>
        <v/>
      </c>
    </row>
    <row r="177" spans="2:20" s="99" customFormat="1" ht="27" customHeight="1" x14ac:dyDescent="0.2">
      <c r="B177" s="1060">
        <f t="shared" si="2"/>
        <v>172</v>
      </c>
      <c r="C177" s="1061"/>
      <c r="D177" s="1061"/>
      <c r="E177" s="2921"/>
      <c r="F177" s="2922"/>
      <c r="G177" s="2922"/>
      <c r="H177" s="2922"/>
      <c r="I177" s="2923"/>
      <c r="J177" s="2921"/>
      <c r="K177" s="2922"/>
      <c r="L177" s="2922"/>
      <c r="M177" s="2922"/>
      <c r="N177" s="2923"/>
      <c r="O177" s="1062" t="s">
        <v>34</v>
      </c>
      <c r="P177" s="1073" t="str">
        <f t="shared" si="7"/>
        <v/>
      </c>
      <c r="Q177" s="1063" t="s">
        <v>315</v>
      </c>
      <c r="R177" s="1060"/>
      <c r="S177" s="1059"/>
      <c r="T177" s="512" t="str">
        <f t="shared" si="8"/>
        <v/>
      </c>
    </row>
    <row r="178" spans="2:20" s="99" customFormat="1" ht="27" customHeight="1" x14ac:dyDescent="0.2">
      <c r="B178" s="1060">
        <f t="shared" si="2"/>
        <v>173</v>
      </c>
      <c r="C178" s="1061"/>
      <c r="D178" s="1061"/>
      <c r="E178" s="2921"/>
      <c r="F178" s="2922"/>
      <c r="G178" s="2922"/>
      <c r="H178" s="2922"/>
      <c r="I178" s="2923"/>
      <c r="J178" s="2921"/>
      <c r="K178" s="2922"/>
      <c r="L178" s="2922"/>
      <c r="M178" s="2922"/>
      <c r="N178" s="2923"/>
      <c r="O178" s="1062" t="s">
        <v>34</v>
      </c>
      <c r="P178" s="1073" t="str">
        <f t="shared" si="7"/>
        <v/>
      </c>
      <c r="Q178" s="1063" t="s">
        <v>315</v>
      </c>
      <c r="R178" s="1060"/>
      <c r="S178" s="1059"/>
      <c r="T178" s="512" t="str">
        <f t="shared" si="8"/>
        <v/>
      </c>
    </row>
    <row r="179" spans="2:20" s="99" customFormat="1" ht="27" customHeight="1" x14ac:dyDescent="0.2">
      <c r="B179" s="1060">
        <f t="shared" si="2"/>
        <v>174</v>
      </c>
      <c r="C179" s="1061"/>
      <c r="D179" s="1061"/>
      <c r="E179" s="2921"/>
      <c r="F179" s="2922"/>
      <c r="G179" s="2922"/>
      <c r="H179" s="2922"/>
      <c r="I179" s="2923"/>
      <c r="J179" s="2921"/>
      <c r="K179" s="2922"/>
      <c r="L179" s="2922"/>
      <c r="M179" s="2922"/>
      <c r="N179" s="2923"/>
      <c r="O179" s="1062" t="s">
        <v>34</v>
      </c>
      <c r="P179" s="1073" t="str">
        <f t="shared" si="7"/>
        <v/>
      </c>
      <c r="Q179" s="1063" t="s">
        <v>315</v>
      </c>
      <c r="R179" s="1060"/>
      <c r="S179" s="1059"/>
      <c r="T179" s="512" t="str">
        <f t="shared" si="8"/>
        <v/>
      </c>
    </row>
    <row r="180" spans="2:20" s="99" customFormat="1" ht="27" customHeight="1" x14ac:dyDescent="0.2">
      <c r="B180" s="1060">
        <f t="shared" si="2"/>
        <v>175</v>
      </c>
      <c r="C180" s="1061"/>
      <c r="D180" s="1061"/>
      <c r="E180" s="2921"/>
      <c r="F180" s="2922"/>
      <c r="G180" s="2922"/>
      <c r="H180" s="2922"/>
      <c r="I180" s="2923"/>
      <c r="J180" s="2921"/>
      <c r="K180" s="2922"/>
      <c r="L180" s="2922"/>
      <c r="M180" s="2922"/>
      <c r="N180" s="2923"/>
      <c r="O180" s="1062" t="s">
        <v>34</v>
      </c>
      <c r="P180" s="1073" t="str">
        <f t="shared" si="7"/>
        <v/>
      </c>
      <c r="Q180" s="1063" t="s">
        <v>315</v>
      </c>
      <c r="R180" s="1060"/>
      <c r="S180" s="1059"/>
      <c r="T180" s="512" t="str">
        <f t="shared" si="8"/>
        <v/>
      </c>
    </row>
    <row r="181" spans="2:20" s="99" customFormat="1" ht="27" customHeight="1" x14ac:dyDescent="0.2">
      <c r="B181" s="1060">
        <f t="shared" si="2"/>
        <v>176</v>
      </c>
      <c r="C181" s="1061"/>
      <c r="D181" s="1061"/>
      <c r="E181" s="2921"/>
      <c r="F181" s="2922"/>
      <c r="G181" s="2922"/>
      <c r="H181" s="2922"/>
      <c r="I181" s="2923"/>
      <c r="J181" s="2921"/>
      <c r="K181" s="2922"/>
      <c r="L181" s="2922"/>
      <c r="M181" s="2922"/>
      <c r="N181" s="2923"/>
      <c r="O181" s="1062" t="s">
        <v>34</v>
      </c>
      <c r="P181" s="1073" t="str">
        <f t="shared" si="7"/>
        <v/>
      </c>
      <c r="Q181" s="1063" t="s">
        <v>315</v>
      </c>
      <c r="R181" s="1060"/>
      <c r="S181" s="1059"/>
      <c r="T181" s="512" t="str">
        <f t="shared" si="8"/>
        <v/>
      </c>
    </row>
    <row r="182" spans="2:20" s="99" customFormat="1" ht="27" customHeight="1" x14ac:dyDescent="0.2">
      <c r="B182" s="1060">
        <f t="shared" si="2"/>
        <v>177</v>
      </c>
      <c r="C182" s="1061"/>
      <c r="D182" s="1061"/>
      <c r="E182" s="2921"/>
      <c r="F182" s="2922"/>
      <c r="G182" s="2922"/>
      <c r="H182" s="2922"/>
      <c r="I182" s="2923"/>
      <c r="J182" s="2921"/>
      <c r="K182" s="2922"/>
      <c r="L182" s="2922"/>
      <c r="M182" s="2922"/>
      <c r="N182" s="2923"/>
      <c r="O182" s="1062" t="s">
        <v>34</v>
      </c>
      <c r="P182" s="1073" t="str">
        <f t="shared" si="7"/>
        <v/>
      </c>
      <c r="Q182" s="1063" t="s">
        <v>315</v>
      </c>
      <c r="R182" s="1060"/>
      <c r="S182" s="1059"/>
      <c r="T182" s="512" t="str">
        <f t="shared" si="8"/>
        <v/>
      </c>
    </row>
    <row r="183" spans="2:20" s="99" customFormat="1" ht="27" customHeight="1" x14ac:dyDescent="0.2">
      <c r="B183" s="1060">
        <f t="shared" si="2"/>
        <v>178</v>
      </c>
      <c r="C183" s="1061"/>
      <c r="D183" s="1061"/>
      <c r="E183" s="2921"/>
      <c r="F183" s="2922"/>
      <c r="G183" s="2922"/>
      <c r="H183" s="2922"/>
      <c r="I183" s="2923"/>
      <c r="J183" s="2921"/>
      <c r="K183" s="2922"/>
      <c r="L183" s="2922"/>
      <c r="M183" s="2922"/>
      <c r="N183" s="2923"/>
      <c r="O183" s="1062" t="s">
        <v>34</v>
      </c>
      <c r="P183" s="1073" t="str">
        <f t="shared" si="7"/>
        <v/>
      </c>
      <c r="Q183" s="1063" t="s">
        <v>315</v>
      </c>
      <c r="R183" s="1060"/>
      <c r="S183" s="1059"/>
      <c r="T183" s="512" t="str">
        <f t="shared" si="8"/>
        <v/>
      </c>
    </row>
    <row r="184" spans="2:20" s="99" customFormat="1" ht="27" customHeight="1" x14ac:dyDescent="0.2">
      <c r="B184" s="1060">
        <f t="shared" si="2"/>
        <v>179</v>
      </c>
      <c r="C184" s="1061"/>
      <c r="D184" s="1061"/>
      <c r="E184" s="2921"/>
      <c r="F184" s="2922"/>
      <c r="G184" s="2922"/>
      <c r="H184" s="2922"/>
      <c r="I184" s="2923"/>
      <c r="J184" s="2921"/>
      <c r="K184" s="2922"/>
      <c r="L184" s="2922"/>
      <c r="M184" s="2922"/>
      <c r="N184" s="2923"/>
      <c r="O184" s="1062" t="s">
        <v>34</v>
      </c>
      <c r="P184" s="1073" t="str">
        <f t="shared" si="7"/>
        <v/>
      </c>
      <c r="Q184" s="1063" t="s">
        <v>315</v>
      </c>
      <c r="R184" s="1060"/>
      <c r="S184" s="1059"/>
      <c r="T184" s="512" t="str">
        <f t="shared" si="8"/>
        <v/>
      </c>
    </row>
    <row r="185" spans="2:20" s="99" customFormat="1" ht="27" customHeight="1" x14ac:dyDescent="0.2">
      <c r="B185" s="1060">
        <f t="shared" si="2"/>
        <v>180</v>
      </c>
      <c r="C185" s="1061"/>
      <c r="D185" s="1061"/>
      <c r="E185" s="2921"/>
      <c r="F185" s="2922"/>
      <c r="G185" s="2922"/>
      <c r="H185" s="2922"/>
      <c r="I185" s="2923"/>
      <c r="J185" s="2921"/>
      <c r="K185" s="2922"/>
      <c r="L185" s="2922"/>
      <c r="M185" s="2922"/>
      <c r="N185" s="2923"/>
      <c r="O185" s="1062" t="s">
        <v>34</v>
      </c>
      <c r="P185" s="1073" t="str">
        <f t="shared" si="7"/>
        <v/>
      </c>
      <c r="Q185" s="1063" t="s">
        <v>315</v>
      </c>
      <c r="R185" s="1060"/>
      <c r="S185" s="1059"/>
      <c r="T185" s="512" t="str">
        <f t="shared" si="8"/>
        <v/>
      </c>
    </row>
    <row r="186" spans="2:20" s="99" customFormat="1" ht="27" customHeight="1" x14ac:dyDescent="0.2">
      <c r="B186" s="1060">
        <f t="shared" si="2"/>
        <v>181</v>
      </c>
      <c r="C186" s="1061"/>
      <c r="D186" s="1061"/>
      <c r="E186" s="2921"/>
      <c r="F186" s="2922"/>
      <c r="G186" s="2922"/>
      <c r="H186" s="2922"/>
      <c r="I186" s="2923"/>
      <c r="J186" s="2921"/>
      <c r="K186" s="2922"/>
      <c r="L186" s="2922"/>
      <c r="M186" s="2922"/>
      <c r="N186" s="2923"/>
      <c r="O186" s="1062" t="s">
        <v>34</v>
      </c>
      <c r="P186" s="1073" t="str">
        <f t="shared" si="7"/>
        <v/>
      </c>
      <c r="Q186" s="1063" t="s">
        <v>315</v>
      </c>
      <c r="R186" s="1060"/>
      <c r="S186" s="1059"/>
      <c r="T186" s="512" t="str">
        <f t="shared" si="8"/>
        <v/>
      </c>
    </row>
    <row r="187" spans="2:20" s="99" customFormat="1" ht="27" customHeight="1" x14ac:dyDescent="0.2">
      <c r="B187" s="1060">
        <f t="shared" si="2"/>
        <v>182</v>
      </c>
      <c r="C187" s="1061"/>
      <c r="D187" s="1061"/>
      <c r="E187" s="2921"/>
      <c r="F187" s="2922"/>
      <c r="G187" s="2922"/>
      <c r="H187" s="2922"/>
      <c r="I187" s="2923"/>
      <c r="J187" s="2921"/>
      <c r="K187" s="2922"/>
      <c r="L187" s="2922"/>
      <c r="M187" s="2922"/>
      <c r="N187" s="2923"/>
      <c r="O187" s="1062" t="s">
        <v>34</v>
      </c>
      <c r="P187" s="1073" t="str">
        <f t="shared" si="7"/>
        <v/>
      </c>
      <c r="Q187" s="1063" t="s">
        <v>315</v>
      </c>
      <c r="R187" s="1060"/>
      <c r="S187" s="1059"/>
      <c r="T187" s="512" t="str">
        <f t="shared" si="8"/>
        <v/>
      </c>
    </row>
    <row r="188" spans="2:20" s="99" customFormat="1" ht="27" customHeight="1" x14ac:dyDescent="0.2">
      <c r="B188" s="1060">
        <f t="shared" si="2"/>
        <v>183</v>
      </c>
      <c r="C188" s="1061"/>
      <c r="D188" s="1061"/>
      <c r="E188" s="2921"/>
      <c r="F188" s="2922"/>
      <c r="G188" s="2922"/>
      <c r="H188" s="2922"/>
      <c r="I188" s="2923"/>
      <c r="J188" s="2921"/>
      <c r="K188" s="2922"/>
      <c r="L188" s="2922"/>
      <c r="M188" s="2922"/>
      <c r="N188" s="2923"/>
      <c r="O188" s="1062" t="s">
        <v>34</v>
      </c>
      <c r="P188" s="1073" t="str">
        <f t="shared" si="7"/>
        <v/>
      </c>
      <c r="Q188" s="1063" t="s">
        <v>315</v>
      </c>
      <c r="R188" s="1060"/>
      <c r="S188" s="1059"/>
      <c r="T188" s="512" t="str">
        <f t="shared" si="8"/>
        <v/>
      </c>
    </row>
    <row r="189" spans="2:20" s="99" customFormat="1" ht="27" customHeight="1" x14ac:dyDescent="0.2">
      <c r="B189" s="1060">
        <f t="shared" si="2"/>
        <v>184</v>
      </c>
      <c r="C189" s="1061"/>
      <c r="D189" s="1061"/>
      <c r="E189" s="2921"/>
      <c r="F189" s="2922"/>
      <c r="G189" s="2922"/>
      <c r="H189" s="2922"/>
      <c r="I189" s="2923"/>
      <c r="J189" s="2921"/>
      <c r="K189" s="2922"/>
      <c r="L189" s="2922"/>
      <c r="M189" s="2922"/>
      <c r="N189" s="2923"/>
      <c r="O189" s="1062" t="s">
        <v>34</v>
      </c>
      <c r="P189" s="1073" t="str">
        <f t="shared" si="7"/>
        <v/>
      </c>
      <c r="Q189" s="1063" t="s">
        <v>315</v>
      </c>
      <c r="R189" s="1060"/>
      <c r="S189" s="1059"/>
      <c r="T189" s="512" t="str">
        <f t="shared" si="8"/>
        <v/>
      </c>
    </row>
    <row r="190" spans="2:20" s="99" customFormat="1" ht="27" customHeight="1" x14ac:dyDescent="0.2">
      <c r="B190" s="1060">
        <f t="shared" si="2"/>
        <v>185</v>
      </c>
      <c r="C190" s="1061"/>
      <c r="D190" s="1061"/>
      <c r="E190" s="2921"/>
      <c r="F190" s="2922"/>
      <c r="G190" s="2922"/>
      <c r="H190" s="2922"/>
      <c r="I190" s="2923"/>
      <c r="J190" s="2921"/>
      <c r="K190" s="2922"/>
      <c r="L190" s="2922"/>
      <c r="M190" s="2922"/>
      <c r="N190" s="2923"/>
      <c r="O190" s="1062" t="s">
        <v>34</v>
      </c>
      <c r="P190" s="1073" t="str">
        <f t="shared" si="7"/>
        <v/>
      </c>
      <c r="Q190" s="1063" t="s">
        <v>315</v>
      </c>
      <c r="R190" s="1060"/>
      <c r="S190" s="1059"/>
      <c r="T190" s="512" t="str">
        <f t="shared" si="8"/>
        <v/>
      </c>
    </row>
    <row r="191" spans="2:20" s="99" customFormat="1" ht="27" customHeight="1" x14ac:dyDescent="0.2">
      <c r="B191" s="1060">
        <f t="shared" si="2"/>
        <v>186</v>
      </c>
      <c r="C191" s="1061"/>
      <c r="D191" s="1061"/>
      <c r="E191" s="2921"/>
      <c r="F191" s="2922"/>
      <c r="G191" s="2922"/>
      <c r="H191" s="2922"/>
      <c r="I191" s="2923"/>
      <c r="J191" s="2921"/>
      <c r="K191" s="2922"/>
      <c r="L191" s="2922"/>
      <c r="M191" s="2922"/>
      <c r="N191" s="2923"/>
      <c r="O191" s="1062" t="s">
        <v>34</v>
      </c>
      <c r="P191" s="1073" t="str">
        <f t="shared" si="7"/>
        <v/>
      </c>
      <c r="Q191" s="1063" t="s">
        <v>315</v>
      </c>
      <c r="R191" s="1060"/>
      <c r="S191" s="1059"/>
      <c r="T191" s="512" t="str">
        <f t="shared" si="8"/>
        <v/>
      </c>
    </row>
    <row r="192" spans="2:20" s="99" customFormat="1" ht="27" customHeight="1" x14ac:dyDescent="0.2">
      <c r="B192" s="1060">
        <f t="shared" si="2"/>
        <v>187</v>
      </c>
      <c r="C192" s="1061"/>
      <c r="D192" s="1061"/>
      <c r="E192" s="2921"/>
      <c r="F192" s="2922"/>
      <c r="G192" s="2922"/>
      <c r="H192" s="2922"/>
      <c r="I192" s="2923"/>
      <c r="J192" s="2921"/>
      <c r="K192" s="2922"/>
      <c r="L192" s="2922"/>
      <c r="M192" s="2922"/>
      <c r="N192" s="2923"/>
      <c r="O192" s="1062" t="s">
        <v>34</v>
      </c>
      <c r="P192" s="1073" t="str">
        <f t="shared" si="7"/>
        <v/>
      </c>
      <c r="Q192" s="1063" t="s">
        <v>315</v>
      </c>
      <c r="R192" s="1060"/>
      <c r="S192" s="1059"/>
      <c r="T192" s="512" t="str">
        <f t="shared" si="8"/>
        <v/>
      </c>
    </row>
    <row r="193" spans="2:20" s="99" customFormat="1" ht="27" customHeight="1" x14ac:dyDescent="0.2">
      <c r="B193" s="1060">
        <f t="shared" si="2"/>
        <v>188</v>
      </c>
      <c r="C193" s="1061"/>
      <c r="D193" s="1061"/>
      <c r="E193" s="2921"/>
      <c r="F193" s="2922"/>
      <c r="G193" s="2922"/>
      <c r="H193" s="2922"/>
      <c r="I193" s="2923"/>
      <c r="J193" s="2921"/>
      <c r="K193" s="2922"/>
      <c r="L193" s="2922"/>
      <c r="M193" s="2922"/>
      <c r="N193" s="2923"/>
      <c r="O193" s="1062" t="s">
        <v>34</v>
      </c>
      <c r="P193" s="1073" t="str">
        <f t="shared" si="7"/>
        <v/>
      </c>
      <c r="Q193" s="1063" t="s">
        <v>315</v>
      </c>
      <c r="R193" s="1060"/>
      <c r="S193" s="1059"/>
      <c r="T193" s="512" t="str">
        <f t="shared" si="8"/>
        <v/>
      </c>
    </row>
    <row r="194" spans="2:20" s="99" customFormat="1" ht="27" customHeight="1" x14ac:dyDescent="0.2">
      <c r="B194" s="1060">
        <f t="shared" si="2"/>
        <v>189</v>
      </c>
      <c r="C194" s="1061"/>
      <c r="D194" s="1061"/>
      <c r="E194" s="2921"/>
      <c r="F194" s="2922"/>
      <c r="G194" s="2922"/>
      <c r="H194" s="2922"/>
      <c r="I194" s="2923"/>
      <c r="J194" s="2921"/>
      <c r="K194" s="2922"/>
      <c r="L194" s="2922"/>
      <c r="M194" s="2922"/>
      <c r="N194" s="2923"/>
      <c r="O194" s="1062" t="s">
        <v>34</v>
      </c>
      <c r="P194" s="1073" t="str">
        <f t="shared" si="7"/>
        <v/>
      </c>
      <c r="Q194" s="1063" t="s">
        <v>315</v>
      </c>
      <c r="R194" s="1060"/>
      <c r="S194" s="1059"/>
      <c r="T194" s="512" t="str">
        <f t="shared" si="8"/>
        <v/>
      </c>
    </row>
    <row r="195" spans="2:20" s="99" customFormat="1" ht="27" customHeight="1" x14ac:dyDescent="0.2">
      <c r="B195" s="1060">
        <f t="shared" si="2"/>
        <v>190</v>
      </c>
      <c r="C195" s="1061"/>
      <c r="D195" s="1061"/>
      <c r="E195" s="2921"/>
      <c r="F195" s="2922"/>
      <c r="G195" s="2922"/>
      <c r="H195" s="2922"/>
      <c r="I195" s="2923"/>
      <c r="J195" s="2921"/>
      <c r="K195" s="2922"/>
      <c r="L195" s="2922"/>
      <c r="M195" s="2922"/>
      <c r="N195" s="2923"/>
      <c r="O195" s="1062" t="s">
        <v>34</v>
      </c>
      <c r="P195" s="1073" t="str">
        <f t="shared" si="7"/>
        <v/>
      </c>
      <c r="Q195" s="1063" t="s">
        <v>315</v>
      </c>
      <c r="R195" s="1060"/>
      <c r="S195" s="1059"/>
      <c r="T195" s="512" t="str">
        <f t="shared" si="8"/>
        <v/>
      </c>
    </row>
    <row r="196" spans="2:20" s="99" customFormat="1" ht="27" customHeight="1" x14ac:dyDescent="0.2">
      <c r="B196" s="1060">
        <f t="shared" si="2"/>
        <v>191</v>
      </c>
      <c r="C196" s="1061"/>
      <c r="D196" s="1061"/>
      <c r="E196" s="2921"/>
      <c r="F196" s="2922"/>
      <c r="G196" s="2922"/>
      <c r="H196" s="2922"/>
      <c r="I196" s="2923"/>
      <c r="J196" s="2921"/>
      <c r="K196" s="2922"/>
      <c r="L196" s="2922"/>
      <c r="M196" s="2922"/>
      <c r="N196" s="2923"/>
      <c r="O196" s="1062" t="s">
        <v>34</v>
      </c>
      <c r="P196" s="1073" t="str">
        <f t="shared" si="7"/>
        <v/>
      </c>
      <c r="Q196" s="1063" t="s">
        <v>315</v>
      </c>
      <c r="R196" s="1060"/>
      <c r="S196" s="1059"/>
      <c r="T196" s="512" t="str">
        <f t="shared" si="8"/>
        <v/>
      </c>
    </row>
    <row r="197" spans="2:20" s="99" customFormat="1" ht="27" customHeight="1" x14ac:dyDescent="0.2">
      <c r="B197" s="1060">
        <f t="shared" si="2"/>
        <v>192</v>
      </c>
      <c r="C197" s="1061"/>
      <c r="D197" s="1061"/>
      <c r="E197" s="2921"/>
      <c r="F197" s="2922"/>
      <c r="G197" s="2922"/>
      <c r="H197" s="2922"/>
      <c r="I197" s="2923"/>
      <c r="J197" s="2921"/>
      <c r="K197" s="2922"/>
      <c r="L197" s="2922"/>
      <c r="M197" s="2922"/>
      <c r="N197" s="2923"/>
      <c r="O197" s="1062" t="s">
        <v>34</v>
      </c>
      <c r="P197" s="1073" t="str">
        <f t="shared" si="7"/>
        <v/>
      </c>
      <c r="Q197" s="1063" t="s">
        <v>315</v>
      </c>
      <c r="R197" s="1060"/>
      <c r="S197" s="1059"/>
      <c r="T197" s="512" t="str">
        <f t="shared" si="8"/>
        <v/>
      </c>
    </row>
    <row r="198" spans="2:20" s="99" customFormat="1" ht="27" customHeight="1" x14ac:dyDescent="0.2">
      <c r="B198" s="1060">
        <f t="shared" si="2"/>
        <v>193</v>
      </c>
      <c r="C198" s="1061"/>
      <c r="D198" s="1061"/>
      <c r="E198" s="2921"/>
      <c r="F198" s="2922"/>
      <c r="G198" s="2922"/>
      <c r="H198" s="2922"/>
      <c r="I198" s="2923"/>
      <c r="J198" s="2921"/>
      <c r="K198" s="2922"/>
      <c r="L198" s="2922"/>
      <c r="M198" s="2922"/>
      <c r="N198" s="2923"/>
      <c r="O198" s="1062" t="s">
        <v>34</v>
      </c>
      <c r="P198" s="1073" t="str">
        <f t="shared" si="7"/>
        <v/>
      </c>
      <c r="Q198" s="1063" t="s">
        <v>315</v>
      </c>
      <c r="R198" s="1060"/>
      <c r="S198" s="1059"/>
      <c r="T198" s="512" t="str">
        <f t="shared" si="8"/>
        <v/>
      </c>
    </row>
    <row r="199" spans="2:20" s="99" customFormat="1" ht="27" customHeight="1" x14ac:dyDescent="0.2">
      <c r="B199" s="1060">
        <f t="shared" si="2"/>
        <v>194</v>
      </c>
      <c r="C199" s="1061"/>
      <c r="D199" s="1061"/>
      <c r="E199" s="2921"/>
      <c r="F199" s="2922"/>
      <c r="G199" s="2922"/>
      <c r="H199" s="2922"/>
      <c r="I199" s="2923"/>
      <c r="J199" s="2921"/>
      <c r="K199" s="2922"/>
      <c r="L199" s="2922"/>
      <c r="M199" s="2922"/>
      <c r="N199" s="2923"/>
      <c r="O199" s="1062" t="s">
        <v>34</v>
      </c>
      <c r="P199" s="1073" t="str">
        <f t="shared" si="7"/>
        <v/>
      </c>
      <c r="Q199" s="1063" t="s">
        <v>315</v>
      </c>
      <c r="R199" s="1060"/>
      <c r="S199" s="1059"/>
      <c r="T199" s="512" t="str">
        <f t="shared" si="8"/>
        <v/>
      </c>
    </row>
    <row r="200" spans="2:20" s="99" customFormat="1" ht="27" customHeight="1" x14ac:dyDescent="0.2">
      <c r="B200" s="1060">
        <f t="shared" si="2"/>
        <v>195</v>
      </c>
      <c r="C200" s="1061"/>
      <c r="D200" s="1061"/>
      <c r="E200" s="2921"/>
      <c r="F200" s="2922"/>
      <c r="G200" s="2922"/>
      <c r="H200" s="2922"/>
      <c r="I200" s="2923"/>
      <c r="J200" s="2921"/>
      <c r="K200" s="2922"/>
      <c r="L200" s="2922"/>
      <c r="M200" s="2922"/>
      <c r="N200" s="2923"/>
      <c r="O200" s="1062" t="s">
        <v>34</v>
      </c>
      <c r="P200" s="1073" t="str">
        <f t="shared" si="7"/>
        <v/>
      </c>
      <c r="Q200" s="1063" t="s">
        <v>315</v>
      </c>
      <c r="R200" s="1060"/>
      <c r="S200" s="1059"/>
      <c r="T200" s="512" t="str">
        <f t="shared" si="8"/>
        <v/>
      </c>
    </row>
    <row r="201" spans="2:20" s="99" customFormat="1" ht="27" customHeight="1" x14ac:dyDescent="0.2">
      <c r="B201" s="1060">
        <f t="shared" si="2"/>
        <v>196</v>
      </c>
      <c r="C201" s="1061"/>
      <c r="D201" s="1061"/>
      <c r="E201" s="2921"/>
      <c r="F201" s="2922"/>
      <c r="G201" s="2922"/>
      <c r="H201" s="2922"/>
      <c r="I201" s="2923"/>
      <c r="J201" s="2921"/>
      <c r="K201" s="2922"/>
      <c r="L201" s="2922"/>
      <c r="M201" s="2922"/>
      <c r="N201" s="2923"/>
      <c r="O201" s="1062" t="s">
        <v>34</v>
      </c>
      <c r="P201" s="1073" t="str">
        <f t="shared" si="7"/>
        <v/>
      </c>
      <c r="Q201" s="1063" t="s">
        <v>315</v>
      </c>
      <c r="R201" s="1060"/>
      <c r="S201" s="1059"/>
      <c r="T201" s="512" t="str">
        <f t="shared" si="8"/>
        <v/>
      </c>
    </row>
    <row r="202" spans="2:20" s="99" customFormat="1" ht="27" customHeight="1" x14ac:dyDescent="0.2">
      <c r="B202" s="1060">
        <f t="shared" si="2"/>
        <v>197</v>
      </c>
      <c r="C202" s="1061"/>
      <c r="D202" s="1061"/>
      <c r="E202" s="2921"/>
      <c r="F202" s="2922"/>
      <c r="G202" s="2922"/>
      <c r="H202" s="2922"/>
      <c r="I202" s="2923"/>
      <c r="J202" s="2921"/>
      <c r="K202" s="2922"/>
      <c r="L202" s="2922"/>
      <c r="M202" s="2922"/>
      <c r="N202" s="2923"/>
      <c r="O202" s="1062" t="s">
        <v>34</v>
      </c>
      <c r="P202" s="1073" t="str">
        <f t="shared" si="7"/>
        <v/>
      </c>
      <c r="Q202" s="1063" t="s">
        <v>315</v>
      </c>
      <c r="R202" s="1060"/>
      <c r="S202" s="1059"/>
      <c r="T202" s="512" t="str">
        <f t="shared" si="8"/>
        <v/>
      </c>
    </row>
    <row r="203" spans="2:20" s="99" customFormat="1" ht="27" customHeight="1" x14ac:dyDescent="0.2">
      <c r="B203" s="1060">
        <f t="shared" si="2"/>
        <v>198</v>
      </c>
      <c r="C203" s="1061"/>
      <c r="D203" s="1061"/>
      <c r="E203" s="2921"/>
      <c r="F203" s="2922"/>
      <c r="G203" s="2922"/>
      <c r="H203" s="2922"/>
      <c r="I203" s="2923"/>
      <c r="J203" s="2921"/>
      <c r="K203" s="2922"/>
      <c r="L203" s="2922"/>
      <c r="M203" s="2922"/>
      <c r="N203" s="2923"/>
      <c r="O203" s="1062" t="s">
        <v>34</v>
      </c>
      <c r="P203" s="1073" t="str">
        <f t="shared" si="7"/>
        <v/>
      </c>
      <c r="Q203" s="1063" t="s">
        <v>315</v>
      </c>
      <c r="R203" s="1060"/>
      <c r="S203" s="1059"/>
      <c r="T203" s="512" t="str">
        <f t="shared" si="8"/>
        <v/>
      </c>
    </row>
    <row r="204" spans="2:20" s="99" customFormat="1" ht="27" customHeight="1" x14ac:dyDescent="0.2">
      <c r="B204" s="1060">
        <f t="shared" si="2"/>
        <v>199</v>
      </c>
      <c r="C204" s="1061"/>
      <c r="D204" s="1061"/>
      <c r="E204" s="2921"/>
      <c r="F204" s="2922"/>
      <c r="G204" s="2922"/>
      <c r="H204" s="2922"/>
      <c r="I204" s="2923"/>
      <c r="J204" s="2921"/>
      <c r="K204" s="2922"/>
      <c r="L204" s="2922"/>
      <c r="M204" s="2922"/>
      <c r="N204" s="2923"/>
      <c r="O204" s="1062" t="s">
        <v>34</v>
      </c>
      <c r="P204" s="1073" t="str">
        <f t="shared" si="7"/>
        <v/>
      </c>
      <c r="Q204" s="1063" t="s">
        <v>315</v>
      </c>
      <c r="R204" s="1060"/>
      <c r="S204" s="1059"/>
      <c r="T204" s="512" t="str">
        <f t="shared" si="8"/>
        <v/>
      </c>
    </row>
    <row r="205" spans="2:20" s="99" customFormat="1" ht="27" customHeight="1" x14ac:dyDescent="0.2">
      <c r="B205" s="1060">
        <f t="shared" si="2"/>
        <v>200</v>
      </c>
      <c r="C205" s="1061"/>
      <c r="D205" s="1061"/>
      <c r="E205" s="2921"/>
      <c r="F205" s="2922"/>
      <c r="G205" s="2922"/>
      <c r="H205" s="2922"/>
      <c r="I205" s="2923"/>
      <c r="J205" s="2921"/>
      <c r="K205" s="2922"/>
      <c r="L205" s="2922"/>
      <c r="M205" s="2922"/>
      <c r="N205" s="2923"/>
      <c r="O205" s="1062" t="s">
        <v>34</v>
      </c>
      <c r="P205" s="1073" t="str">
        <f t="shared" si="7"/>
        <v/>
      </c>
      <c r="Q205" s="1063" t="s">
        <v>315</v>
      </c>
      <c r="R205" s="1060"/>
      <c r="S205" s="1059"/>
      <c r="T205" s="512" t="str">
        <f t="shared" si="8"/>
        <v/>
      </c>
    </row>
    <row r="206" spans="2:20" s="99" customFormat="1" ht="27" customHeight="1" x14ac:dyDescent="0.2">
      <c r="B206" s="1060">
        <f t="shared" si="2"/>
        <v>201</v>
      </c>
      <c r="C206" s="1061"/>
      <c r="D206" s="1061"/>
      <c r="E206" s="2921"/>
      <c r="F206" s="2922"/>
      <c r="G206" s="2922"/>
      <c r="H206" s="2922"/>
      <c r="I206" s="2923"/>
      <c r="J206" s="2921"/>
      <c r="K206" s="2922"/>
      <c r="L206" s="2922"/>
      <c r="M206" s="2922"/>
      <c r="N206" s="2923"/>
      <c r="O206" s="1062" t="s">
        <v>34</v>
      </c>
      <c r="P206" s="1073" t="str">
        <f t="shared" si="7"/>
        <v/>
      </c>
      <c r="Q206" s="1063" t="s">
        <v>315</v>
      </c>
      <c r="R206" s="1060"/>
      <c r="S206" s="1059"/>
      <c r="T206" s="512" t="str">
        <f t="shared" si="8"/>
        <v/>
      </c>
    </row>
    <row r="207" spans="2:20" s="99" customFormat="1" ht="27" customHeight="1" x14ac:dyDescent="0.2">
      <c r="B207" s="1060">
        <f t="shared" si="2"/>
        <v>202</v>
      </c>
      <c r="C207" s="1061"/>
      <c r="D207" s="1061"/>
      <c r="E207" s="2921"/>
      <c r="F207" s="2922"/>
      <c r="G207" s="2922"/>
      <c r="H207" s="2922"/>
      <c r="I207" s="2923"/>
      <c r="J207" s="2921"/>
      <c r="K207" s="2922"/>
      <c r="L207" s="2922"/>
      <c r="M207" s="2922"/>
      <c r="N207" s="2923"/>
      <c r="O207" s="1062" t="s">
        <v>34</v>
      </c>
      <c r="P207" s="1073" t="str">
        <f t="shared" si="7"/>
        <v/>
      </c>
      <c r="Q207" s="1063" t="s">
        <v>315</v>
      </c>
      <c r="R207" s="1060"/>
      <c r="S207" s="1059"/>
      <c r="T207" s="512" t="str">
        <f t="shared" si="8"/>
        <v/>
      </c>
    </row>
    <row r="208" spans="2:20" s="99" customFormat="1" ht="27" customHeight="1" x14ac:dyDescent="0.2">
      <c r="B208" s="1060">
        <f t="shared" si="2"/>
        <v>203</v>
      </c>
      <c r="C208" s="1061"/>
      <c r="D208" s="1061"/>
      <c r="E208" s="2921"/>
      <c r="F208" s="2922"/>
      <c r="G208" s="2922"/>
      <c r="H208" s="2922"/>
      <c r="I208" s="2923"/>
      <c r="J208" s="2921"/>
      <c r="K208" s="2922"/>
      <c r="L208" s="2922"/>
      <c r="M208" s="2922"/>
      <c r="N208" s="2923"/>
      <c r="O208" s="1062" t="s">
        <v>34</v>
      </c>
      <c r="P208" s="1073" t="str">
        <f t="shared" si="7"/>
        <v/>
      </c>
      <c r="Q208" s="1063" t="s">
        <v>315</v>
      </c>
      <c r="R208" s="1060"/>
      <c r="S208" s="1059"/>
      <c r="T208" s="512" t="str">
        <f t="shared" si="8"/>
        <v/>
      </c>
    </row>
    <row r="209" spans="2:20" s="99" customFormat="1" ht="27" customHeight="1" x14ac:dyDescent="0.2">
      <c r="B209" s="1060">
        <f t="shared" si="2"/>
        <v>204</v>
      </c>
      <c r="C209" s="1061"/>
      <c r="D209" s="1061"/>
      <c r="E209" s="2921"/>
      <c r="F209" s="2922"/>
      <c r="G209" s="2922"/>
      <c r="H209" s="2922"/>
      <c r="I209" s="2923"/>
      <c r="J209" s="2921"/>
      <c r="K209" s="2922"/>
      <c r="L209" s="2922"/>
      <c r="M209" s="2922"/>
      <c r="N209" s="2923"/>
      <c r="O209" s="1062" t="s">
        <v>34</v>
      </c>
      <c r="P209" s="1073" t="str">
        <f t="shared" si="7"/>
        <v/>
      </c>
      <c r="Q209" s="1063" t="s">
        <v>315</v>
      </c>
      <c r="R209" s="1060"/>
      <c r="S209" s="1059"/>
      <c r="T209" s="512" t="str">
        <f t="shared" si="8"/>
        <v/>
      </c>
    </row>
    <row r="210" spans="2:20" s="99" customFormat="1" ht="27" customHeight="1" x14ac:dyDescent="0.2">
      <c r="B210" s="1060">
        <f t="shared" si="2"/>
        <v>205</v>
      </c>
      <c r="C210" s="1061"/>
      <c r="D210" s="1061"/>
      <c r="E210" s="2921"/>
      <c r="F210" s="2922"/>
      <c r="G210" s="2922"/>
      <c r="H210" s="2922"/>
      <c r="I210" s="2923"/>
      <c r="J210" s="2921"/>
      <c r="K210" s="2922"/>
      <c r="L210" s="2922"/>
      <c r="M210" s="2922"/>
      <c r="N210" s="2923"/>
      <c r="O210" s="1062" t="s">
        <v>34</v>
      </c>
      <c r="P210" s="1073" t="str">
        <f t="shared" si="7"/>
        <v/>
      </c>
      <c r="Q210" s="1063" t="s">
        <v>315</v>
      </c>
      <c r="R210" s="1060"/>
      <c r="S210" s="1059"/>
      <c r="T210" s="512" t="str">
        <f t="shared" si="8"/>
        <v/>
      </c>
    </row>
    <row r="211" spans="2:20" s="99" customFormat="1" ht="27" customHeight="1" x14ac:dyDescent="0.2">
      <c r="B211" s="1060">
        <f t="shared" si="2"/>
        <v>206</v>
      </c>
      <c r="C211" s="1061"/>
      <c r="D211" s="1061"/>
      <c r="E211" s="2921"/>
      <c r="F211" s="2922"/>
      <c r="G211" s="2922"/>
      <c r="H211" s="2922"/>
      <c r="I211" s="2923"/>
      <c r="J211" s="2921"/>
      <c r="K211" s="2922"/>
      <c r="L211" s="2922"/>
      <c r="M211" s="2922"/>
      <c r="N211" s="2923"/>
      <c r="O211" s="1062" t="s">
        <v>34</v>
      </c>
      <c r="P211" s="1073" t="str">
        <f t="shared" si="7"/>
        <v/>
      </c>
      <c r="Q211" s="1063" t="s">
        <v>315</v>
      </c>
      <c r="R211" s="1060"/>
      <c r="S211" s="1059"/>
      <c r="T211" s="512" t="str">
        <f t="shared" si="8"/>
        <v/>
      </c>
    </row>
    <row r="212" spans="2:20" s="99" customFormat="1" ht="27" customHeight="1" x14ac:dyDescent="0.2">
      <c r="B212" s="1060">
        <f t="shared" si="2"/>
        <v>207</v>
      </c>
      <c r="C212" s="1061"/>
      <c r="D212" s="1061"/>
      <c r="E212" s="2921"/>
      <c r="F212" s="2922"/>
      <c r="G212" s="2922"/>
      <c r="H212" s="2922"/>
      <c r="I212" s="2923"/>
      <c r="J212" s="2921"/>
      <c r="K212" s="2922"/>
      <c r="L212" s="2922"/>
      <c r="M212" s="2922"/>
      <c r="N212" s="2923"/>
      <c r="O212" s="1062" t="s">
        <v>34</v>
      </c>
      <c r="P212" s="1073" t="str">
        <f t="shared" si="7"/>
        <v/>
      </c>
      <c r="Q212" s="1063" t="s">
        <v>315</v>
      </c>
      <c r="R212" s="1060"/>
      <c r="S212" s="1059"/>
      <c r="T212" s="512" t="str">
        <f t="shared" si="8"/>
        <v/>
      </c>
    </row>
    <row r="213" spans="2:20" s="99" customFormat="1" ht="27" customHeight="1" x14ac:dyDescent="0.2">
      <c r="B213" s="1060">
        <f t="shared" si="2"/>
        <v>208</v>
      </c>
      <c r="C213" s="1061"/>
      <c r="D213" s="1061"/>
      <c r="E213" s="2921"/>
      <c r="F213" s="2922"/>
      <c r="G213" s="2922"/>
      <c r="H213" s="2922"/>
      <c r="I213" s="2923"/>
      <c r="J213" s="2921"/>
      <c r="K213" s="2922"/>
      <c r="L213" s="2922"/>
      <c r="M213" s="2922"/>
      <c r="N213" s="2923"/>
      <c r="O213" s="1062" t="s">
        <v>34</v>
      </c>
      <c r="P213" s="1073" t="str">
        <f t="shared" si="7"/>
        <v/>
      </c>
      <c r="Q213" s="1063" t="s">
        <v>315</v>
      </c>
      <c r="R213" s="1060"/>
      <c r="S213" s="1059"/>
      <c r="T213" s="512" t="str">
        <f t="shared" si="8"/>
        <v/>
      </c>
    </row>
    <row r="214" spans="2:20" s="99" customFormat="1" ht="27" customHeight="1" x14ac:dyDescent="0.2">
      <c r="B214" s="1060">
        <f t="shared" si="2"/>
        <v>209</v>
      </c>
      <c r="C214" s="1061"/>
      <c r="D214" s="1061"/>
      <c r="E214" s="2921"/>
      <c r="F214" s="2922"/>
      <c r="G214" s="2922"/>
      <c r="H214" s="2922"/>
      <c r="I214" s="2923"/>
      <c r="J214" s="2921"/>
      <c r="K214" s="2922"/>
      <c r="L214" s="2922"/>
      <c r="M214" s="2922"/>
      <c r="N214" s="2923"/>
      <c r="O214" s="1062" t="s">
        <v>34</v>
      </c>
      <c r="P214" s="1073" t="str">
        <f t="shared" si="7"/>
        <v/>
      </c>
      <c r="Q214" s="1063" t="s">
        <v>315</v>
      </c>
      <c r="R214" s="1060"/>
      <c r="S214" s="1059"/>
      <c r="T214" s="512" t="str">
        <f t="shared" si="8"/>
        <v/>
      </c>
    </row>
    <row r="215" spans="2:20" s="99" customFormat="1" ht="27" customHeight="1" x14ac:dyDescent="0.2">
      <c r="B215" s="1060">
        <f t="shared" si="2"/>
        <v>210</v>
      </c>
      <c r="C215" s="1061"/>
      <c r="D215" s="1061"/>
      <c r="E215" s="2921"/>
      <c r="F215" s="2922"/>
      <c r="G215" s="2922"/>
      <c r="H215" s="2922"/>
      <c r="I215" s="2923"/>
      <c r="J215" s="2921"/>
      <c r="K215" s="2922"/>
      <c r="L215" s="2922"/>
      <c r="M215" s="2922"/>
      <c r="N215" s="2923"/>
      <c r="O215" s="1062" t="s">
        <v>34</v>
      </c>
      <c r="P215" s="1073" t="str">
        <f t="shared" si="7"/>
        <v/>
      </c>
      <c r="Q215" s="1063" t="s">
        <v>315</v>
      </c>
      <c r="R215" s="1060"/>
      <c r="S215" s="1059"/>
      <c r="T215" s="512" t="str">
        <f t="shared" si="8"/>
        <v/>
      </c>
    </row>
    <row r="216" spans="2:20" s="99" customFormat="1" ht="27" customHeight="1" x14ac:dyDescent="0.2">
      <c r="B216" s="1060">
        <f t="shared" si="2"/>
        <v>211</v>
      </c>
      <c r="C216" s="1061"/>
      <c r="D216" s="1061"/>
      <c r="E216" s="2921"/>
      <c r="F216" s="2922"/>
      <c r="G216" s="2922"/>
      <c r="H216" s="2922"/>
      <c r="I216" s="2923"/>
      <c r="J216" s="2921"/>
      <c r="K216" s="2922"/>
      <c r="L216" s="2922"/>
      <c r="M216" s="2922"/>
      <c r="N216" s="2923"/>
      <c r="O216" s="1062" t="s">
        <v>34</v>
      </c>
      <c r="P216" s="1073" t="str">
        <f t="shared" si="7"/>
        <v/>
      </c>
      <c r="Q216" s="1063" t="s">
        <v>315</v>
      </c>
      <c r="R216" s="1060"/>
      <c r="S216" s="1059"/>
      <c r="T216" s="512" t="str">
        <f t="shared" si="8"/>
        <v/>
      </c>
    </row>
    <row r="217" spans="2:20" s="99" customFormat="1" ht="27" customHeight="1" x14ac:dyDescent="0.2">
      <c r="B217" s="1060">
        <f t="shared" si="2"/>
        <v>212</v>
      </c>
      <c r="C217" s="1061"/>
      <c r="D217" s="1061"/>
      <c r="E217" s="2921"/>
      <c r="F217" s="2922"/>
      <c r="G217" s="2922"/>
      <c r="H217" s="2922"/>
      <c r="I217" s="2923"/>
      <c r="J217" s="2921"/>
      <c r="K217" s="2922"/>
      <c r="L217" s="2922"/>
      <c r="M217" s="2922"/>
      <c r="N217" s="2923"/>
      <c r="O217" s="1062" t="s">
        <v>34</v>
      </c>
      <c r="P217" s="1073" t="str">
        <f t="shared" ref="P217:P280" si="9">IF(ISBLANK(J217),"",DATEDIF(J217,$J$2,"Y"))</f>
        <v/>
      </c>
      <c r="Q217" s="1063" t="s">
        <v>315</v>
      </c>
      <c r="R217" s="1060"/>
      <c r="S217" s="1059"/>
      <c r="T217" s="512" t="str">
        <f t="shared" ref="T217:T280" si="10">IF(ISBLANK(J217),"",DATEDIF(J217,$T$2,"Y"))</f>
        <v/>
      </c>
    </row>
    <row r="218" spans="2:20" s="99" customFormat="1" ht="27" customHeight="1" x14ac:dyDescent="0.2">
      <c r="B218" s="1060">
        <f t="shared" si="2"/>
        <v>213</v>
      </c>
      <c r="C218" s="1061"/>
      <c r="D218" s="1061"/>
      <c r="E218" s="2921"/>
      <c r="F218" s="2922"/>
      <c r="G218" s="2922"/>
      <c r="H218" s="2922"/>
      <c r="I218" s="2923"/>
      <c r="J218" s="2921"/>
      <c r="K218" s="2922"/>
      <c r="L218" s="2922"/>
      <c r="M218" s="2922"/>
      <c r="N218" s="2923"/>
      <c r="O218" s="1062" t="s">
        <v>34</v>
      </c>
      <c r="P218" s="1073" t="str">
        <f t="shared" si="9"/>
        <v/>
      </c>
      <c r="Q218" s="1063" t="s">
        <v>315</v>
      </c>
      <c r="R218" s="1060"/>
      <c r="S218" s="1059"/>
      <c r="T218" s="512" t="str">
        <f t="shared" si="10"/>
        <v/>
      </c>
    </row>
    <row r="219" spans="2:20" s="99" customFormat="1" ht="27" customHeight="1" x14ac:dyDescent="0.2">
      <c r="B219" s="1060">
        <f t="shared" si="2"/>
        <v>214</v>
      </c>
      <c r="C219" s="1061"/>
      <c r="D219" s="1061"/>
      <c r="E219" s="2921"/>
      <c r="F219" s="2922"/>
      <c r="G219" s="2922"/>
      <c r="H219" s="2922"/>
      <c r="I219" s="2923"/>
      <c r="J219" s="2921"/>
      <c r="K219" s="2922"/>
      <c r="L219" s="2922"/>
      <c r="M219" s="2922"/>
      <c r="N219" s="2923"/>
      <c r="O219" s="1062" t="s">
        <v>34</v>
      </c>
      <c r="P219" s="1073" t="str">
        <f t="shared" si="9"/>
        <v/>
      </c>
      <c r="Q219" s="1063" t="s">
        <v>315</v>
      </c>
      <c r="R219" s="1060"/>
      <c r="S219" s="1059"/>
      <c r="T219" s="512" t="str">
        <f t="shared" si="10"/>
        <v/>
      </c>
    </row>
    <row r="220" spans="2:20" s="99" customFormat="1" ht="27" customHeight="1" x14ac:dyDescent="0.2">
      <c r="B220" s="1060">
        <f t="shared" si="2"/>
        <v>215</v>
      </c>
      <c r="C220" s="1061"/>
      <c r="D220" s="1061"/>
      <c r="E220" s="2921"/>
      <c r="F220" s="2922"/>
      <c r="G220" s="2922"/>
      <c r="H220" s="2922"/>
      <c r="I220" s="2923"/>
      <c r="J220" s="2921"/>
      <c r="K220" s="2922"/>
      <c r="L220" s="2922"/>
      <c r="M220" s="2922"/>
      <c r="N220" s="2923"/>
      <c r="O220" s="1062" t="s">
        <v>34</v>
      </c>
      <c r="P220" s="1073" t="str">
        <f t="shared" si="9"/>
        <v/>
      </c>
      <c r="Q220" s="1063" t="s">
        <v>315</v>
      </c>
      <c r="R220" s="1060"/>
      <c r="S220" s="1059"/>
      <c r="T220" s="512" t="str">
        <f t="shared" si="10"/>
        <v/>
      </c>
    </row>
    <row r="221" spans="2:20" s="99" customFormat="1" ht="27" customHeight="1" x14ac:dyDescent="0.2">
      <c r="B221" s="1060">
        <f t="shared" si="2"/>
        <v>216</v>
      </c>
      <c r="C221" s="1061"/>
      <c r="D221" s="1061"/>
      <c r="E221" s="2921"/>
      <c r="F221" s="2922"/>
      <c r="G221" s="2922"/>
      <c r="H221" s="2922"/>
      <c r="I221" s="2923"/>
      <c r="J221" s="2921"/>
      <c r="K221" s="2922"/>
      <c r="L221" s="2922"/>
      <c r="M221" s="2922"/>
      <c r="N221" s="2923"/>
      <c r="O221" s="1062" t="s">
        <v>34</v>
      </c>
      <c r="P221" s="1073" t="str">
        <f t="shared" si="9"/>
        <v/>
      </c>
      <c r="Q221" s="1063" t="s">
        <v>315</v>
      </c>
      <c r="R221" s="1060"/>
      <c r="S221" s="1059"/>
      <c r="T221" s="512" t="str">
        <f t="shared" si="10"/>
        <v/>
      </c>
    </row>
    <row r="222" spans="2:20" s="99" customFormat="1" ht="27" customHeight="1" x14ac:dyDescent="0.2">
      <c r="B222" s="1060">
        <f t="shared" si="2"/>
        <v>217</v>
      </c>
      <c r="C222" s="1061"/>
      <c r="D222" s="1061"/>
      <c r="E222" s="2921"/>
      <c r="F222" s="2922"/>
      <c r="G222" s="2922"/>
      <c r="H222" s="2922"/>
      <c r="I222" s="2923"/>
      <c r="J222" s="2921"/>
      <c r="K222" s="2922"/>
      <c r="L222" s="2922"/>
      <c r="M222" s="2922"/>
      <c r="N222" s="2923"/>
      <c r="O222" s="1062" t="s">
        <v>34</v>
      </c>
      <c r="P222" s="1073" t="str">
        <f t="shared" si="9"/>
        <v/>
      </c>
      <c r="Q222" s="1063" t="s">
        <v>315</v>
      </c>
      <c r="R222" s="1060"/>
      <c r="S222" s="1059"/>
      <c r="T222" s="512" t="str">
        <f t="shared" si="10"/>
        <v/>
      </c>
    </row>
    <row r="223" spans="2:20" s="99" customFormat="1" ht="27" customHeight="1" x14ac:dyDescent="0.2">
      <c r="B223" s="1060">
        <f t="shared" si="2"/>
        <v>218</v>
      </c>
      <c r="C223" s="1061"/>
      <c r="D223" s="1061"/>
      <c r="E223" s="2921"/>
      <c r="F223" s="2922"/>
      <c r="G223" s="2922"/>
      <c r="H223" s="2922"/>
      <c r="I223" s="2923"/>
      <c r="J223" s="2921"/>
      <c r="K223" s="2922"/>
      <c r="L223" s="2922"/>
      <c r="M223" s="2922"/>
      <c r="N223" s="2923"/>
      <c r="O223" s="1062" t="s">
        <v>34</v>
      </c>
      <c r="P223" s="1073" t="str">
        <f t="shared" si="9"/>
        <v/>
      </c>
      <c r="Q223" s="1063" t="s">
        <v>315</v>
      </c>
      <c r="R223" s="1060"/>
      <c r="S223" s="1059"/>
      <c r="T223" s="512" t="str">
        <f t="shared" si="10"/>
        <v/>
      </c>
    </row>
    <row r="224" spans="2:20" s="99" customFormat="1" ht="27" customHeight="1" x14ac:dyDescent="0.2">
      <c r="B224" s="1060">
        <f t="shared" si="2"/>
        <v>219</v>
      </c>
      <c r="C224" s="1061"/>
      <c r="D224" s="1061"/>
      <c r="E224" s="2921"/>
      <c r="F224" s="2922"/>
      <c r="G224" s="2922"/>
      <c r="H224" s="2922"/>
      <c r="I224" s="2923"/>
      <c r="J224" s="2921"/>
      <c r="K224" s="2922"/>
      <c r="L224" s="2922"/>
      <c r="M224" s="2922"/>
      <c r="N224" s="2923"/>
      <c r="O224" s="1062" t="s">
        <v>34</v>
      </c>
      <c r="P224" s="1073" t="str">
        <f t="shared" si="9"/>
        <v/>
      </c>
      <c r="Q224" s="1063" t="s">
        <v>315</v>
      </c>
      <c r="R224" s="1060"/>
      <c r="S224" s="1059"/>
      <c r="T224" s="512" t="str">
        <f t="shared" si="10"/>
        <v/>
      </c>
    </row>
    <row r="225" spans="2:20" s="99" customFormat="1" ht="27" customHeight="1" x14ac:dyDescent="0.2">
      <c r="B225" s="1060">
        <f t="shared" si="2"/>
        <v>220</v>
      </c>
      <c r="C225" s="1061"/>
      <c r="D225" s="1061"/>
      <c r="E225" s="2921"/>
      <c r="F225" s="2922"/>
      <c r="G225" s="2922"/>
      <c r="H225" s="2922"/>
      <c r="I225" s="2923"/>
      <c r="J225" s="2921"/>
      <c r="K225" s="2922"/>
      <c r="L225" s="2922"/>
      <c r="M225" s="2922"/>
      <c r="N225" s="2923"/>
      <c r="O225" s="1062" t="s">
        <v>34</v>
      </c>
      <c r="P225" s="1073" t="str">
        <f t="shared" si="9"/>
        <v/>
      </c>
      <c r="Q225" s="1063" t="s">
        <v>315</v>
      </c>
      <c r="R225" s="1060"/>
      <c r="S225" s="1059"/>
      <c r="T225" s="512" t="str">
        <f t="shared" si="10"/>
        <v/>
      </c>
    </row>
    <row r="226" spans="2:20" s="99" customFormat="1" ht="27" customHeight="1" x14ac:dyDescent="0.2">
      <c r="B226" s="1060">
        <f t="shared" si="2"/>
        <v>221</v>
      </c>
      <c r="C226" s="1061"/>
      <c r="D226" s="1061"/>
      <c r="E226" s="2921"/>
      <c r="F226" s="2922"/>
      <c r="G226" s="2922"/>
      <c r="H226" s="2922"/>
      <c r="I226" s="2923"/>
      <c r="J226" s="2921"/>
      <c r="K226" s="2922"/>
      <c r="L226" s="2922"/>
      <c r="M226" s="2922"/>
      <c r="N226" s="2923"/>
      <c r="O226" s="1062" t="s">
        <v>34</v>
      </c>
      <c r="P226" s="1073" t="str">
        <f t="shared" si="9"/>
        <v/>
      </c>
      <c r="Q226" s="1063" t="s">
        <v>315</v>
      </c>
      <c r="R226" s="1060"/>
      <c r="S226" s="1059"/>
      <c r="T226" s="512" t="str">
        <f t="shared" si="10"/>
        <v/>
      </c>
    </row>
    <row r="227" spans="2:20" s="99" customFormat="1" ht="27" customHeight="1" x14ac:dyDescent="0.2">
      <c r="B227" s="1060">
        <f t="shared" si="2"/>
        <v>222</v>
      </c>
      <c r="C227" s="1061"/>
      <c r="D227" s="1061"/>
      <c r="E227" s="2921"/>
      <c r="F227" s="2922"/>
      <c r="G227" s="2922"/>
      <c r="H227" s="2922"/>
      <c r="I227" s="2923"/>
      <c r="J227" s="2921"/>
      <c r="K227" s="2922"/>
      <c r="L227" s="2922"/>
      <c r="M227" s="2922"/>
      <c r="N227" s="2923"/>
      <c r="O227" s="1062" t="s">
        <v>34</v>
      </c>
      <c r="P227" s="1073" t="str">
        <f t="shared" si="9"/>
        <v/>
      </c>
      <c r="Q227" s="1063" t="s">
        <v>315</v>
      </c>
      <c r="R227" s="1060"/>
      <c r="S227" s="1059"/>
      <c r="T227" s="512" t="str">
        <f t="shared" si="10"/>
        <v/>
      </c>
    </row>
    <row r="228" spans="2:20" s="99" customFormat="1" ht="27" customHeight="1" x14ac:dyDescent="0.2">
      <c r="B228" s="1060">
        <f t="shared" si="2"/>
        <v>223</v>
      </c>
      <c r="C228" s="1061"/>
      <c r="D228" s="1061"/>
      <c r="E228" s="2921"/>
      <c r="F228" s="2922"/>
      <c r="G228" s="2922"/>
      <c r="H228" s="2922"/>
      <c r="I228" s="2923"/>
      <c r="J228" s="2921"/>
      <c r="K228" s="2922"/>
      <c r="L228" s="2922"/>
      <c r="M228" s="2922"/>
      <c r="N228" s="2923"/>
      <c r="O228" s="1062" t="s">
        <v>34</v>
      </c>
      <c r="P228" s="1073" t="str">
        <f t="shared" si="9"/>
        <v/>
      </c>
      <c r="Q228" s="1063" t="s">
        <v>315</v>
      </c>
      <c r="R228" s="1060"/>
      <c r="S228" s="1059"/>
      <c r="T228" s="512" t="str">
        <f t="shared" si="10"/>
        <v/>
      </c>
    </row>
    <row r="229" spans="2:20" s="99" customFormat="1" ht="27" customHeight="1" x14ac:dyDescent="0.2">
      <c r="B229" s="1060">
        <f t="shared" si="2"/>
        <v>224</v>
      </c>
      <c r="C229" s="1061"/>
      <c r="D229" s="1061"/>
      <c r="E229" s="2921"/>
      <c r="F229" s="2922"/>
      <c r="G229" s="2922"/>
      <c r="H229" s="2922"/>
      <c r="I229" s="2923"/>
      <c r="J229" s="2921"/>
      <c r="K229" s="2922"/>
      <c r="L229" s="2922"/>
      <c r="M229" s="2922"/>
      <c r="N229" s="2923"/>
      <c r="O229" s="1062" t="s">
        <v>34</v>
      </c>
      <c r="P229" s="1073" t="str">
        <f t="shared" si="9"/>
        <v/>
      </c>
      <c r="Q229" s="1063" t="s">
        <v>315</v>
      </c>
      <c r="R229" s="1060"/>
      <c r="S229" s="1059"/>
      <c r="T229" s="512" t="str">
        <f t="shared" si="10"/>
        <v/>
      </c>
    </row>
    <row r="230" spans="2:20" s="99" customFormat="1" ht="27" customHeight="1" x14ac:dyDescent="0.2">
      <c r="B230" s="1060">
        <f t="shared" si="2"/>
        <v>225</v>
      </c>
      <c r="C230" s="1061"/>
      <c r="D230" s="1061"/>
      <c r="E230" s="2921"/>
      <c r="F230" s="2922"/>
      <c r="G230" s="2922"/>
      <c r="H230" s="2922"/>
      <c r="I230" s="2923"/>
      <c r="J230" s="2921"/>
      <c r="K230" s="2922"/>
      <c r="L230" s="2922"/>
      <c r="M230" s="2922"/>
      <c r="N230" s="2923"/>
      <c r="O230" s="1062" t="s">
        <v>34</v>
      </c>
      <c r="P230" s="1073" t="str">
        <f t="shared" si="9"/>
        <v/>
      </c>
      <c r="Q230" s="1063" t="s">
        <v>315</v>
      </c>
      <c r="R230" s="1060"/>
      <c r="S230" s="1059"/>
      <c r="T230" s="512" t="str">
        <f t="shared" si="10"/>
        <v/>
      </c>
    </row>
    <row r="231" spans="2:20" s="99" customFormat="1" ht="27" customHeight="1" x14ac:dyDescent="0.2">
      <c r="B231" s="1060">
        <f t="shared" si="2"/>
        <v>226</v>
      </c>
      <c r="C231" s="1061"/>
      <c r="D231" s="1061"/>
      <c r="E231" s="2921"/>
      <c r="F231" s="2922"/>
      <c r="G231" s="2922"/>
      <c r="H231" s="2922"/>
      <c r="I231" s="2923"/>
      <c r="J231" s="2921"/>
      <c r="K231" s="2922"/>
      <c r="L231" s="2922"/>
      <c r="M231" s="2922"/>
      <c r="N231" s="2923"/>
      <c r="O231" s="1062" t="s">
        <v>34</v>
      </c>
      <c r="P231" s="1073" t="str">
        <f t="shared" si="9"/>
        <v/>
      </c>
      <c r="Q231" s="1063" t="s">
        <v>315</v>
      </c>
      <c r="R231" s="1060"/>
      <c r="S231" s="1059"/>
      <c r="T231" s="512" t="str">
        <f t="shared" si="10"/>
        <v/>
      </c>
    </row>
    <row r="232" spans="2:20" s="99" customFormat="1" ht="27" customHeight="1" x14ac:dyDescent="0.2">
      <c r="B232" s="1060">
        <f t="shared" si="2"/>
        <v>227</v>
      </c>
      <c r="C232" s="1061"/>
      <c r="D232" s="1061"/>
      <c r="E232" s="2921"/>
      <c r="F232" s="2922"/>
      <c r="G232" s="2922"/>
      <c r="H232" s="2922"/>
      <c r="I232" s="2923"/>
      <c r="J232" s="2921"/>
      <c r="K232" s="2922"/>
      <c r="L232" s="2922"/>
      <c r="M232" s="2922"/>
      <c r="N232" s="2923"/>
      <c r="O232" s="1062" t="s">
        <v>34</v>
      </c>
      <c r="P232" s="1073" t="str">
        <f t="shared" si="9"/>
        <v/>
      </c>
      <c r="Q232" s="1063" t="s">
        <v>315</v>
      </c>
      <c r="R232" s="1060"/>
      <c r="S232" s="1059"/>
      <c r="T232" s="512" t="str">
        <f t="shared" si="10"/>
        <v/>
      </c>
    </row>
    <row r="233" spans="2:20" s="99" customFormat="1" ht="27" customHeight="1" x14ac:dyDescent="0.2">
      <c r="B233" s="1060">
        <f t="shared" si="2"/>
        <v>228</v>
      </c>
      <c r="C233" s="1061"/>
      <c r="D233" s="1061"/>
      <c r="E233" s="2921"/>
      <c r="F233" s="2922"/>
      <c r="G233" s="2922"/>
      <c r="H233" s="2922"/>
      <c r="I233" s="2923"/>
      <c r="J233" s="2921"/>
      <c r="K233" s="2922"/>
      <c r="L233" s="2922"/>
      <c r="M233" s="2922"/>
      <c r="N233" s="2923"/>
      <c r="O233" s="1062" t="s">
        <v>34</v>
      </c>
      <c r="P233" s="1073" t="str">
        <f t="shared" si="9"/>
        <v/>
      </c>
      <c r="Q233" s="1063" t="s">
        <v>315</v>
      </c>
      <c r="R233" s="1060"/>
      <c r="S233" s="1059"/>
      <c r="T233" s="512" t="str">
        <f t="shared" si="10"/>
        <v/>
      </c>
    </row>
    <row r="234" spans="2:20" s="99" customFormat="1" ht="27" customHeight="1" x14ac:dyDescent="0.2">
      <c r="B234" s="1060">
        <f t="shared" si="2"/>
        <v>229</v>
      </c>
      <c r="C234" s="1061"/>
      <c r="D234" s="1061"/>
      <c r="E234" s="2921"/>
      <c r="F234" s="2922"/>
      <c r="G234" s="2922"/>
      <c r="H234" s="2922"/>
      <c r="I234" s="2923"/>
      <c r="J234" s="2921"/>
      <c r="K234" s="2922"/>
      <c r="L234" s="2922"/>
      <c r="M234" s="2922"/>
      <c r="N234" s="2923"/>
      <c r="O234" s="1062" t="s">
        <v>34</v>
      </c>
      <c r="P234" s="1073" t="str">
        <f t="shared" si="9"/>
        <v/>
      </c>
      <c r="Q234" s="1063" t="s">
        <v>315</v>
      </c>
      <c r="R234" s="1060"/>
      <c r="S234" s="1059"/>
      <c r="T234" s="512" t="str">
        <f t="shared" si="10"/>
        <v/>
      </c>
    </row>
    <row r="235" spans="2:20" s="99" customFormat="1" ht="27" customHeight="1" x14ac:dyDescent="0.2">
      <c r="B235" s="1060">
        <f t="shared" si="2"/>
        <v>230</v>
      </c>
      <c r="C235" s="1061"/>
      <c r="D235" s="1061"/>
      <c r="E235" s="2921"/>
      <c r="F235" s="2922"/>
      <c r="G235" s="2922"/>
      <c r="H235" s="2922"/>
      <c r="I235" s="2923"/>
      <c r="J235" s="2921"/>
      <c r="K235" s="2922"/>
      <c r="L235" s="2922"/>
      <c r="M235" s="2922"/>
      <c r="N235" s="2923"/>
      <c r="O235" s="1062" t="s">
        <v>34</v>
      </c>
      <c r="P235" s="1073" t="str">
        <f t="shared" si="9"/>
        <v/>
      </c>
      <c r="Q235" s="1063" t="s">
        <v>315</v>
      </c>
      <c r="R235" s="1060"/>
      <c r="S235" s="1059"/>
      <c r="T235" s="512" t="str">
        <f t="shared" si="10"/>
        <v/>
      </c>
    </row>
    <row r="236" spans="2:20" s="99" customFormat="1" ht="27" customHeight="1" x14ac:dyDescent="0.2">
      <c r="B236" s="1060">
        <f t="shared" si="2"/>
        <v>231</v>
      </c>
      <c r="C236" s="1061"/>
      <c r="D236" s="1061"/>
      <c r="E236" s="2921"/>
      <c r="F236" s="2922"/>
      <c r="G236" s="2922"/>
      <c r="H236" s="2922"/>
      <c r="I236" s="2923"/>
      <c r="J236" s="2921"/>
      <c r="K236" s="2922"/>
      <c r="L236" s="2922"/>
      <c r="M236" s="2922"/>
      <c r="N236" s="2923"/>
      <c r="O236" s="1062" t="s">
        <v>34</v>
      </c>
      <c r="P236" s="1073" t="str">
        <f t="shared" si="9"/>
        <v/>
      </c>
      <c r="Q236" s="1063" t="s">
        <v>315</v>
      </c>
      <c r="R236" s="1060"/>
      <c r="S236" s="1059"/>
      <c r="T236" s="512" t="str">
        <f t="shared" si="10"/>
        <v/>
      </c>
    </row>
    <row r="237" spans="2:20" s="99" customFormat="1" ht="27" customHeight="1" x14ac:dyDescent="0.2">
      <c r="B237" s="1060">
        <f t="shared" si="2"/>
        <v>232</v>
      </c>
      <c r="C237" s="1061"/>
      <c r="D237" s="1061"/>
      <c r="E237" s="2921"/>
      <c r="F237" s="2922"/>
      <c r="G237" s="2922"/>
      <c r="H237" s="2922"/>
      <c r="I237" s="2923"/>
      <c r="J237" s="2921"/>
      <c r="K237" s="2922"/>
      <c r="L237" s="2922"/>
      <c r="M237" s="2922"/>
      <c r="N237" s="2923"/>
      <c r="O237" s="1062" t="s">
        <v>34</v>
      </c>
      <c r="P237" s="1073" t="str">
        <f t="shared" si="9"/>
        <v/>
      </c>
      <c r="Q237" s="1063" t="s">
        <v>315</v>
      </c>
      <c r="R237" s="1060"/>
      <c r="S237" s="1059"/>
      <c r="T237" s="512" t="str">
        <f t="shared" si="10"/>
        <v/>
      </c>
    </row>
    <row r="238" spans="2:20" s="99" customFormat="1" ht="27" customHeight="1" x14ac:dyDescent="0.2">
      <c r="B238" s="1060">
        <f t="shared" si="2"/>
        <v>233</v>
      </c>
      <c r="C238" s="1061"/>
      <c r="D238" s="1061"/>
      <c r="E238" s="2921"/>
      <c r="F238" s="2922"/>
      <c r="G238" s="2922"/>
      <c r="H238" s="2922"/>
      <c r="I238" s="2923"/>
      <c r="J238" s="2921"/>
      <c r="K238" s="2922"/>
      <c r="L238" s="2922"/>
      <c r="M238" s="2922"/>
      <c r="N238" s="2923"/>
      <c r="O238" s="1062" t="s">
        <v>34</v>
      </c>
      <c r="P238" s="1073" t="str">
        <f t="shared" si="9"/>
        <v/>
      </c>
      <c r="Q238" s="1063" t="s">
        <v>315</v>
      </c>
      <c r="R238" s="1060"/>
      <c r="S238" s="1059"/>
      <c r="T238" s="512" t="str">
        <f t="shared" si="10"/>
        <v/>
      </c>
    </row>
    <row r="239" spans="2:20" s="99" customFormat="1" ht="27" customHeight="1" x14ac:dyDescent="0.2">
      <c r="B239" s="1060">
        <f t="shared" si="2"/>
        <v>234</v>
      </c>
      <c r="C239" s="1061"/>
      <c r="D239" s="1061"/>
      <c r="E239" s="2921"/>
      <c r="F239" s="2922"/>
      <c r="G239" s="2922"/>
      <c r="H239" s="2922"/>
      <c r="I239" s="2923"/>
      <c r="J239" s="2921"/>
      <c r="K239" s="2922"/>
      <c r="L239" s="2922"/>
      <c r="M239" s="2922"/>
      <c r="N239" s="2923"/>
      <c r="O239" s="1062" t="s">
        <v>34</v>
      </c>
      <c r="P239" s="1073" t="str">
        <f t="shared" si="9"/>
        <v/>
      </c>
      <c r="Q239" s="1063" t="s">
        <v>315</v>
      </c>
      <c r="R239" s="1060"/>
      <c r="S239" s="1059"/>
      <c r="T239" s="512" t="str">
        <f t="shared" si="10"/>
        <v/>
      </c>
    </row>
    <row r="240" spans="2:20" s="99" customFormat="1" ht="27" customHeight="1" x14ac:dyDescent="0.2">
      <c r="B240" s="1060">
        <f t="shared" si="2"/>
        <v>235</v>
      </c>
      <c r="C240" s="1061"/>
      <c r="D240" s="1061"/>
      <c r="E240" s="2921"/>
      <c r="F240" s="2922"/>
      <c r="G240" s="2922"/>
      <c r="H240" s="2922"/>
      <c r="I240" s="2923"/>
      <c r="J240" s="2921"/>
      <c r="K240" s="2922"/>
      <c r="L240" s="2922"/>
      <c r="M240" s="2922"/>
      <c r="N240" s="2923"/>
      <c r="O240" s="1062" t="s">
        <v>34</v>
      </c>
      <c r="P240" s="1073" t="str">
        <f t="shared" si="9"/>
        <v/>
      </c>
      <c r="Q240" s="1063" t="s">
        <v>315</v>
      </c>
      <c r="R240" s="1060"/>
      <c r="S240" s="1059"/>
      <c r="T240" s="512" t="str">
        <f t="shared" si="10"/>
        <v/>
      </c>
    </row>
    <row r="241" spans="2:20" s="99" customFormat="1" ht="27" customHeight="1" x14ac:dyDescent="0.2">
      <c r="B241" s="1060">
        <f t="shared" si="2"/>
        <v>236</v>
      </c>
      <c r="C241" s="1061"/>
      <c r="D241" s="1061"/>
      <c r="E241" s="2921"/>
      <c r="F241" s="2922"/>
      <c r="G241" s="2922"/>
      <c r="H241" s="2922"/>
      <c r="I241" s="2923"/>
      <c r="J241" s="2921"/>
      <c r="K241" s="2922"/>
      <c r="L241" s="2922"/>
      <c r="M241" s="2922"/>
      <c r="N241" s="2923"/>
      <c r="O241" s="1062" t="s">
        <v>34</v>
      </c>
      <c r="P241" s="1073" t="str">
        <f t="shared" si="9"/>
        <v/>
      </c>
      <c r="Q241" s="1063" t="s">
        <v>315</v>
      </c>
      <c r="R241" s="1060"/>
      <c r="S241" s="1059"/>
      <c r="T241" s="512" t="str">
        <f t="shared" si="10"/>
        <v/>
      </c>
    </row>
    <row r="242" spans="2:20" s="99" customFormat="1" ht="27" customHeight="1" x14ac:dyDescent="0.2">
      <c r="B242" s="1060">
        <f t="shared" si="2"/>
        <v>237</v>
      </c>
      <c r="C242" s="1061"/>
      <c r="D242" s="1061"/>
      <c r="E242" s="2921"/>
      <c r="F242" s="2922"/>
      <c r="G242" s="2922"/>
      <c r="H242" s="2922"/>
      <c r="I242" s="2923"/>
      <c r="J242" s="2921"/>
      <c r="K242" s="2922"/>
      <c r="L242" s="2922"/>
      <c r="M242" s="2922"/>
      <c r="N242" s="2923"/>
      <c r="O242" s="1062" t="s">
        <v>34</v>
      </c>
      <c r="P242" s="1073" t="str">
        <f t="shared" si="9"/>
        <v/>
      </c>
      <c r="Q242" s="1063" t="s">
        <v>315</v>
      </c>
      <c r="R242" s="1060"/>
      <c r="S242" s="1059"/>
      <c r="T242" s="512" t="str">
        <f t="shared" si="10"/>
        <v/>
      </c>
    </row>
    <row r="243" spans="2:20" s="99" customFormat="1" ht="27" customHeight="1" x14ac:dyDescent="0.2">
      <c r="B243" s="1060">
        <f t="shared" si="2"/>
        <v>238</v>
      </c>
      <c r="C243" s="1061"/>
      <c r="D243" s="1061"/>
      <c r="E243" s="2921"/>
      <c r="F243" s="2922"/>
      <c r="G243" s="2922"/>
      <c r="H243" s="2922"/>
      <c r="I243" s="2923"/>
      <c r="J243" s="2921"/>
      <c r="K243" s="2922"/>
      <c r="L243" s="2922"/>
      <c r="M243" s="2922"/>
      <c r="N243" s="2923"/>
      <c r="O243" s="1062" t="s">
        <v>34</v>
      </c>
      <c r="P243" s="1073" t="str">
        <f t="shared" si="9"/>
        <v/>
      </c>
      <c r="Q243" s="1063" t="s">
        <v>315</v>
      </c>
      <c r="R243" s="1060"/>
      <c r="S243" s="1059"/>
      <c r="T243" s="512" t="str">
        <f t="shared" si="10"/>
        <v/>
      </c>
    </row>
    <row r="244" spans="2:20" s="99" customFormat="1" ht="27" customHeight="1" x14ac:dyDescent="0.2">
      <c r="B244" s="1060">
        <f t="shared" si="2"/>
        <v>239</v>
      </c>
      <c r="C244" s="1061"/>
      <c r="D244" s="1061"/>
      <c r="E244" s="2921"/>
      <c r="F244" s="2922"/>
      <c r="G244" s="2922"/>
      <c r="H244" s="2922"/>
      <c r="I244" s="2923"/>
      <c r="J244" s="2921"/>
      <c r="K244" s="2922"/>
      <c r="L244" s="2922"/>
      <c r="M244" s="2922"/>
      <c r="N244" s="2923"/>
      <c r="O244" s="1062" t="s">
        <v>34</v>
      </c>
      <c r="P244" s="1073" t="str">
        <f t="shared" si="9"/>
        <v/>
      </c>
      <c r="Q244" s="1063" t="s">
        <v>315</v>
      </c>
      <c r="R244" s="1060"/>
      <c r="S244" s="1059"/>
      <c r="T244" s="512" t="str">
        <f t="shared" si="10"/>
        <v/>
      </c>
    </row>
    <row r="245" spans="2:20" s="99" customFormat="1" ht="27" customHeight="1" x14ac:dyDescent="0.2">
      <c r="B245" s="1060">
        <f t="shared" si="2"/>
        <v>240</v>
      </c>
      <c r="C245" s="1061"/>
      <c r="D245" s="1061"/>
      <c r="E245" s="2921"/>
      <c r="F245" s="2922"/>
      <c r="G245" s="2922"/>
      <c r="H245" s="2922"/>
      <c r="I245" s="2923"/>
      <c r="J245" s="2921"/>
      <c r="K245" s="2922"/>
      <c r="L245" s="2922"/>
      <c r="M245" s="2922"/>
      <c r="N245" s="2923"/>
      <c r="O245" s="1062" t="s">
        <v>34</v>
      </c>
      <c r="P245" s="1073" t="str">
        <f t="shared" si="9"/>
        <v/>
      </c>
      <c r="Q245" s="1063" t="s">
        <v>315</v>
      </c>
      <c r="R245" s="1060"/>
      <c r="S245" s="1059"/>
      <c r="T245" s="512" t="str">
        <f t="shared" si="10"/>
        <v/>
      </c>
    </row>
    <row r="246" spans="2:20" s="99" customFormat="1" ht="27" customHeight="1" x14ac:dyDescent="0.2">
      <c r="B246" s="1060">
        <f t="shared" si="2"/>
        <v>241</v>
      </c>
      <c r="C246" s="1061"/>
      <c r="D246" s="1061"/>
      <c r="E246" s="2921"/>
      <c r="F246" s="2922"/>
      <c r="G246" s="2922"/>
      <c r="H246" s="2922"/>
      <c r="I246" s="2923"/>
      <c r="J246" s="2921"/>
      <c r="K246" s="2922"/>
      <c r="L246" s="2922"/>
      <c r="M246" s="2922"/>
      <c r="N246" s="2923"/>
      <c r="O246" s="1062" t="s">
        <v>34</v>
      </c>
      <c r="P246" s="1073" t="str">
        <f t="shared" si="9"/>
        <v/>
      </c>
      <c r="Q246" s="1063" t="s">
        <v>315</v>
      </c>
      <c r="R246" s="1060"/>
      <c r="S246" s="1059"/>
      <c r="T246" s="512" t="str">
        <f t="shared" si="10"/>
        <v/>
      </c>
    </row>
    <row r="247" spans="2:20" s="99" customFormat="1" ht="27" customHeight="1" x14ac:dyDescent="0.2">
      <c r="B247" s="1060">
        <f t="shared" si="2"/>
        <v>242</v>
      </c>
      <c r="C247" s="1061"/>
      <c r="D247" s="1061"/>
      <c r="E247" s="2921"/>
      <c r="F247" s="2922"/>
      <c r="G247" s="2922"/>
      <c r="H247" s="2922"/>
      <c r="I247" s="2923"/>
      <c r="J247" s="2921"/>
      <c r="K247" s="2922"/>
      <c r="L247" s="2922"/>
      <c r="M247" s="2922"/>
      <c r="N247" s="2923"/>
      <c r="O247" s="1062" t="s">
        <v>34</v>
      </c>
      <c r="P247" s="1073" t="str">
        <f t="shared" si="9"/>
        <v/>
      </c>
      <c r="Q247" s="1063" t="s">
        <v>315</v>
      </c>
      <c r="R247" s="1060"/>
      <c r="S247" s="1059"/>
      <c r="T247" s="512" t="str">
        <f t="shared" si="10"/>
        <v/>
      </c>
    </row>
    <row r="248" spans="2:20" s="99" customFormat="1" ht="27" customHeight="1" x14ac:dyDescent="0.2">
      <c r="B248" s="1060">
        <f t="shared" si="2"/>
        <v>243</v>
      </c>
      <c r="C248" s="1061"/>
      <c r="D248" s="1061"/>
      <c r="E248" s="2921"/>
      <c r="F248" s="2922"/>
      <c r="G248" s="2922"/>
      <c r="H248" s="2922"/>
      <c r="I248" s="2923"/>
      <c r="J248" s="2921"/>
      <c r="K248" s="2922"/>
      <c r="L248" s="2922"/>
      <c r="M248" s="2922"/>
      <c r="N248" s="2923"/>
      <c r="O248" s="1062" t="s">
        <v>34</v>
      </c>
      <c r="P248" s="1073" t="str">
        <f t="shared" si="9"/>
        <v/>
      </c>
      <c r="Q248" s="1063" t="s">
        <v>315</v>
      </c>
      <c r="R248" s="1060"/>
      <c r="S248" s="1059"/>
      <c r="T248" s="512" t="str">
        <f t="shared" si="10"/>
        <v/>
      </c>
    </row>
    <row r="249" spans="2:20" s="99" customFormat="1" ht="27" customHeight="1" x14ac:dyDescent="0.2">
      <c r="B249" s="1060">
        <f t="shared" si="2"/>
        <v>244</v>
      </c>
      <c r="C249" s="1061"/>
      <c r="D249" s="1061"/>
      <c r="E249" s="2921"/>
      <c r="F249" s="2922"/>
      <c r="G249" s="2922"/>
      <c r="H249" s="2922"/>
      <c r="I249" s="2923"/>
      <c r="J249" s="2921"/>
      <c r="K249" s="2922"/>
      <c r="L249" s="2922"/>
      <c r="M249" s="2922"/>
      <c r="N249" s="2923"/>
      <c r="O249" s="1062" t="s">
        <v>34</v>
      </c>
      <c r="P249" s="1073" t="str">
        <f t="shared" si="9"/>
        <v/>
      </c>
      <c r="Q249" s="1063" t="s">
        <v>315</v>
      </c>
      <c r="R249" s="1060"/>
      <c r="S249" s="1059"/>
      <c r="T249" s="512" t="str">
        <f t="shared" si="10"/>
        <v/>
      </c>
    </row>
    <row r="250" spans="2:20" s="99" customFormat="1" ht="27" customHeight="1" x14ac:dyDescent="0.2">
      <c r="B250" s="1060">
        <f t="shared" si="2"/>
        <v>245</v>
      </c>
      <c r="C250" s="1061"/>
      <c r="D250" s="1061"/>
      <c r="E250" s="2921"/>
      <c r="F250" s="2922"/>
      <c r="G250" s="2922"/>
      <c r="H250" s="2922"/>
      <c r="I250" s="2923"/>
      <c r="J250" s="2921"/>
      <c r="K250" s="2922"/>
      <c r="L250" s="2922"/>
      <c r="M250" s="2922"/>
      <c r="N250" s="2923"/>
      <c r="O250" s="1062" t="s">
        <v>34</v>
      </c>
      <c r="P250" s="1073" t="str">
        <f t="shared" si="9"/>
        <v/>
      </c>
      <c r="Q250" s="1063" t="s">
        <v>315</v>
      </c>
      <c r="R250" s="1060"/>
      <c r="S250" s="1059"/>
      <c r="T250" s="512" t="str">
        <f t="shared" si="10"/>
        <v/>
      </c>
    </row>
    <row r="251" spans="2:20" s="99" customFormat="1" ht="27" customHeight="1" x14ac:dyDescent="0.2">
      <c r="B251" s="1060">
        <f t="shared" si="2"/>
        <v>246</v>
      </c>
      <c r="C251" s="1061"/>
      <c r="D251" s="1061"/>
      <c r="E251" s="2921"/>
      <c r="F251" s="2922"/>
      <c r="G251" s="2922"/>
      <c r="H251" s="2922"/>
      <c r="I251" s="2923"/>
      <c r="J251" s="2921"/>
      <c r="K251" s="2922"/>
      <c r="L251" s="2922"/>
      <c r="M251" s="2922"/>
      <c r="N251" s="2923"/>
      <c r="O251" s="1062" t="s">
        <v>34</v>
      </c>
      <c r="P251" s="1073" t="str">
        <f t="shared" si="9"/>
        <v/>
      </c>
      <c r="Q251" s="1063" t="s">
        <v>315</v>
      </c>
      <c r="R251" s="1060"/>
      <c r="S251" s="1059"/>
      <c r="T251" s="512" t="str">
        <f t="shared" si="10"/>
        <v/>
      </c>
    </row>
    <row r="252" spans="2:20" s="99" customFormat="1" ht="27" customHeight="1" x14ac:dyDescent="0.2">
      <c r="B252" s="1060">
        <f t="shared" si="2"/>
        <v>247</v>
      </c>
      <c r="C252" s="1061"/>
      <c r="D252" s="1061"/>
      <c r="E252" s="2921"/>
      <c r="F252" s="2922"/>
      <c r="G252" s="2922"/>
      <c r="H252" s="2922"/>
      <c r="I252" s="2923"/>
      <c r="J252" s="2921"/>
      <c r="K252" s="2922"/>
      <c r="L252" s="2922"/>
      <c r="M252" s="2922"/>
      <c r="N252" s="2923"/>
      <c r="O252" s="1062" t="s">
        <v>34</v>
      </c>
      <c r="P252" s="1073" t="str">
        <f t="shared" si="9"/>
        <v/>
      </c>
      <c r="Q252" s="1063" t="s">
        <v>315</v>
      </c>
      <c r="R252" s="1060"/>
      <c r="S252" s="1059"/>
      <c r="T252" s="512" t="str">
        <f t="shared" si="10"/>
        <v/>
      </c>
    </row>
    <row r="253" spans="2:20" s="99" customFormat="1" ht="27" customHeight="1" x14ac:dyDescent="0.2">
      <c r="B253" s="1060">
        <f t="shared" si="2"/>
        <v>248</v>
      </c>
      <c r="C253" s="1061"/>
      <c r="D253" s="1061"/>
      <c r="E253" s="2921"/>
      <c r="F253" s="2922"/>
      <c r="G253" s="2922"/>
      <c r="H253" s="2922"/>
      <c r="I253" s="2923"/>
      <c r="J253" s="2921"/>
      <c r="K253" s="2922"/>
      <c r="L253" s="2922"/>
      <c r="M253" s="2922"/>
      <c r="N253" s="2923"/>
      <c r="O253" s="1062" t="s">
        <v>34</v>
      </c>
      <c r="P253" s="1073" t="str">
        <f t="shared" si="9"/>
        <v/>
      </c>
      <c r="Q253" s="1063" t="s">
        <v>315</v>
      </c>
      <c r="R253" s="1060"/>
      <c r="S253" s="1059"/>
      <c r="T253" s="512" t="str">
        <f t="shared" si="10"/>
        <v/>
      </c>
    </row>
    <row r="254" spans="2:20" s="99" customFormat="1" ht="27" customHeight="1" x14ac:dyDescent="0.2">
      <c r="B254" s="1060">
        <f t="shared" si="2"/>
        <v>249</v>
      </c>
      <c r="C254" s="1061"/>
      <c r="D254" s="1061"/>
      <c r="E254" s="2921"/>
      <c r="F254" s="2922"/>
      <c r="G254" s="2922"/>
      <c r="H254" s="2922"/>
      <c r="I254" s="2923"/>
      <c r="J254" s="2921"/>
      <c r="K254" s="2922"/>
      <c r="L254" s="2922"/>
      <c r="M254" s="2922"/>
      <c r="N254" s="2923"/>
      <c r="O254" s="1062" t="s">
        <v>34</v>
      </c>
      <c r="P254" s="1073" t="str">
        <f t="shared" si="9"/>
        <v/>
      </c>
      <c r="Q254" s="1063" t="s">
        <v>315</v>
      </c>
      <c r="R254" s="1060"/>
      <c r="S254" s="1059"/>
      <c r="T254" s="512" t="str">
        <f t="shared" si="10"/>
        <v/>
      </c>
    </row>
    <row r="255" spans="2:20" s="99" customFormat="1" ht="27" customHeight="1" x14ac:dyDescent="0.2">
      <c r="B255" s="1060">
        <f t="shared" si="2"/>
        <v>250</v>
      </c>
      <c r="C255" s="1061"/>
      <c r="D255" s="1061"/>
      <c r="E255" s="2921"/>
      <c r="F255" s="2922"/>
      <c r="G255" s="2922"/>
      <c r="H255" s="2922"/>
      <c r="I255" s="2923"/>
      <c r="J255" s="2921"/>
      <c r="K255" s="2922"/>
      <c r="L255" s="2922"/>
      <c r="M255" s="2922"/>
      <c r="N255" s="2923"/>
      <c r="O255" s="1062" t="s">
        <v>34</v>
      </c>
      <c r="P255" s="1073" t="str">
        <f t="shared" si="9"/>
        <v/>
      </c>
      <c r="Q255" s="1063" t="s">
        <v>315</v>
      </c>
      <c r="R255" s="1060"/>
      <c r="S255" s="1059"/>
      <c r="T255" s="512" t="str">
        <f t="shared" si="10"/>
        <v/>
      </c>
    </row>
    <row r="256" spans="2:20" s="99" customFormat="1" ht="27" customHeight="1" x14ac:dyDescent="0.2">
      <c r="B256" s="1060">
        <f t="shared" si="2"/>
        <v>251</v>
      </c>
      <c r="C256" s="1061"/>
      <c r="D256" s="1061"/>
      <c r="E256" s="2921"/>
      <c r="F256" s="2922"/>
      <c r="G256" s="2922"/>
      <c r="H256" s="2922"/>
      <c r="I256" s="2923"/>
      <c r="J256" s="2921"/>
      <c r="K256" s="2922"/>
      <c r="L256" s="2922"/>
      <c r="M256" s="2922"/>
      <c r="N256" s="2923"/>
      <c r="O256" s="1062" t="s">
        <v>34</v>
      </c>
      <c r="P256" s="1073" t="str">
        <f t="shared" si="9"/>
        <v/>
      </c>
      <c r="Q256" s="1063" t="s">
        <v>315</v>
      </c>
      <c r="R256" s="1060"/>
      <c r="S256" s="1059"/>
      <c r="T256" s="512" t="str">
        <f t="shared" si="10"/>
        <v/>
      </c>
    </row>
    <row r="257" spans="2:20" s="99" customFormat="1" ht="27" customHeight="1" x14ac:dyDescent="0.2">
      <c r="B257" s="1060">
        <f t="shared" si="2"/>
        <v>252</v>
      </c>
      <c r="C257" s="1061"/>
      <c r="D257" s="1061"/>
      <c r="E257" s="2921"/>
      <c r="F257" s="2922"/>
      <c r="G257" s="2922"/>
      <c r="H257" s="2922"/>
      <c r="I257" s="2923"/>
      <c r="J257" s="2921"/>
      <c r="K257" s="2922"/>
      <c r="L257" s="2922"/>
      <c r="M257" s="2922"/>
      <c r="N257" s="2923"/>
      <c r="O257" s="1062" t="s">
        <v>34</v>
      </c>
      <c r="P257" s="1073" t="str">
        <f t="shared" si="9"/>
        <v/>
      </c>
      <c r="Q257" s="1063" t="s">
        <v>315</v>
      </c>
      <c r="R257" s="1060"/>
      <c r="S257" s="1059"/>
      <c r="T257" s="512" t="str">
        <f t="shared" si="10"/>
        <v/>
      </c>
    </row>
    <row r="258" spans="2:20" s="99" customFormat="1" ht="27" customHeight="1" x14ac:dyDescent="0.2">
      <c r="B258" s="1060">
        <f t="shared" si="2"/>
        <v>253</v>
      </c>
      <c r="C258" s="1061"/>
      <c r="D258" s="1061"/>
      <c r="E258" s="2921"/>
      <c r="F258" s="2922"/>
      <c r="G258" s="2922"/>
      <c r="H258" s="2922"/>
      <c r="I258" s="2923"/>
      <c r="J258" s="2921"/>
      <c r="K258" s="2922"/>
      <c r="L258" s="2922"/>
      <c r="M258" s="2922"/>
      <c r="N258" s="2923"/>
      <c r="O258" s="1062" t="s">
        <v>34</v>
      </c>
      <c r="P258" s="1073" t="str">
        <f t="shared" si="9"/>
        <v/>
      </c>
      <c r="Q258" s="1063" t="s">
        <v>315</v>
      </c>
      <c r="R258" s="1060"/>
      <c r="S258" s="1059"/>
      <c r="T258" s="512" t="str">
        <f t="shared" si="10"/>
        <v/>
      </c>
    </row>
    <row r="259" spans="2:20" s="99" customFormat="1" ht="27" customHeight="1" x14ac:dyDescent="0.2">
      <c r="B259" s="1060">
        <f t="shared" si="2"/>
        <v>254</v>
      </c>
      <c r="C259" s="1061"/>
      <c r="D259" s="1061"/>
      <c r="E259" s="2921"/>
      <c r="F259" s="2922"/>
      <c r="G259" s="2922"/>
      <c r="H259" s="2922"/>
      <c r="I259" s="2923"/>
      <c r="J259" s="2921"/>
      <c r="K259" s="2922"/>
      <c r="L259" s="2922"/>
      <c r="M259" s="2922"/>
      <c r="N259" s="2923"/>
      <c r="O259" s="1062" t="s">
        <v>34</v>
      </c>
      <c r="P259" s="1073" t="str">
        <f t="shared" si="9"/>
        <v/>
      </c>
      <c r="Q259" s="1063" t="s">
        <v>315</v>
      </c>
      <c r="R259" s="1060"/>
      <c r="S259" s="1059"/>
      <c r="T259" s="512" t="str">
        <f t="shared" si="10"/>
        <v/>
      </c>
    </row>
    <row r="260" spans="2:20" s="99" customFormat="1" ht="27" customHeight="1" x14ac:dyDescent="0.2">
      <c r="B260" s="1060">
        <f t="shared" si="2"/>
        <v>255</v>
      </c>
      <c r="C260" s="1061"/>
      <c r="D260" s="1061"/>
      <c r="E260" s="2921"/>
      <c r="F260" s="2922"/>
      <c r="G260" s="2922"/>
      <c r="H260" s="2922"/>
      <c r="I260" s="2923"/>
      <c r="J260" s="2921"/>
      <c r="K260" s="2922"/>
      <c r="L260" s="2922"/>
      <c r="M260" s="2922"/>
      <c r="N260" s="2923"/>
      <c r="O260" s="1062" t="s">
        <v>34</v>
      </c>
      <c r="P260" s="1073" t="str">
        <f t="shared" si="9"/>
        <v/>
      </c>
      <c r="Q260" s="1063" t="s">
        <v>315</v>
      </c>
      <c r="R260" s="1060"/>
      <c r="S260" s="1059"/>
      <c r="T260" s="512" t="str">
        <f t="shared" si="10"/>
        <v/>
      </c>
    </row>
    <row r="261" spans="2:20" s="99" customFormat="1" ht="27" customHeight="1" x14ac:dyDescent="0.2">
      <c r="B261" s="1060">
        <f t="shared" ref="B261:B304" si="11">+ROW()-5</f>
        <v>256</v>
      </c>
      <c r="C261" s="1061"/>
      <c r="D261" s="1061"/>
      <c r="E261" s="2921"/>
      <c r="F261" s="2922"/>
      <c r="G261" s="2922"/>
      <c r="H261" s="2922"/>
      <c r="I261" s="2923"/>
      <c r="J261" s="2921"/>
      <c r="K261" s="2922"/>
      <c r="L261" s="2922"/>
      <c r="M261" s="2922"/>
      <c r="N261" s="2923"/>
      <c r="O261" s="1062" t="s">
        <v>34</v>
      </c>
      <c r="P261" s="1073" t="str">
        <f t="shared" si="9"/>
        <v/>
      </c>
      <c r="Q261" s="1063" t="s">
        <v>315</v>
      </c>
      <c r="R261" s="1060"/>
      <c r="S261" s="1059"/>
      <c r="T261" s="512" t="str">
        <f t="shared" si="10"/>
        <v/>
      </c>
    </row>
    <row r="262" spans="2:20" s="99" customFormat="1" ht="27" customHeight="1" x14ac:dyDescent="0.2">
      <c r="B262" s="1060">
        <f t="shared" si="11"/>
        <v>257</v>
      </c>
      <c r="C262" s="1061"/>
      <c r="D262" s="1061"/>
      <c r="E262" s="2921"/>
      <c r="F262" s="2922"/>
      <c r="G262" s="2922"/>
      <c r="H262" s="2922"/>
      <c r="I262" s="2923"/>
      <c r="J262" s="2921"/>
      <c r="K262" s="2922"/>
      <c r="L262" s="2922"/>
      <c r="M262" s="2922"/>
      <c r="N262" s="2923"/>
      <c r="O262" s="1062" t="s">
        <v>34</v>
      </c>
      <c r="P262" s="1073" t="str">
        <f t="shared" si="9"/>
        <v/>
      </c>
      <c r="Q262" s="1063" t="s">
        <v>315</v>
      </c>
      <c r="R262" s="1060"/>
      <c r="S262" s="1059"/>
      <c r="T262" s="512" t="str">
        <f t="shared" si="10"/>
        <v/>
      </c>
    </row>
    <row r="263" spans="2:20" s="99" customFormat="1" ht="27" customHeight="1" x14ac:dyDescent="0.2">
      <c r="B263" s="1060">
        <f t="shared" si="11"/>
        <v>258</v>
      </c>
      <c r="C263" s="1061"/>
      <c r="D263" s="1061"/>
      <c r="E263" s="2921"/>
      <c r="F263" s="2922"/>
      <c r="G263" s="2922"/>
      <c r="H263" s="2922"/>
      <c r="I263" s="2923"/>
      <c r="J263" s="2921"/>
      <c r="K263" s="2922"/>
      <c r="L263" s="2922"/>
      <c r="M263" s="2922"/>
      <c r="N263" s="2923"/>
      <c r="O263" s="1062" t="s">
        <v>34</v>
      </c>
      <c r="P263" s="1073" t="str">
        <f t="shared" si="9"/>
        <v/>
      </c>
      <c r="Q263" s="1063" t="s">
        <v>315</v>
      </c>
      <c r="R263" s="1060"/>
      <c r="S263" s="1059"/>
      <c r="T263" s="512" t="str">
        <f t="shared" si="10"/>
        <v/>
      </c>
    </row>
    <row r="264" spans="2:20" s="99" customFormat="1" ht="27" customHeight="1" x14ac:dyDescent="0.2">
      <c r="B264" s="1060">
        <f t="shared" si="11"/>
        <v>259</v>
      </c>
      <c r="C264" s="1061"/>
      <c r="D264" s="1061"/>
      <c r="E264" s="2921"/>
      <c r="F264" s="2922"/>
      <c r="G264" s="2922"/>
      <c r="H264" s="2922"/>
      <c r="I264" s="2923"/>
      <c r="J264" s="2921"/>
      <c r="K264" s="2922"/>
      <c r="L264" s="2922"/>
      <c r="M264" s="2922"/>
      <c r="N264" s="2923"/>
      <c r="O264" s="1062" t="s">
        <v>34</v>
      </c>
      <c r="P264" s="1073" t="str">
        <f t="shared" si="9"/>
        <v/>
      </c>
      <c r="Q264" s="1063" t="s">
        <v>315</v>
      </c>
      <c r="R264" s="1060"/>
      <c r="S264" s="1059"/>
      <c r="T264" s="512" t="str">
        <f t="shared" si="10"/>
        <v/>
      </c>
    </row>
    <row r="265" spans="2:20" s="99" customFormat="1" ht="27" customHeight="1" x14ac:dyDescent="0.2">
      <c r="B265" s="1060">
        <f t="shared" si="11"/>
        <v>260</v>
      </c>
      <c r="C265" s="1061"/>
      <c r="D265" s="1061"/>
      <c r="E265" s="2921"/>
      <c r="F265" s="2922"/>
      <c r="G265" s="2922"/>
      <c r="H265" s="2922"/>
      <c r="I265" s="2923"/>
      <c r="J265" s="2921"/>
      <c r="K265" s="2922"/>
      <c r="L265" s="2922"/>
      <c r="M265" s="2922"/>
      <c r="N265" s="2923"/>
      <c r="O265" s="1062" t="s">
        <v>34</v>
      </c>
      <c r="P265" s="1073" t="str">
        <f t="shared" si="9"/>
        <v/>
      </c>
      <c r="Q265" s="1063" t="s">
        <v>315</v>
      </c>
      <c r="R265" s="1060"/>
      <c r="S265" s="1059"/>
      <c r="T265" s="512" t="str">
        <f t="shared" si="10"/>
        <v/>
      </c>
    </row>
    <row r="266" spans="2:20" s="99" customFormat="1" ht="27" customHeight="1" x14ac:dyDescent="0.2">
      <c r="B266" s="1060">
        <f t="shared" si="11"/>
        <v>261</v>
      </c>
      <c r="C266" s="1061"/>
      <c r="D266" s="1061"/>
      <c r="E266" s="2921"/>
      <c r="F266" s="2922"/>
      <c r="G266" s="2922"/>
      <c r="H266" s="2922"/>
      <c r="I266" s="2923"/>
      <c r="J266" s="2921"/>
      <c r="K266" s="2922"/>
      <c r="L266" s="2922"/>
      <c r="M266" s="2922"/>
      <c r="N266" s="2923"/>
      <c r="O266" s="1062" t="s">
        <v>34</v>
      </c>
      <c r="P266" s="1073" t="str">
        <f t="shared" si="9"/>
        <v/>
      </c>
      <c r="Q266" s="1063" t="s">
        <v>315</v>
      </c>
      <c r="R266" s="1060"/>
      <c r="S266" s="1059"/>
      <c r="T266" s="512" t="str">
        <f t="shared" si="10"/>
        <v/>
      </c>
    </row>
    <row r="267" spans="2:20" s="99" customFormat="1" ht="27" customHeight="1" x14ac:dyDescent="0.2">
      <c r="B267" s="1060">
        <f t="shared" si="11"/>
        <v>262</v>
      </c>
      <c r="C267" s="1061"/>
      <c r="D267" s="1061"/>
      <c r="E267" s="2921"/>
      <c r="F267" s="2922"/>
      <c r="G267" s="2922"/>
      <c r="H267" s="2922"/>
      <c r="I267" s="2923"/>
      <c r="J267" s="2921"/>
      <c r="K267" s="2922"/>
      <c r="L267" s="2922"/>
      <c r="M267" s="2922"/>
      <c r="N267" s="2923"/>
      <c r="O267" s="1062" t="s">
        <v>34</v>
      </c>
      <c r="P267" s="1073" t="str">
        <f t="shared" si="9"/>
        <v/>
      </c>
      <c r="Q267" s="1063" t="s">
        <v>315</v>
      </c>
      <c r="R267" s="1060"/>
      <c r="S267" s="1059"/>
      <c r="T267" s="512" t="str">
        <f t="shared" si="10"/>
        <v/>
      </c>
    </row>
    <row r="268" spans="2:20" s="99" customFormat="1" ht="27" customHeight="1" x14ac:dyDescent="0.2">
      <c r="B268" s="1060">
        <f t="shared" si="11"/>
        <v>263</v>
      </c>
      <c r="C268" s="1061"/>
      <c r="D268" s="1061"/>
      <c r="E268" s="2921"/>
      <c r="F268" s="2922"/>
      <c r="G268" s="2922"/>
      <c r="H268" s="2922"/>
      <c r="I268" s="2923"/>
      <c r="J268" s="2921"/>
      <c r="K268" s="2922"/>
      <c r="L268" s="2922"/>
      <c r="M268" s="2922"/>
      <c r="N268" s="2923"/>
      <c r="O268" s="1062" t="s">
        <v>34</v>
      </c>
      <c r="P268" s="1073" t="str">
        <f t="shared" si="9"/>
        <v/>
      </c>
      <c r="Q268" s="1063" t="s">
        <v>315</v>
      </c>
      <c r="R268" s="1060"/>
      <c r="S268" s="1059"/>
      <c r="T268" s="512" t="str">
        <f t="shared" si="10"/>
        <v/>
      </c>
    </row>
    <row r="269" spans="2:20" s="99" customFormat="1" ht="27" customHeight="1" x14ac:dyDescent="0.2">
      <c r="B269" s="1060">
        <f t="shared" si="11"/>
        <v>264</v>
      </c>
      <c r="C269" s="1061"/>
      <c r="D269" s="1061"/>
      <c r="E269" s="2921"/>
      <c r="F269" s="2922"/>
      <c r="G269" s="2922"/>
      <c r="H269" s="2922"/>
      <c r="I269" s="2923"/>
      <c r="J269" s="2921"/>
      <c r="K269" s="2922"/>
      <c r="L269" s="2922"/>
      <c r="M269" s="2922"/>
      <c r="N269" s="2923"/>
      <c r="O269" s="1062" t="s">
        <v>34</v>
      </c>
      <c r="P269" s="1073" t="str">
        <f t="shared" si="9"/>
        <v/>
      </c>
      <c r="Q269" s="1063" t="s">
        <v>315</v>
      </c>
      <c r="R269" s="1060"/>
      <c r="S269" s="1059"/>
      <c r="T269" s="512" t="str">
        <f t="shared" si="10"/>
        <v/>
      </c>
    </row>
    <row r="270" spans="2:20" s="99" customFormat="1" ht="27" customHeight="1" x14ac:dyDescent="0.2">
      <c r="B270" s="1060">
        <f t="shared" si="11"/>
        <v>265</v>
      </c>
      <c r="C270" s="1061"/>
      <c r="D270" s="1061"/>
      <c r="E270" s="2921"/>
      <c r="F270" s="2922"/>
      <c r="G270" s="2922"/>
      <c r="H270" s="2922"/>
      <c r="I270" s="2923"/>
      <c r="J270" s="2921"/>
      <c r="K270" s="2922"/>
      <c r="L270" s="2922"/>
      <c r="M270" s="2922"/>
      <c r="N270" s="2923"/>
      <c r="O270" s="1062" t="s">
        <v>34</v>
      </c>
      <c r="P270" s="1073" t="str">
        <f t="shared" si="9"/>
        <v/>
      </c>
      <c r="Q270" s="1063" t="s">
        <v>315</v>
      </c>
      <c r="R270" s="1060"/>
      <c r="S270" s="1059"/>
      <c r="T270" s="512" t="str">
        <f t="shared" si="10"/>
        <v/>
      </c>
    </row>
    <row r="271" spans="2:20" s="99" customFormat="1" ht="27" customHeight="1" x14ac:dyDescent="0.2">
      <c r="B271" s="1060">
        <f t="shared" si="11"/>
        <v>266</v>
      </c>
      <c r="C271" s="1061"/>
      <c r="D271" s="1061"/>
      <c r="E271" s="2921"/>
      <c r="F271" s="2922"/>
      <c r="G271" s="2922"/>
      <c r="H271" s="2922"/>
      <c r="I271" s="2923"/>
      <c r="J271" s="2921"/>
      <c r="K271" s="2922"/>
      <c r="L271" s="2922"/>
      <c r="M271" s="2922"/>
      <c r="N271" s="2923"/>
      <c r="O271" s="1062" t="s">
        <v>34</v>
      </c>
      <c r="P271" s="1073" t="str">
        <f t="shared" si="9"/>
        <v/>
      </c>
      <c r="Q271" s="1063" t="s">
        <v>315</v>
      </c>
      <c r="R271" s="1060"/>
      <c r="S271" s="1059"/>
      <c r="T271" s="512" t="str">
        <f t="shared" si="10"/>
        <v/>
      </c>
    </row>
    <row r="272" spans="2:20" s="99" customFormat="1" ht="27" customHeight="1" x14ac:dyDescent="0.2">
      <c r="B272" s="1060">
        <f t="shared" si="11"/>
        <v>267</v>
      </c>
      <c r="C272" s="1061"/>
      <c r="D272" s="1061"/>
      <c r="E272" s="2921"/>
      <c r="F272" s="2922"/>
      <c r="G272" s="2922"/>
      <c r="H272" s="2922"/>
      <c r="I272" s="2923"/>
      <c r="J272" s="2921"/>
      <c r="K272" s="2922"/>
      <c r="L272" s="2922"/>
      <c r="M272" s="2922"/>
      <c r="N272" s="2923"/>
      <c r="O272" s="1062" t="s">
        <v>34</v>
      </c>
      <c r="P272" s="1073" t="str">
        <f t="shared" si="9"/>
        <v/>
      </c>
      <c r="Q272" s="1063" t="s">
        <v>315</v>
      </c>
      <c r="R272" s="1060"/>
      <c r="S272" s="1059"/>
      <c r="T272" s="512" t="str">
        <f t="shared" si="10"/>
        <v/>
      </c>
    </row>
    <row r="273" spans="2:20" s="99" customFormat="1" ht="27" customHeight="1" x14ac:dyDescent="0.2">
      <c r="B273" s="1060">
        <f t="shared" si="11"/>
        <v>268</v>
      </c>
      <c r="C273" s="1061"/>
      <c r="D273" s="1061"/>
      <c r="E273" s="2921"/>
      <c r="F273" s="2922"/>
      <c r="G273" s="2922"/>
      <c r="H273" s="2922"/>
      <c r="I273" s="2923"/>
      <c r="J273" s="2921"/>
      <c r="K273" s="2922"/>
      <c r="L273" s="2922"/>
      <c r="M273" s="2922"/>
      <c r="N273" s="2923"/>
      <c r="O273" s="1062" t="s">
        <v>34</v>
      </c>
      <c r="P273" s="1073" t="str">
        <f t="shared" si="9"/>
        <v/>
      </c>
      <c r="Q273" s="1063" t="s">
        <v>315</v>
      </c>
      <c r="R273" s="1060"/>
      <c r="S273" s="1059"/>
      <c r="T273" s="512" t="str">
        <f t="shared" si="10"/>
        <v/>
      </c>
    </row>
    <row r="274" spans="2:20" s="99" customFormat="1" ht="27" customHeight="1" x14ac:dyDescent="0.2">
      <c r="B274" s="1060">
        <f t="shared" si="11"/>
        <v>269</v>
      </c>
      <c r="C274" s="1061"/>
      <c r="D274" s="1061"/>
      <c r="E274" s="2921"/>
      <c r="F274" s="2922"/>
      <c r="G274" s="2922"/>
      <c r="H274" s="2922"/>
      <c r="I274" s="2923"/>
      <c r="J274" s="2921"/>
      <c r="K274" s="2922"/>
      <c r="L274" s="2922"/>
      <c r="M274" s="2922"/>
      <c r="N274" s="2923"/>
      <c r="O274" s="1062" t="s">
        <v>34</v>
      </c>
      <c r="P274" s="1073" t="str">
        <f t="shared" si="9"/>
        <v/>
      </c>
      <c r="Q274" s="1063" t="s">
        <v>315</v>
      </c>
      <c r="R274" s="1060"/>
      <c r="S274" s="1059"/>
      <c r="T274" s="512" t="str">
        <f t="shared" si="10"/>
        <v/>
      </c>
    </row>
    <row r="275" spans="2:20" s="99" customFormat="1" ht="27" customHeight="1" x14ac:dyDescent="0.2">
      <c r="B275" s="1060">
        <f t="shared" si="11"/>
        <v>270</v>
      </c>
      <c r="C275" s="1061"/>
      <c r="D275" s="1061"/>
      <c r="E275" s="2921"/>
      <c r="F275" s="2922"/>
      <c r="G275" s="2922"/>
      <c r="H275" s="2922"/>
      <c r="I275" s="2923"/>
      <c r="J275" s="2921"/>
      <c r="K275" s="2922"/>
      <c r="L275" s="2922"/>
      <c r="M275" s="2922"/>
      <c r="N275" s="2923"/>
      <c r="O275" s="1062" t="s">
        <v>34</v>
      </c>
      <c r="P275" s="1073" t="str">
        <f t="shared" si="9"/>
        <v/>
      </c>
      <c r="Q275" s="1063" t="s">
        <v>315</v>
      </c>
      <c r="R275" s="1060"/>
      <c r="S275" s="1059"/>
      <c r="T275" s="512" t="str">
        <f t="shared" si="10"/>
        <v/>
      </c>
    </row>
    <row r="276" spans="2:20" s="99" customFormat="1" ht="27" customHeight="1" x14ac:dyDescent="0.2">
      <c r="B276" s="1060">
        <f t="shared" si="11"/>
        <v>271</v>
      </c>
      <c r="C276" s="1061"/>
      <c r="D276" s="1061"/>
      <c r="E276" s="2921"/>
      <c r="F276" s="2922"/>
      <c r="G276" s="2922"/>
      <c r="H276" s="2922"/>
      <c r="I276" s="2923"/>
      <c r="J276" s="2921"/>
      <c r="K276" s="2922"/>
      <c r="L276" s="2922"/>
      <c r="M276" s="2922"/>
      <c r="N276" s="2923"/>
      <c r="O276" s="1062" t="s">
        <v>34</v>
      </c>
      <c r="P276" s="1073" t="str">
        <f t="shared" si="9"/>
        <v/>
      </c>
      <c r="Q276" s="1063" t="s">
        <v>315</v>
      </c>
      <c r="R276" s="1060"/>
      <c r="S276" s="1059"/>
      <c r="T276" s="512" t="str">
        <f t="shared" si="10"/>
        <v/>
      </c>
    </row>
    <row r="277" spans="2:20" s="99" customFormat="1" ht="27" customHeight="1" x14ac:dyDescent="0.2">
      <c r="B277" s="1060">
        <f t="shared" si="11"/>
        <v>272</v>
      </c>
      <c r="C277" s="1061"/>
      <c r="D277" s="1061"/>
      <c r="E277" s="2921"/>
      <c r="F277" s="2922"/>
      <c r="G277" s="2922"/>
      <c r="H277" s="2922"/>
      <c r="I277" s="2923"/>
      <c r="J277" s="2921"/>
      <c r="K277" s="2922"/>
      <c r="L277" s="2922"/>
      <c r="M277" s="2922"/>
      <c r="N277" s="2923"/>
      <c r="O277" s="1062" t="s">
        <v>34</v>
      </c>
      <c r="P277" s="1073" t="str">
        <f t="shared" si="9"/>
        <v/>
      </c>
      <c r="Q277" s="1063" t="s">
        <v>315</v>
      </c>
      <c r="R277" s="1060"/>
      <c r="S277" s="1059"/>
      <c r="T277" s="512" t="str">
        <f t="shared" si="10"/>
        <v/>
      </c>
    </row>
    <row r="278" spans="2:20" s="99" customFormat="1" ht="27" customHeight="1" x14ac:dyDescent="0.2">
      <c r="B278" s="1060">
        <f t="shared" si="11"/>
        <v>273</v>
      </c>
      <c r="C278" s="1061"/>
      <c r="D278" s="1061"/>
      <c r="E278" s="2921"/>
      <c r="F278" s="2922"/>
      <c r="G278" s="2922"/>
      <c r="H278" s="2922"/>
      <c r="I278" s="2923"/>
      <c r="J278" s="2921"/>
      <c r="K278" s="2922"/>
      <c r="L278" s="2922"/>
      <c r="M278" s="2922"/>
      <c r="N278" s="2923"/>
      <c r="O278" s="1062" t="s">
        <v>34</v>
      </c>
      <c r="P278" s="1073" t="str">
        <f t="shared" si="9"/>
        <v/>
      </c>
      <c r="Q278" s="1063" t="s">
        <v>315</v>
      </c>
      <c r="R278" s="1060"/>
      <c r="S278" s="1059"/>
      <c r="T278" s="512" t="str">
        <f t="shared" si="10"/>
        <v/>
      </c>
    </row>
    <row r="279" spans="2:20" s="99" customFormat="1" ht="27" customHeight="1" x14ac:dyDescent="0.2">
      <c r="B279" s="1060">
        <f t="shared" si="11"/>
        <v>274</v>
      </c>
      <c r="C279" s="1061"/>
      <c r="D279" s="1061"/>
      <c r="E279" s="2921"/>
      <c r="F279" s="2922"/>
      <c r="G279" s="2922"/>
      <c r="H279" s="2922"/>
      <c r="I279" s="2923"/>
      <c r="J279" s="2921"/>
      <c r="K279" s="2922"/>
      <c r="L279" s="2922"/>
      <c r="M279" s="2922"/>
      <c r="N279" s="2923"/>
      <c r="O279" s="1062" t="s">
        <v>34</v>
      </c>
      <c r="P279" s="1073" t="str">
        <f t="shared" si="9"/>
        <v/>
      </c>
      <c r="Q279" s="1063" t="s">
        <v>315</v>
      </c>
      <c r="R279" s="1060"/>
      <c r="S279" s="1059"/>
      <c r="T279" s="512" t="str">
        <f t="shared" si="10"/>
        <v/>
      </c>
    </row>
    <row r="280" spans="2:20" s="99" customFormat="1" ht="27" customHeight="1" x14ac:dyDescent="0.2">
      <c r="B280" s="1060">
        <f t="shared" si="11"/>
        <v>275</v>
      </c>
      <c r="C280" s="1061"/>
      <c r="D280" s="1061"/>
      <c r="E280" s="2921"/>
      <c r="F280" s="2922"/>
      <c r="G280" s="2922"/>
      <c r="H280" s="2922"/>
      <c r="I280" s="2923"/>
      <c r="J280" s="2921"/>
      <c r="K280" s="2922"/>
      <c r="L280" s="2922"/>
      <c r="M280" s="2922"/>
      <c r="N280" s="2923"/>
      <c r="O280" s="1062" t="s">
        <v>34</v>
      </c>
      <c r="P280" s="1073" t="str">
        <f t="shared" si="9"/>
        <v/>
      </c>
      <c r="Q280" s="1063" t="s">
        <v>315</v>
      </c>
      <c r="R280" s="1060"/>
      <c r="S280" s="1059"/>
      <c r="T280" s="512" t="str">
        <f t="shared" si="10"/>
        <v/>
      </c>
    </row>
    <row r="281" spans="2:20" s="99" customFormat="1" ht="27" customHeight="1" x14ac:dyDescent="0.2">
      <c r="B281" s="1060">
        <f t="shared" si="11"/>
        <v>276</v>
      </c>
      <c r="C281" s="1061"/>
      <c r="D281" s="1061"/>
      <c r="E281" s="2921"/>
      <c r="F281" s="2922"/>
      <c r="G281" s="2922"/>
      <c r="H281" s="2922"/>
      <c r="I281" s="2923"/>
      <c r="J281" s="2921"/>
      <c r="K281" s="2922"/>
      <c r="L281" s="2922"/>
      <c r="M281" s="2922"/>
      <c r="N281" s="2923"/>
      <c r="O281" s="1062" t="s">
        <v>34</v>
      </c>
      <c r="P281" s="1073" t="str">
        <f t="shared" ref="P281:P304" si="12">IF(ISBLANK(J281),"",DATEDIF(J281,$J$2,"Y"))</f>
        <v/>
      </c>
      <c r="Q281" s="1063" t="s">
        <v>315</v>
      </c>
      <c r="R281" s="1060"/>
      <c r="S281" s="1059"/>
      <c r="T281" s="512" t="str">
        <f t="shared" ref="T281:T304" si="13">IF(ISBLANK(J281),"",DATEDIF(J281,$T$2,"Y"))</f>
        <v/>
      </c>
    </row>
    <row r="282" spans="2:20" s="99" customFormat="1" ht="27" customHeight="1" x14ac:dyDescent="0.2">
      <c r="B282" s="1060">
        <f t="shared" si="11"/>
        <v>277</v>
      </c>
      <c r="C282" s="1061"/>
      <c r="D282" s="1061"/>
      <c r="E282" s="2921"/>
      <c r="F282" s="2922"/>
      <c r="G282" s="2922"/>
      <c r="H282" s="2922"/>
      <c r="I282" s="2923"/>
      <c r="J282" s="2921"/>
      <c r="K282" s="2922"/>
      <c r="L282" s="2922"/>
      <c r="M282" s="2922"/>
      <c r="N282" s="2923"/>
      <c r="O282" s="1062" t="s">
        <v>34</v>
      </c>
      <c r="P282" s="1073" t="str">
        <f t="shared" si="12"/>
        <v/>
      </c>
      <c r="Q282" s="1063" t="s">
        <v>315</v>
      </c>
      <c r="R282" s="1060"/>
      <c r="S282" s="1059"/>
      <c r="T282" s="512" t="str">
        <f t="shared" si="13"/>
        <v/>
      </c>
    </row>
    <row r="283" spans="2:20" s="99" customFormat="1" ht="27" customHeight="1" x14ac:dyDescent="0.2">
      <c r="B283" s="1060">
        <f t="shared" si="11"/>
        <v>278</v>
      </c>
      <c r="C283" s="1061"/>
      <c r="D283" s="1061"/>
      <c r="E283" s="2921"/>
      <c r="F283" s="2922"/>
      <c r="G283" s="2922"/>
      <c r="H283" s="2922"/>
      <c r="I283" s="2923"/>
      <c r="J283" s="2921"/>
      <c r="K283" s="2922"/>
      <c r="L283" s="2922"/>
      <c r="M283" s="2922"/>
      <c r="N283" s="2923"/>
      <c r="O283" s="1062" t="s">
        <v>34</v>
      </c>
      <c r="P283" s="1073" t="str">
        <f t="shared" si="12"/>
        <v/>
      </c>
      <c r="Q283" s="1063" t="s">
        <v>315</v>
      </c>
      <c r="R283" s="1060"/>
      <c r="S283" s="1059"/>
      <c r="T283" s="512" t="str">
        <f t="shared" si="13"/>
        <v/>
      </c>
    </row>
    <row r="284" spans="2:20" s="99" customFormat="1" ht="27" customHeight="1" x14ac:dyDescent="0.2">
      <c r="B284" s="1060">
        <f t="shared" si="11"/>
        <v>279</v>
      </c>
      <c r="C284" s="1061"/>
      <c r="D284" s="1061"/>
      <c r="E284" s="2921"/>
      <c r="F284" s="2922"/>
      <c r="G284" s="2922"/>
      <c r="H284" s="2922"/>
      <c r="I284" s="2923"/>
      <c r="J284" s="2921"/>
      <c r="K284" s="2922"/>
      <c r="L284" s="2922"/>
      <c r="M284" s="2922"/>
      <c r="N284" s="2923"/>
      <c r="O284" s="1062" t="s">
        <v>34</v>
      </c>
      <c r="P284" s="1073" t="str">
        <f t="shared" si="12"/>
        <v/>
      </c>
      <c r="Q284" s="1063" t="s">
        <v>315</v>
      </c>
      <c r="R284" s="1060"/>
      <c r="S284" s="1059"/>
      <c r="T284" s="512" t="str">
        <f t="shared" si="13"/>
        <v/>
      </c>
    </row>
    <row r="285" spans="2:20" s="99" customFormat="1" ht="27" customHeight="1" x14ac:dyDescent="0.2">
      <c r="B285" s="1060">
        <f t="shared" si="11"/>
        <v>280</v>
      </c>
      <c r="C285" s="1061"/>
      <c r="D285" s="1061"/>
      <c r="E285" s="2921"/>
      <c r="F285" s="2922"/>
      <c r="G285" s="2922"/>
      <c r="H285" s="2922"/>
      <c r="I285" s="2923"/>
      <c r="J285" s="2921"/>
      <c r="K285" s="2922"/>
      <c r="L285" s="2922"/>
      <c r="M285" s="2922"/>
      <c r="N285" s="2923"/>
      <c r="O285" s="1062" t="s">
        <v>34</v>
      </c>
      <c r="P285" s="1073" t="str">
        <f t="shared" si="12"/>
        <v/>
      </c>
      <c r="Q285" s="1063" t="s">
        <v>315</v>
      </c>
      <c r="R285" s="1060"/>
      <c r="S285" s="1059"/>
      <c r="T285" s="512" t="str">
        <f t="shared" si="13"/>
        <v/>
      </c>
    </row>
    <row r="286" spans="2:20" s="99" customFormat="1" ht="27" customHeight="1" x14ac:dyDescent="0.2">
      <c r="B286" s="1060">
        <f t="shared" si="11"/>
        <v>281</v>
      </c>
      <c r="C286" s="1061"/>
      <c r="D286" s="1061"/>
      <c r="E286" s="2921"/>
      <c r="F286" s="2922"/>
      <c r="G286" s="2922"/>
      <c r="H286" s="2922"/>
      <c r="I286" s="2923"/>
      <c r="J286" s="2921"/>
      <c r="K286" s="2922"/>
      <c r="L286" s="2922"/>
      <c r="M286" s="2922"/>
      <c r="N286" s="2923"/>
      <c r="O286" s="1062" t="s">
        <v>34</v>
      </c>
      <c r="P286" s="1073" t="str">
        <f t="shared" si="12"/>
        <v/>
      </c>
      <c r="Q286" s="1063" t="s">
        <v>315</v>
      </c>
      <c r="R286" s="1060"/>
      <c r="S286" s="1059"/>
      <c r="T286" s="512" t="str">
        <f t="shared" si="13"/>
        <v/>
      </c>
    </row>
    <row r="287" spans="2:20" s="99" customFormat="1" ht="27" customHeight="1" x14ac:dyDescent="0.2">
      <c r="B287" s="1060">
        <f t="shared" si="11"/>
        <v>282</v>
      </c>
      <c r="C287" s="1061"/>
      <c r="D287" s="1061"/>
      <c r="E287" s="2921"/>
      <c r="F287" s="2922"/>
      <c r="G287" s="2922"/>
      <c r="H287" s="2922"/>
      <c r="I287" s="2923"/>
      <c r="J287" s="2921"/>
      <c r="K287" s="2922"/>
      <c r="L287" s="2922"/>
      <c r="M287" s="2922"/>
      <c r="N287" s="2923"/>
      <c r="O287" s="1062" t="s">
        <v>34</v>
      </c>
      <c r="P287" s="1073" t="str">
        <f t="shared" si="12"/>
        <v/>
      </c>
      <c r="Q287" s="1063" t="s">
        <v>315</v>
      </c>
      <c r="R287" s="1060"/>
      <c r="S287" s="1059"/>
      <c r="T287" s="512" t="str">
        <f t="shared" si="13"/>
        <v/>
      </c>
    </row>
    <row r="288" spans="2:20" s="99" customFormat="1" ht="27" customHeight="1" x14ac:dyDescent="0.2">
      <c r="B288" s="1060">
        <f t="shared" si="11"/>
        <v>283</v>
      </c>
      <c r="C288" s="1061"/>
      <c r="D288" s="1061"/>
      <c r="E288" s="2921"/>
      <c r="F288" s="2922"/>
      <c r="G288" s="2922"/>
      <c r="H288" s="2922"/>
      <c r="I288" s="2923"/>
      <c r="J288" s="2921"/>
      <c r="K288" s="2922"/>
      <c r="L288" s="2922"/>
      <c r="M288" s="2922"/>
      <c r="N288" s="2923"/>
      <c r="O288" s="1062" t="s">
        <v>34</v>
      </c>
      <c r="P288" s="1073" t="str">
        <f t="shared" si="12"/>
        <v/>
      </c>
      <c r="Q288" s="1063" t="s">
        <v>315</v>
      </c>
      <c r="R288" s="1060"/>
      <c r="S288" s="1059"/>
      <c r="T288" s="512" t="str">
        <f t="shared" si="13"/>
        <v/>
      </c>
    </row>
    <row r="289" spans="2:20" s="99" customFormat="1" ht="27" customHeight="1" x14ac:dyDescent="0.2">
      <c r="B289" s="1060">
        <f t="shared" si="11"/>
        <v>284</v>
      </c>
      <c r="C289" s="1061"/>
      <c r="D289" s="1061"/>
      <c r="E289" s="2921"/>
      <c r="F289" s="2922"/>
      <c r="G289" s="2922"/>
      <c r="H289" s="2922"/>
      <c r="I289" s="2923"/>
      <c r="J289" s="2921"/>
      <c r="K289" s="2922"/>
      <c r="L289" s="2922"/>
      <c r="M289" s="2922"/>
      <c r="N289" s="2923"/>
      <c r="O289" s="1062" t="s">
        <v>34</v>
      </c>
      <c r="P289" s="1073" t="str">
        <f t="shared" si="12"/>
        <v/>
      </c>
      <c r="Q289" s="1063" t="s">
        <v>315</v>
      </c>
      <c r="R289" s="1060"/>
      <c r="S289" s="1059"/>
      <c r="T289" s="512" t="str">
        <f t="shared" si="13"/>
        <v/>
      </c>
    </row>
    <row r="290" spans="2:20" s="99" customFormat="1" ht="27" customHeight="1" x14ac:dyDescent="0.2">
      <c r="B290" s="1060">
        <f t="shared" si="11"/>
        <v>285</v>
      </c>
      <c r="C290" s="1061"/>
      <c r="D290" s="1061"/>
      <c r="E290" s="2921"/>
      <c r="F290" s="2922"/>
      <c r="G290" s="2922"/>
      <c r="H290" s="2922"/>
      <c r="I290" s="2923"/>
      <c r="J290" s="2921"/>
      <c r="K290" s="2922"/>
      <c r="L290" s="2922"/>
      <c r="M290" s="2922"/>
      <c r="N290" s="2923"/>
      <c r="O290" s="1062" t="s">
        <v>34</v>
      </c>
      <c r="P290" s="1073" t="str">
        <f t="shared" si="12"/>
        <v/>
      </c>
      <c r="Q290" s="1063" t="s">
        <v>315</v>
      </c>
      <c r="R290" s="1060"/>
      <c r="S290" s="1059"/>
      <c r="T290" s="512" t="str">
        <f t="shared" si="13"/>
        <v/>
      </c>
    </row>
    <row r="291" spans="2:20" s="99" customFormat="1" ht="27" customHeight="1" x14ac:dyDescent="0.2">
      <c r="B291" s="1060">
        <f t="shared" si="11"/>
        <v>286</v>
      </c>
      <c r="C291" s="1061"/>
      <c r="D291" s="1061"/>
      <c r="E291" s="2921"/>
      <c r="F291" s="2922"/>
      <c r="G291" s="2922"/>
      <c r="H291" s="2922"/>
      <c r="I291" s="2923"/>
      <c r="J291" s="2921"/>
      <c r="K291" s="2922"/>
      <c r="L291" s="2922"/>
      <c r="M291" s="2922"/>
      <c r="N291" s="2923"/>
      <c r="O291" s="1062" t="s">
        <v>34</v>
      </c>
      <c r="P291" s="1073" t="str">
        <f t="shared" si="12"/>
        <v/>
      </c>
      <c r="Q291" s="1063" t="s">
        <v>315</v>
      </c>
      <c r="R291" s="1060"/>
      <c r="S291" s="1059"/>
      <c r="T291" s="512" t="str">
        <f t="shared" si="13"/>
        <v/>
      </c>
    </row>
    <row r="292" spans="2:20" s="99" customFormat="1" ht="27" customHeight="1" x14ac:dyDescent="0.2">
      <c r="B292" s="1060">
        <f t="shared" si="11"/>
        <v>287</v>
      </c>
      <c r="C292" s="1061"/>
      <c r="D292" s="1061"/>
      <c r="E292" s="2921"/>
      <c r="F292" s="2922"/>
      <c r="G292" s="2922"/>
      <c r="H292" s="2922"/>
      <c r="I292" s="2923"/>
      <c r="J292" s="2921"/>
      <c r="K292" s="2922"/>
      <c r="L292" s="2922"/>
      <c r="M292" s="2922"/>
      <c r="N292" s="2923"/>
      <c r="O292" s="1062" t="s">
        <v>34</v>
      </c>
      <c r="P292" s="1073" t="str">
        <f t="shared" si="12"/>
        <v/>
      </c>
      <c r="Q292" s="1063" t="s">
        <v>315</v>
      </c>
      <c r="R292" s="1060"/>
      <c r="S292" s="1059"/>
      <c r="T292" s="512" t="str">
        <f t="shared" si="13"/>
        <v/>
      </c>
    </row>
    <row r="293" spans="2:20" s="99" customFormat="1" ht="27" customHeight="1" x14ac:dyDescent="0.2">
      <c r="B293" s="1060">
        <f t="shared" si="11"/>
        <v>288</v>
      </c>
      <c r="C293" s="1061"/>
      <c r="D293" s="1061"/>
      <c r="E293" s="2921"/>
      <c r="F293" s="2922"/>
      <c r="G293" s="2922"/>
      <c r="H293" s="2922"/>
      <c r="I293" s="2923"/>
      <c r="J293" s="2921"/>
      <c r="K293" s="2922"/>
      <c r="L293" s="2922"/>
      <c r="M293" s="2922"/>
      <c r="N293" s="2923"/>
      <c r="O293" s="1062" t="s">
        <v>34</v>
      </c>
      <c r="P293" s="1073" t="str">
        <f t="shared" si="12"/>
        <v/>
      </c>
      <c r="Q293" s="1063" t="s">
        <v>315</v>
      </c>
      <c r="R293" s="1060"/>
      <c r="S293" s="1059"/>
      <c r="T293" s="512" t="str">
        <f t="shared" si="13"/>
        <v/>
      </c>
    </row>
    <row r="294" spans="2:20" s="99" customFormat="1" ht="27" customHeight="1" x14ac:dyDescent="0.2">
      <c r="B294" s="1060">
        <f t="shared" si="11"/>
        <v>289</v>
      </c>
      <c r="C294" s="1061"/>
      <c r="D294" s="1061"/>
      <c r="E294" s="2921"/>
      <c r="F294" s="2922"/>
      <c r="G294" s="2922"/>
      <c r="H294" s="2922"/>
      <c r="I294" s="2923"/>
      <c r="J294" s="2921"/>
      <c r="K294" s="2922"/>
      <c r="L294" s="2922"/>
      <c r="M294" s="2922"/>
      <c r="N294" s="2923"/>
      <c r="O294" s="1062" t="s">
        <v>34</v>
      </c>
      <c r="P294" s="1073" t="str">
        <f t="shared" si="12"/>
        <v/>
      </c>
      <c r="Q294" s="1063" t="s">
        <v>315</v>
      </c>
      <c r="R294" s="1060"/>
      <c r="S294" s="1059"/>
      <c r="T294" s="512" t="str">
        <f t="shared" si="13"/>
        <v/>
      </c>
    </row>
    <row r="295" spans="2:20" s="99" customFormat="1" ht="27" customHeight="1" x14ac:dyDescent="0.2">
      <c r="B295" s="1060">
        <f t="shared" si="11"/>
        <v>290</v>
      </c>
      <c r="C295" s="1061"/>
      <c r="D295" s="1061"/>
      <c r="E295" s="2921"/>
      <c r="F295" s="2922"/>
      <c r="G295" s="2922"/>
      <c r="H295" s="2922"/>
      <c r="I295" s="2923"/>
      <c r="J295" s="2921"/>
      <c r="K295" s="2922"/>
      <c r="L295" s="2922"/>
      <c r="M295" s="2922"/>
      <c r="N295" s="2923"/>
      <c r="O295" s="1062" t="s">
        <v>34</v>
      </c>
      <c r="P295" s="1073" t="str">
        <f t="shared" si="12"/>
        <v/>
      </c>
      <c r="Q295" s="1063" t="s">
        <v>315</v>
      </c>
      <c r="R295" s="1060"/>
      <c r="S295" s="1059"/>
      <c r="T295" s="512" t="str">
        <f t="shared" si="13"/>
        <v/>
      </c>
    </row>
    <row r="296" spans="2:20" s="99" customFormat="1" ht="27" customHeight="1" x14ac:dyDescent="0.2">
      <c r="B296" s="1060">
        <f t="shared" si="11"/>
        <v>291</v>
      </c>
      <c r="C296" s="1061"/>
      <c r="D296" s="1061"/>
      <c r="E296" s="2921"/>
      <c r="F296" s="2922"/>
      <c r="G296" s="2922"/>
      <c r="H296" s="2922"/>
      <c r="I296" s="2923"/>
      <c r="J296" s="2921"/>
      <c r="K296" s="2922"/>
      <c r="L296" s="2922"/>
      <c r="M296" s="2922"/>
      <c r="N296" s="2923"/>
      <c r="O296" s="1062" t="s">
        <v>34</v>
      </c>
      <c r="P296" s="1073" t="str">
        <f t="shared" si="12"/>
        <v/>
      </c>
      <c r="Q296" s="1063" t="s">
        <v>315</v>
      </c>
      <c r="R296" s="1060"/>
      <c r="S296" s="1059"/>
      <c r="T296" s="512" t="str">
        <f t="shared" si="13"/>
        <v/>
      </c>
    </row>
    <row r="297" spans="2:20" s="99" customFormat="1" ht="27" customHeight="1" x14ac:dyDescent="0.2">
      <c r="B297" s="1060">
        <f t="shared" si="11"/>
        <v>292</v>
      </c>
      <c r="C297" s="1061"/>
      <c r="D297" s="1061"/>
      <c r="E297" s="2921"/>
      <c r="F297" s="2922"/>
      <c r="G297" s="2922"/>
      <c r="H297" s="2922"/>
      <c r="I297" s="2923"/>
      <c r="J297" s="2921"/>
      <c r="K297" s="2922"/>
      <c r="L297" s="2922"/>
      <c r="M297" s="2922"/>
      <c r="N297" s="2923"/>
      <c r="O297" s="1062" t="s">
        <v>34</v>
      </c>
      <c r="P297" s="1073" t="str">
        <f t="shared" si="12"/>
        <v/>
      </c>
      <c r="Q297" s="1063" t="s">
        <v>315</v>
      </c>
      <c r="R297" s="1060"/>
      <c r="S297" s="1059"/>
      <c r="T297" s="512" t="str">
        <f t="shared" si="13"/>
        <v/>
      </c>
    </row>
    <row r="298" spans="2:20" s="99" customFormat="1" ht="27" customHeight="1" x14ac:dyDescent="0.2">
      <c r="B298" s="1060">
        <f t="shared" si="11"/>
        <v>293</v>
      </c>
      <c r="C298" s="1061"/>
      <c r="D298" s="1061"/>
      <c r="E298" s="2921"/>
      <c r="F298" s="2922"/>
      <c r="G298" s="2922"/>
      <c r="H298" s="2922"/>
      <c r="I298" s="2923"/>
      <c r="J298" s="2921"/>
      <c r="K298" s="2922"/>
      <c r="L298" s="2922"/>
      <c r="M298" s="2922"/>
      <c r="N298" s="2923"/>
      <c r="O298" s="1062" t="s">
        <v>34</v>
      </c>
      <c r="P298" s="1073" t="str">
        <f t="shared" si="12"/>
        <v/>
      </c>
      <c r="Q298" s="1063" t="s">
        <v>315</v>
      </c>
      <c r="R298" s="1060"/>
      <c r="S298" s="1059"/>
      <c r="T298" s="512" t="str">
        <f t="shared" si="13"/>
        <v/>
      </c>
    </row>
    <row r="299" spans="2:20" s="99" customFormat="1" ht="27" customHeight="1" x14ac:dyDescent="0.2">
      <c r="B299" s="1060">
        <f t="shared" si="11"/>
        <v>294</v>
      </c>
      <c r="C299" s="1061"/>
      <c r="D299" s="1061"/>
      <c r="E299" s="2921"/>
      <c r="F299" s="2922"/>
      <c r="G299" s="2922"/>
      <c r="H299" s="2922"/>
      <c r="I299" s="2923"/>
      <c r="J299" s="2921"/>
      <c r="K299" s="2922"/>
      <c r="L299" s="2922"/>
      <c r="M299" s="2922"/>
      <c r="N299" s="2923"/>
      <c r="O299" s="1062" t="s">
        <v>34</v>
      </c>
      <c r="P299" s="1073" t="str">
        <f t="shared" si="12"/>
        <v/>
      </c>
      <c r="Q299" s="1063" t="s">
        <v>315</v>
      </c>
      <c r="R299" s="1060"/>
      <c r="S299" s="1059"/>
      <c r="T299" s="512" t="str">
        <f t="shared" si="13"/>
        <v/>
      </c>
    </row>
    <row r="300" spans="2:20" s="99" customFormat="1" ht="27" customHeight="1" x14ac:dyDescent="0.2">
      <c r="B300" s="1060">
        <f t="shared" si="11"/>
        <v>295</v>
      </c>
      <c r="C300" s="1061"/>
      <c r="D300" s="1061"/>
      <c r="E300" s="2921"/>
      <c r="F300" s="2922"/>
      <c r="G300" s="2922"/>
      <c r="H300" s="2922"/>
      <c r="I300" s="2923"/>
      <c r="J300" s="2921"/>
      <c r="K300" s="2922"/>
      <c r="L300" s="2922"/>
      <c r="M300" s="2922"/>
      <c r="N300" s="2923"/>
      <c r="O300" s="1062" t="s">
        <v>34</v>
      </c>
      <c r="P300" s="1073" t="str">
        <f t="shared" si="12"/>
        <v/>
      </c>
      <c r="Q300" s="1063" t="s">
        <v>315</v>
      </c>
      <c r="R300" s="1060"/>
      <c r="S300" s="1059"/>
      <c r="T300" s="512" t="str">
        <f t="shared" si="13"/>
        <v/>
      </c>
    </row>
    <row r="301" spans="2:20" s="99" customFormat="1" ht="27" customHeight="1" x14ac:dyDescent="0.2">
      <c r="B301" s="1060">
        <f t="shared" si="11"/>
        <v>296</v>
      </c>
      <c r="C301" s="1061"/>
      <c r="D301" s="1061"/>
      <c r="E301" s="2921"/>
      <c r="F301" s="2922"/>
      <c r="G301" s="2922"/>
      <c r="H301" s="2922"/>
      <c r="I301" s="2923"/>
      <c r="J301" s="2921"/>
      <c r="K301" s="2922"/>
      <c r="L301" s="2922"/>
      <c r="M301" s="2922"/>
      <c r="N301" s="2923"/>
      <c r="O301" s="1062" t="s">
        <v>34</v>
      </c>
      <c r="P301" s="1073" t="str">
        <f t="shared" si="12"/>
        <v/>
      </c>
      <c r="Q301" s="1063" t="s">
        <v>315</v>
      </c>
      <c r="R301" s="1060"/>
      <c r="S301" s="1059"/>
      <c r="T301" s="512" t="str">
        <f t="shared" si="13"/>
        <v/>
      </c>
    </row>
    <row r="302" spans="2:20" s="99" customFormat="1" ht="27" customHeight="1" x14ac:dyDescent="0.2">
      <c r="B302" s="1060">
        <f t="shared" si="11"/>
        <v>297</v>
      </c>
      <c r="C302" s="1061"/>
      <c r="D302" s="1061"/>
      <c r="E302" s="2921"/>
      <c r="F302" s="2922"/>
      <c r="G302" s="2922"/>
      <c r="H302" s="2922"/>
      <c r="I302" s="2923"/>
      <c r="J302" s="2921"/>
      <c r="K302" s="2922"/>
      <c r="L302" s="2922"/>
      <c r="M302" s="2922"/>
      <c r="N302" s="2923"/>
      <c r="O302" s="1062" t="s">
        <v>34</v>
      </c>
      <c r="P302" s="1073" t="str">
        <f t="shared" si="12"/>
        <v/>
      </c>
      <c r="Q302" s="1063" t="s">
        <v>315</v>
      </c>
      <c r="R302" s="1060"/>
      <c r="S302" s="1059"/>
      <c r="T302" s="512" t="str">
        <f t="shared" si="13"/>
        <v/>
      </c>
    </row>
    <row r="303" spans="2:20" s="99" customFormat="1" ht="27" customHeight="1" x14ac:dyDescent="0.2">
      <c r="B303" s="1060">
        <f t="shared" si="11"/>
        <v>298</v>
      </c>
      <c r="C303" s="1061"/>
      <c r="D303" s="1061"/>
      <c r="E303" s="2921"/>
      <c r="F303" s="2922"/>
      <c r="G303" s="2922"/>
      <c r="H303" s="2922"/>
      <c r="I303" s="2923"/>
      <c r="J303" s="2921"/>
      <c r="K303" s="2922"/>
      <c r="L303" s="2922"/>
      <c r="M303" s="2922"/>
      <c r="N303" s="2923"/>
      <c r="O303" s="1062" t="s">
        <v>34</v>
      </c>
      <c r="P303" s="1073" t="str">
        <f t="shared" si="12"/>
        <v/>
      </c>
      <c r="Q303" s="1063" t="s">
        <v>315</v>
      </c>
      <c r="R303" s="1060"/>
      <c r="S303" s="1059"/>
      <c r="T303" s="512" t="str">
        <f t="shared" si="13"/>
        <v/>
      </c>
    </row>
    <row r="304" spans="2:20" s="99" customFormat="1" ht="27" customHeight="1" x14ac:dyDescent="0.2">
      <c r="B304" s="1060">
        <f t="shared" si="11"/>
        <v>299</v>
      </c>
      <c r="C304" s="1061"/>
      <c r="D304" s="1061"/>
      <c r="E304" s="2921"/>
      <c r="F304" s="2922"/>
      <c r="G304" s="2922"/>
      <c r="H304" s="2922"/>
      <c r="I304" s="2923"/>
      <c r="J304" s="2921"/>
      <c r="K304" s="2922"/>
      <c r="L304" s="2922"/>
      <c r="M304" s="2922"/>
      <c r="N304" s="2923"/>
      <c r="O304" s="1062" t="s">
        <v>34</v>
      </c>
      <c r="P304" s="1073" t="str">
        <f t="shared" si="12"/>
        <v/>
      </c>
      <c r="Q304" s="1063" t="s">
        <v>315</v>
      </c>
      <c r="R304" s="1060"/>
      <c r="S304" s="1059"/>
      <c r="T304" s="512" t="str">
        <f t="shared" si="13"/>
        <v/>
      </c>
    </row>
    <row r="305" spans="2:20" s="99" customFormat="1" ht="27" customHeight="1" x14ac:dyDescent="0.2">
      <c r="B305" s="1060">
        <f t="shared" si="2"/>
        <v>300</v>
      </c>
      <c r="C305" s="1061"/>
      <c r="D305" s="1061"/>
      <c r="E305" s="2921"/>
      <c r="F305" s="2922"/>
      <c r="G305" s="2922"/>
      <c r="H305" s="2922"/>
      <c r="I305" s="2923"/>
      <c r="J305" s="2921"/>
      <c r="K305" s="2922"/>
      <c r="L305" s="2922"/>
      <c r="M305" s="2922"/>
      <c r="N305" s="2923"/>
      <c r="O305" s="1062" t="s">
        <v>34</v>
      </c>
      <c r="P305" s="1073" t="str">
        <f>IF(ISBLANK(J305),"",DATEDIF(J305,$J$2,"Y"))</f>
        <v/>
      </c>
      <c r="Q305" s="1063" t="s">
        <v>315</v>
      </c>
      <c r="R305" s="1060"/>
      <c r="S305" s="1059"/>
      <c r="T305" s="512" t="str">
        <f>IF(ISBLANK(J305),"",DATEDIF(J305,$T$2,"Y"))</f>
        <v/>
      </c>
    </row>
    <row r="306" spans="2:20" s="99" customFormat="1" ht="6.65" hidden="1" customHeight="1" x14ac:dyDescent="0.2">
      <c r="B306" s="1064">
        <f t="shared" si="2"/>
        <v>301</v>
      </c>
      <c r="C306" s="1065"/>
      <c r="D306" s="1065"/>
      <c r="E306" s="2931"/>
      <c r="F306" s="2932"/>
      <c r="G306" s="2932"/>
      <c r="H306" s="2932"/>
      <c r="I306" s="2933"/>
      <c r="J306" s="2931"/>
      <c r="K306" s="2932"/>
      <c r="L306" s="2932"/>
      <c r="M306" s="2932"/>
      <c r="N306" s="2933"/>
      <c r="O306" s="1066" t="s">
        <v>34</v>
      </c>
      <c r="P306" s="1067" t="str">
        <f>IF(ISBLANK(J306),"",DATEDIF(J306,$J$2,"Y"))</f>
        <v/>
      </c>
      <c r="Q306" s="1068" t="s">
        <v>315</v>
      </c>
      <c r="R306" s="1064"/>
      <c r="S306" s="1059"/>
      <c r="T306" s="512" t="str">
        <f>IF(ISBLANK(J306),"",DATEDIF(J306,$T$2,"Y"))</f>
        <v/>
      </c>
    </row>
    <row r="307" spans="2:20" ht="18" customHeight="1" x14ac:dyDescent="0.2">
      <c r="B307" s="1069" t="str">
        <f>+"（注） 「生年月日」欄の年齢は，"&amp;表紙!X8&amp;"3月31日現在の満年齢（自動計算されるので入力不要）"</f>
        <v>（注） 「生年月日」欄の年齢は，3月31日現在の満年齢（自動計算されるので入力不要）</v>
      </c>
      <c r="C307" s="1069"/>
      <c r="D307" s="1069"/>
      <c r="E307" s="784"/>
      <c r="F307" s="1070"/>
      <c r="G307" s="784"/>
      <c r="H307" s="1070"/>
      <c r="I307" s="784"/>
      <c r="J307" s="1071"/>
      <c r="K307" s="1072"/>
      <c r="L307" s="773"/>
      <c r="M307" s="1057"/>
      <c r="N307" s="773"/>
      <c r="O307" s="773"/>
      <c r="P307" s="773"/>
      <c r="Q307" s="773"/>
      <c r="R307" s="773"/>
      <c r="S307" s="773"/>
      <c r="T307" s="134"/>
    </row>
    <row r="308" spans="2:20" x14ac:dyDescent="0.2">
      <c r="T308" s="134"/>
    </row>
    <row r="309" spans="2:20" x14ac:dyDescent="0.2">
      <c r="T309" s="134"/>
    </row>
    <row r="310" spans="2:20" x14ac:dyDescent="0.2">
      <c r="T310" s="134"/>
    </row>
    <row r="311" spans="2:20" x14ac:dyDescent="0.2">
      <c r="T311" s="134"/>
    </row>
    <row r="312" spans="2:20" x14ac:dyDescent="0.2">
      <c r="T312" s="134"/>
    </row>
  </sheetData>
  <sheetProtection algorithmName="SHA-512" hashValue="SK/r0woid25VUL91ZsGuIiqPlW+O7S7Eiijj/t763KPxAFGYKdGBrK61r1oG1tcdzZUkFY4X2XTn22p4SSH8ng==" saltValue="KYUlL8EBy6Q7l5eDK6Gd2A==" spinCount="100000" sheet="1" objects="1" scenarios="1"/>
  <mergeCells count="609">
    <mergeCell ref="E169:I169"/>
    <mergeCell ref="J169:N169"/>
    <mergeCell ref="E305:I305"/>
    <mergeCell ref="J305:N305"/>
    <mergeCell ref="E171:I171"/>
    <mergeCell ref="J171:N171"/>
    <mergeCell ref="E172:I172"/>
    <mergeCell ref="J172:N172"/>
    <mergeCell ref="E175:I175"/>
    <mergeCell ref="J175:N175"/>
    <mergeCell ref="E176:I176"/>
    <mergeCell ref="J176:N176"/>
    <mergeCell ref="E173:I173"/>
    <mergeCell ref="J173:N173"/>
    <mergeCell ref="E174:I174"/>
    <mergeCell ref="J174:N174"/>
    <mergeCell ref="E170:I170"/>
    <mergeCell ref="J170:N170"/>
    <mergeCell ref="E177:I177"/>
    <mergeCell ref="J177:N177"/>
    <mergeCell ref="E178:I178"/>
    <mergeCell ref="J178:N178"/>
    <mergeCell ref="E179:I179"/>
    <mergeCell ref="J179:N179"/>
    <mergeCell ref="E163:I163"/>
    <mergeCell ref="J163:N163"/>
    <mergeCell ref="E165:I165"/>
    <mergeCell ref="J165:N165"/>
    <mergeCell ref="E164:I164"/>
    <mergeCell ref="J164:N164"/>
    <mergeCell ref="E166:I166"/>
    <mergeCell ref="J166:N166"/>
    <mergeCell ref="E168:I168"/>
    <mergeCell ref="J168:N168"/>
    <mergeCell ref="E167:I167"/>
    <mergeCell ref="J167:N167"/>
    <mergeCell ref="E159:I159"/>
    <mergeCell ref="J159:N159"/>
    <mergeCell ref="E158:I158"/>
    <mergeCell ref="J158:N158"/>
    <mergeCell ref="E160:I160"/>
    <mergeCell ref="J160:N160"/>
    <mergeCell ref="E162:I162"/>
    <mergeCell ref="J162:N162"/>
    <mergeCell ref="E161:I161"/>
    <mergeCell ref="J161:N161"/>
    <mergeCell ref="E154:I154"/>
    <mergeCell ref="J154:N154"/>
    <mergeCell ref="E152:I152"/>
    <mergeCell ref="J152:N152"/>
    <mergeCell ref="E156:I156"/>
    <mergeCell ref="J156:N156"/>
    <mergeCell ref="E155:I155"/>
    <mergeCell ref="J155:N155"/>
    <mergeCell ref="E157:I157"/>
    <mergeCell ref="J157:N157"/>
    <mergeCell ref="E148:I148"/>
    <mergeCell ref="J148:N148"/>
    <mergeCell ref="E149:I149"/>
    <mergeCell ref="J149:N149"/>
    <mergeCell ref="E150:I150"/>
    <mergeCell ref="J150:N150"/>
    <mergeCell ref="E151:I151"/>
    <mergeCell ref="J151:N151"/>
    <mergeCell ref="E153:I153"/>
    <mergeCell ref="J153:N153"/>
    <mergeCell ref="E139:I139"/>
    <mergeCell ref="J139:N139"/>
    <mergeCell ref="E140:I140"/>
    <mergeCell ref="J140:N140"/>
    <mergeCell ref="E147:I147"/>
    <mergeCell ref="J147:N147"/>
    <mergeCell ref="E141:I141"/>
    <mergeCell ref="J141:N141"/>
    <mergeCell ref="E142:I142"/>
    <mergeCell ref="J142:N142"/>
    <mergeCell ref="E143:I143"/>
    <mergeCell ref="J143:N143"/>
    <mergeCell ref="E144:I144"/>
    <mergeCell ref="J144:N144"/>
    <mergeCell ref="E145:I145"/>
    <mergeCell ref="J145:N145"/>
    <mergeCell ref="E146:I146"/>
    <mergeCell ref="J146:N146"/>
    <mergeCell ref="E134:I134"/>
    <mergeCell ref="J134:N134"/>
    <mergeCell ref="E135:I135"/>
    <mergeCell ref="J135:N135"/>
    <mergeCell ref="E136:I136"/>
    <mergeCell ref="J136:N136"/>
    <mergeCell ref="E137:I137"/>
    <mergeCell ref="J137:N137"/>
    <mergeCell ref="E138:I138"/>
    <mergeCell ref="J138:N138"/>
    <mergeCell ref="E129:I129"/>
    <mergeCell ref="J129:N129"/>
    <mergeCell ref="E130:I130"/>
    <mergeCell ref="J130:N130"/>
    <mergeCell ref="E131:I131"/>
    <mergeCell ref="J131:N131"/>
    <mergeCell ref="E132:I132"/>
    <mergeCell ref="J132:N132"/>
    <mergeCell ref="E133:I133"/>
    <mergeCell ref="J133:N133"/>
    <mergeCell ref="E124:I124"/>
    <mergeCell ref="J124:N124"/>
    <mergeCell ref="E125:I125"/>
    <mergeCell ref="J125:N125"/>
    <mergeCell ref="E126:I126"/>
    <mergeCell ref="J126:N126"/>
    <mergeCell ref="E127:I127"/>
    <mergeCell ref="J127:N127"/>
    <mergeCell ref="E128:I128"/>
    <mergeCell ref="J128:N128"/>
    <mergeCell ref="E119:I119"/>
    <mergeCell ref="J119:N119"/>
    <mergeCell ref="E120:I120"/>
    <mergeCell ref="J120:N120"/>
    <mergeCell ref="E121:I121"/>
    <mergeCell ref="J121:N121"/>
    <mergeCell ref="E122:I122"/>
    <mergeCell ref="J122:N122"/>
    <mergeCell ref="E123:I123"/>
    <mergeCell ref="J123:N123"/>
    <mergeCell ref="E114:I114"/>
    <mergeCell ref="J114:N114"/>
    <mergeCell ref="E115:I115"/>
    <mergeCell ref="J115:N115"/>
    <mergeCell ref="E116:I116"/>
    <mergeCell ref="J116:N116"/>
    <mergeCell ref="E117:I117"/>
    <mergeCell ref="J117:N117"/>
    <mergeCell ref="E118:I118"/>
    <mergeCell ref="J118:N118"/>
    <mergeCell ref="E109:I109"/>
    <mergeCell ref="J109:N109"/>
    <mergeCell ref="E110:I110"/>
    <mergeCell ref="J110:N110"/>
    <mergeCell ref="E111:I111"/>
    <mergeCell ref="J111:N111"/>
    <mergeCell ref="E112:I112"/>
    <mergeCell ref="J112:N112"/>
    <mergeCell ref="E113:I113"/>
    <mergeCell ref="J113:N113"/>
    <mergeCell ref="E104:I104"/>
    <mergeCell ref="J104:N104"/>
    <mergeCell ref="E105:I105"/>
    <mergeCell ref="J105:N105"/>
    <mergeCell ref="E106:I106"/>
    <mergeCell ref="J106:N106"/>
    <mergeCell ref="E107:I107"/>
    <mergeCell ref="J107:N107"/>
    <mergeCell ref="E108:I108"/>
    <mergeCell ref="J108:N108"/>
    <mergeCell ref="E99:I99"/>
    <mergeCell ref="J99:N99"/>
    <mergeCell ref="E100:I100"/>
    <mergeCell ref="J100:N100"/>
    <mergeCell ref="E101:I101"/>
    <mergeCell ref="J101:N101"/>
    <mergeCell ref="E102:I102"/>
    <mergeCell ref="J102:N102"/>
    <mergeCell ref="E103:I103"/>
    <mergeCell ref="J103:N103"/>
    <mergeCell ref="E94:I94"/>
    <mergeCell ref="J94:N94"/>
    <mergeCell ref="E95:I95"/>
    <mergeCell ref="J95:N95"/>
    <mergeCell ref="E96:I96"/>
    <mergeCell ref="J96:N96"/>
    <mergeCell ref="E97:I97"/>
    <mergeCell ref="J97:N97"/>
    <mergeCell ref="E98:I98"/>
    <mergeCell ref="J98:N98"/>
    <mergeCell ref="E89:I89"/>
    <mergeCell ref="J89:N89"/>
    <mergeCell ref="E90:I90"/>
    <mergeCell ref="J90:N90"/>
    <mergeCell ref="E91:I91"/>
    <mergeCell ref="J91:N91"/>
    <mergeCell ref="E92:I92"/>
    <mergeCell ref="J92:N92"/>
    <mergeCell ref="E93:I93"/>
    <mergeCell ref="J93:N93"/>
    <mergeCell ref="E84:I84"/>
    <mergeCell ref="J84:N84"/>
    <mergeCell ref="E85:I85"/>
    <mergeCell ref="J85:N85"/>
    <mergeCell ref="E86:I86"/>
    <mergeCell ref="J86:N86"/>
    <mergeCell ref="E87:I87"/>
    <mergeCell ref="J87:N87"/>
    <mergeCell ref="E88:I88"/>
    <mergeCell ref="J88:N88"/>
    <mergeCell ref="E79:I79"/>
    <mergeCell ref="J79:N79"/>
    <mergeCell ref="E80:I80"/>
    <mergeCell ref="J80:N80"/>
    <mergeCell ref="E81:I81"/>
    <mergeCell ref="J81:N81"/>
    <mergeCell ref="E82:I82"/>
    <mergeCell ref="J82:N82"/>
    <mergeCell ref="E83:I83"/>
    <mergeCell ref="J83:N83"/>
    <mergeCell ref="E74:I74"/>
    <mergeCell ref="J74:N74"/>
    <mergeCell ref="E75:I75"/>
    <mergeCell ref="J75:N75"/>
    <mergeCell ref="E76:I76"/>
    <mergeCell ref="J76:N76"/>
    <mergeCell ref="E77:I77"/>
    <mergeCell ref="J77:N77"/>
    <mergeCell ref="E78:I78"/>
    <mergeCell ref="J78:N78"/>
    <mergeCell ref="E69:I69"/>
    <mergeCell ref="J69:N69"/>
    <mergeCell ref="E70:I70"/>
    <mergeCell ref="J70:N70"/>
    <mergeCell ref="E71:I71"/>
    <mergeCell ref="J71:N71"/>
    <mergeCell ref="E72:I72"/>
    <mergeCell ref="J72:N72"/>
    <mergeCell ref="E73:I73"/>
    <mergeCell ref="J73:N73"/>
    <mergeCell ref="E64:I64"/>
    <mergeCell ref="J64:N64"/>
    <mergeCell ref="E65:I65"/>
    <mergeCell ref="J65:N65"/>
    <mergeCell ref="E66:I66"/>
    <mergeCell ref="J66:N66"/>
    <mergeCell ref="E67:I67"/>
    <mergeCell ref="J67:N67"/>
    <mergeCell ref="E68:I68"/>
    <mergeCell ref="J68:N68"/>
    <mergeCell ref="E59:I59"/>
    <mergeCell ref="J59:N59"/>
    <mergeCell ref="E60:I60"/>
    <mergeCell ref="J60:N60"/>
    <mergeCell ref="E61:I61"/>
    <mergeCell ref="J61:N61"/>
    <mergeCell ref="E62:I62"/>
    <mergeCell ref="J62:N62"/>
    <mergeCell ref="E63:I63"/>
    <mergeCell ref="J63:N63"/>
    <mergeCell ref="E54:I54"/>
    <mergeCell ref="J54:N54"/>
    <mergeCell ref="E55:I55"/>
    <mergeCell ref="J55:N55"/>
    <mergeCell ref="E56:I56"/>
    <mergeCell ref="J56:N56"/>
    <mergeCell ref="E57:I57"/>
    <mergeCell ref="J57:N57"/>
    <mergeCell ref="E58:I58"/>
    <mergeCell ref="J58:N58"/>
    <mergeCell ref="E49:I49"/>
    <mergeCell ref="J49:N49"/>
    <mergeCell ref="E50:I50"/>
    <mergeCell ref="J50:N50"/>
    <mergeCell ref="E51:I51"/>
    <mergeCell ref="J51:N51"/>
    <mergeCell ref="E52:I52"/>
    <mergeCell ref="J52:N52"/>
    <mergeCell ref="E53:I53"/>
    <mergeCell ref="J53:N53"/>
    <mergeCell ref="E306:I306"/>
    <mergeCell ref="J306:N306"/>
    <mergeCell ref="E37:I37"/>
    <mergeCell ref="J37:N37"/>
    <mergeCell ref="E41:I41"/>
    <mergeCell ref="J41:N41"/>
    <mergeCell ref="E38:I38"/>
    <mergeCell ref="J38:N38"/>
    <mergeCell ref="E40:I40"/>
    <mergeCell ref="J40:N40"/>
    <mergeCell ref="E47:I47"/>
    <mergeCell ref="J47:N47"/>
    <mergeCell ref="E42:I42"/>
    <mergeCell ref="J42:N42"/>
    <mergeCell ref="E43:I43"/>
    <mergeCell ref="J43:N43"/>
    <mergeCell ref="E44:I44"/>
    <mergeCell ref="J44:N44"/>
    <mergeCell ref="E45:I45"/>
    <mergeCell ref="J45:N45"/>
    <mergeCell ref="E46:I46"/>
    <mergeCell ref="J46:N46"/>
    <mergeCell ref="E48:I48"/>
    <mergeCell ref="J48:N48"/>
    <mergeCell ref="E33:I33"/>
    <mergeCell ref="J33:N33"/>
    <mergeCell ref="E34:I34"/>
    <mergeCell ref="J34:N34"/>
    <mergeCell ref="E39:I39"/>
    <mergeCell ref="J39:N39"/>
    <mergeCell ref="E35:I35"/>
    <mergeCell ref="J35:N35"/>
    <mergeCell ref="E30:I30"/>
    <mergeCell ref="J30:N30"/>
    <mergeCell ref="E31:I31"/>
    <mergeCell ref="J31:N31"/>
    <mergeCell ref="E32:I32"/>
    <mergeCell ref="J32:N32"/>
    <mergeCell ref="E36:I36"/>
    <mergeCell ref="J36:N36"/>
    <mergeCell ref="E29:I29"/>
    <mergeCell ref="J29:N29"/>
    <mergeCell ref="E19:I19"/>
    <mergeCell ref="J19:N19"/>
    <mergeCell ref="E20:I20"/>
    <mergeCell ref="J20:N20"/>
    <mergeCell ref="E21:I21"/>
    <mergeCell ref="J21:N21"/>
    <mergeCell ref="E25:I25"/>
    <mergeCell ref="J25:N25"/>
    <mergeCell ref="E22:I22"/>
    <mergeCell ref="J22:N22"/>
    <mergeCell ref="E23:I23"/>
    <mergeCell ref="J23:N23"/>
    <mergeCell ref="E24:I24"/>
    <mergeCell ref="J24:N24"/>
    <mergeCell ref="E26:I26"/>
    <mergeCell ref="J26:N26"/>
    <mergeCell ref="E27:I27"/>
    <mergeCell ref="J27:N27"/>
    <mergeCell ref="E28:I28"/>
    <mergeCell ref="J28:N28"/>
    <mergeCell ref="B1:S1"/>
    <mergeCell ref="E16:I16"/>
    <mergeCell ref="J16:N16"/>
    <mergeCell ref="E17:I17"/>
    <mergeCell ref="J17:N17"/>
    <mergeCell ref="E18:I18"/>
    <mergeCell ref="J18:N18"/>
    <mergeCell ref="J9:N9"/>
    <mergeCell ref="E13:I13"/>
    <mergeCell ref="J13:N13"/>
    <mergeCell ref="E15:I15"/>
    <mergeCell ref="J15:N15"/>
    <mergeCell ref="T4:V4"/>
    <mergeCell ref="E5:I5"/>
    <mergeCell ref="E6:I6"/>
    <mergeCell ref="J6:N6"/>
    <mergeCell ref="L3:R3"/>
    <mergeCell ref="J3:K3"/>
    <mergeCell ref="O5:Q5"/>
    <mergeCell ref="E14:I14"/>
    <mergeCell ref="J14:N14"/>
    <mergeCell ref="E12:I12"/>
    <mergeCell ref="J12:N12"/>
    <mergeCell ref="E11:I11"/>
    <mergeCell ref="J11:N11"/>
    <mergeCell ref="J5:N5"/>
    <mergeCell ref="E7:I7"/>
    <mergeCell ref="J7:N7"/>
    <mergeCell ref="E8:I8"/>
    <mergeCell ref="J8:N8"/>
    <mergeCell ref="E9:I9"/>
    <mergeCell ref="E10:I10"/>
    <mergeCell ref="J10:N10"/>
    <mergeCell ref="E183:I183"/>
    <mergeCell ref="J183:N183"/>
    <mergeCell ref="E184:I184"/>
    <mergeCell ref="J184:N184"/>
    <mergeCell ref="E185:I185"/>
    <mergeCell ref="J185:N185"/>
    <mergeCell ref="E180:I180"/>
    <mergeCell ref="J180:N180"/>
    <mergeCell ref="E181:I181"/>
    <mergeCell ref="J181:N181"/>
    <mergeCell ref="E182:I182"/>
    <mergeCell ref="J182:N182"/>
    <mergeCell ref="E189:I189"/>
    <mergeCell ref="J189:N189"/>
    <mergeCell ref="E190:I190"/>
    <mergeCell ref="J190:N190"/>
    <mergeCell ref="E191:I191"/>
    <mergeCell ref="J191:N191"/>
    <mergeCell ref="E186:I186"/>
    <mergeCell ref="J186:N186"/>
    <mergeCell ref="E187:I187"/>
    <mergeCell ref="J187:N187"/>
    <mergeCell ref="E188:I188"/>
    <mergeCell ref="J188:N188"/>
    <mergeCell ref="E195:I195"/>
    <mergeCell ref="J195:N195"/>
    <mergeCell ref="E196:I196"/>
    <mergeCell ref="J196:N196"/>
    <mergeCell ref="E197:I197"/>
    <mergeCell ref="J197:N197"/>
    <mergeCell ref="E192:I192"/>
    <mergeCell ref="J192:N192"/>
    <mergeCell ref="E193:I193"/>
    <mergeCell ref="J193:N193"/>
    <mergeCell ref="E194:I194"/>
    <mergeCell ref="J194:N194"/>
    <mergeCell ref="E201:I201"/>
    <mergeCell ref="J201:N201"/>
    <mergeCell ref="E202:I202"/>
    <mergeCell ref="J202:N202"/>
    <mergeCell ref="E203:I203"/>
    <mergeCell ref="J203:N203"/>
    <mergeCell ref="E198:I198"/>
    <mergeCell ref="J198:N198"/>
    <mergeCell ref="E199:I199"/>
    <mergeCell ref="J199:N199"/>
    <mergeCell ref="E200:I200"/>
    <mergeCell ref="J200:N200"/>
    <mergeCell ref="E207:I207"/>
    <mergeCell ref="J207:N207"/>
    <mergeCell ref="E208:I208"/>
    <mergeCell ref="J208:N208"/>
    <mergeCell ref="E209:I209"/>
    <mergeCell ref="J209:N209"/>
    <mergeCell ref="E204:I204"/>
    <mergeCell ref="J204:N204"/>
    <mergeCell ref="E205:I205"/>
    <mergeCell ref="J205:N205"/>
    <mergeCell ref="E206:I206"/>
    <mergeCell ref="J206:N206"/>
    <mergeCell ref="E213:I213"/>
    <mergeCell ref="J213:N213"/>
    <mergeCell ref="E214:I214"/>
    <mergeCell ref="J214:N214"/>
    <mergeCell ref="E215:I215"/>
    <mergeCell ref="J215:N215"/>
    <mergeCell ref="E210:I210"/>
    <mergeCell ref="J210:N210"/>
    <mergeCell ref="E211:I211"/>
    <mergeCell ref="J211:N211"/>
    <mergeCell ref="E212:I212"/>
    <mergeCell ref="J212:N212"/>
    <mergeCell ref="E219:I219"/>
    <mergeCell ref="J219:N219"/>
    <mergeCell ref="E220:I220"/>
    <mergeCell ref="J220:N220"/>
    <mergeCell ref="E221:I221"/>
    <mergeCell ref="J221:N221"/>
    <mergeCell ref="E216:I216"/>
    <mergeCell ref="J216:N216"/>
    <mergeCell ref="E217:I217"/>
    <mergeCell ref="J217:N217"/>
    <mergeCell ref="E218:I218"/>
    <mergeCell ref="J218:N218"/>
    <mergeCell ref="E225:I225"/>
    <mergeCell ref="J225:N225"/>
    <mergeCell ref="E226:I226"/>
    <mergeCell ref="J226:N226"/>
    <mergeCell ref="E227:I227"/>
    <mergeCell ref="J227:N227"/>
    <mergeCell ref="E222:I222"/>
    <mergeCell ref="J222:N222"/>
    <mergeCell ref="E223:I223"/>
    <mergeCell ref="J223:N223"/>
    <mergeCell ref="E224:I224"/>
    <mergeCell ref="J224:N224"/>
    <mergeCell ref="E231:I231"/>
    <mergeCell ref="J231:N231"/>
    <mergeCell ref="E232:I232"/>
    <mergeCell ref="J232:N232"/>
    <mergeCell ref="E233:I233"/>
    <mergeCell ref="J233:N233"/>
    <mergeCell ref="E228:I228"/>
    <mergeCell ref="J228:N228"/>
    <mergeCell ref="E229:I229"/>
    <mergeCell ref="J229:N229"/>
    <mergeCell ref="E230:I230"/>
    <mergeCell ref="J230:N230"/>
    <mergeCell ref="E237:I237"/>
    <mergeCell ref="J237:N237"/>
    <mergeCell ref="E238:I238"/>
    <mergeCell ref="J238:N238"/>
    <mergeCell ref="E239:I239"/>
    <mergeCell ref="J239:N239"/>
    <mergeCell ref="E234:I234"/>
    <mergeCell ref="J234:N234"/>
    <mergeCell ref="E235:I235"/>
    <mergeCell ref="J235:N235"/>
    <mergeCell ref="E236:I236"/>
    <mergeCell ref="J236:N236"/>
    <mergeCell ref="E243:I243"/>
    <mergeCell ref="J243:N243"/>
    <mergeCell ref="E244:I244"/>
    <mergeCell ref="J244:N244"/>
    <mergeCell ref="E245:I245"/>
    <mergeCell ref="J245:N245"/>
    <mergeCell ref="E240:I240"/>
    <mergeCell ref="J240:N240"/>
    <mergeCell ref="E241:I241"/>
    <mergeCell ref="J241:N241"/>
    <mergeCell ref="E242:I242"/>
    <mergeCell ref="J242:N242"/>
    <mergeCell ref="E249:I249"/>
    <mergeCell ref="J249:N249"/>
    <mergeCell ref="E250:I250"/>
    <mergeCell ref="J250:N250"/>
    <mergeCell ref="E251:I251"/>
    <mergeCell ref="J251:N251"/>
    <mergeCell ref="E246:I246"/>
    <mergeCell ref="J246:N246"/>
    <mergeCell ref="E247:I247"/>
    <mergeCell ref="J247:N247"/>
    <mergeCell ref="E248:I248"/>
    <mergeCell ref="J248:N248"/>
    <mergeCell ref="E255:I255"/>
    <mergeCell ref="J255:N255"/>
    <mergeCell ref="E256:I256"/>
    <mergeCell ref="J256:N256"/>
    <mergeCell ref="E257:I257"/>
    <mergeCell ref="J257:N257"/>
    <mergeCell ref="E252:I252"/>
    <mergeCell ref="J252:N252"/>
    <mergeCell ref="E253:I253"/>
    <mergeCell ref="J253:N253"/>
    <mergeCell ref="E254:I254"/>
    <mergeCell ref="J254:N254"/>
    <mergeCell ref="E261:I261"/>
    <mergeCell ref="J261:N261"/>
    <mergeCell ref="E262:I262"/>
    <mergeCell ref="J262:N262"/>
    <mergeCell ref="E263:I263"/>
    <mergeCell ref="J263:N263"/>
    <mergeCell ref="E258:I258"/>
    <mergeCell ref="J258:N258"/>
    <mergeCell ref="E259:I259"/>
    <mergeCell ref="J259:N259"/>
    <mergeCell ref="E260:I260"/>
    <mergeCell ref="J260:N260"/>
    <mergeCell ref="E267:I267"/>
    <mergeCell ref="J267:N267"/>
    <mergeCell ref="E268:I268"/>
    <mergeCell ref="J268:N268"/>
    <mergeCell ref="E269:I269"/>
    <mergeCell ref="J269:N269"/>
    <mergeCell ref="E264:I264"/>
    <mergeCell ref="J264:N264"/>
    <mergeCell ref="E265:I265"/>
    <mergeCell ref="J265:N265"/>
    <mergeCell ref="E266:I266"/>
    <mergeCell ref="J266:N266"/>
    <mergeCell ref="E273:I273"/>
    <mergeCell ref="J273:N273"/>
    <mergeCell ref="E274:I274"/>
    <mergeCell ref="J274:N274"/>
    <mergeCell ref="E275:I275"/>
    <mergeCell ref="J275:N275"/>
    <mergeCell ref="E270:I270"/>
    <mergeCell ref="J270:N270"/>
    <mergeCell ref="E271:I271"/>
    <mergeCell ref="J271:N271"/>
    <mergeCell ref="E272:I272"/>
    <mergeCell ref="J272:N272"/>
    <mergeCell ref="E279:I279"/>
    <mergeCell ref="J279:N279"/>
    <mergeCell ref="E280:I280"/>
    <mergeCell ref="J280:N280"/>
    <mergeCell ref="E281:I281"/>
    <mergeCell ref="J281:N281"/>
    <mergeCell ref="E276:I276"/>
    <mergeCell ref="J276:N276"/>
    <mergeCell ref="E277:I277"/>
    <mergeCell ref="J277:N277"/>
    <mergeCell ref="E278:I278"/>
    <mergeCell ref="J278:N278"/>
    <mergeCell ref="E285:I285"/>
    <mergeCell ref="J285:N285"/>
    <mergeCell ref="E286:I286"/>
    <mergeCell ref="J286:N286"/>
    <mergeCell ref="E287:I287"/>
    <mergeCell ref="J287:N287"/>
    <mergeCell ref="E282:I282"/>
    <mergeCell ref="J282:N282"/>
    <mergeCell ref="E283:I283"/>
    <mergeCell ref="J283:N283"/>
    <mergeCell ref="E284:I284"/>
    <mergeCell ref="J284:N284"/>
    <mergeCell ref="E291:I291"/>
    <mergeCell ref="J291:N291"/>
    <mergeCell ref="E292:I292"/>
    <mergeCell ref="J292:N292"/>
    <mergeCell ref="E293:I293"/>
    <mergeCell ref="J293:N293"/>
    <mergeCell ref="E288:I288"/>
    <mergeCell ref="J288:N288"/>
    <mergeCell ref="E289:I289"/>
    <mergeCell ref="J289:N289"/>
    <mergeCell ref="E290:I290"/>
    <mergeCell ref="J290:N290"/>
    <mergeCell ref="E297:I297"/>
    <mergeCell ref="J297:N297"/>
    <mergeCell ref="E298:I298"/>
    <mergeCell ref="J298:N298"/>
    <mergeCell ref="E299:I299"/>
    <mergeCell ref="J299:N299"/>
    <mergeCell ref="E294:I294"/>
    <mergeCell ref="J294:N294"/>
    <mergeCell ref="E295:I295"/>
    <mergeCell ref="J295:N295"/>
    <mergeCell ref="E296:I296"/>
    <mergeCell ref="J296:N296"/>
    <mergeCell ref="E303:I303"/>
    <mergeCell ref="J303:N303"/>
    <mergeCell ref="E304:I304"/>
    <mergeCell ref="J304:N304"/>
    <mergeCell ref="E300:I300"/>
    <mergeCell ref="J300:N300"/>
    <mergeCell ref="E301:I301"/>
    <mergeCell ref="J301:N301"/>
    <mergeCell ref="E302:I302"/>
    <mergeCell ref="J302:N302"/>
  </mergeCells>
  <phoneticPr fontId="2"/>
  <dataValidations count="1">
    <dataValidation type="date" allowBlank="1" showInputMessage="1" showErrorMessage="1" error="記入例）2021/4/1　又は R3.4.1" sqref="E6:N306" xr:uid="{00000000-0002-0000-1400-000000000000}">
      <formula1>92</formula1>
      <formula2>117700</formula2>
    </dataValidation>
  </dataValidations>
  <printOptions horizontalCentered="1"/>
  <pageMargins left="0.43307086614173229" right="0.35433070866141736" top="0.78740157480314965" bottom="0.6692913385826772" header="0.31496062992125984" footer="0.31496062992125984"/>
  <pageSetup paperSize="9" scale="69" orientation="landscape" useFirstPageNumber="1" r:id="rId1"/>
  <headerFooter alignWithMargins="0">
    <oddFooter>&amp;C18 - &amp;P</oddFooter>
  </headerFooter>
  <rowBreaks count="12" manualBreakCount="12">
    <brk id="26" max="16383" man="1"/>
    <brk id="50" min="1" max="18" man="1"/>
    <brk id="74" min="1" max="18" man="1"/>
    <brk id="98" min="1" max="18" man="1"/>
    <brk id="122" min="1" max="18" man="1"/>
    <brk id="146" min="1" max="18" man="1"/>
    <brk id="170" min="1" max="18" man="1"/>
    <brk id="194" min="1" max="18" man="1"/>
    <brk id="218" min="1" max="18" man="1"/>
    <brk id="242" min="1" max="18" man="1"/>
    <brk id="266" min="1" max="18" man="1"/>
    <brk id="290" min="1" max="18"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AX38"/>
  <sheetViews>
    <sheetView view="pageBreakPreview" zoomScaleNormal="100" zoomScaleSheetLayoutView="100" workbookViewId="0"/>
  </sheetViews>
  <sheetFormatPr defaultRowHeight="13" x14ac:dyDescent="0.2"/>
  <cols>
    <col min="1" max="62" width="2.6328125" customWidth="1"/>
  </cols>
  <sheetData>
    <row r="1" spans="1:50" ht="14.5" thickBot="1" x14ac:dyDescent="0.25">
      <c r="A1" t="s">
        <v>3</v>
      </c>
      <c r="D1" s="7" t="s">
        <v>36</v>
      </c>
    </row>
    <row r="2" spans="1:50" ht="17.25" customHeight="1" thickTop="1" x14ac:dyDescent="0.2">
      <c r="F2" s="2951" t="s">
        <v>279</v>
      </c>
      <c r="G2" s="2951"/>
      <c r="H2" s="2951"/>
      <c r="I2" s="2951"/>
      <c r="J2" s="2951"/>
      <c r="K2" s="2485"/>
      <c r="L2" s="2485"/>
      <c r="M2" s="2485"/>
      <c r="N2" s="2485"/>
      <c r="O2" t="s">
        <v>278</v>
      </c>
      <c r="V2" s="2"/>
      <c r="W2" s="2952"/>
      <c r="X2" s="2953"/>
      <c r="Y2" s="168"/>
      <c r="Z2" s="163"/>
      <c r="AA2" s="163"/>
      <c r="AB2" s="163"/>
      <c r="AC2" s="163"/>
      <c r="AD2" s="163"/>
      <c r="AE2" s="164"/>
      <c r="AF2" s="2940" t="s">
        <v>270</v>
      </c>
      <c r="AG2" s="2940"/>
      <c r="AH2" s="2941"/>
      <c r="AO2" s="327" t="s">
        <v>555</v>
      </c>
      <c r="AP2" s="180"/>
      <c r="AQ2" s="180"/>
      <c r="AR2" s="180"/>
      <c r="AS2" s="180"/>
      <c r="AT2" s="180"/>
      <c r="AU2" s="180"/>
      <c r="AV2" s="180"/>
      <c r="AW2" s="180"/>
      <c r="AX2" s="180"/>
    </row>
    <row r="3" spans="1:50" x14ac:dyDescent="0.2">
      <c r="V3" s="2"/>
      <c r="W3" s="2934"/>
      <c r="X3" s="2935"/>
      <c r="Y3" s="149"/>
      <c r="Z3" s="2"/>
      <c r="AA3" s="2"/>
      <c r="AB3" s="2"/>
      <c r="AC3" s="2"/>
      <c r="AD3" s="2"/>
      <c r="AE3" s="165"/>
      <c r="AF3" s="2835"/>
      <c r="AG3" s="2835"/>
      <c r="AH3" s="2938"/>
    </row>
    <row r="4" spans="1:50" ht="13.5" thickBot="1" x14ac:dyDescent="0.25">
      <c r="W4" s="2954"/>
      <c r="X4" s="2955"/>
      <c r="Y4" s="167"/>
      <c r="Z4" s="2"/>
      <c r="AA4" s="2"/>
      <c r="AB4" s="2"/>
      <c r="AC4" s="2"/>
      <c r="AD4" s="2"/>
      <c r="AE4" s="165"/>
      <c r="AF4" s="2835"/>
      <c r="AG4" s="2835"/>
      <c r="AH4" s="2938"/>
    </row>
    <row r="5" spans="1:50" ht="13.5" thickTop="1" x14ac:dyDescent="0.2">
      <c r="B5" s="166"/>
      <c r="C5" s="163"/>
      <c r="D5" s="163"/>
      <c r="E5" s="163"/>
      <c r="F5" s="166"/>
      <c r="G5" s="163"/>
      <c r="H5" s="163"/>
      <c r="I5" s="164"/>
      <c r="J5" s="2950" t="s">
        <v>271</v>
      </c>
      <c r="K5" s="2940"/>
      <c r="L5" s="2940"/>
      <c r="M5" s="2940"/>
      <c r="N5" s="2950" t="s">
        <v>190</v>
      </c>
      <c r="O5" s="2940"/>
      <c r="P5" s="2940"/>
      <c r="Q5" s="2941"/>
      <c r="R5" s="2947" t="s">
        <v>267</v>
      </c>
      <c r="S5" s="2940"/>
      <c r="T5" s="2940"/>
      <c r="U5" s="2940"/>
      <c r="V5" s="2940"/>
      <c r="W5" s="2940"/>
      <c r="X5" s="2941"/>
      <c r="Y5" s="167"/>
      <c r="Z5" s="2"/>
      <c r="AA5" s="2835" t="s">
        <v>6</v>
      </c>
      <c r="AB5" s="2835"/>
      <c r="AC5" s="2835"/>
      <c r="AD5" s="2"/>
      <c r="AE5" s="165"/>
      <c r="AF5" s="166"/>
      <c r="AG5" s="143"/>
      <c r="AH5" s="163"/>
      <c r="AI5" s="2947" t="s">
        <v>446</v>
      </c>
      <c r="AJ5" s="2940"/>
      <c r="AK5" s="2940"/>
      <c r="AL5" s="2940"/>
      <c r="AM5" s="2940"/>
      <c r="AN5" s="2940"/>
      <c r="AO5" s="2941"/>
      <c r="AP5" s="2940" t="s">
        <v>4</v>
      </c>
      <c r="AQ5" s="2940"/>
      <c r="AR5" s="2940"/>
      <c r="AS5" s="2941"/>
      <c r="AT5" s="166"/>
      <c r="AU5" s="163"/>
      <c r="AV5" s="163"/>
      <c r="AW5" s="164"/>
    </row>
    <row r="6" spans="1:50" x14ac:dyDescent="0.2">
      <c r="B6" s="167"/>
      <c r="C6" s="2935" t="s">
        <v>4</v>
      </c>
      <c r="D6" s="2935"/>
      <c r="E6" s="2"/>
      <c r="F6" s="167"/>
      <c r="G6" s="2" t="s">
        <v>5</v>
      </c>
      <c r="H6" s="2"/>
      <c r="I6" s="165"/>
      <c r="J6" s="2948"/>
      <c r="K6" s="2835"/>
      <c r="L6" s="2835"/>
      <c r="M6" s="2835"/>
      <c r="N6" s="2948"/>
      <c r="O6" s="2835"/>
      <c r="P6" s="2835"/>
      <c r="Q6" s="2938"/>
      <c r="R6" s="2948"/>
      <c r="S6" s="2835"/>
      <c r="T6" s="2835"/>
      <c r="U6" s="2835"/>
      <c r="V6" s="2835"/>
      <c r="W6" s="2835"/>
      <c r="X6" s="2938"/>
      <c r="Y6" s="167"/>
      <c r="Z6" s="2"/>
      <c r="AA6" s="2835"/>
      <c r="AB6" s="2835"/>
      <c r="AC6" s="2835"/>
      <c r="AD6" s="2"/>
      <c r="AE6" s="165"/>
      <c r="AF6" s="2946" t="s">
        <v>269</v>
      </c>
      <c r="AG6" s="2935"/>
      <c r="AH6" s="2935"/>
      <c r="AI6" s="2948"/>
      <c r="AJ6" s="2835"/>
      <c r="AK6" s="2835"/>
      <c r="AL6" s="2835"/>
      <c r="AM6" s="2835"/>
      <c r="AN6" s="2835"/>
      <c r="AO6" s="2938"/>
      <c r="AP6" s="2835"/>
      <c r="AQ6" s="2835"/>
      <c r="AR6" s="2835"/>
      <c r="AS6" s="2938"/>
      <c r="AT6" s="167"/>
      <c r="AU6" s="2"/>
      <c r="AV6" s="2"/>
      <c r="AW6" s="165"/>
    </row>
    <row r="7" spans="1:50" ht="13.5" thickBot="1" x14ac:dyDescent="0.25">
      <c r="B7" s="161"/>
      <c r="C7" s="59"/>
      <c r="D7" s="59"/>
      <c r="E7" s="162"/>
      <c r="F7" s="161"/>
      <c r="G7" s="59"/>
      <c r="H7" s="59"/>
      <c r="I7" s="169"/>
      <c r="J7" s="2948"/>
      <c r="K7" s="2835"/>
      <c r="L7" s="2835"/>
      <c r="M7" s="2835"/>
      <c r="N7" s="2948"/>
      <c r="O7" s="2835"/>
      <c r="P7" s="2835"/>
      <c r="Q7" s="2938"/>
      <c r="R7" s="2948"/>
      <c r="S7" s="2835"/>
      <c r="T7" s="2835"/>
      <c r="U7" s="2835"/>
      <c r="V7" s="2835"/>
      <c r="W7" s="2835"/>
      <c r="X7" s="2938"/>
      <c r="Y7" s="176" t="s">
        <v>16</v>
      </c>
      <c r="Z7" s="2"/>
      <c r="AA7" s="2"/>
      <c r="AB7" s="2"/>
      <c r="AC7" s="2"/>
      <c r="AD7" s="2"/>
      <c r="AE7" s="132"/>
      <c r="AF7" s="2935"/>
      <c r="AG7" s="2935"/>
      <c r="AH7" s="2935"/>
      <c r="AI7" s="2948"/>
      <c r="AJ7" s="2835"/>
      <c r="AK7" s="2835"/>
      <c r="AL7" s="2835"/>
      <c r="AM7" s="2835"/>
      <c r="AN7" s="2835"/>
      <c r="AO7" s="2938"/>
      <c r="AP7" s="2835"/>
      <c r="AQ7" s="2835"/>
      <c r="AR7" s="2835"/>
      <c r="AS7" s="2938"/>
      <c r="AT7" s="167"/>
      <c r="AU7" s="2"/>
      <c r="AV7" s="2"/>
      <c r="AW7" s="165"/>
    </row>
    <row r="8" spans="1:50" ht="13.5" thickTop="1" x14ac:dyDescent="0.2">
      <c r="B8" s="167"/>
      <c r="C8" s="2"/>
      <c r="D8" s="2"/>
      <c r="E8" s="2"/>
      <c r="F8" s="2"/>
      <c r="G8" s="2"/>
      <c r="H8" s="2"/>
      <c r="I8" s="165"/>
      <c r="J8" s="2948"/>
      <c r="K8" s="2835"/>
      <c r="L8" s="2835"/>
      <c r="M8" s="2835"/>
      <c r="N8" s="2948"/>
      <c r="O8" s="2835"/>
      <c r="P8" s="2835"/>
      <c r="Q8" s="2938"/>
      <c r="R8" s="2948"/>
      <c r="S8" s="2835"/>
      <c r="T8" s="2835"/>
      <c r="U8" s="2835"/>
      <c r="V8" s="2835"/>
      <c r="W8" s="2835"/>
      <c r="X8" s="2938"/>
      <c r="Y8" s="167"/>
      <c r="Z8" s="2"/>
      <c r="AA8" s="2"/>
      <c r="AB8" s="2"/>
      <c r="AC8" s="2"/>
      <c r="AD8" s="2"/>
      <c r="AE8" s="132"/>
      <c r="AF8" s="2"/>
      <c r="AG8" s="2"/>
      <c r="AH8" s="2"/>
      <c r="AI8" s="2948"/>
      <c r="AJ8" s="2835"/>
      <c r="AK8" s="2835"/>
      <c r="AL8" s="2835"/>
      <c r="AM8" s="2835"/>
      <c r="AN8" s="2835"/>
      <c r="AO8" s="2938"/>
      <c r="AP8" s="2835"/>
      <c r="AQ8" s="2835"/>
      <c r="AR8" s="2835"/>
      <c r="AS8" s="2938"/>
      <c r="AT8" s="167"/>
      <c r="AU8" s="2"/>
      <c r="AV8" s="2"/>
      <c r="AW8" s="165"/>
    </row>
    <row r="9" spans="1:50" ht="13.5" thickBot="1" x14ac:dyDescent="0.25">
      <c r="B9" s="167"/>
      <c r="C9" s="2"/>
      <c r="D9" s="2"/>
      <c r="E9" s="2"/>
      <c r="F9" s="2"/>
      <c r="G9" s="2"/>
      <c r="H9" s="2"/>
      <c r="I9" s="165"/>
      <c r="J9" s="2949"/>
      <c r="K9" s="2835"/>
      <c r="L9" s="2835"/>
      <c r="M9" s="2942"/>
      <c r="N9" s="2949"/>
      <c r="O9" s="2835"/>
      <c r="P9" s="2835"/>
      <c r="Q9" s="2943"/>
      <c r="R9" s="2949"/>
      <c r="S9" s="2942"/>
      <c r="T9" s="2835"/>
      <c r="U9" s="2835"/>
      <c r="V9" s="2835"/>
      <c r="W9" s="2942"/>
      <c r="X9" s="2943"/>
      <c r="Y9" s="161"/>
      <c r="Z9" s="2"/>
      <c r="AA9" s="2"/>
      <c r="AB9" s="162"/>
      <c r="AC9" s="162"/>
      <c r="AD9" s="162"/>
      <c r="AE9" s="169"/>
      <c r="AF9" s="162"/>
      <c r="AG9" s="162"/>
      <c r="AH9" s="162"/>
      <c r="AI9" s="2949"/>
      <c r="AJ9" s="2942"/>
      <c r="AK9" s="2835"/>
      <c r="AL9" s="2835"/>
      <c r="AM9" s="2835"/>
      <c r="AN9" s="2942"/>
      <c r="AO9" s="2943"/>
      <c r="AP9" s="2942"/>
      <c r="AQ9" s="2835"/>
      <c r="AR9" s="2835"/>
      <c r="AS9" s="2943"/>
      <c r="AT9" s="167"/>
      <c r="AU9" s="2"/>
      <c r="AV9" s="2"/>
      <c r="AW9" s="165"/>
    </row>
    <row r="10" spans="1:50" ht="13.5" thickTop="1" x14ac:dyDescent="0.2">
      <c r="B10" s="167"/>
      <c r="C10" s="2"/>
      <c r="D10" s="2"/>
      <c r="E10" s="2"/>
      <c r="F10" s="2"/>
      <c r="G10" s="2"/>
      <c r="H10" s="2"/>
      <c r="I10" s="165"/>
      <c r="J10" s="69" t="s">
        <v>276</v>
      </c>
      <c r="K10" s="143"/>
      <c r="L10" s="143"/>
      <c r="M10" s="2"/>
      <c r="N10" s="2"/>
      <c r="O10" s="143"/>
      <c r="P10" s="143"/>
      <c r="Q10" s="2"/>
      <c r="T10" s="2"/>
      <c r="U10" s="2"/>
      <c r="V10" s="2"/>
      <c r="X10" s="67" t="s">
        <v>280</v>
      </c>
      <c r="Z10" s="143"/>
      <c r="AA10" s="143"/>
      <c r="AK10" s="2"/>
      <c r="AL10" s="2"/>
      <c r="AM10" s="2"/>
      <c r="AQ10" s="143"/>
      <c r="AR10" s="143"/>
      <c r="AT10" s="2937" t="s">
        <v>274</v>
      </c>
      <c r="AU10" s="2835"/>
      <c r="AV10" s="2835"/>
      <c r="AW10" s="2938"/>
    </row>
    <row r="11" spans="1:50" x14ac:dyDescent="0.2">
      <c r="B11" s="167"/>
      <c r="C11" s="2"/>
      <c r="D11" s="2"/>
      <c r="E11" s="2"/>
      <c r="F11" s="2"/>
      <c r="G11" s="2"/>
      <c r="H11" s="2"/>
      <c r="I11" s="132"/>
      <c r="J11" s="2"/>
      <c r="AS11" s="132"/>
      <c r="AT11" s="2835"/>
      <c r="AU11" s="2835"/>
      <c r="AV11" s="2835"/>
      <c r="AW11" s="2938"/>
    </row>
    <row r="12" spans="1:50" x14ac:dyDescent="0.2">
      <c r="B12" s="167"/>
      <c r="C12" s="2"/>
      <c r="D12" s="2"/>
      <c r="E12" s="2"/>
      <c r="F12" s="2"/>
      <c r="G12" s="2"/>
      <c r="H12" s="2"/>
      <c r="I12" s="132"/>
      <c r="J12" s="2"/>
      <c r="AS12" s="132"/>
      <c r="AT12" s="2835"/>
      <c r="AU12" s="2835"/>
      <c r="AV12" s="2835"/>
      <c r="AW12" s="2938"/>
    </row>
    <row r="13" spans="1:50" ht="13.5" thickBot="1" x14ac:dyDescent="0.25">
      <c r="B13" s="167"/>
      <c r="C13" s="2"/>
      <c r="D13" s="2"/>
      <c r="E13" s="2"/>
      <c r="F13" s="2"/>
      <c r="G13" s="2"/>
      <c r="H13" s="2"/>
      <c r="I13" s="132"/>
      <c r="J13" s="2"/>
      <c r="O13" s="1"/>
      <c r="P13" s="1"/>
      <c r="R13" s="2"/>
      <c r="S13" s="2"/>
      <c r="T13" s="2"/>
      <c r="U13" s="2"/>
      <c r="V13" s="2"/>
      <c r="W13" s="2"/>
      <c r="X13" s="2"/>
      <c r="Y13" s="2"/>
      <c r="Z13" s="2"/>
      <c r="AA13" s="2"/>
      <c r="AB13" s="2"/>
      <c r="AC13" s="2"/>
      <c r="AD13" s="2"/>
      <c r="AE13" s="2"/>
      <c r="AF13" s="2"/>
      <c r="AG13" s="2"/>
      <c r="AH13" s="2"/>
      <c r="AI13" s="2"/>
      <c r="AJ13" s="2"/>
      <c r="AK13" s="2"/>
      <c r="AL13" s="2"/>
      <c r="AS13" s="170" t="s">
        <v>16</v>
      </c>
      <c r="AT13" s="2934" t="s">
        <v>436</v>
      </c>
      <c r="AU13" s="2935"/>
      <c r="AV13" s="2935"/>
      <c r="AW13" s="2936"/>
    </row>
    <row r="14" spans="1:50" ht="13.5" thickTop="1" x14ac:dyDescent="0.2">
      <c r="B14" s="167"/>
      <c r="C14" s="2"/>
      <c r="D14" s="2"/>
      <c r="E14" s="2"/>
      <c r="F14" s="2"/>
      <c r="G14" s="2"/>
      <c r="H14" s="2"/>
      <c r="I14" s="165"/>
      <c r="N14" s="166"/>
      <c r="O14" s="2"/>
      <c r="P14" s="2"/>
      <c r="Q14" s="164"/>
      <c r="R14" s="178"/>
      <c r="S14" s="143"/>
      <c r="T14" s="163"/>
      <c r="U14" s="163"/>
      <c r="V14" s="163"/>
      <c r="W14" s="143"/>
      <c r="X14" s="179"/>
      <c r="Y14" s="178"/>
      <c r="Z14" s="143"/>
      <c r="AA14" s="163"/>
      <c r="AB14" s="163"/>
      <c r="AC14" s="163"/>
      <c r="AD14" s="143"/>
      <c r="AE14" s="179"/>
      <c r="AF14" s="178"/>
      <c r="AG14" s="143"/>
      <c r="AH14" s="163"/>
      <c r="AI14" s="163"/>
      <c r="AJ14" s="163"/>
      <c r="AK14" s="143"/>
      <c r="AL14" s="160"/>
      <c r="AM14" s="158"/>
      <c r="AN14" s="163"/>
      <c r="AO14" s="164"/>
      <c r="AP14" s="2950" t="s">
        <v>268</v>
      </c>
      <c r="AQ14" s="2940"/>
      <c r="AR14" s="2940"/>
      <c r="AS14" s="2940"/>
      <c r="AT14" s="167"/>
      <c r="AU14" s="2"/>
      <c r="AV14" s="2"/>
      <c r="AW14" s="165"/>
    </row>
    <row r="15" spans="1:50" ht="13.5" thickBot="1" x14ac:dyDescent="0.25">
      <c r="B15" s="167"/>
      <c r="C15" s="2"/>
      <c r="D15" s="2"/>
      <c r="E15" s="2"/>
      <c r="F15" s="2"/>
      <c r="G15" s="2"/>
      <c r="H15" s="2"/>
      <c r="I15" s="165"/>
      <c r="J15" s="2"/>
      <c r="K15" s="2935" t="s">
        <v>10</v>
      </c>
      <c r="L15" s="2935"/>
      <c r="M15" s="2"/>
      <c r="N15" s="167"/>
      <c r="O15" s="2"/>
      <c r="P15" s="2"/>
      <c r="Q15" s="165"/>
      <c r="R15" s="2"/>
      <c r="S15" s="2"/>
      <c r="T15" s="2"/>
      <c r="U15" s="2"/>
      <c r="V15" s="2"/>
      <c r="W15" s="2"/>
      <c r="X15" s="2"/>
      <c r="Y15" s="167"/>
      <c r="Z15" s="2"/>
      <c r="AA15" s="2"/>
      <c r="AB15" s="2"/>
      <c r="AC15" s="2"/>
      <c r="AD15" s="2"/>
      <c r="AE15" s="165"/>
      <c r="AF15" s="2"/>
      <c r="AG15" s="2"/>
      <c r="AH15" s="2"/>
      <c r="AI15" s="2"/>
      <c r="AJ15" s="2"/>
      <c r="AK15" s="2"/>
      <c r="AL15" s="2"/>
      <c r="AM15" s="159"/>
      <c r="AN15" s="2"/>
      <c r="AO15" s="132"/>
      <c r="AP15" s="2835"/>
      <c r="AQ15" s="2835"/>
      <c r="AR15" s="2835"/>
      <c r="AS15" s="2835"/>
      <c r="AT15" s="167"/>
      <c r="AU15" s="2"/>
      <c r="AV15" s="2"/>
      <c r="AW15" s="165"/>
    </row>
    <row r="16" spans="1:50" ht="14" thickTop="1" thickBot="1" x14ac:dyDescent="0.25">
      <c r="B16" s="167"/>
      <c r="C16" s="2"/>
      <c r="D16" s="2939" t="s">
        <v>11</v>
      </c>
      <c r="E16" s="2939"/>
      <c r="F16" s="2939"/>
      <c r="G16" s="2939"/>
      <c r="H16" s="2"/>
      <c r="I16" s="165"/>
      <c r="J16" s="163"/>
      <c r="K16" s="2"/>
      <c r="L16" s="2"/>
      <c r="M16" s="164"/>
      <c r="N16" s="167"/>
      <c r="O16" s="2"/>
      <c r="P16" s="2"/>
      <c r="Q16" s="165"/>
      <c r="R16" s="2"/>
      <c r="S16" s="2"/>
      <c r="T16" s="2"/>
      <c r="U16" s="2"/>
      <c r="V16" s="2"/>
      <c r="W16" s="2"/>
      <c r="X16" s="2"/>
      <c r="Y16" s="167"/>
      <c r="Z16" s="2"/>
      <c r="AA16" s="2"/>
      <c r="AB16" s="2"/>
      <c r="AC16" s="2"/>
      <c r="AD16" s="2"/>
      <c r="AE16" s="165"/>
      <c r="AF16" s="2"/>
      <c r="AG16" s="2"/>
      <c r="AH16" s="2"/>
      <c r="AI16" s="2"/>
      <c r="AJ16" s="2"/>
      <c r="AK16" s="2"/>
      <c r="AL16" s="2"/>
      <c r="AM16" s="159"/>
      <c r="AN16" s="2"/>
      <c r="AO16" s="132"/>
      <c r="AP16" s="2835"/>
      <c r="AQ16" s="2835"/>
      <c r="AR16" s="2835"/>
      <c r="AS16" s="2835"/>
      <c r="AT16" s="161"/>
      <c r="AU16" s="162"/>
      <c r="AV16" s="162"/>
      <c r="AW16" s="169"/>
    </row>
    <row r="17" spans="2:46" ht="13.5" customHeight="1" thickTop="1" x14ac:dyDescent="0.2">
      <c r="B17" s="167"/>
      <c r="C17" s="2"/>
      <c r="D17" s="2939"/>
      <c r="E17" s="2939"/>
      <c r="F17" s="2939"/>
      <c r="G17" s="2939"/>
      <c r="H17" s="2"/>
      <c r="I17" s="165"/>
      <c r="M17" s="165"/>
      <c r="N17" s="2835" t="s">
        <v>191</v>
      </c>
      <c r="O17" s="2835"/>
      <c r="P17" s="2835"/>
      <c r="Q17" s="2835"/>
      <c r="R17" s="167"/>
      <c r="S17" s="2"/>
      <c r="T17" s="2837" t="s">
        <v>272</v>
      </c>
      <c r="U17" s="2835"/>
      <c r="V17" s="2835"/>
      <c r="W17" s="2835"/>
      <c r="X17" s="2"/>
      <c r="Y17" s="167"/>
      <c r="Z17" s="2"/>
      <c r="AA17" s="2837" t="s">
        <v>273</v>
      </c>
      <c r="AB17" s="2835"/>
      <c r="AC17" s="2835"/>
      <c r="AD17" s="2835"/>
      <c r="AE17" s="165"/>
      <c r="AF17" s="2"/>
      <c r="AG17" s="2"/>
      <c r="AH17" s="2837" t="s">
        <v>277</v>
      </c>
      <c r="AI17" s="2835"/>
      <c r="AJ17" s="2835"/>
      <c r="AK17" s="2835"/>
      <c r="AL17" s="2"/>
      <c r="AM17" s="159"/>
      <c r="AN17" s="2"/>
      <c r="AO17" s="165"/>
      <c r="AP17" s="166"/>
      <c r="AQ17" s="2"/>
      <c r="AR17" s="2"/>
      <c r="AS17" s="163"/>
      <c r="AT17" s="166"/>
    </row>
    <row r="18" spans="2:46" x14ac:dyDescent="0.2">
      <c r="B18" s="167"/>
      <c r="C18" s="2"/>
      <c r="D18" s="2485" t="s">
        <v>435</v>
      </c>
      <c r="E18" s="2485"/>
      <c r="F18" s="2485"/>
      <c r="G18" s="2485"/>
      <c r="H18" s="2"/>
      <c r="I18" s="165"/>
      <c r="M18" s="165"/>
      <c r="N18" s="2835"/>
      <c r="O18" s="2835"/>
      <c r="P18" s="2835"/>
      <c r="Q18" s="2835"/>
      <c r="R18" s="167"/>
      <c r="S18" s="2"/>
      <c r="T18" s="2835"/>
      <c r="U18" s="2835"/>
      <c r="V18" s="2835"/>
      <c r="W18" s="2835"/>
      <c r="X18" s="2"/>
      <c r="Y18" s="167"/>
      <c r="Z18" s="2"/>
      <c r="AA18" s="2835"/>
      <c r="AB18" s="2835"/>
      <c r="AC18" s="2835"/>
      <c r="AD18" s="2835"/>
      <c r="AE18" s="165"/>
      <c r="AF18" s="2"/>
      <c r="AG18" s="2"/>
      <c r="AH18" s="2835"/>
      <c r="AI18" s="2835"/>
      <c r="AJ18" s="2835"/>
      <c r="AK18" s="2835"/>
      <c r="AL18" s="2"/>
      <c r="AM18" s="159"/>
      <c r="AN18" s="2"/>
      <c r="AO18" s="165"/>
      <c r="AP18" s="2"/>
      <c r="AQ18" s="2"/>
      <c r="AR18" s="2"/>
      <c r="AS18" s="2"/>
      <c r="AT18" s="167"/>
    </row>
    <row r="19" spans="2:46" x14ac:dyDescent="0.2">
      <c r="B19" s="167"/>
      <c r="C19" s="2"/>
      <c r="D19" s="2"/>
      <c r="E19" s="2"/>
      <c r="F19" s="2"/>
      <c r="G19" s="2"/>
      <c r="H19" s="2"/>
      <c r="I19" s="165"/>
      <c r="M19" s="165"/>
      <c r="N19" s="2835"/>
      <c r="O19" s="2835"/>
      <c r="P19" s="2835"/>
      <c r="Q19" s="2835"/>
      <c r="R19" s="167"/>
      <c r="S19" s="2"/>
      <c r="T19" s="2835"/>
      <c r="U19" s="2835"/>
      <c r="V19" s="2835"/>
      <c r="W19" s="2835"/>
      <c r="X19" s="2"/>
      <c r="Y19" s="167"/>
      <c r="Z19" s="2"/>
      <c r="AA19" s="2835"/>
      <c r="AB19" s="2835"/>
      <c r="AC19" s="2835"/>
      <c r="AD19" s="2835"/>
      <c r="AE19" s="165"/>
      <c r="AF19" s="2"/>
      <c r="AG19" s="2"/>
      <c r="AH19" s="2835"/>
      <c r="AI19" s="2835"/>
      <c r="AJ19" s="2835"/>
      <c r="AK19" s="2835"/>
      <c r="AL19" s="2"/>
      <c r="AM19" s="159"/>
      <c r="AN19" s="2"/>
      <c r="AO19" s="132"/>
      <c r="AP19" s="2835" t="s">
        <v>8</v>
      </c>
      <c r="AQ19" s="2835"/>
      <c r="AR19" s="2835"/>
      <c r="AS19" s="2835"/>
      <c r="AT19" s="167"/>
    </row>
    <row r="20" spans="2:46" x14ac:dyDescent="0.2">
      <c r="B20" s="167"/>
      <c r="C20" s="2"/>
      <c r="D20" s="2"/>
      <c r="E20" s="2"/>
      <c r="F20" s="2"/>
      <c r="G20" s="2"/>
      <c r="H20" s="2"/>
      <c r="I20" s="165"/>
      <c r="M20" s="165"/>
      <c r="N20" s="2"/>
      <c r="O20" s="2"/>
      <c r="P20" s="2"/>
      <c r="Q20" s="2"/>
      <c r="R20" s="167"/>
      <c r="S20" s="2"/>
      <c r="T20" s="2485" t="s">
        <v>435</v>
      </c>
      <c r="U20" s="2485"/>
      <c r="V20" s="2485"/>
      <c r="W20" s="2485"/>
      <c r="X20" s="2"/>
      <c r="Y20" s="167"/>
      <c r="Z20" s="2"/>
      <c r="AA20" s="2485" t="s">
        <v>435</v>
      </c>
      <c r="AB20" s="2485"/>
      <c r="AC20" s="2485"/>
      <c r="AD20" s="2485"/>
      <c r="AE20" s="165"/>
      <c r="AF20" s="2"/>
      <c r="AG20" s="2"/>
      <c r="AH20" s="2485" t="s">
        <v>435</v>
      </c>
      <c r="AI20" s="2485"/>
      <c r="AJ20" s="2485"/>
      <c r="AK20" s="2485"/>
      <c r="AL20" s="2"/>
      <c r="AM20" s="159"/>
      <c r="AN20" s="2"/>
      <c r="AO20" s="132"/>
      <c r="AP20" s="2835"/>
      <c r="AQ20" s="2835"/>
      <c r="AR20" s="2835"/>
      <c r="AS20" s="2835"/>
      <c r="AT20" s="167"/>
    </row>
    <row r="21" spans="2:46" x14ac:dyDescent="0.2">
      <c r="B21" s="167"/>
      <c r="C21" s="2"/>
      <c r="D21" s="2"/>
      <c r="E21" s="2"/>
      <c r="F21" s="2"/>
      <c r="G21" s="2"/>
      <c r="H21" s="2"/>
      <c r="I21" s="165"/>
      <c r="M21" s="165"/>
      <c r="N21" s="2"/>
      <c r="O21" s="2"/>
      <c r="P21" s="2"/>
      <c r="Q21" s="2"/>
      <c r="R21" s="167"/>
      <c r="S21" s="2"/>
      <c r="T21" s="2"/>
      <c r="U21" s="2"/>
      <c r="V21" s="2"/>
      <c r="W21" s="2"/>
      <c r="X21" s="2"/>
      <c r="Y21" s="167"/>
      <c r="Z21" s="2"/>
      <c r="AA21" s="2"/>
      <c r="AB21" s="2"/>
      <c r="AC21" s="2"/>
      <c r="AD21" s="2"/>
      <c r="AE21" s="165"/>
      <c r="AF21" s="2"/>
      <c r="AG21" s="2"/>
      <c r="AH21" s="2"/>
      <c r="AI21" s="2"/>
      <c r="AJ21" s="2"/>
      <c r="AK21" s="2"/>
      <c r="AL21" s="2"/>
      <c r="AM21" s="159"/>
      <c r="AN21" s="2"/>
      <c r="AO21" s="165"/>
      <c r="AP21" s="2835"/>
      <c r="AQ21" s="2835"/>
      <c r="AR21" s="2835"/>
      <c r="AS21" s="2835"/>
      <c r="AT21" s="167"/>
    </row>
    <row r="22" spans="2:46" ht="13.5" thickBot="1" x14ac:dyDescent="0.25">
      <c r="B22" s="167"/>
      <c r="C22" s="2"/>
      <c r="D22" s="2"/>
      <c r="E22" s="2"/>
      <c r="F22" s="2"/>
      <c r="G22" s="2"/>
      <c r="H22" s="2"/>
      <c r="I22" s="165"/>
      <c r="M22" s="165"/>
      <c r="N22" s="162"/>
      <c r="O22" s="162"/>
      <c r="P22" s="162"/>
      <c r="Q22" s="177" t="s">
        <v>16</v>
      </c>
      <c r="R22" s="161"/>
      <c r="S22" s="140"/>
      <c r="T22" s="140"/>
      <c r="U22" s="140"/>
      <c r="V22" s="140"/>
      <c r="W22" s="140"/>
      <c r="X22" s="162"/>
      <c r="Y22" s="161"/>
      <c r="Z22" s="140"/>
      <c r="AA22" s="140"/>
      <c r="AB22" s="140"/>
      <c r="AC22" s="140"/>
      <c r="AD22" s="140"/>
      <c r="AE22" s="169"/>
      <c r="AF22" s="162"/>
      <c r="AG22" s="140"/>
      <c r="AH22" s="140"/>
      <c r="AI22" s="140"/>
      <c r="AJ22" s="140"/>
      <c r="AK22" s="140"/>
      <c r="AL22" s="2"/>
      <c r="AM22" s="159"/>
      <c r="AN22" s="2"/>
      <c r="AO22" s="165"/>
      <c r="AP22" s="2485" t="s">
        <v>435</v>
      </c>
      <c r="AQ22" s="2485"/>
      <c r="AR22" s="2485"/>
      <c r="AS22" s="2485"/>
      <c r="AT22" s="167"/>
    </row>
    <row r="23" spans="2:46" ht="14" thickTop="1" thickBot="1" x14ac:dyDescent="0.25">
      <c r="B23" s="167"/>
      <c r="C23" s="2"/>
      <c r="D23" s="2"/>
      <c r="E23" s="2"/>
      <c r="F23" s="2"/>
      <c r="G23" s="2"/>
      <c r="H23" s="2"/>
      <c r="I23" s="165"/>
      <c r="S23" s="2"/>
      <c r="T23" s="2"/>
      <c r="U23" s="2"/>
      <c r="V23" s="2"/>
      <c r="W23" s="2"/>
      <c r="Z23" s="2"/>
      <c r="AA23" s="2"/>
      <c r="AB23" s="2"/>
      <c r="AC23" s="2"/>
      <c r="AD23" s="2"/>
      <c r="AG23" s="2"/>
      <c r="AH23" s="2"/>
      <c r="AI23" s="2"/>
      <c r="AJ23" s="2"/>
      <c r="AK23" s="2"/>
      <c r="AL23" s="164"/>
      <c r="AM23" s="2"/>
      <c r="AN23" s="2"/>
      <c r="AO23" s="165"/>
      <c r="AP23" s="2"/>
      <c r="AQ23" s="2"/>
      <c r="AR23" s="2"/>
      <c r="AS23" s="2"/>
      <c r="AT23" s="167"/>
    </row>
    <row r="24" spans="2:46" ht="13.5" thickTop="1" x14ac:dyDescent="0.2">
      <c r="B24" s="167"/>
      <c r="C24" s="2"/>
      <c r="D24" s="2"/>
      <c r="E24" s="2"/>
      <c r="F24" s="2"/>
      <c r="G24" s="2"/>
      <c r="H24" s="2"/>
      <c r="I24" s="165"/>
      <c r="T24" s="2944" t="s">
        <v>281</v>
      </c>
      <c r="U24" s="2944"/>
      <c r="V24" s="2944"/>
      <c r="W24" s="2944"/>
      <c r="X24" s="2944"/>
      <c r="Y24" s="2944"/>
      <c r="AL24" s="2"/>
      <c r="AM24" s="139"/>
      <c r="AN24" s="2"/>
      <c r="AO24" s="2"/>
      <c r="AP24" s="163"/>
      <c r="AQ24" s="163"/>
      <c r="AR24" s="163"/>
      <c r="AS24" s="164"/>
    </row>
    <row r="25" spans="2:46" x14ac:dyDescent="0.2">
      <c r="B25" s="167"/>
      <c r="C25" s="2"/>
      <c r="D25" s="2"/>
      <c r="E25" s="2"/>
      <c r="F25" s="2"/>
      <c r="G25" s="2"/>
      <c r="H25" s="2"/>
      <c r="I25" s="165"/>
      <c r="T25" s="2945"/>
      <c r="U25" s="2945"/>
      <c r="V25" s="2945"/>
      <c r="W25" s="2945"/>
      <c r="X25" s="2945"/>
      <c r="Y25" s="2945"/>
      <c r="AL25" s="2"/>
      <c r="AM25" s="139"/>
      <c r="AN25" s="2"/>
      <c r="AO25" s="2"/>
      <c r="AP25" s="2"/>
      <c r="AQ25" s="2"/>
      <c r="AR25" s="2"/>
      <c r="AS25" s="165"/>
    </row>
    <row r="26" spans="2:46" x14ac:dyDescent="0.2">
      <c r="B26" s="167"/>
      <c r="C26" s="2"/>
      <c r="D26" s="2"/>
      <c r="E26" s="2"/>
      <c r="F26" s="2"/>
      <c r="G26" s="2"/>
      <c r="H26" s="2"/>
      <c r="I26" s="165"/>
      <c r="N26" s="155"/>
      <c r="O26" s="156"/>
      <c r="P26" s="156"/>
      <c r="Q26" s="156"/>
      <c r="R26" s="156"/>
      <c r="S26" s="156"/>
      <c r="T26" s="156"/>
      <c r="U26" s="156"/>
      <c r="V26" s="156"/>
      <c r="W26" s="156"/>
      <c r="X26" s="156"/>
      <c r="Y26" s="156"/>
      <c r="Z26" s="156"/>
      <c r="AA26" s="2958" t="s">
        <v>283</v>
      </c>
      <c r="AB26" s="2959"/>
      <c r="AC26" s="156"/>
      <c r="AD26" s="156"/>
      <c r="AE26" s="156"/>
      <c r="AF26" s="156"/>
      <c r="AG26" s="156"/>
      <c r="AH26" s="156"/>
      <c r="AI26" s="157"/>
      <c r="AL26" s="2"/>
      <c r="AM26" s="139"/>
      <c r="AN26" s="2939" t="s">
        <v>7</v>
      </c>
      <c r="AO26" s="2939"/>
      <c r="AP26" s="2939"/>
      <c r="AQ26" s="2939"/>
      <c r="AR26" s="2939"/>
      <c r="AS26" s="165"/>
    </row>
    <row r="27" spans="2:46" ht="13.5" thickBot="1" x14ac:dyDescent="0.25">
      <c r="B27" s="161"/>
      <c r="C27" s="140"/>
      <c r="D27" s="140"/>
      <c r="E27" s="140"/>
      <c r="F27" s="140"/>
      <c r="G27" s="140"/>
      <c r="H27" s="140"/>
      <c r="I27" s="169"/>
      <c r="N27" s="150"/>
      <c r="O27" s="2"/>
      <c r="P27" s="2"/>
      <c r="Q27" s="2"/>
      <c r="R27" s="2"/>
      <c r="S27" s="2"/>
      <c r="T27" s="2"/>
      <c r="U27" s="2"/>
      <c r="V27" s="2"/>
      <c r="W27" s="2"/>
      <c r="X27" s="2"/>
      <c r="Y27" s="2"/>
      <c r="Z27" s="2"/>
      <c r="AA27" s="2960"/>
      <c r="AB27" s="2961"/>
      <c r="AC27" s="2"/>
      <c r="AD27" s="2"/>
      <c r="AE27" s="2"/>
      <c r="AF27" s="2"/>
      <c r="AG27" s="2"/>
      <c r="AH27" s="2"/>
      <c r="AI27" s="151"/>
      <c r="AL27" s="2"/>
      <c r="AM27" s="139"/>
      <c r="AN27" s="2939"/>
      <c r="AO27" s="2939"/>
      <c r="AP27" s="2939"/>
      <c r="AQ27" s="2939"/>
      <c r="AR27" s="2939"/>
      <c r="AS27" s="165"/>
    </row>
    <row r="28" spans="2:46" ht="13.5" thickTop="1" x14ac:dyDescent="0.2">
      <c r="B28" s="150"/>
      <c r="C28" s="2"/>
      <c r="D28" s="2"/>
      <c r="E28" s="2"/>
      <c r="F28" s="2"/>
      <c r="G28" s="2"/>
      <c r="H28" s="2"/>
      <c r="I28" s="2"/>
      <c r="J28" s="2"/>
      <c r="K28" s="2"/>
      <c r="L28" s="2"/>
      <c r="M28" s="151"/>
      <c r="N28" s="150"/>
      <c r="O28" s="2"/>
      <c r="P28" s="2"/>
      <c r="Q28" s="2"/>
      <c r="R28" s="2"/>
      <c r="S28" s="2"/>
      <c r="T28" s="2"/>
      <c r="U28" s="2"/>
      <c r="V28" s="2"/>
      <c r="W28" s="2"/>
      <c r="X28" s="2"/>
      <c r="Y28" s="2"/>
      <c r="Z28" s="2"/>
      <c r="AA28" s="2962"/>
      <c r="AB28" s="2963"/>
      <c r="AC28" s="2"/>
      <c r="AD28" s="2"/>
      <c r="AE28" s="2"/>
      <c r="AF28" s="2"/>
      <c r="AG28" s="2"/>
      <c r="AH28" s="2"/>
      <c r="AI28" s="151"/>
      <c r="AL28" s="2"/>
      <c r="AM28" s="139"/>
      <c r="AN28" s="2"/>
      <c r="AO28" s="2485" t="s">
        <v>435</v>
      </c>
      <c r="AP28" s="2485"/>
      <c r="AQ28" s="2485"/>
      <c r="AR28" s="2485"/>
      <c r="AS28" s="165"/>
    </row>
    <row r="29" spans="2:46" x14ac:dyDescent="0.2">
      <c r="B29" s="150"/>
      <c r="C29" s="2"/>
      <c r="D29" s="2"/>
      <c r="E29" s="2"/>
      <c r="F29" s="2"/>
      <c r="G29" s="2"/>
      <c r="H29" s="2"/>
      <c r="I29" s="2"/>
      <c r="J29" s="2"/>
      <c r="K29" s="2"/>
      <c r="L29" s="2"/>
      <c r="M29" s="151"/>
      <c r="N29" s="150"/>
      <c r="O29" s="2"/>
      <c r="P29" s="2"/>
      <c r="Q29" s="2"/>
      <c r="R29" s="2"/>
      <c r="S29" s="2"/>
      <c r="T29" s="2"/>
      <c r="U29" s="2"/>
      <c r="V29" s="2"/>
      <c r="W29" s="2"/>
      <c r="X29" s="2"/>
      <c r="Y29" s="2"/>
      <c r="Z29" s="2"/>
      <c r="AA29" s="2"/>
      <c r="AB29" s="2"/>
      <c r="AC29" s="2"/>
      <c r="AD29" s="2"/>
      <c r="AE29" s="2"/>
      <c r="AF29" s="2"/>
      <c r="AG29" s="2"/>
      <c r="AH29" s="2"/>
      <c r="AI29" s="151"/>
      <c r="AL29" s="2"/>
      <c r="AM29" s="139"/>
      <c r="AN29" s="2"/>
      <c r="AO29" s="2"/>
      <c r="AP29" s="2"/>
      <c r="AQ29" s="2"/>
      <c r="AR29" s="2"/>
      <c r="AS29" s="165"/>
    </row>
    <row r="30" spans="2:46" ht="13.5" thickBot="1" x14ac:dyDescent="0.25">
      <c r="B30" s="152"/>
      <c r="C30" s="153"/>
      <c r="D30" s="153"/>
      <c r="E30" s="153"/>
      <c r="F30" s="153"/>
      <c r="G30" s="153"/>
      <c r="H30" s="153"/>
      <c r="I30" s="153"/>
      <c r="J30" s="153"/>
      <c r="K30" s="153"/>
      <c r="L30" s="153"/>
      <c r="M30" s="154"/>
      <c r="N30" s="150"/>
      <c r="O30" s="2"/>
      <c r="P30" s="2"/>
      <c r="Q30" s="2"/>
      <c r="R30" s="2"/>
      <c r="S30" s="2"/>
      <c r="T30" s="2"/>
      <c r="U30" s="2"/>
      <c r="V30" s="2"/>
      <c r="W30" s="2"/>
      <c r="X30" s="2"/>
      <c r="Y30" s="2"/>
      <c r="Z30" s="2"/>
      <c r="AA30" s="2"/>
      <c r="AB30" s="2"/>
      <c r="AC30" s="2"/>
      <c r="AD30" s="2"/>
      <c r="AE30" s="2"/>
      <c r="AF30" s="2"/>
      <c r="AG30" s="2"/>
      <c r="AH30" s="2"/>
      <c r="AI30" s="151"/>
      <c r="AM30" s="161"/>
      <c r="AN30" s="162"/>
      <c r="AO30" s="162"/>
      <c r="AP30" s="2"/>
      <c r="AQ30" s="2"/>
      <c r="AR30" s="2"/>
      <c r="AS30" s="165"/>
    </row>
    <row r="31" spans="2:46" ht="13.5" thickTop="1" x14ac:dyDescent="0.2">
      <c r="AJ31" s="150"/>
      <c r="AK31" s="2"/>
      <c r="AL31" s="2"/>
      <c r="AM31" s="2"/>
      <c r="AN31" s="2"/>
      <c r="AO31" s="2"/>
      <c r="AP31" s="163"/>
      <c r="AQ31" s="163"/>
      <c r="AR31" s="163"/>
      <c r="AS31" s="181"/>
    </row>
    <row r="32" spans="2:46" ht="12.75" customHeight="1" x14ac:dyDescent="0.2">
      <c r="N32" s="66"/>
      <c r="O32" s="171" t="s">
        <v>12</v>
      </c>
      <c r="P32" s="2956" t="s">
        <v>282</v>
      </c>
      <c r="Q32" s="2956"/>
      <c r="R32" s="2956"/>
      <c r="S32" s="2956"/>
      <c r="T32" s="2956"/>
      <c r="U32" s="2956"/>
      <c r="V32" s="2956"/>
      <c r="W32" s="2956"/>
      <c r="X32" s="2956"/>
      <c r="Y32" s="2956"/>
      <c r="Z32" s="2956"/>
      <c r="AA32" s="2956"/>
      <c r="AB32" s="2956"/>
      <c r="AC32" s="2956"/>
      <c r="AD32" s="2956"/>
      <c r="AE32" s="2956"/>
      <c r="AF32" s="2956"/>
      <c r="AG32" s="2956"/>
      <c r="AH32" s="2956"/>
      <c r="AI32" s="2957"/>
      <c r="AJ32" s="150"/>
      <c r="AK32" s="2"/>
      <c r="AL32" s="2"/>
      <c r="AM32" s="2"/>
      <c r="AN32" s="2"/>
      <c r="AO32" s="2"/>
      <c r="AP32" s="2"/>
      <c r="AQ32" s="2"/>
      <c r="AR32" s="2"/>
      <c r="AS32" s="151"/>
    </row>
    <row r="33" spans="14:45" ht="12.75" customHeight="1" x14ac:dyDescent="0.2">
      <c r="N33" s="66"/>
      <c r="O33" s="171"/>
      <c r="P33" s="2956"/>
      <c r="Q33" s="2956"/>
      <c r="R33" s="2956"/>
      <c r="S33" s="2956"/>
      <c r="T33" s="2956"/>
      <c r="U33" s="2956"/>
      <c r="V33" s="2956"/>
      <c r="W33" s="2956"/>
      <c r="X33" s="2956"/>
      <c r="Y33" s="2956"/>
      <c r="Z33" s="2956"/>
      <c r="AA33" s="2956"/>
      <c r="AB33" s="2956"/>
      <c r="AC33" s="2956"/>
      <c r="AD33" s="2956"/>
      <c r="AE33" s="2956"/>
      <c r="AF33" s="2956"/>
      <c r="AG33" s="2956"/>
      <c r="AH33" s="2956"/>
      <c r="AI33" s="2957"/>
      <c r="AJ33" s="150"/>
      <c r="AK33" s="2"/>
      <c r="AL33" s="2"/>
      <c r="AM33" s="2"/>
      <c r="AN33" s="2"/>
      <c r="AO33" s="2"/>
      <c r="AP33" s="2"/>
      <c r="AQ33" s="2"/>
      <c r="AR33" s="2"/>
      <c r="AS33" s="151"/>
    </row>
    <row r="34" spans="14:45" x14ac:dyDescent="0.2">
      <c r="N34" s="66"/>
      <c r="O34" s="8">
        <v>2</v>
      </c>
      <c r="P34" s="172" t="s">
        <v>275</v>
      </c>
      <c r="Q34" s="173"/>
      <c r="R34" s="173"/>
      <c r="S34" s="173"/>
      <c r="T34" s="173"/>
      <c r="AJ34" s="152"/>
      <c r="AK34" s="153"/>
      <c r="AL34" s="153"/>
      <c r="AM34" s="153"/>
      <c r="AN34" s="153"/>
      <c r="AO34" s="153"/>
      <c r="AP34" s="153"/>
      <c r="AQ34" s="153"/>
      <c r="AR34" s="153"/>
      <c r="AS34" s="154"/>
    </row>
    <row r="35" spans="14:45" x14ac:dyDescent="0.2">
      <c r="N35" s="66"/>
      <c r="O35" s="171">
        <v>3</v>
      </c>
      <c r="P35" s="174" t="s">
        <v>13</v>
      </c>
      <c r="Q35" s="175"/>
      <c r="R35" s="175"/>
      <c r="S35" s="175"/>
      <c r="T35" s="175"/>
    </row>
    <row r="36" spans="14:45" x14ac:dyDescent="0.2">
      <c r="N36" s="66"/>
      <c r="O36" s="8"/>
      <c r="P36" s="8"/>
      <c r="Q36" s="8"/>
      <c r="R36" s="8"/>
      <c r="S36" s="8"/>
      <c r="T36" s="8"/>
    </row>
    <row r="37" spans="14:45" x14ac:dyDescent="0.2">
      <c r="N37" s="8" t="s">
        <v>14</v>
      </c>
      <c r="Q37" s="8" t="s">
        <v>47</v>
      </c>
      <c r="R37" s="8"/>
      <c r="T37" s="8"/>
      <c r="U37" s="8" t="s">
        <v>17</v>
      </c>
    </row>
    <row r="38" spans="14:45" x14ac:dyDescent="0.2">
      <c r="N38" s="66"/>
      <c r="O38" s="66"/>
      <c r="P38" s="66"/>
      <c r="Q38" s="66" t="s">
        <v>15</v>
      </c>
      <c r="R38" s="66"/>
      <c r="T38" s="66"/>
      <c r="U38" s="66" t="s">
        <v>16</v>
      </c>
    </row>
  </sheetData>
  <mergeCells count="32">
    <mergeCell ref="P32:AI33"/>
    <mergeCell ref="N17:Q19"/>
    <mergeCell ref="K15:L15"/>
    <mergeCell ref="D18:G18"/>
    <mergeCell ref="AA20:AD20"/>
    <mergeCell ref="AH20:AK20"/>
    <mergeCell ref="AA26:AB28"/>
    <mergeCell ref="D16:G17"/>
    <mergeCell ref="AF2:AH4"/>
    <mergeCell ref="AI5:AO9"/>
    <mergeCell ref="C6:D6"/>
    <mergeCell ref="J5:M9"/>
    <mergeCell ref="N5:Q9"/>
    <mergeCell ref="K2:N2"/>
    <mergeCell ref="F2:J2"/>
    <mergeCell ref="W2:X4"/>
    <mergeCell ref="AP5:AS9"/>
    <mergeCell ref="T24:Y25"/>
    <mergeCell ref="AF6:AH7"/>
    <mergeCell ref="T17:W19"/>
    <mergeCell ref="T20:W20"/>
    <mergeCell ref="R5:X9"/>
    <mergeCell ref="AP14:AS16"/>
    <mergeCell ref="AP19:AS21"/>
    <mergeCell ref="AA5:AC6"/>
    <mergeCell ref="AA17:AD19"/>
    <mergeCell ref="AO28:AR28"/>
    <mergeCell ref="AP22:AS22"/>
    <mergeCell ref="AT13:AW13"/>
    <mergeCell ref="AT10:AW12"/>
    <mergeCell ref="AH17:AK19"/>
    <mergeCell ref="AN26:AR27"/>
  </mergeCells>
  <phoneticPr fontId="2"/>
  <pageMargins left="0.70866141732283472" right="0.70866141732283472" top="0.74803149606299213" bottom="0.74803149606299213" header="0.31496062992125984" footer="0.31496062992125984"/>
  <pageSetup paperSize="9" orientation="landscape" r:id="rId1"/>
  <headerFooter>
    <oddFooter>&amp;C19</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0"/>
  <sheetViews>
    <sheetView view="pageBreakPreview" zoomScaleNormal="100" zoomScaleSheetLayoutView="100" workbookViewId="0"/>
  </sheetViews>
  <sheetFormatPr defaultColWidth="9" defaultRowHeight="13" x14ac:dyDescent="0.2"/>
  <cols>
    <col min="1" max="1" width="2.6328125" style="58" customWidth="1"/>
    <col min="2" max="3" width="3.08984375" style="58" customWidth="1"/>
    <col min="4" max="4" width="3.26953125" style="58" customWidth="1"/>
    <col min="5" max="5" width="11" style="58" customWidth="1"/>
    <col min="6" max="6" width="8.90625" style="58" customWidth="1"/>
    <col min="7" max="8" width="7.453125" style="58" customWidth="1"/>
    <col min="9" max="9" width="3.6328125" style="58" customWidth="1"/>
    <col min="10" max="12" width="4.36328125" style="58" customWidth="1"/>
    <col min="13" max="14" width="3.7265625" style="58" customWidth="1"/>
    <col min="15" max="15" width="3.08984375" style="58" customWidth="1"/>
    <col min="16" max="16" width="4.36328125" style="58" customWidth="1"/>
    <col min="17" max="17" width="7.453125" style="58" customWidth="1"/>
    <col min="18" max="18" width="5.08984375" style="58" customWidth="1"/>
    <col min="19" max="21" width="4.26953125" style="58" customWidth="1"/>
    <col min="22" max="23" width="4.36328125" style="58" customWidth="1"/>
    <col min="24" max="28" width="5.90625" style="58" customWidth="1"/>
    <col min="29" max="34" width="5.6328125" style="58" customWidth="1"/>
    <col min="35" max="35" width="8.1796875" style="58" customWidth="1"/>
    <col min="36" max="36" width="8.6328125" style="58" customWidth="1"/>
    <col min="37" max="51" width="4.6328125" style="58" customWidth="1"/>
    <col min="52" max="16384" width="9" style="58"/>
  </cols>
  <sheetData>
    <row r="1" spans="1:38" ht="15.75" customHeight="1" x14ac:dyDescent="0.2">
      <c r="A1" s="683" t="s">
        <v>120</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row>
    <row r="2" spans="1:38" s="77" customFormat="1" ht="16.5" customHeight="1" x14ac:dyDescent="0.2">
      <c r="A2" s="254" t="s">
        <v>121</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row>
    <row r="3" spans="1:38" s="77" customFormat="1" ht="16.5" customHeight="1" x14ac:dyDescent="0.2">
      <c r="A3" s="620" t="s">
        <v>122</v>
      </c>
      <c r="B3" s="620" t="s">
        <v>186</v>
      </c>
      <c r="C3" s="620"/>
      <c r="D3" s="620"/>
      <c r="E3" s="620"/>
      <c r="F3" s="620"/>
      <c r="G3" s="529" t="s">
        <v>874</v>
      </c>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row>
    <row r="4" spans="1:38" s="77" customFormat="1" ht="16.5" customHeight="1" x14ac:dyDescent="0.2">
      <c r="A4" s="620"/>
      <c r="B4" s="620" t="s">
        <v>265</v>
      </c>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row>
    <row r="5" spans="1:38" s="78" customFormat="1" ht="15.75" customHeight="1" x14ac:dyDescent="0.2">
      <c r="A5" s="255"/>
      <c r="B5" s="255"/>
      <c r="C5" s="255"/>
      <c r="D5" s="504" t="s">
        <v>938</v>
      </c>
      <c r="E5" s="255"/>
      <c r="F5" s="255"/>
      <c r="G5" s="255"/>
      <c r="H5" s="255"/>
      <c r="I5" s="255"/>
      <c r="J5" s="255"/>
      <c r="K5" s="255"/>
      <c r="L5" s="255"/>
      <c r="M5" s="255"/>
      <c r="N5" s="255"/>
      <c r="O5" s="504" t="s">
        <v>188</v>
      </c>
      <c r="Q5" s="255"/>
      <c r="R5" s="255"/>
      <c r="S5" s="255"/>
      <c r="T5" s="255"/>
      <c r="U5" s="255"/>
      <c r="V5" s="255"/>
      <c r="W5" s="255"/>
      <c r="X5" s="255"/>
      <c r="Y5" s="504" t="s">
        <v>322</v>
      </c>
      <c r="Z5" s="255"/>
      <c r="AA5" s="255"/>
      <c r="AB5" s="255"/>
      <c r="AC5" s="255"/>
      <c r="AD5" s="255"/>
      <c r="AE5" s="255"/>
      <c r="AF5" s="255"/>
      <c r="AG5" s="255"/>
    </row>
    <row r="6" spans="1:38" s="78" customFormat="1" ht="15.75" customHeight="1" x14ac:dyDescent="0.2">
      <c r="A6" s="255"/>
      <c r="B6" s="255"/>
      <c r="C6" s="255"/>
      <c r="D6" s="504" t="s">
        <v>321</v>
      </c>
      <c r="F6" s="255"/>
      <c r="G6" s="255"/>
      <c r="H6" s="255"/>
      <c r="I6" s="255"/>
      <c r="J6" s="255"/>
      <c r="K6" s="255"/>
      <c r="L6" s="255"/>
      <c r="M6" s="255"/>
      <c r="N6" s="255"/>
      <c r="O6" s="504" t="s">
        <v>939</v>
      </c>
      <c r="Q6" s="255"/>
      <c r="R6" s="255"/>
      <c r="S6" s="255"/>
      <c r="T6" s="255"/>
      <c r="U6" s="255"/>
      <c r="V6" s="255"/>
      <c r="W6" s="255"/>
      <c r="X6" s="255"/>
      <c r="Y6" s="504" t="s">
        <v>320</v>
      </c>
      <c r="Z6" s="255"/>
      <c r="AA6" s="1371" t="s">
        <v>563</v>
      </c>
      <c r="AB6" s="1371"/>
      <c r="AC6" s="1371"/>
      <c r="AD6" s="1371"/>
      <c r="AE6" s="1371"/>
      <c r="AF6" s="1371"/>
      <c r="AG6" s="1371"/>
    </row>
    <row r="7" spans="1:38" s="78" customFormat="1" ht="15.75" customHeight="1" x14ac:dyDescent="0.2">
      <c r="A7" s="255"/>
      <c r="B7" s="255"/>
      <c r="C7" s="255"/>
      <c r="D7" s="504" t="s">
        <v>319</v>
      </c>
      <c r="E7" s="255"/>
      <c r="F7" s="255"/>
      <c r="G7" s="255"/>
      <c r="H7" s="255"/>
      <c r="I7" s="255"/>
      <c r="J7" s="255"/>
      <c r="K7" s="255"/>
      <c r="L7" s="255"/>
      <c r="M7" s="255"/>
      <c r="N7" s="255"/>
      <c r="O7" s="504" t="s">
        <v>734</v>
      </c>
      <c r="Q7" s="255"/>
      <c r="R7" s="255"/>
      <c r="S7" s="255"/>
      <c r="T7" s="255"/>
      <c r="U7" s="255"/>
      <c r="V7" s="255"/>
      <c r="W7" s="255"/>
      <c r="X7" s="255"/>
      <c r="Y7" s="255"/>
      <c r="Z7" s="255"/>
      <c r="AA7" s="255"/>
      <c r="AB7" s="255"/>
      <c r="AC7" s="255"/>
      <c r="AD7" s="255"/>
      <c r="AE7" s="255"/>
      <c r="AF7" s="255"/>
      <c r="AG7" s="255"/>
    </row>
    <row r="8" spans="1:38" s="78" customFormat="1" ht="15.75" customHeight="1" x14ac:dyDescent="0.2">
      <c r="A8" s="255"/>
      <c r="B8" s="255"/>
      <c r="C8" s="255"/>
      <c r="D8" s="504" t="s">
        <v>187</v>
      </c>
      <c r="E8" s="255"/>
      <c r="F8" s="255"/>
      <c r="G8" s="255"/>
      <c r="H8" s="255"/>
      <c r="I8" s="255"/>
      <c r="J8" s="255"/>
      <c r="K8" s="255"/>
      <c r="L8" s="255"/>
      <c r="M8" s="255"/>
      <c r="N8" s="255"/>
      <c r="O8" s="504" t="s">
        <v>318</v>
      </c>
      <c r="Q8" s="255"/>
      <c r="R8" s="255"/>
      <c r="S8" s="255"/>
      <c r="T8" s="255"/>
      <c r="U8" s="255"/>
      <c r="V8" s="255"/>
      <c r="W8" s="255"/>
      <c r="X8" s="255"/>
      <c r="Y8" s="255"/>
      <c r="Z8" s="255"/>
      <c r="AA8" s="255"/>
      <c r="AB8" s="255"/>
      <c r="AC8" s="255"/>
      <c r="AD8" s="255"/>
      <c r="AE8" s="255"/>
      <c r="AF8" s="255"/>
      <c r="AG8" s="255"/>
    </row>
    <row r="9" spans="1:38" s="78" customFormat="1" ht="15.75" customHeight="1" x14ac:dyDescent="0.2">
      <c r="A9" s="255"/>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row>
    <row r="10" spans="1:38" s="79" customFormat="1" ht="17.25" customHeight="1" x14ac:dyDescent="0.2">
      <c r="A10" s="256"/>
      <c r="B10" s="1313" t="s">
        <v>189</v>
      </c>
      <c r="C10" s="1314"/>
      <c r="D10" s="1314"/>
      <c r="E10" s="1314"/>
      <c r="F10" s="620" t="s">
        <v>762</v>
      </c>
      <c r="G10" s="620"/>
      <c r="H10" s="620"/>
      <c r="I10" s="620"/>
      <c r="J10" s="620"/>
      <c r="K10" s="620"/>
      <c r="L10" s="622"/>
      <c r="M10" s="620"/>
      <c r="N10" s="621"/>
      <c r="O10" s="1294" t="s">
        <v>763</v>
      </c>
      <c r="P10" s="1295"/>
      <c r="Q10" s="1295"/>
      <c r="R10" s="1295"/>
      <c r="S10" s="1295"/>
      <c r="T10" s="1295"/>
      <c r="U10" s="1295"/>
      <c r="V10" s="1295"/>
      <c r="W10" s="685"/>
      <c r="X10" s="256"/>
      <c r="Y10" s="256"/>
      <c r="Z10" s="256"/>
      <c r="AA10" s="256"/>
      <c r="AB10" s="256"/>
      <c r="AC10" s="256"/>
      <c r="AD10" s="256"/>
      <c r="AE10" s="256"/>
      <c r="AF10" s="620"/>
      <c r="AG10" s="256"/>
      <c r="AH10" s="77"/>
      <c r="AL10" s="146"/>
    </row>
    <row r="11" spans="1:38" s="77" customFormat="1" ht="17.25" customHeight="1" x14ac:dyDescent="0.2">
      <c r="A11" s="482"/>
      <c r="B11" s="482"/>
      <c r="C11" s="482"/>
      <c r="D11" s="1315" t="s">
        <v>123</v>
      </c>
      <c r="E11" s="1316"/>
      <c r="F11" s="1316"/>
      <c r="G11" s="1316"/>
      <c r="H11" s="1316"/>
      <c r="I11" s="1316"/>
      <c r="J11" s="1316"/>
      <c r="K11" s="1316"/>
      <c r="L11" s="1316"/>
      <c r="M11" s="1316"/>
      <c r="N11" s="1316"/>
      <c r="O11" s="1316"/>
      <c r="P11" s="1316"/>
      <c r="Q11" s="1316"/>
      <c r="R11" s="1316"/>
      <c r="S11" s="1316"/>
      <c r="T11" s="1316"/>
      <c r="U11" s="1316"/>
      <c r="V11" s="1316"/>
      <c r="W11" s="1316"/>
      <c r="X11" s="482"/>
      <c r="Y11" s="482"/>
      <c r="Z11" s="482"/>
      <c r="AA11" s="482"/>
      <c r="AB11" s="482"/>
      <c r="AC11" s="620"/>
      <c r="AD11" s="620"/>
      <c r="AE11" s="620"/>
      <c r="AF11" s="620"/>
      <c r="AG11" s="620"/>
    </row>
    <row r="12" spans="1:38" s="77" customFormat="1" ht="12" customHeight="1" x14ac:dyDescent="0.2">
      <c r="A12" s="482"/>
      <c r="B12" s="482"/>
      <c r="C12" s="482"/>
      <c r="D12" s="1316"/>
      <c r="E12" s="1316"/>
      <c r="F12" s="1316"/>
      <c r="G12" s="1316"/>
      <c r="H12" s="1316"/>
      <c r="I12" s="1316"/>
      <c r="J12" s="1316"/>
      <c r="K12" s="1316"/>
      <c r="L12" s="1316"/>
      <c r="M12" s="1316"/>
      <c r="N12" s="1316"/>
      <c r="O12" s="1316"/>
      <c r="P12" s="1316"/>
      <c r="Q12" s="1316"/>
      <c r="R12" s="1316"/>
      <c r="S12" s="1316"/>
      <c r="T12" s="1316"/>
      <c r="U12" s="1316"/>
      <c r="V12" s="1316"/>
      <c r="W12" s="1316"/>
      <c r="X12" s="482"/>
      <c r="Y12" s="482"/>
      <c r="Z12" s="482"/>
      <c r="AA12" s="482"/>
      <c r="AB12" s="482"/>
      <c r="AC12" s="620"/>
      <c r="AD12" s="620"/>
      <c r="AE12" s="620"/>
      <c r="AF12" s="620"/>
      <c r="AG12" s="620"/>
    </row>
    <row r="13" spans="1:38" s="77" customFormat="1" ht="12" customHeight="1" x14ac:dyDescent="0.2">
      <c r="A13" s="482"/>
      <c r="B13" s="482"/>
      <c r="C13" s="482"/>
      <c r="D13" s="1316"/>
      <c r="E13" s="1316"/>
      <c r="F13" s="1316"/>
      <c r="G13" s="1316"/>
      <c r="H13" s="1316"/>
      <c r="I13" s="1316"/>
      <c r="J13" s="1316"/>
      <c r="K13" s="1316"/>
      <c r="L13" s="1316"/>
      <c r="M13" s="1316"/>
      <c r="N13" s="1316"/>
      <c r="O13" s="1316"/>
      <c r="P13" s="1316"/>
      <c r="Q13" s="1316"/>
      <c r="R13" s="1316"/>
      <c r="S13" s="1316"/>
      <c r="T13" s="1316"/>
      <c r="U13" s="1316"/>
      <c r="V13" s="1316"/>
      <c r="W13" s="1316"/>
      <c r="X13" s="482"/>
      <c r="Y13" s="482"/>
      <c r="Z13" s="482"/>
      <c r="AA13" s="482"/>
      <c r="AB13" s="482"/>
      <c r="AC13" s="620"/>
      <c r="AD13" s="620"/>
      <c r="AE13" s="620"/>
      <c r="AF13" s="620"/>
      <c r="AG13" s="620"/>
    </row>
    <row r="14" spans="1:38" s="77" customFormat="1" ht="12" customHeight="1" x14ac:dyDescent="0.2">
      <c r="A14" s="482"/>
      <c r="B14" s="482"/>
      <c r="C14" s="482"/>
      <c r="D14" s="1316"/>
      <c r="E14" s="1316"/>
      <c r="F14" s="1316"/>
      <c r="G14" s="1316"/>
      <c r="H14" s="1316"/>
      <c r="I14" s="1316"/>
      <c r="J14" s="1316"/>
      <c r="K14" s="1316"/>
      <c r="L14" s="1316"/>
      <c r="M14" s="1316"/>
      <c r="N14" s="1316"/>
      <c r="O14" s="1316"/>
      <c r="P14" s="1316"/>
      <c r="Q14" s="1316"/>
      <c r="R14" s="1316"/>
      <c r="S14" s="1316"/>
      <c r="T14" s="1316"/>
      <c r="U14" s="1316"/>
      <c r="V14" s="1316"/>
      <c r="W14" s="1316"/>
      <c r="X14" s="482"/>
      <c r="Y14" s="482"/>
      <c r="Z14" s="482"/>
      <c r="AA14" s="482"/>
      <c r="AB14" s="482"/>
      <c r="AC14" s="620"/>
      <c r="AD14" s="620"/>
      <c r="AE14" s="620"/>
      <c r="AF14" s="620"/>
      <c r="AG14" s="620"/>
    </row>
    <row r="15" spans="1:38" s="77" customFormat="1" ht="15" customHeight="1" x14ac:dyDescent="0.2">
      <c r="A15" s="686" t="s">
        <v>749</v>
      </c>
      <c r="B15" s="686"/>
      <c r="C15" s="686"/>
      <c r="D15" s="686"/>
      <c r="E15" s="687"/>
      <c r="F15" s="687"/>
      <c r="G15" s="687"/>
      <c r="H15" s="482"/>
      <c r="I15" s="482"/>
      <c r="J15" s="482"/>
      <c r="K15" s="482"/>
      <c r="L15" s="482"/>
      <c r="M15" s="482"/>
      <c r="N15" s="482"/>
      <c r="O15" s="482"/>
      <c r="P15" s="482"/>
      <c r="Q15" s="482"/>
      <c r="R15" s="482"/>
      <c r="S15" s="482"/>
      <c r="T15" s="482"/>
      <c r="U15" s="482"/>
      <c r="V15" s="482"/>
      <c r="W15" s="482"/>
      <c r="X15" s="482"/>
      <c r="Y15" s="482"/>
      <c r="Z15" s="482"/>
      <c r="AA15" s="482"/>
      <c r="AB15" s="482"/>
      <c r="AC15" s="620"/>
      <c r="AD15" s="620"/>
      <c r="AE15" s="620"/>
      <c r="AF15" s="620"/>
      <c r="AG15" s="620"/>
    </row>
    <row r="16" spans="1:38" s="77" customFormat="1" ht="15" customHeight="1" x14ac:dyDescent="0.2">
      <c r="A16" s="482"/>
      <c r="B16" s="482" t="s">
        <v>750</v>
      </c>
      <c r="C16" s="482"/>
      <c r="D16" s="482"/>
      <c r="E16" s="482"/>
      <c r="F16" s="482"/>
      <c r="G16" s="482"/>
      <c r="H16" s="482"/>
      <c r="I16" s="482"/>
      <c r="J16" s="482" t="s">
        <v>751</v>
      </c>
      <c r="K16" s="482"/>
      <c r="L16" s="482"/>
      <c r="M16" s="482"/>
      <c r="N16" s="482"/>
      <c r="O16" s="482"/>
      <c r="P16" s="482"/>
      <c r="Q16" s="482"/>
      <c r="R16" s="482"/>
      <c r="S16" s="482"/>
      <c r="T16" s="482"/>
      <c r="U16" s="482" t="s">
        <v>759</v>
      </c>
      <c r="V16" s="483"/>
      <c r="W16" s="483"/>
      <c r="X16" s="483"/>
      <c r="Y16" s="483"/>
      <c r="Z16" s="483"/>
      <c r="AA16" s="483"/>
      <c r="AB16" s="483"/>
      <c r="AC16" s="451"/>
      <c r="AD16" s="451"/>
      <c r="AE16" s="451"/>
      <c r="AF16" s="620"/>
      <c r="AG16" s="620"/>
    </row>
    <row r="17" spans="1:51" s="77" customFormat="1" ht="15" customHeight="1" x14ac:dyDescent="0.2">
      <c r="A17" s="482"/>
      <c r="B17" s="1299" t="s">
        <v>504</v>
      </c>
      <c r="C17" s="1300"/>
      <c r="D17" s="1301"/>
      <c r="E17" s="1296" t="s">
        <v>754</v>
      </c>
      <c r="F17" s="1297"/>
      <c r="G17" s="1297"/>
      <c r="H17" s="1298"/>
      <c r="I17" s="484"/>
      <c r="J17" s="1302" t="s">
        <v>755</v>
      </c>
      <c r="K17" s="1303"/>
      <c r="L17" s="1304"/>
      <c r="M17" s="1305" t="s">
        <v>761</v>
      </c>
      <c r="N17" s="1306"/>
      <c r="O17" s="1306"/>
      <c r="P17" s="1306"/>
      <c r="Q17" s="1306"/>
      <c r="R17" s="1306"/>
      <c r="S17" s="1306"/>
      <c r="T17" s="484"/>
      <c r="U17" s="1309" t="s">
        <v>755</v>
      </c>
      <c r="V17" s="1310"/>
      <c r="W17" s="1310"/>
      <c r="X17" s="1391" t="s">
        <v>760</v>
      </c>
      <c r="Y17" s="1391"/>
      <c r="Z17" s="1391"/>
      <c r="AA17" s="1391"/>
      <c r="AB17" s="1391"/>
      <c r="AC17" s="688"/>
      <c r="AD17" s="689"/>
      <c r="AE17" s="689"/>
      <c r="AF17" s="620"/>
      <c r="AG17" s="620"/>
    </row>
    <row r="18" spans="1:51" s="77" customFormat="1" ht="15" customHeight="1" x14ac:dyDescent="0.2">
      <c r="A18" s="482"/>
      <c r="B18" s="1299" t="s">
        <v>503</v>
      </c>
      <c r="C18" s="1300"/>
      <c r="D18" s="1301"/>
      <c r="E18" s="1296" t="s">
        <v>754</v>
      </c>
      <c r="F18" s="1297"/>
      <c r="G18" s="1297"/>
      <c r="H18" s="1298"/>
      <c r="I18" s="484"/>
      <c r="J18" s="1296"/>
      <c r="K18" s="1297"/>
      <c r="L18" s="1298"/>
      <c r="M18" s="1307"/>
      <c r="N18" s="1308"/>
      <c r="O18" s="1308"/>
      <c r="P18" s="1308"/>
      <c r="Q18" s="1308"/>
      <c r="R18" s="1308"/>
      <c r="S18" s="1308"/>
      <c r="T18" s="484"/>
      <c r="U18" s="1362"/>
      <c r="V18" s="1363"/>
      <c r="W18" s="1363"/>
      <c r="X18" s="1360"/>
      <c r="Y18" s="1360"/>
      <c r="Z18" s="1360"/>
      <c r="AA18" s="1360"/>
      <c r="AB18" s="1360"/>
      <c r="AC18" s="688"/>
      <c r="AD18" s="689"/>
      <c r="AE18" s="689"/>
      <c r="AF18" s="620"/>
      <c r="AG18" s="620"/>
    </row>
    <row r="19" spans="1:51" s="77" customFormat="1" ht="15" customHeight="1" x14ac:dyDescent="0.2">
      <c r="A19" s="482"/>
      <c r="B19" s="1302" t="s">
        <v>753</v>
      </c>
      <c r="C19" s="1303"/>
      <c r="D19" s="1304"/>
      <c r="E19" s="1296" t="s">
        <v>754</v>
      </c>
      <c r="F19" s="1297"/>
      <c r="G19" s="1297"/>
      <c r="H19" s="1298"/>
      <c r="I19" s="484"/>
      <c r="J19" s="1296"/>
      <c r="K19" s="1297"/>
      <c r="L19" s="1298"/>
      <c r="M19" s="1307"/>
      <c r="N19" s="1308"/>
      <c r="O19" s="1308"/>
      <c r="P19" s="1308"/>
      <c r="Q19" s="1308"/>
      <c r="R19" s="1308"/>
      <c r="S19" s="1308"/>
      <c r="T19" s="484"/>
      <c r="U19" s="1362"/>
      <c r="V19" s="1363"/>
      <c r="W19" s="1363"/>
      <c r="X19" s="1360"/>
      <c r="Y19" s="1360"/>
      <c r="Z19" s="1360"/>
      <c r="AA19" s="1360"/>
      <c r="AB19" s="1360"/>
      <c r="AC19" s="688"/>
      <c r="AD19" s="689"/>
      <c r="AE19" s="689"/>
      <c r="AF19" s="620"/>
      <c r="AG19" s="620"/>
    </row>
    <row r="20" spans="1:51" s="77" customFormat="1" ht="15" customHeight="1" x14ac:dyDescent="0.2">
      <c r="A20" s="482"/>
      <c r="B20" s="485"/>
      <c r="C20" s="485"/>
      <c r="D20" s="485"/>
      <c r="E20" s="485"/>
      <c r="F20" s="485"/>
      <c r="G20" s="485"/>
      <c r="H20" s="485"/>
      <c r="I20" s="485"/>
      <c r="J20" s="1366"/>
      <c r="K20" s="1367"/>
      <c r="L20" s="1368"/>
      <c r="M20" s="1364"/>
      <c r="N20" s="1365"/>
      <c r="O20" s="1365"/>
      <c r="P20" s="1365"/>
      <c r="Q20" s="1365"/>
      <c r="R20" s="1365"/>
      <c r="S20" s="1365"/>
      <c r="T20" s="485"/>
      <c r="U20" s="1369"/>
      <c r="V20" s="1370"/>
      <c r="W20" s="1370"/>
      <c r="X20" s="1361"/>
      <c r="Y20" s="1361"/>
      <c r="Z20" s="1361"/>
      <c r="AA20" s="1361"/>
      <c r="AB20" s="1361"/>
      <c r="AC20" s="690"/>
      <c r="AD20" s="691"/>
      <c r="AE20" s="691"/>
      <c r="AF20" s="620"/>
      <c r="AG20" s="620"/>
    </row>
    <row r="21" spans="1:51" s="77" customFormat="1" ht="12" customHeight="1" x14ac:dyDescent="0.2">
      <c r="A21" s="482"/>
      <c r="B21" s="482"/>
      <c r="C21" s="482"/>
      <c r="D21" s="482"/>
      <c r="E21" s="482"/>
      <c r="F21" s="482"/>
      <c r="G21" s="482"/>
      <c r="H21" s="482"/>
      <c r="I21" s="482"/>
      <c r="J21" s="1389"/>
      <c r="K21" s="1390"/>
      <c r="L21" s="1390"/>
      <c r="M21" s="1390"/>
      <c r="N21" s="482"/>
      <c r="O21" s="482"/>
      <c r="P21" s="482"/>
      <c r="Q21" s="482"/>
      <c r="R21" s="483"/>
      <c r="S21" s="483"/>
      <c r="T21" s="482"/>
      <c r="U21" s="483"/>
      <c r="V21" s="483"/>
      <c r="W21" s="483"/>
      <c r="X21" s="483"/>
      <c r="Y21" s="483"/>
      <c r="Z21" s="483"/>
      <c r="AA21" s="483"/>
      <c r="AB21" s="483"/>
      <c r="AC21" s="451"/>
      <c r="AD21" s="451"/>
      <c r="AE21" s="451"/>
      <c r="AF21" s="620"/>
      <c r="AG21" s="620"/>
    </row>
    <row r="22" spans="1:51" s="77" customFormat="1" ht="18" customHeight="1" x14ac:dyDescent="0.2">
      <c r="A22" s="692" t="s">
        <v>792</v>
      </c>
      <c r="B22" s="482"/>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1125"/>
      <c r="AD22" s="693"/>
      <c r="AE22" s="693"/>
      <c r="AF22" s="693"/>
      <c r="AG22" s="693"/>
      <c r="AH22" s="693"/>
      <c r="AI22" s="693"/>
      <c r="AJ22" s="693"/>
      <c r="AK22" s="693"/>
      <c r="AL22" s="693"/>
      <c r="AM22" s="693"/>
      <c r="AN22" s="693"/>
      <c r="AO22" s="693"/>
      <c r="AP22" s="693"/>
      <c r="AQ22" s="693"/>
      <c r="AR22" s="693"/>
      <c r="AS22" s="693"/>
      <c r="AT22" s="693"/>
      <c r="AU22" s="693"/>
      <c r="AV22" s="693"/>
      <c r="AW22" s="693"/>
      <c r="AX22" s="693"/>
      <c r="AY22" s="693"/>
    </row>
    <row r="23" spans="1:51" s="78" customFormat="1" ht="16.5" customHeight="1" x14ac:dyDescent="0.2">
      <c r="A23" s="484" t="s">
        <v>122</v>
      </c>
      <c r="B23" s="484" t="s">
        <v>793</v>
      </c>
      <c r="C23" s="484"/>
      <c r="D23" s="484"/>
      <c r="E23" s="484"/>
      <c r="F23" s="484" t="s">
        <v>124</v>
      </c>
      <c r="G23" s="486">
        <f>表紙!E11</f>
        <v>0</v>
      </c>
      <c r="H23" s="484" t="s">
        <v>794</v>
      </c>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6"/>
      <c r="AJ23" s="484"/>
      <c r="AK23" s="484"/>
      <c r="AL23" s="484"/>
      <c r="AM23" s="484"/>
      <c r="AN23" s="484"/>
      <c r="AO23" s="484"/>
      <c r="AP23" s="484"/>
      <c r="AQ23" s="484"/>
      <c r="AR23" s="484"/>
      <c r="AS23" s="484"/>
      <c r="AT23" s="484"/>
      <c r="AU23" s="484"/>
      <c r="AV23" s="484"/>
      <c r="AW23" s="484"/>
      <c r="AX23" s="484"/>
      <c r="AY23" s="484"/>
    </row>
    <row r="24" spans="1:51" s="78" customFormat="1" ht="16.5" customHeight="1" x14ac:dyDescent="0.2">
      <c r="A24" s="484"/>
      <c r="B24" s="693" t="s">
        <v>125</v>
      </c>
      <c r="C24" s="484"/>
      <c r="D24" s="484"/>
      <c r="E24" s="484"/>
      <c r="F24" s="484"/>
      <c r="G24" s="484"/>
      <c r="H24" s="484"/>
      <c r="I24" s="484"/>
      <c r="J24" s="484"/>
      <c r="K24" s="484"/>
      <c r="L24" s="484"/>
      <c r="M24" s="484"/>
      <c r="N24" s="484"/>
      <c r="O24" s="484"/>
      <c r="P24" s="484"/>
      <c r="Q24" s="1124" t="s">
        <v>1033</v>
      </c>
      <c r="R24" s="1124"/>
      <c r="S24" s="1124"/>
      <c r="T24" s="1124"/>
      <c r="U24" s="1124"/>
      <c r="V24" s="1124"/>
      <c r="W24" s="1124"/>
      <c r="X24" s="484"/>
      <c r="Y24" s="1120"/>
      <c r="Z24" s="484"/>
      <c r="AA24" s="484"/>
      <c r="AB24" s="484"/>
      <c r="AC24" s="484"/>
      <c r="AD24" s="693"/>
      <c r="AE24" s="484"/>
      <c r="AF24" s="484"/>
      <c r="AG24" s="484"/>
      <c r="AH24" s="484"/>
      <c r="AI24" s="484"/>
      <c r="AJ24" s="484"/>
      <c r="AK24" s="484"/>
      <c r="AL24" s="484"/>
      <c r="AM24" s="484"/>
      <c r="AN24" s="484"/>
      <c r="AO24" s="484"/>
      <c r="AP24" s="484"/>
      <c r="AQ24" s="484"/>
      <c r="AR24" s="484"/>
      <c r="AS24" s="484"/>
      <c r="AT24" s="484"/>
      <c r="AU24" s="484"/>
      <c r="AV24" s="484"/>
      <c r="AW24" s="484"/>
      <c r="AX24" s="484"/>
      <c r="AY24" s="484"/>
    </row>
    <row r="25" spans="1:51" s="78" customFormat="1" ht="18" customHeight="1" x14ac:dyDescent="0.2">
      <c r="A25" s="484"/>
      <c r="B25" s="484"/>
      <c r="C25" s="1376"/>
      <c r="D25" s="1377"/>
      <c r="E25" s="1377"/>
      <c r="F25" s="1377"/>
      <c r="G25" s="1380" t="str">
        <f>+"園児現員数 （"&amp;表紙!W14&amp;"現在）"</f>
        <v>園児現員数 （検査実施日の前々月１日現在）</v>
      </c>
      <c r="H25" s="1381"/>
      <c r="I25" s="1381"/>
      <c r="J25" s="1381"/>
      <c r="K25" s="1381"/>
      <c r="L25" s="1381"/>
      <c r="M25" s="1381"/>
      <c r="N25" s="1381"/>
      <c r="O25" s="1381"/>
      <c r="P25" s="1381"/>
      <c r="Q25" s="1381"/>
      <c r="R25" s="1284" t="s">
        <v>758</v>
      </c>
      <c r="S25" s="1285"/>
      <c r="T25" s="1284" t="s">
        <v>126</v>
      </c>
      <c r="U25" s="1285"/>
      <c r="V25" s="1311" t="s">
        <v>126</v>
      </c>
      <c r="W25" s="1312"/>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4"/>
      <c r="AW25" s="484"/>
      <c r="AX25" s="484"/>
      <c r="AY25" s="484"/>
    </row>
    <row r="26" spans="1:51" s="80" customFormat="1" ht="19.5" customHeight="1" x14ac:dyDescent="0.2">
      <c r="A26" s="694"/>
      <c r="B26" s="694"/>
      <c r="C26" s="1378"/>
      <c r="D26" s="1379"/>
      <c r="E26" s="1379"/>
      <c r="F26" s="1379"/>
      <c r="G26" s="695" t="s">
        <v>127</v>
      </c>
      <c r="H26" s="696" t="s">
        <v>128</v>
      </c>
      <c r="I26" s="1317" t="s">
        <v>129</v>
      </c>
      <c r="J26" s="1318"/>
      <c r="K26" s="1317" t="s">
        <v>130</v>
      </c>
      <c r="L26" s="1318"/>
      <c r="M26" s="1317" t="s">
        <v>131</v>
      </c>
      <c r="N26" s="1318"/>
      <c r="O26" s="1317" t="s">
        <v>445</v>
      </c>
      <c r="P26" s="1382"/>
      <c r="Q26" s="697" t="s">
        <v>132</v>
      </c>
      <c r="R26" s="1282" t="s">
        <v>757</v>
      </c>
      <c r="S26" s="1283"/>
      <c r="T26" s="1282" t="s">
        <v>756</v>
      </c>
      <c r="U26" s="1283"/>
      <c r="V26" s="1311" t="s">
        <v>795</v>
      </c>
      <c r="W26" s="1312"/>
      <c r="X26" s="694"/>
      <c r="Y26" s="694"/>
      <c r="Z26" s="694"/>
      <c r="AA26" s="694"/>
      <c r="AB26" s="694"/>
      <c r="AC26" s="694"/>
      <c r="AD26" s="694"/>
      <c r="AE26" s="484"/>
      <c r="AF26" s="484"/>
      <c r="AG26" s="484"/>
      <c r="AH26" s="484"/>
      <c r="AI26" s="484"/>
      <c r="AJ26" s="484"/>
      <c r="AK26" s="484"/>
      <c r="AL26" s="484"/>
      <c r="AM26" s="484"/>
      <c r="AN26" s="484"/>
      <c r="AO26" s="484"/>
      <c r="AP26" s="484"/>
      <c r="AQ26" s="484"/>
      <c r="AR26" s="484"/>
      <c r="AS26" s="484"/>
      <c r="AT26" s="484"/>
      <c r="AU26" s="484"/>
      <c r="AV26" s="484"/>
      <c r="AW26" s="484"/>
      <c r="AX26" s="484"/>
      <c r="AY26" s="484"/>
    </row>
    <row r="27" spans="1:51" s="78" customFormat="1" ht="18" customHeight="1" x14ac:dyDescent="0.2">
      <c r="A27" s="484"/>
      <c r="B27" s="484"/>
      <c r="C27" s="1284" t="s">
        <v>752</v>
      </c>
      <c r="D27" s="1354"/>
      <c r="E27" s="1383" t="s">
        <v>418</v>
      </c>
      <c r="F27" s="1384"/>
      <c r="G27" s="487" t="s">
        <v>309</v>
      </c>
      <c r="H27" s="488" t="s">
        <v>183</v>
      </c>
      <c r="I27" s="1385" t="s">
        <v>184</v>
      </c>
      <c r="J27" s="1386"/>
      <c r="K27" s="1319" t="s">
        <v>133</v>
      </c>
      <c r="L27" s="1320"/>
      <c r="M27" s="1319" t="s">
        <v>133</v>
      </c>
      <c r="N27" s="1320"/>
      <c r="O27" s="1319" t="s">
        <v>133</v>
      </c>
      <c r="P27" s="1321"/>
      <c r="Q27" s="709">
        <f>SUM(G27:I27)</f>
        <v>0</v>
      </c>
      <c r="R27" s="1322"/>
      <c r="S27" s="1323"/>
      <c r="T27" s="1288" t="str">
        <f>IF(ISERROR(Q27/R27),"",Q27/R27)</f>
        <v/>
      </c>
      <c r="U27" s="1289"/>
      <c r="V27" s="1324" t="str">
        <f>IF(ISERROR(Q30/G23),"",Q30/G23)</f>
        <v/>
      </c>
      <c r="W27" s="1325"/>
      <c r="X27" s="484"/>
      <c r="Y27" s="484"/>
      <c r="Z27" s="484"/>
      <c r="AA27" s="484"/>
      <c r="AB27" s="484"/>
      <c r="AC27" s="484"/>
      <c r="AD27" s="484"/>
      <c r="AE27" s="484"/>
      <c r="AF27" s="484"/>
      <c r="AG27" s="484"/>
      <c r="AH27" s="484"/>
      <c r="AI27" s="484"/>
      <c r="AJ27" s="484"/>
      <c r="AK27" s="484"/>
      <c r="AL27" s="484"/>
      <c r="AM27" s="484"/>
      <c r="AN27" s="484"/>
      <c r="AO27" s="484"/>
      <c r="AP27" s="484"/>
      <c r="AQ27" s="484"/>
      <c r="AR27" s="484"/>
      <c r="AS27" s="484"/>
      <c r="AT27" s="484"/>
      <c r="AU27" s="484"/>
      <c r="AV27" s="484"/>
      <c r="AW27" s="484"/>
      <c r="AX27" s="484"/>
      <c r="AY27" s="484"/>
    </row>
    <row r="28" spans="1:51" s="78" customFormat="1" ht="18" customHeight="1" x14ac:dyDescent="0.2">
      <c r="A28" s="484"/>
      <c r="B28" s="484"/>
      <c r="C28" s="1355"/>
      <c r="D28" s="1356"/>
      <c r="E28" s="1387" t="s">
        <v>417</v>
      </c>
      <c r="F28" s="1388"/>
      <c r="G28" s="699" t="s">
        <v>134</v>
      </c>
      <c r="H28" s="699" t="s">
        <v>134</v>
      </c>
      <c r="I28" s="1344" t="s">
        <v>134</v>
      </c>
      <c r="J28" s="1345"/>
      <c r="K28" s="1292"/>
      <c r="L28" s="1337"/>
      <c r="M28" s="1292"/>
      <c r="N28" s="1337"/>
      <c r="O28" s="1292" t="s">
        <v>152</v>
      </c>
      <c r="P28" s="1293"/>
      <c r="Q28" s="710">
        <f>SUM(K28:O28)</f>
        <v>0</v>
      </c>
      <c r="R28" s="1338"/>
      <c r="S28" s="1339"/>
      <c r="T28" s="1278" t="str">
        <f>IF(ISERROR(Q28/R28),"",Q28/R28)</f>
        <v/>
      </c>
      <c r="U28" s="1279"/>
      <c r="V28" s="1326"/>
      <c r="W28" s="1327"/>
      <c r="X28" s="484"/>
      <c r="Y28" s="484"/>
      <c r="Z28" s="484"/>
      <c r="AA28" s="484"/>
      <c r="AB28" s="484"/>
      <c r="AC28" s="484"/>
      <c r="AD28" s="484"/>
      <c r="AE28" s="484"/>
      <c r="AF28" s="484"/>
      <c r="AG28" s="484"/>
      <c r="AH28" s="484"/>
      <c r="AI28" s="484"/>
      <c r="AJ28" s="484"/>
      <c r="AK28" s="484"/>
      <c r="AL28" s="484"/>
      <c r="AM28" s="484"/>
      <c r="AN28" s="484"/>
      <c r="AO28" s="484"/>
      <c r="AP28" s="484"/>
      <c r="AQ28" s="484"/>
      <c r="AR28" s="484"/>
      <c r="AS28" s="484"/>
      <c r="AT28" s="484"/>
      <c r="AU28" s="484"/>
      <c r="AV28" s="484"/>
      <c r="AW28" s="484"/>
      <c r="AX28" s="484"/>
      <c r="AY28" s="484"/>
    </row>
    <row r="29" spans="1:51" s="78" customFormat="1" ht="18" customHeight="1" thickBot="1" x14ac:dyDescent="0.25">
      <c r="A29" s="484"/>
      <c r="B29" s="484"/>
      <c r="C29" s="1355"/>
      <c r="D29" s="1356"/>
      <c r="E29" s="1352" t="s">
        <v>416</v>
      </c>
      <c r="F29" s="1353"/>
      <c r="G29" s="700" t="s">
        <v>135</v>
      </c>
      <c r="H29" s="701" t="s">
        <v>135</v>
      </c>
      <c r="I29" s="1346" t="s">
        <v>135</v>
      </c>
      <c r="J29" s="1347"/>
      <c r="K29" s="1330"/>
      <c r="L29" s="1331"/>
      <c r="M29" s="1330" t="s">
        <v>152</v>
      </c>
      <c r="N29" s="1331"/>
      <c r="O29" s="1330" t="s">
        <v>309</v>
      </c>
      <c r="P29" s="1332"/>
      <c r="Q29" s="710">
        <f>SUM(K29:O29)</f>
        <v>0</v>
      </c>
      <c r="R29" s="1286"/>
      <c r="S29" s="1287"/>
      <c r="T29" s="1280" t="str">
        <f>IF(ISERROR(Q29/R29),"",Q29/R29)</f>
        <v/>
      </c>
      <c r="U29" s="1281"/>
      <c r="V29" s="1326"/>
      <c r="W29" s="1327"/>
      <c r="X29" s="484"/>
      <c r="Y29" s="484"/>
      <c r="Z29" s="484"/>
      <c r="AA29" s="484"/>
      <c r="AB29" s="484"/>
      <c r="AC29" s="484"/>
      <c r="AD29" s="484"/>
      <c r="AE29" s="484"/>
      <c r="AF29" s="484"/>
      <c r="AG29" s="484"/>
      <c r="AH29" s="484"/>
      <c r="AI29" s="484"/>
      <c r="AJ29" s="484"/>
      <c r="AK29" s="484"/>
      <c r="AL29" s="484"/>
      <c r="AM29" s="484"/>
      <c r="AN29" s="484"/>
      <c r="AO29" s="484"/>
      <c r="AP29" s="484"/>
      <c r="AQ29" s="484"/>
      <c r="AR29" s="484"/>
      <c r="AS29" s="484"/>
      <c r="AT29" s="484"/>
      <c r="AU29" s="484"/>
      <c r="AV29" s="484"/>
      <c r="AW29" s="484"/>
      <c r="AX29" s="484"/>
      <c r="AY29" s="484"/>
    </row>
    <row r="30" spans="1:51" s="78" customFormat="1" ht="18" customHeight="1" thickBot="1" x14ac:dyDescent="0.25">
      <c r="A30" s="484"/>
      <c r="B30" s="484"/>
      <c r="C30" s="1112" t="str">
        <f>+表紙!W14&amp;"現在の計"</f>
        <v>検査実施日の前々月１日現在の計</v>
      </c>
      <c r="D30" s="1092"/>
      <c r="E30" s="1092"/>
      <c r="F30" s="1093"/>
      <c r="G30" s="708">
        <f>+COUNTIF(別表２!$T$6:$T$306,0)</f>
        <v>0</v>
      </c>
      <c r="H30" s="708">
        <f>+COUNTIF(別表２!$T$6:$T$306,1)</f>
        <v>0</v>
      </c>
      <c r="I30" s="1335">
        <f>+COUNTIF(別表２!$T$6:$T$306,2)</f>
        <v>0</v>
      </c>
      <c r="J30" s="1336"/>
      <c r="K30" s="1333">
        <f>+COUNTIF(別表２!$T$6:$T$306,3)</f>
        <v>0</v>
      </c>
      <c r="L30" s="1351"/>
      <c r="M30" s="1333">
        <f>+COUNTIF(別表２!$T$6:$T$306,4)</f>
        <v>0</v>
      </c>
      <c r="N30" s="1351"/>
      <c r="O30" s="1333">
        <f>+COUNTIF(別表２!$T$6:$T$306,"&gt;=5")</f>
        <v>0</v>
      </c>
      <c r="P30" s="1334"/>
      <c r="Q30" s="1121">
        <f>SUM(G30:P30)</f>
        <v>0</v>
      </c>
      <c r="R30" s="1276">
        <f>SUM(R27:R29)</f>
        <v>0</v>
      </c>
      <c r="S30" s="1277"/>
      <c r="T30" s="1340" t="str">
        <f>IF(ISERROR(Q30/R30),"",Q30/R30)</f>
        <v/>
      </c>
      <c r="U30" s="1277"/>
      <c r="V30" s="1328"/>
      <c r="W30" s="1329"/>
      <c r="X30" s="484"/>
      <c r="Y30" s="484"/>
      <c r="Z30" s="484"/>
      <c r="AA30" s="484"/>
      <c r="AB30" s="484"/>
      <c r="AC30" s="484"/>
      <c r="AD30" s="484"/>
      <c r="AE30" s="484"/>
      <c r="AF30" s="484"/>
      <c r="AG30" s="484"/>
      <c r="AH30" s="484"/>
      <c r="AI30" s="484"/>
      <c r="AJ30" s="484"/>
      <c r="AK30" s="484"/>
      <c r="AL30" s="484"/>
      <c r="AM30" s="484"/>
      <c r="AN30" s="484"/>
      <c r="AO30" s="484"/>
      <c r="AP30" s="484"/>
      <c r="AQ30" s="484"/>
      <c r="AR30" s="484"/>
      <c r="AS30" s="484"/>
      <c r="AT30" s="484"/>
      <c r="AU30" s="484"/>
      <c r="AV30" s="484"/>
      <c r="AW30" s="484"/>
      <c r="AX30" s="484"/>
      <c r="AY30" s="484"/>
    </row>
    <row r="31" spans="1:51" s="78" customFormat="1" ht="10.5" customHeight="1" thickBot="1" x14ac:dyDescent="0.25">
      <c r="A31" s="484"/>
      <c r="B31" s="484"/>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4"/>
      <c r="AL31" s="484"/>
      <c r="AM31" s="484"/>
      <c r="AN31" s="484"/>
      <c r="AO31" s="484"/>
      <c r="AP31" s="484"/>
      <c r="AQ31" s="484"/>
      <c r="AR31" s="484"/>
      <c r="AS31" s="484"/>
      <c r="AT31" s="484"/>
      <c r="AU31" s="484"/>
      <c r="AV31" s="484"/>
      <c r="AW31" s="484"/>
      <c r="AX31" s="484"/>
      <c r="AY31" s="484"/>
    </row>
    <row r="32" spans="1:51" s="78" customFormat="1" ht="18" customHeight="1" thickBot="1" x14ac:dyDescent="0.25">
      <c r="A32" s="484"/>
      <c r="B32" s="484"/>
      <c r="C32" s="1372" t="str">
        <f>+表紙!X8&amp;"3月31日現在の年齢別"</f>
        <v>3月31日現在の年齢別</v>
      </c>
      <c r="D32" s="1373"/>
      <c r="E32" s="1373"/>
      <c r="F32" s="1374"/>
      <c r="G32" s="1122">
        <f>COUNTIF(別表２!$P$6:$P$306,0)</f>
        <v>0</v>
      </c>
      <c r="H32" s="1123">
        <f>COUNTIF(別表２!$P$6:$P$306,1)</f>
        <v>0</v>
      </c>
      <c r="I32" s="1335">
        <f>COUNTIF(別表２!$P$6:$P$306,2)</f>
        <v>0</v>
      </c>
      <c r="J32" s="1336"/>
      <c r="K32" s="1333">
        <f>COUNTIF(別表２!$P$6:$P$306,3)</f>
        <v>0</v>
      </c>
      <c r="L32" s="1351"/>
      <c r="M32" s="1333">
        <f>COUNTIF(別表２!$P$6:$P$306,4)</f>
        <v>0</v>
      </c>
      <c r="N32" s="1351"/>
      <c r="O32" s="1333">
        <f>COUNTIF(別表２!$P$6:$P$306,"&gt;=5")</f>
        <v>0</v>
      </c>
      <c r="P32" s="1375"/>
      <c r="Q32" s="1121">
        <f>SUM(G32:P32)</f>
        <v>0</v>
      </c>
      <c r="R32" s="484"/>
      <c r="S32" s="484"/>
      <c r="T32" s="484"/>
      <c r="U32" s="484"/>
      <c r="V32" s="484"/>
      <c r="W32" s="484"/>
      <c r="X32" s="484"/>
      <c r="Y32" s="484"/>
      <c r="Z32" s="484"/>
      <c r="AA32" s="484"/>
      <c r="AB32" s="484"/>
      <c r="AC32" s="1126"/>
      <c r="AD32" s="1126"/>
      <c r="AE32" s="484"/>
      <c r="AF32" s="484"/>
      <c r="AG32" s="484"/>
      <c r="AH32" s="484"/>
      <c r="AI32" s="484"/>
      <c r="AJ32" s="484"/>
      <c r="AK32" s="484"/>
      <c r="AL32" s="484"/>
      <c r="AM32" s="484"/>
      <c r="AN32" s="484"/>
      <c r="AO32" s="484"/>
      <c r="AP32" s="484"/>
      <c r="AQ32" s="484"/>
      <c r="AR32" s="484"/>
      <c r="AS32" s="484"/>
      <c r="AT32" s="484"/>
      <c r="AU32" s="484"/>
      <c r="AV32" s="484"/>
      <c r="AW32" s="484"/>
      <c r="AX32" s="484"/>
      <c r="AY32" s="484"/>
    </row>
    <row r="33" spans="1:51" s="78" customFormat="1" ht="6" customHeight="1" x14ac:dyDescent="0.2">
      <c r="A33" s="255"/>
      <c r="B33" s="255"/>
      <c r="C33" s="255"/>
      <c r="D33" s="255"/>
      <c r="E33" s="255"/>
      <c r="F33" s="255"/>
      <c r="G33" s="255"/>
      <c r="H33" s="255"/>
      <c r="I33" s="1357"/>
      <c r="J33" s="1357"/>
      <c r="K33" s="1350"/>
      <c r="L33" s="1350"/>
      <c r="M33" s="1350"/>
      <c r="N33" s="1350"/>
      <c r="O33" s="255"/>
      <c r="P33" s="255"/>
      <c r="Q33" s="255"/>
      <c r="R33" s="255"/>
      <c r="S33" s="255"/>
      <c r="T33" s="255"/>
      <c r="U33" s="255"/>
      <c r="V33" s="255"/>
      <c r="W33" s="255"/>
      <c r="X33" s="255"/>
      <c r="Y33" s="255"/>
      <c r="Z33" s="255"/>
      <c r="AA33" s="255"/>
      <c r="AB33" s="255"/>
      <c r="AC33" s="1126"/>
      <c r="AD33" s="1126"/>
      <c r="AE33" s="484"/>
      <c r="AF33" s="484"/>
      <c r="AG33" s="484"/>
      <c r="AH33" s="484"/>
      <c r="AI33" s="484"/>
      <c r="AJ33" s="484"/>
      <c r="AK33" s="484"/>
      <c r="AL33" s="484"/>
      <c r="AM33" s="484"/>
      <c r="AN33" s="484"/>
      <c r="AO33" s="484"/>
      <c r="AP33" s="484"/>
      <c r="AQ33" s="484"/>
      <c r="AR33" s="484"/>
      <c r="AS33" s="484"/>
      <c r="AT33" s="484"/>
      <c r="AU33" s="484"/>
      <c r="AV33" s="484"/>
      <c r="AW33" s="484"/>
      <c r="AX33" s="484"/>
      <c r="AY33" s="484"/>
    </row>
    <row r="34" spans="1:51" s="78" customFormat="1" ht="15" customHeight="1" x14ac:dyDescent="0.2">
      <c r="A34" s="255"/>
      <c r="B34" s="255"/>
      <c r="C34" s="1341" t="s">
        <v>136</v>
      </c>
      <c r="D34" s="1342"/>
      <c r="E34" s="1342"/>
      <c r="F34" s="1343"/>
      <c r="G34" s="257"/>
      <c r="H34" s="258"/>
      <c r="I34" s="1358"/>
      <c r="J34" s="1359"/>
      <c r="K34" s="1348"/>
      <c r="L34" s="1349"/>
      <c r="M34" s="1348"/>
      <c r="N34" s="1349"/>
      <c r="O34" s="1290"/>
      <c r="P34" s="1291"/>
      <c r="Q34" s="1161">
        <f>SUM(G34:P34)</f>
        <v>0</v>
      </c>
      <c r="R34" s="255"/>
      <c r="S34" s="255"/>
      <c r="T34" s="255"/>
      <c r="U34" s="255"/>
      <c r="V34" s="255"/>
      <c r="W34" s="255"/>
      <c r="X34" s="255"/>
      <c r="Y34" s="255"/>
      <c r="Z34" s="255"/>
      <c r="AA34" s="255"/>
      <c r="AB34" s="255"/>
      <c r="AC34" s="255"/>
      <c r="AD34" s="255"/>
      <c r="AE34" s="255"/>
      <c r="AF34" s="255"/>
      <c r="AG34" s="255"/>
    </row>
    <row r="35" spans="1:51" s="81" customFormat="1" ht="11.25" customHeight="1" x14ac:dyDescent="0.2">
      <c r="A35" s="702"/>
      <c r="B35" s="702"/>
      <c r="C35" s="703" t="s">
        <v>63</v>
      </c>
      <c r="D35" s="703"/>
      <c r="E35" s="703"/>
      <c r="F35" s="703"/>
      <c r="G35" s="704"/>
      <c r="H35" s="704"/>
      <c r="I35" s="704"/>
      <c r="J35" s="704"/>
      <c r="K35" s="704"/>
      <c r="L35" s="704"/>
      <c r="M35" s="704"/>
      <c r="N35" s="704"/>
      <c r="O35" s="703"/>
      <c r="P35" s="703"/>
      <c r="Q35" s="704"/>
      <c r="R35" s="702"/>
      <c r="S35" s="702"/>
      <c r="T35" s="702"/>
      <c r="U35" s="702"/>
      <c r="V35" s="702"/>
      <c r="W35" s="702"/>
      <c r="X35" s="702"/>
      <c r="Y35" s="702"/>
      <c r="Z35" s="702"/>
      <c r="AA35" s="702"/>
      <c r="AB35" s="702"/>
      <c r="AC35" s="702"/>
      <c r="AD35" s="702"/>
      <c r="AE35" s="702"/>
      <c r="AF35" s="702"/>
      <c r="AG35" s="702"/>
    </row>
    <row r="36" spans="1:51" s="82" customFormat="1" x14ac:dyDescent="0.2">
      <c r="A36" s="705"/>
      <c r="B36" s="705"/>
      <c r="C36" s="706" t="s">
        <v>937</v>
      </c>
      <c r="D36" s="694"/>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row>
    <row r="37" spans="1:51" s="82" customFormat="1" x14ac:dyDescent="0.2">
      <c r="A37" s="705"/>
      <c r="B37" s="705"/>
      <c r="C37" s="707" t="s">
        <v>982</v>
      </c>
      <c r="D37" s="698"/>
      <c r="E37" s="705"/>
      <c r="F37" s="705"/>
      <c r="G37" s="705"/>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c r="AG37" s="705"/>
    </row>
    <row r="38" spans="1:51" s="82" customFormat="1" x14ac:dyDescent="0.2">
      <c r="C38" s="80"/>
      <c r="D38" s="80"/>
    </row>
    <row r="39" spans="1:51" s="82" customFormat="1" x14ac:dyDescent="0.2">
      <c r="C39" s="80"/>
    </row>
    <row r="40" spans="1:51" s="82" customFormat="1" ht="17.25" customHeight="1" x14ac:dyDescent="0.2"/>
  </sheetData>
  <sheetProtection algorithmName="SHA-512" hashValue="gLrG902z1AxPpElP3+/fSVrYUpFoSaJfc1QlbCHO1JjBxlUWcfEdsH4DYUNhFIsFQwbZgB+I5XWuEG6buJ2dMQ==" saltValue="3/lt0/ccGbbGh6BPNT0bqw==" spinCount="100000" sheet="1" objects="1" scenarios="1"/>
  <mergeCells count="81">
    <mergeCell ref="AA6:AG6"/>
    <mergeCell ref="C32:F32"/>
    <mergeCell ref="O32:P32"/>
    <mergeCell ref="C25:F26"/>
    <mergeCell ref="G25:Q25"/>
    <mergeCell ref="O26:P26"/>
    <mergeCell ref="E27:F27"/>
    <mergeCell ref="I26:J26"/>
    <mergeCell ref="K26:L26"/>
    <mergeCell ref="M30:N30"/>
    <mergeCell ref="K30:L30"/>
    <mergeCell ref="I27:J27"/>
    <mergeCell ref="E28:F28"/>
    <mergeCell ref="J21:M21"/>
    <mergeCell ref="X17:AB17"/>
    <mergeCell ref="X18:AB18"/>
    <mergeCell ref="X19:AB19"/>
    <mergeCell ref="X20:AB20"/>
    <mergeCell ref="J18:L18"/>
    <mergeCell ref="U18:W18"/>
    <mergeCell ref="U19:W19"/>
    <mergeCell ref="M20:S20"/>
    <mergeCell ref="J20:L20"/>
    <mergeCell ref="U20:W20"/>
    <mergeCell ref="C34:F34"/>
    <mergeCell ref="I28:J28"/>
    <mergeCell ref="I29:J29"/>
    <mergeCell ref="M34:N34"/>
    <mergeCell ref="M33:N33"/>
    <mergeCell ref="K34:L34"/>
    <mergeCell ref="K33:L33"/>
    <mergeCell ref="M32:N32"/>
    <mergeCell ref="K28:L28"/>
    <mergeCell ref="E29:F29"/>
    <mergeCell ref="C27:D29"/>
    <mergeCell ref="K27:L27"/>
    <mergeCell ref="I32:J32"/>
    <mergeCell ref="I33:J33"/>
    <mergeCell ref="I34:J34"/>
    <mergeCell ref="K32:L32"/>
    <mergeCell ref="B10:E10"/>
    <mergeCell ref="D11:W14"/>
    <mergeCell ref="M26:N26"/>
    <mergeCell ref="M27:N27"/>
    <mergeCell ref="O27:P27"/>
    <mergeCell ref="R27:S27"/>
    <mergeCell ref="V26:W26"/>
    <mergeCell ref="V27:W30"/>
    <mergeCell ref="M29:N29"/>
    <mergeCell ref="O29:P29"/>
    <mergeCell ref="K29:L29"/>
    <mergeCell ref="O30:P30"/>
    <mergeCell ref="I30:J30"/>
    <mergeCell ref="M28:N28"/>
    <mergeCell ref="R28:S28"/>
    <mergeCell ref="T30:U30"/>
    <mergeCell ref="O34:P34"/>
    <mergeCell ref="O28:P28"/>
    <mergeCell ref="O10:V10"/>
    <mergeCell ref="J19:L19"/>
    <mergeCell ref="B17:D17"/>
    <mergeCell ref="B18:D18"/>
    <mergeCell ref="B19:D19"/>
    <mergeCell ref="E17:H17"/>
    <mergeCell ref="E18:H18"/>
    <mergeCell ref="J17:L17"/>
    <mergeCell ref="M17:S17"/>
    <mergeCell ref="M18:S18"/>
    <mergeCell ref="M19:S19"/>
    <mergeCell ref="U17:W17"/>
    <mergeCell ref="E19:H19"/>
    <mergeCell ref="V25:W25"/>
    <mergeCell ref="R30:S30"/>
    <mergeCell ref="T28:U28"/>
    <mergeCell ref="T29:U29"/>
    <mergeCell ref="T26:U26"/>
    <mergeCell ref="R25:S25"/>
    <mergeCell ref="R26:S26"/>
    <mergeCell ref="T25:U25"/>
    <mergeCell ref="R29:S29"/>
    <mergeCell ref="T27:U27"/>
  </mergeCells>
  <phoneticPr fontId="2"/>
  <dataValidations disablePrompts="1" count="1">
    <dataValidation type="list" allowBlank="1" showInputMessage="1" showErrorMessage="1" sqref="G3" xr:uid="{00000000-0002-0000-0200-000000000000}">
      <formula1>"有　・　無,有,無"</formula1>
    </dataValidation>
  </dataValidations>
  <pageMargins left="0.51181102362204722" right="0.51181102362204722" top="0.55118110236220474" bottom="0.74803149606299213" header="0.31496062992125984" footer="0.31496062992125984"/>
  <pageSetup paperSize="9" scale="94" orientation="landscape" r:id="rId1"/>
  <headerFooter>
    <oddFooter xml:space="preserve">&amp;C１
</oddFooter>
  </headerFooter>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4119" r:id="rId4" name="Check Box 87">
              <controlPr defaultSize="0" autoFill="0" autoLine="0" autoPict="0">
                <anchor moveWithCells="1">
                  <from>
                    <xdr:col>23</xdr:col>
                    <xdr:colOff>19050</xdr:colOff>
                    <xdr:row>4</xdr:row>
                    <xdr:rowOff>31750</xdr:rowOff>
                  </from>
                  <to>
                    <xdr:col>23</xdr:col>
                    <xdr:colOff>241300</xdr:colOff>
                    <xdr:row>5</xdr:row>
                    <xdr:rowOff>31750</xdr:rowOff>
                  </to>
                </anchor>
              </controlPr>
            </control>
          </mc:Choice>
        </mc:AlternateContent>
        <mc:AlternateContent xmlns:mc="http://schemas.openxmlformats.org/markup-compatibility/2006">
          <mc:Choice Requires="x14">
            <control shapeId="44120" r:id="rId5" name="Check Box 88">
              <controlPr defaultSize="0" autoFill="0" autoLine="0" autoPict="0">
                <anchor moveWithCells="1">
                  <from>
                    <xdr:col>23</xdr:col>
                    <xdr:colOff>19050</xdr:colOff>
                    <xdr:row>4</xdr:row>
                    <xdr:rowOff>31750</xdr:rowOff>
                  </from>
                  <to>
                    <xdr:col>23</xdr:col>
                    <xdr:colOff>241300</xdr:colOff>
                    <xdr:row>5</xdr:row>
                    <xdr:rowOff>31750</xdr:rowOff>
                  </to>
                </anchor>
              </controlPr>
            </control>
          </mc:Choice>
        </mc:AlternateContent>
        <mc:AlternateContent xmlns:mc="http://schemas.openxmlformats.org/markup-compatibility/2006">
          <mc:Choice Requires="x14">
            <control shapeId="44121" r:id="rId6" name="Check Box 89">
              <controlPr defaultSize="0" autoFill="0" autoLine="0" autoPict="0">
                <anchor moveWithCells="1">
                  <from>
                    <xdr:col>2</xdr:col>
                    <xdr:colOff>19050</xdr:colOff>
                    <xdr:row>6</xdr:row>
                    <xdr:rowOff>31750</xdr:rowOff>
                  </from>
                  <to>
                    <xdr:col>3</xdr:col>
                    <xdr:colOff>19050</xdr:colOff>
                    <xdr:row>7</xdr:row>
                    <xdr:rowOff>31750</xdr:rowOff>
                  </to>
                </anchor>
              </controlPr>
            </control>
          </mc:Choice>
        </mc:AlternateContent>
        <mc:AlternateContent xmlns:mc="http://schemas.openxmlformats.org/markup-compatibility/2006">
          <mc:Choice Requires="x14">
            <control shapeId="44122" r:id="rId7" name="Check Box 90">
              <controlPr defaultSize="0" autoFill="0" autoLine="0" autoPict="0">
                <anchor moveWithCells="1">
                  <from>
                    <xdr:col>2</xdr:col>
                    <xdr:colOff>19050</xdr:colOff>
                    <xdr:row>7</xdr:row>
                    <xdr:rowOff>31750</xdr:rowOff>
                  </from>
                  <to>
                    <xdr:col>3</xdr:col>
                    <xdr:colOff>19050</xdr:colOff>
                    <xdr:row>8</xdr:row>
                    <xdr:rowOff>31750</xdr:rowOff>
                  </to>
                </anchor>
              </controlPr>
            </control>
          </mc:Choice>
        </mc:AlternateContent>
        <mc:AlternateContent xmlns:mc="http://schemas.openxmlformats.org/markup-compatibility/2006">
          <mc:Choice Requires="x14">
            <control shapeId="44124" r:id="rId8" name="Check Box 92">
              <controlPr defaultSize="0" autoFill="0" autoLine="0" autoPict="0">
                <anchor moveWithCells="1">
                  <from>
                    <xdr:col>2</xdr:col>
                    <xdr:colOff>19050</xdr:colOff>
                    <xdr:row>4</xdr:row>
                    <xdr:rowOff>31750</xdr:rowOff>
                  </from>
                  <to>
                    <xdr:col>3</xdr:col>
                    <xdr:colOff>19050</xdr:colOff>
                    <xdr:row>5</xdr:row>
                    <xdr:rowOff>31750</xdr:rowOff>
                  </to>
                </anchor>
              </controlPr>
            </control>
          </mc:Choice>
        </mc:AlternateContent>
        <mc:AlternateContent xmlns:mc="http://schemas.openxmlformats.org/markup-compatibility/2006">
          <mc:Choice Requires="x14">
            <control shapeId="44125" r:id="rId9" name="Check Box 93">
              <controlPr defaultSize="0" autoFill="0" autoLine="0" autoPict="0">
                <anchor moveWithCells="1">
                  <from>
                    <xdr:col>13</xdr:col>
                    <xdr:colOff>19050</xdr:colOff>
                    <xdr:row>4</xdr:row>
                    <xdr:rowOff>31750</xdr:rowOff>
                  </from>
                  <to>
                    <xdr:col>13</xdr:col>
                    <xdr:colOff>241300</xdr:colOff>
                    <xdr:row>5</xdr:row>
                    <xdr:rowOff>31750</xdr:rowOff>
                  </to>
                </anchor>
              </controlPr>
            </control>
          </mc:Choice>
        </mc:AlternateContent>
        <mc:AlternateContent xmlns:mc="http://schemas.openxmlformats.org/markup-compatibility/2006">
          <mc:Choice Requires="x14">
            <control shapeId="44126" r:id="rId10" name="Check Box 94">
              <controlPr defaultSize="0" autoFill="0" autoLine="0" autoPict="0">
                <anchor moveWithCells="1">
                  <from>
                    <xdr:col>23</xdr:col>
                    <xdr:colOff>19050</xdr:colOff>
                    <xdr:row>5</xdr:row>
                    <xdr:rowOff>31750</xdr:rowOff>
                  </from>
                  <to>
                    <xdr:col>23</xdr:col>
                    <xdr:colOff>241300</xdr:colOff>
                    <xdr:row>6</xdr:row>
                    <xdr:rowOff>31750</xdr:rowOff>
                  </to>
                </anchor>
              </controlPr>
            </control>
          </mc:Choice>
        </mc:AlternateContent>
        <mc:AlternateContent xmlns:mc="http://schemas.openxmlformats.org/markup-compatibility/2006">
          <mc:Choice Requires="x14">
            <control shapeId="44127" r:id="rId11" name="Check Box 95">
              <controlPr defaultSize="0" autoFill="0" autoLine="0" autoPict="0">
                <anchor moveWithCells="1">
                  <from>
                    <xdr:col>13</xdr:col>
                    <xdr:colOff>19050</xdr:colOff>
                    <xdr:row>6</xdr:row>
                    <xdr:rowOff>31750</xdr:rowOff>
                  </from>
                  <to>
                    <xdr:col>13</xdr:col>
                    <xdr:colOff>241300</xdr:colOff>
                    <xdr:row>7</xdr:row>
                    <xdr:rowOff>31750</xdr:rowOff>
                  </to>
                </anchor>
              </controlPr>
            </control>
          </mc:Choice>
        </mc:AlternateContent>
        <mc:AlternateContent xmlns:mc="http://schemas.openxmlformats.org/markup-compatibility/2006">
          <mc:Choice Requires="x14">
            <control shapeId="44128" r:id="rId12" name="Check Box 96">
              <controlPr defaultSize="0" autoFill="0" autoLine="0" autoPict="0">
                <anchor moveWithCells="1">
                  <from>
                    <xdr:col>13</xdr:col>
                    <xdr:colOff>19050</xdr:colOff>
                    <xdr:row>7</xdr:row>
                    <xdr:rowOff>31750</xdr:rowOff>
                  </from>
                  <to>
                    <xdr:col>13</xdr:col>
                    <xdr:colOff>241300</xdr:colOff>
                    <xdr:row>8</xdr:row>
                    <xdr:rowOff>31750</xdr:rowOff>
                  </to>
                </anchor>
              </controlPr>
            </control>
          </mc:Choice>
        </mc:AlternateContent>
        <mc:AlternateContent xmlns:mc="http://schemas.openxmlformats.org/markup-compatibility/2006">
          <mc:Choice Requires="x14">
            <control shapeId="2" r:id="rId13" name="Check Box 97">
              <controlPr defaultSize="0" autoFill="0" autoLine="0" autoPict="0">
                <anchor moveWithCells="1">
                  <from>
                    <xdr:col>2</xdr:col>
                    <xdr:colOff>19050</xdr:colOff>
                    <xdr:row>4</xdr:row>
                    <xdr:rowOff>31750</xdr:rowOff>
                  </from>
                  <to>
                    <xdr:col>3</xdr:col>
                    <xdr:colOff>19050</xdr:colOff>
                    <xdr:row>5</xdr:row>
                    <xdr:rowOff>25400</xdr:rowOff>
                  </to>
                </anchor>
              </controlPr>
            </control>
          </mc:Choice>
        </mc:AlternateContent>
        <mc:AlternateContent xmlns:mc="http://schemas.openxmlformats.org/markup-compatibility/2006">
          <mc:Choice Requires="x14">
            <control shapeId="44131" r:id="rId14" name="Check Box 99">
              <controlPr defaultSize="0" autoFill="0" autoLine="0" autoPict="0">
                <anchor moveWithCells="1">
                  <from>
                    <xdr:col>2</xdr:col>
                    <xdr:colOff>19050</xdr:colOff>
                    <xdr:row>5</xdr:row>
                    <xdr:rowOff>31750</xdr:rowOff>
                  </from>
                  <to>
                    <xdr:col>3</xdr:col>
                    <xdr:colOff>25400</xdr:colOff>
                    <xdr:row>6</xdr:row>
                    <xdr:rowOff>31750</xdr:rowOff>
                  </to>
                </anchor>
              </controlPr>
            </control>
          </mc:Choice>
        </mc:AlternateContent>
        <mc:AlternateContent xmlns:mc="http://schemas.openxmlformats.org/markup-compatibility/2006">
          <mc:Choice Requires="x14">
            <control shapeId="44132" r:id="rId15" name="Check Box 100">
              <controlPr defaultSize="0" autoFill="0" autoLine="0" autoPict="0">
                <anchor moveWithCells="1">
                  <from>
                    <xdr:col>13</xdr:col>
                    <xdr:colOff>19050</xdr:colOff>
                    <xdr:row>5</xdr:row>
                    <xdr:rowOff>31750</xdr:rowOff>
                  </from>
                  <to>
                    <xdr:col>13</xdr:col>
                    <xdr:colOff>241300</xdr:colOff>
                    <xdr:row>6</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W44"/>
  <sheetViews>
    <sheetView view="pageBreakPreview" zoomScaleNormal="100" zoomScaleSheetLayoutView="100" workbookViewId="0"/>
  </sheetViews>
  <sheetFormatPr defaultRowHeight="13" x14ac:dyDescent="0.2"/>
  <cols>
    <col min="1" max="2" width="2.453125" customWidth="1"/>
    <col min="3" max="4" width="3.7265625" customWidth="1"/>
    <col min="5" max="5" width="3.08984375" customWidth="1"/>
    <col min="6" max="6" width="1.26953125" customWidth="1"/>
    <col min="7" max="7" width="4.453125" customWidth="1"/>
    <col min="8" max="8" width="1.26953125" customWidth="1"/>
    <col min="9" max="10" width="3.08984375" customWidth="1"/>
    <col min="11" max="11" width="6.26953125" customWidth="1"/>
    <col min="12" max="13" width="3.08984375" customWidth="1"/>
    <col min="14" max="14" width="2.453125" customWidth="1"/>
    <col min="15" max="17" width="2.36328125" customWidth="1"/>
    <col min="18" max="18" width="2" customWidth="1"/>
    <col min="19" max="19" width="4.90625" customWidth="1"/>
    <col min="20" max="20" width="1.26953125" customWidth="1"/>
    <col min="21" max="21" width="1.7265625" customWidth="1"/>
    <col min="22" max="22" width="2" customWidth="1"/>
    <col min="23" max="23" width="1.26953125" customWidth="1"/>
    <col min="24" max="24" width="2.7265625" customWidth="1"/>
    <col min="25" max="25" width="3" customWidth="1"/>
    <col min="26" max="26" width="0.6328125" customWidth="1"/>
    <col min="27" max="29" width="3.7265625" customWidth="1"/>
    <col min="30" max="30" width="1.26953125" customWidth="1"/>
    <col min="31" max="31" width="4.453125" customWidth="1"/>
    <col min="32" max="32" width="1.26953125" customWidth="1"/>
    <col min="33" max="34" width="3.08984375" customWidth="1"/>
    <col min="35" max="35" width="6.26953125" customWidth="1"/>
    <col min="36" max="37" width="3.08984375" customWidth="1"/>
    <col min="38" max="39" width="2.6328125" customWidth="1"/>
    <col min="40" max="41" width="3.08984375" customWidth="1"/>
    <col min="42" max="42" width="1.6328125" customWidth="1"/>
    <col min="43" max="43" width="4.08984375" customWidth="1"/>
    <col min="44" max="44" width="0.90625" customWidth="1"/>
    <col min="45" max="45" width="1.26953125" customWidth="1"/>
    <col min="46" max="47" width="1.7265625" customWidth="1"/>
    <col min="48" max="48" width="1.453125" customWidth="1"/>
    <col min="49" max="49" width="6.08984375" customWidth="1"/>
  </cols>
  <sheetData>
    <row r="1" spans="1:49" ht="18" customHeight="1" x14ac:dyDescent="0.2">
      <c r="A1" s="711"/>
      <c r="B1" s="712" t="s">
        <v>495</v>
      </c>
      <c r="C1" s="713"/>
      <c r="D1" s="713"/>
      <c r="E1" s="713"/>
      <c r="F1" s="713"/>
      <c r="G1" s="713"/>
      <c r="H1" s="714"/>
      <c r="I1" s="714"/>
      <c r="J1" s="714"/>
      <c r="K1" s="714"/>
      <c r="L1" s="711"/>
      <c r="M1" s="711"/>
      <c r="N1" s="711"/>
      <c r="O1" s="711"/>
      <c r="P1" s="711"/>
      <c r="Q1" s="711"/>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c r="AQ1" s="715"/>
      <c r="AR1" s="715"/>
      <c r="AS1" s="715"/>
      <c r="AT1" s="715"/>
      <c r="AU1" s="715"/>
      <c r="AV1" s="715"/>
      <c r="AW1" s="715"/>
    </row>
    <row r="2" spans="1:49" x14ac:dyDescent="0.2">
      <c r="A2" s="711"/>
      <c r="B2" s="711"/>
      <c r="C2" s="711"/>
      <c r="D2" s="711"/>
      <c r="E2" s="711"/>
      <c r="F2" s="711"/>
      <c r="G2" s="711"/>
      <c r="H2" s="711"/>
      <c r="I2" s="711"/>
      <c r="J2" s="711"/>
      <c r="K2" s="711"/>
      <c r="L2" s="711"/>
      <c r="M2" s="711"/>
      <c r="N2" s="711"/>
      <c r="O2" s="711"/>
      <c r="P2" s="711"/>
      <c r="Q2" s="711"/>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715"/>
      <c r="AW2" s="715"/>
    </row>
    <row r="3" spans="1:49" ht="15" customHeight="1" x14ac:dyDescent="0.2">
      <c r="A3" s="711"/>
      <c r="B3" s="716" t="s">
        <v>450</v>
      </c>
      <c r="C3" s="711"/>
      <c r="D3" s="711"/>
      <c r="E3" s="711"/>
      <c r="F3" s="711"/>
      <c r="G3" s="711"/>
      <c r="H3" s="711"/>
      <c r="I3" s="711"/>
      <c r="J3" s="711"/>
      <c r="K3" s="711"/>
      <c r="L3" s="711"/>
      <c r="M3" s="711"/>
      <c r="N3" s="711"/>
      <c r="O3" s="711"/>
      <c r="P3" s="711"/>
      <c r="Q3" s="711"/>
      <c r="R3" s="715"/>
      <c r="S3" s="715"/>
      <c r="T3" s="715"/>
      <c r="U3" s="715"/>
      <c r="V3" s="715"/>
      <c r="W3" s="715"/>
      <c r="X3" s="715"/>
      <c r="Y3" s="715"/>
      <c r="Z3" s="715"/>
      <c r="AA3" s="715"/>
      <c r="AB3" s="715"/>
      <c r="AC3" s="715"/>
      <c r="AD3" s="715"/>
      <c r="AE3" s="715"/>
      <c r="AF3" s="715"/>
      <c r="AG3" s="715"/>
      <c r="AH3" s="715"/>
      <c r="AI3" s="717"/>
      <c r="AJ3" s="715"/>
      <c r="AK3" s="718"/>
      <c r="AL3" s="718"/>
      <c r="AM3" s="718"/>
      <c r="AN3" s="715"/>
      <c r="AO3" s="715"/>
      <c r="AP3" s="715"/>
      <c r="AQ3" s="715"/>
      <c r="AR3" s="715"/>
      <c r="AS3" s="715"/>
      <c r="AT3" s="715"/>
      <c r="AU3" s="715"/>
      <c r="AV3" s="715"/>
      <c r="AW3" s="719" t="s">
        <v>451</v>
      </c>
    </row>
    <row r="4" spans="1:49" ht="3.75" customHeight="1" x14ac:dyDescent="0.2">
      <c r="A4" s="711"/>
      <c r="B4" s="711"/>
      <c r="C4" s="711"/>
      <c r="D4" s="711"/>
      <c r="E4" s="711"/>
      <c r="F4" s="711"/>
      <c r="G4" s="711"/>
      <c r="H4" s="711"/>
      <c r="I4" s="711"/>
      <c r="J4" s="711"/>
      <c r="K4" s="711"/>
      <c r="L4" s="711"/>
      <c r="M4" s="711"/>
      <c r="N4" s="711"/>
      <c r="O4" s="711"/>
      <c r="P4" s="711"/>
      <c r="Q4" s="711"/>
      <c r="R4" s="715"/>
      <c r="S4" s="715"/>
      <c r="T4" s="715"/>
      <c r="U4" s="715"/>
      <c r="V4" s="715"/>
      <c r="W4" s="715"/>
      <c r="X4" s="715"/>
      <c r="Y4" s="715"/>
      <c r="Z4" s="715"/>
      <c r="AA4" s="715"/>
      <c r="AB4" s="715"/>
      <c r="AC4" s="715"/>
      <c r="AD4" s="715"/>
      <c r="AE4" s="715"/>
      <c r="AF4" s="715"/>
      <c r="AG4" s="715"/>
      <c r="AH4" s="715"/>
      <c r="AI4" s="715"/>
      <c r="AJ4" s="715"/>
      <c r="AK4" s="715"/>
      <c r="AL4" s="715"/>
      <c r="AM4" s="715"/>
      <c r="AN4" s="715"/>
      <c r="AO4" s="715"/>
      <c r="AP4" s="715"/>
      <c r="AQ4" s="715"/>
      <c r="AR4" s="715"/>
      <c r="AS4" s="715"/>
      <c r="AT4" s="715"/>
      <c r="AU4" s="715"/>
      <c r="AV4" s="715"/>
      <c r="AW4" s="715"/>
    </row>
    <row r="5" spans="1:49" s="106" customFormat="1" ht="29.25" customHeight="1" x14ac:dyDescent="0.2">
      <c r="A5" s="484"/>
      <c r="B5" s="484"/>
      <c r="C5" s="1402" t="s">
        <v>524</v>
      </c>
      <c r="D5" s="1403"/>
      <c r="E5" s="1403"/>
      <c r="F5" s="1377" t="s">
        <v>452</v>
      </c>
      <c r="G5" s="1417" t="s">
        <v>453</v>
      </c>
      <c r="H5" s="1418" t="s">
        <v>454</v>
      </c>
      <c r="I5" s="1376" t="s">
        <v>455</v>
      </c>
      <c r="J5" s="1377"/>
      <c r="K5" s="1377"/>
      <c r="L5" s="1377"/>
      <c r="M5" s="1377"/>
      <c r="N5" s="1377"/>
      <c r="O5" s="1377"/>
      <c r="P5" s="1439"/>
      <c r="Q5" s="1440"/>
      <c r="R5" s="1441" t="s">
        <v>523</v>
      </c>
      <c r="S5" s="1417"/>
      <c r="T5" s="1377" t="s">
        <v>456</v>
      </c>
      <c r="U5" s="1377" t="s">
        <v>457</v>
      </c>
      <c r="V5" s="1377"/>
      <c r="W5" s="1418" t="s">
        <v>454</v>
      </c>
      <c r="X5" s="1441" t="s">
        <v>458</v>
      </c>
      <c r="Y5" s="1482"/>
      <c r="Z5" s="720"/>
      <c r="AA5" s="1402" t="s">
        <v>524</v>
      </c>
      <c r="AB5" s="1403"/>
      <c r="AC5" s="1403"/>
      <c r="AD5" s="1377" t="s">
        <v>456</v>
      </c>
      <c r="AE5" s="1417" t="s">
        <v>453</v>
      </c>
      <c r="AF5" s="1418" t="s">
        <v>454</v>
      </c>
      <c r="AG5" s="1299" t="s">
        <v>455</v>
      </c>
      <c r="AH5" s="1436"/>
      <c r="AI5" s="1436"/>
      <c r="AJ5" s="1436"/>
      <c r="AK5" s="1436"/>
      <c r="AL5" s="1436"/>
      <c r="AM5" s="1436"/>
      <c r="AN5" s="1437"/>
      <c r="AO5" s="1438"/>
      <c r="AP5" s="1441" t="s">
        <v>523</v>
      </c>
      <c r="AQ5" s="1417"/>
      <c r="AR5" s="1417"/>
      <c r="AS5" s="1377" t="s">
        <v>456</v>
      </c>
      <c r="AT5" s="1377" t="s">
        <v>457</v>
      </c>
      <c r="AU5" s="1377"/>
      <c r="AV5" s="1418" t="s">
        <v>454</v>
      </c>
      <c r="AW5" s="1444" t="s">
        <v>458</v>
      </c>
    </row>
    <row r="6" spans="1:49" s="106" customFormat="1" ht="18.75" customHeight="1" thickBot="1" x14ac:dyDescent="0.25">
      <c r="A6" s="484"/>
      <c r="B6" s="484"/>
      <c r="C6" s="1404"/>
      <c r="D6" s="1405"/>
      <c r="E6" s="1405"/>
      <c r="F6" s="1416"/>
      <c r="G6" s="1416"/>
      <c r="H6" s="1419"/>
      <c r="I6" s="1446" t="s">
        <v>459</v>
      </c>
      <c r="J6" s="1447"/>
      <c r="K6" s="721" t="s">
        <v>460</v>
      </c>
      <c r="L6" s="1448" t="s">
        <v>461</v>
      </c>
      <c r="M6" s="1448"/>
      <c r="N6" s="1434" t="s">
        <v>48</v>
      </c>
      <c r="O6" s="1435"/>
      <c r="P6" s="1434" t="s">
        <v>522</v>
      </c>
      <c r="Q6" s="1435"/>
      <c r="R6" s="1442"/>
      <c r="S6" s="1443"/>
      <c r="T6" s="1416"/>
      <c r="U6" s="1416"/>
      <c r="V6" s="1416"/>
      <c r="W6" s="1419"/>
      <c r="X6" s="1442"/>
      <c r="Y6" s="1483"/>
      <c r="Z6" s="720"/>
      <c r="AA6" s="1404"/>
      <c r="AB6" s="1405"/>
      <c r="AC6" s="1405"/>
      <c r="AD6" s="1416"/>
      <c r="AE6" s="1416"/>
      <c r="AF6" s="1419"/>
      <c r="AG6" s="1404" t="s">
        <v>459</v>
      </c>
      <c r="AH6" s="1449"/>
      <c r="AI6" s="722" t="s">
        <v>460</v>
      </c>
      <c r="AJ6" s="1448" t="s">
        <v>461</v>
      </c>
      <c r="AK6" s="1448"/>
      <c r="AL6" s="1434" t="s">
        <v>48</v>
      </c>
      <c r="AM6" s="1435"/>
      <c r="AN6" s="1434" t="s">
        <v>522</v>
      </c>
      <c r="AO6" s="1435"/>
      <c r="AP6" s="1442"/>
      <c r="AQ6" s="1443"/>
      <c r="AR6" s="1443"/>
      <c r="AS6" s="1416"/>
      <c r="AT6" s="1416"/>
      <c r="AU6" s="1416"/>
      <c r="AV6" s="1419"/>
      <c r="AW6" s="1445"/>
    </row>
    <row r="7" spans="1:49" s="88" customFormat="1" ht="18" customHeight="1" thickTop="1" x14ac:dyDescent="0.2">
      <c r="A7" s="723"/>
      <c r="B7" s="1508"/>
      <c r="C7" s="1426"/>
      <c r="D7" s="1427"/>
      <c r="E7" s="1428"/>
      <c r="F7" s="724" t="s">
        <v>462</v>
      </c>
      <c r="G7" s="623"/>
      <c r="H7" s="725" t="s">
        <v>463</v>
      </c>
      <c r="I7" s="1511"/>
      <c r="J7" s="1512"/>
      <c r="K7" s="726"/>
      <c r="L7" s="1511"/>
      <c r="M7" s="1512"/>
      <c r="N7" s="1513">
        <f>SUM(I7:M7)</f>
        <v>0</v>
      </c>
      <c r="O7" s="1514"/>
      <c r="P7" s="1515">
        <f>N7+N8</f>
        <v>0</v>
      </c>
      <c r="Q7" s="1516"/>
      <c r="R7" s="1462" t="s">
        <v>464</v>
      </c>
      <c r="S7" s="1464"/>
      <c r="T7" s="1550" t="s">
        <v>452</v>
      </c>
      <c r="U7" s="1552"/>
      <c r="V7" s="1552"/>
      <c r="W7" s="1490" t="s">
        <v>465</v>
      </c>
      <c r="X7" s="1426"/>
      <c r="Y7" s="1428"/>
      <c r="Z7" s="723"/>
      <c r="AA7" s="1450"/>
      <c r="AB7" s="1451"/>
      <c r="AC7" s="1452"/>
      <c r="AD7" s="727" t="s">
        <v>452</v>
      </c>
      <c r="AE7" s="623"/>
      <c r="AF7" s="725" t="s">
        <v>465</v>
      </c>
      <c r="AG7" s="1432"/>
      <c r="AH7" s="1433"/>
      <c r="AI7" s="726"/>
      <c r="AJ7" s="1466"/>
      <c r="AK7" s="1466"/>
      <c r="AL7" s="1406">
        <f t="shared" ref="AL7:AL15" si="0">SUM(AG7:AK7)</f>
        <v>0</v>
      </c>
      <c r="AM7" s="1407"/>
      <c r="AN7" s="1515">
        <f>AL7+AL8+AL9</f>
        <v>0</v>
      </c>
      <c r="AO7" s="1568"/>
      <c r="AP7" s="1547"/>
      <c r="AQ7" s="1552" t="s">
        <v>464</v>
      </c>
      <c r="AR7" s="1566"/>
      <c r="AS7" s="1550" t="s">
        <v>452</v>
      </c>
      <c r="AT7" s="1552"/>
      <c r="AU7" s="1552"/>
      <c r="AV7" s="1565" t="s">
        <v>465</v>
      </c>
      <c r="AW7" s="1574"/>
    </row>
    <row r="8" spans="1:49" s="88" customFormat="1" ht="18" customHeight="1" x14ac:dyDescent="0.2">
      <c r="A8" s="723"/>
      <c r="B8" s="1509"/>
      <c r="C8" s="1429"/>
      <c r="D8" s="1430"/>
      <c r="E8" s="1431"/>
      <c r="F8" s="728" t="s">
        <v>452</v>
      </c>
      <c r="G8" s="729"/>
      <c r="H8" s="730" t="s">
        <v>465</v>
      </c>
      <c r="I8" s="1467"/>
      <c r="J8" s="1468"/>
      <c r="K8" s="731"/>
      <c r="L8" s="1467"/>
      <c r="M8" s="1468"/>
      <c r="N8" s="1519">
        <f>SUM(I8:M8)</f>
        <v>0</v>
      </c>
      <c r="O8" s="1520"/>
      <c r="P8" s="1517"/>
      <c r="Q8" s="1518"/>
      <c r="R8" s="1463"/>
      <c r="S8" s="1465"/>
      <c r="T8" s="1551"/>
      <c r="U8" s="1553"/>
      <c r="V8" s="1553"/>
      <c r="W8" s="1491"/>
      <c r="X8" s="1548"/>
      <c r="Y8" s="1549"/>
      <c r="Z8" s="723"/>
      <c r="AA8" s="1453"/>
      <c r="AB8" s="1454"/>
      <c r="AC8" s="1455"/>
      <c r="AD8" s="732" t="s">
        <v>452</v>
      </c>
      <c r="AE8" s="733"/>
      <c r="AF8" s="734" t="s">
        <v>465</v>
      </c>
      <c r="AG8" s="1471"/>
      <c r="AH8" s="1472"/>
      <c r="AI8" s="735"/>
      <c r="AJ8" s="1473"/>
      <c r="AK8" s="1473"/>
      <c r="AL8" s="1460">
        <f t="shared" si="0"/>
        <v>0</v>
      </c>
      <c r="AM8" s="1461"/>
      <c r="AN8" s="1561"/>
      <c r="AO8" s="1562"/>
      <c r="AP8" s="1463"/>
      <c r="AQ8" s="1567"/>
      <c r="AR8" s="1567"/>
      <c r="AS8" s="1554"/>
      <c r="AT8" s="1567"/>
      <c r="AU8" s="1567"/>
      <c r="AV8" s="1533"/>
      <c r="AW8" s="1572"/>
    </row>
    <row r="9" spans="1:49" s="88" customFormat="1" ht="18" customHeight="1" x14ac:dyDescent="0.2">
      <c r="A9" s="723"/>
      <c r="B9" s="723"/>
      <c r="C9" s="1392"/>
      <c r="D9" s="1393"/>
      <c r="E9" s="1394"/>
      <c r="F9" s="736" t="s">
        <v>34</v>
      </c>
      <c r="G9" s="737"/>
      <c r="H9" s="738" t="s">
        <v>35</v>
      </c>
      <c r="I9" s="1322"/>
      <c r="J9" s="1413"/>
      <c r="K9" s="739"/>
      <c r="L9" s="1322"/>
      <c r="M9" s="1413"/>
      <c r="N9" s="1414">
        <f t="shared" ref="N9:N16" si="1">SUM(I9:M9)</f>
        <v>0</v>
      </c>
      <c r="O9" s="1415"/>
      <c r="P9" s="1410">
        <f>N9+N10</f>
        <v>0</v>
      </c>
      <c r="Q9" s="1469"/>
      <c r="R9" s="1398" t="s">
        <v>36</v>
      </c>
      <c r="S9" s="1500"/>
      <c r="T9" s="1484" t="s">
        <v>34</v>
      </c>
      <c r="U9" s="1492"/>
      <c r="V9" s="1492"/>
      <c r="W9" s="1493" t="s">
        <v>35</v>
      </c>
      <c r="X9" s="1392"/>
      <c r="Y9" s="1394"/>
      <c r="Z9" s="723"/>
      <c r="AA9" s="1456"/>
      <c r="AB9" s="1457"/>
      <c r="AC9" s="1458"/>
      <c r="AD9" s="740" t="s">
        <v>452</v>
      </c>
      <c r="AE9" s="624"/>
      <c r="AF9" s="741" t="s">
        <v>465</v>
      </c>
      <c r="AG9" s="1286"/>
      <c r="AH9" s="1555"/>
      <c r="AI9" s="742"/>
      <c r="AJ9" s="1556"/>
      <c r="AK9" s="1556"/>
      <c r="AL9" s="1503">
        <f t="shared" si="0"/>
        <v>0</v>
      </c>
      <c r="AM9" s="1504"/>
      <c r="AN9" s="1561"/>
      <c r="AO9" s="1562"/>
      <c r="AP9" s="1463"/>
      <c r="AQ9" s="1543"/>
      <c r="AR9" s="1543"/>
      <c r="AS9" s="1551"/>
      <c r="AT9" s="1543"/>
      <c r="AU9" s="1543"/>
      <c r="AV9" s="1533"/>
      <c r="AW9" s="1572"/>
    </row>
    <row r="10" spans="1:49" s="88" customFormat="1" ht="18" customHeight="1" x14ac:dyDescent="0.2">
      <c r="A10" s="723"/>
      <c r="B10" s="723"/>
      <c r="C10" s="1423"/>
      <c r="D10" s="1424"/>
      <c r="E10" s="1425"/>
      <c r="F10" s="743" t="s">
        <v>34</v>
      </c>
      <c r="G10" s="744"/>
      <c r="H10" s="745" t="s">
        <v>35</v>
      </c>
      <c r="I10" s="1400"/>
      <c r="J10" s="1401"/>
      <c r="K10" s="746"/>
      <c r="L10" s="1400"/>
      <c r="M10" s="1401"/>
      <c r="N10" s="1408">
        <f t="shared" si="1"/>
        <v>0</v>
      </c>
      <c r="O10" s="1409"/>
      <c r="P10" s="1470"/>
      <c r="Q10" s="1469"/>
      <c r="R10" s="1399"/>
      <c r="S10" s="1501"/>
      <c r="T10" s="1475"/>
      <c r="U10" s="1489"/>
      <c r="V10" s="1489"/>
      <c r="W10" s="1487"/>
      <c r="X10" s="1395"/>
      <c r="Y10" s="1397"/>
      <c r="Z10" s="723"/>
      <c r="AA10" s="1476"/>
      <c r="AB10" s="1477"/>
      <c r="AC10" s="1478"/>
      <c r="AD10" s="747" t="s">
        <v>452</v>
      </c>
      <c r="AE10" s="737"/>
      <c r="AF10" s="738" t="s">
        <v>465</v>
      </c>
      <c r="AG10" s="1322"/>
      <c r="AH10" s="1413"/>
      <c r="AI10" s="739"/>
      <c r="AJ10" s="1459"/>
      <c r="AK10" s="1459"/>
      <c r="AL10" s="1414">
        <f t="shared" si="0"/>
        <v>0</v>
      </c>
      <c r="AM10" s="1415"/>
      <c r="AN10" s="1559">
        <f>AL10+AL11+AL12</f>
        <v>0</v>
      </c>
      <c r="AO10" s="1560"/>
      <c r="AP10" s="1558"/>
      <c r="AQ10" s="1492" t="s">
        <v>36</v>
      </c>
      <c r="AR10" s="1545"/>
      <c r="AS10" s="1484" t="s">
        <v>34</v>
      </c>
      <c r="AT10" s="1492"/>
      <c r="AU10" s="1492"/>
      <c r="AV10" s="1532" t="s">
        <v>35</v>
      </c>
      <c r="AW10" s="1571"/>
    </row>
    <row r="11" spans="1:49" s="88" customFormat="1" ht="18" customHeight="1" x14ac:dyDescent="0.2">
      <c r="A11" s="723"/>
      <c r="B11" s="723"/>
      <c r="C11" s="1420"/>
      <c r="D11" s="1421"/>
      <c r="E11" s="1422"/>
      <c r="F11" s="748" t="s">
        <v>34</v>
      </c>
      <c r="G11" s="623"/>
      <c r="H11" s="725" t="s">
        <v>35</v>
      </c>
      <c r="I11" s="1432"/>
      <c r="J11" s="1433"/>
      <c r="K11" s="726"/>
      <c r="L11" s="1432"/>
      <c r="M11" s="1433"/>
      <c r="N11" s="1406">
        <f t="shared" si="1"/>
        <v>0</v>
      </c>
      <c r="O11" s="1407"/>
      <c r="P11" s="1410">
        <f>N11+N12</f>
        <v>0</v>
      </c>
      <c r="Q11" s="1411"/>
      <c r="R11" s="1510" t="s">
        <v>36</v>
      </c>
      <c r="S11" s="1465"/>
      <c r="T11" s="1485" t="s">
        <v>34</v>
      </c>
      <c r="U11" s="1488"/>
      <c r="V11" s="1488"/>
      <c r="W11" s="1486" t="s">
        <v>35</v>
      </c>
      <c r="X11" s="1420"/>
      <c r="Y11" s="1422"/>
      <c r="Z11" s="723"/>
      <c r="AA11" s="1453"/>
      <c r="AB11" s="1454"/>
      <c r="AC11" s="1455"/>
      <c r="AD11" s="732" t="s">
        <v>452</v>
      </c>
      <c r="AE11" s="733"/>
      <c r="AF11" s="734" t="s">
        <v>465</v>
      </c>
      <c r="AG11" s="1471"/>
      <c r="AH11" s="1472"/>
      <c r="AI11" s="735"/>
      <c r="AJ11" s="1473"/>
      <c r="AK11" s="1473"/>
      <c r="AL11" s="1460">
        <f t="shared" si="0"/>
        <v>0</v>
      </c>
      <c r="AM11" s="1461"/>
      <c r="AN11" s="1561"/>
      <c r="AO11" s="1562"/>
      <c r="AP11" s="1463"/>
      <c r="AQ11" s="1543"/>
      <c r="AR11" s="1543"/>
      <c r="AS11" s="1551"/>
      <c r="AT11" s="1543"/>
      <c r="AU11" s="1543"/>
      <c r="AV11" s="1533"/>
      <c r="AW11" s="1572"/>
    </row>
    <row r="12" spans="1:49" s="88" customFormat="1" ht="18" customHeight="1" x14ac:dyDescent="0.2">
      <c r="A12" s="723"/>
      <c r="B12" s="723"/>
      <c r="C12" s="1395"/>
      <c r="D12" s="1396"/>
      <c r="E12" s="1397"/>
      <c r="F12" s="743" t="s">
        <v>34</v>
      </c>
      <c r="G12" s="744"/>
      <c r="H12" s="745" t="s">
        <v>35</v>
      </c>
      <c r="I12" s="1400"/>
      <c r="J12" s="1401"/>
      <c r="K12" s="746"/>
      <c r="L12" s="1400"/>
      <c r="M12" s="1401"/>
      <c r="N12" s="1408">
        <f t="shared" si="1"/>
        <v>0</v>
      </c>
      <c r="O12" s="1409"/>
      <c r="P12" s="1412"/>
      <c r="Q12" s="1411"/>
      <c r="R12" s="1399"/>
      <c r="S12" s="1501"/>
      <c r="T12" s="1475"/>
      <c r="U12" s="1489"/>
      <c r="V12" s="1489"/>
      <c r="W12" s="1487"/>
      <c r="X12" s="1395"/>
      <c r="Y12" s="1397"/>
      <c r="Z12" s="723"/>
      <c r="AA12" s="1456"/>
      <c r="AB12" s="1457"/>
      <c r="AC12" s="1458"/>
      <c r="AD12" s="740" t="s">
        <v>452</v>
      </c>
      <c r="AE12" s="624"/>
      <c r="AF12" s="741" t="s">
        <v>465</v>
      </c>
      <c r="AG12" s="1286"/>
      <c r="AH12" s="1555"/>
      <c r="AI12" s="742"/>
      <c r="AJ12" s="1556"/>
      <c r="AK12" s="1556"/>
      <c r="AL12" s="1503">
        <f t="shared" si="0"/>
        <v>0</v>
      </c>
      <c r="AM12" s="1504"/>
      <c r="AN12" s="1569"/>
      <c r="AO12" s="1570"/>
      <c r="AP12" s="1399"/>
      <c r="AQ12" s="1546"/>
      <c r="AR12" s="1546"/>
      <c r="AS12" s="1475"/>
      <c r="AT12" s="1546"/>
      <c r="AU12" s="1546"/>
      <c r="AV12" s="1575"/>
      <c r="AW12" s="1576"/>
    </row>
    <row r="13" spans="1:49" s="88" customFormat="1" ht="18" customHeight="1" x14ac:dyDescent="0.2">
      <c r="A13" s="723"/>
      <c r="B13" s="723"/>
      <c r="C13" s="1392"/>
      <c r="D13" s="1393"/>
      <c r="E13" s="1394"/>
      <c r="F13" s="736" t="s">
        <v>34</v>
      </c>
      <c r="G13" s="737"/>
      <c r="H13" s="738" t="s">
        <v>35</v>
      </c>
      <c r="I13" s="1322"/>
      <c r="J13" s="1413"/>
      <c r="K13" s="739"/>
      <c r="L13" s="1322"/>
      <c r="M13" s="1413"/>
      <c r="N13" s="1414">
        <f t="shared" si="1"/>
        <v>0</v>
      </c>
      <c r="O13" s="1415"/>
      <c r="P13" s="1410">
        <f>N13+N14</f>
        <v>0</v>
      </c>
      <c r="Q13" s="1411"/>
      <c r="R13" s="1398" t="s">
        <v>36</v>
      </c>
      <c r="S13" s="1500"/>
      <c r="T13" s="1484" t="s">
        <v>34</v>
      </c>
      <c r="U13" s="1492"/>
      <c r="V13" s="1492"/>
      <c r="W13" s="1493" t="s">
        <v>35</v>
      </c>
      <c r="X13" s="1392"/>
      <c r="Y13" s="1394"/>
      <c r="Z13" s="723"/>
      <c r="AA13" s="1476"/>
      <c r="AB13" s="1477"/>
      <c r="AC13" s="1478"/>
      <c r="AD13" s="747" t="s">
        <v>452</v>
      </c>
      <c r="AE13" s="737"/>
      <c r="AF13" s="738" t="s">
        <v>465</v>
      </c>
      <c r="AG13" s="1322"/>
      <c r="AH13" s="1413"/>
      <c r="AI13" s="739"/>
      <c r="AJ13" s="1459"/>
      <c r="AK13" s="1459"/>
      <c r="AL13" s="1414">
        <f t="shared" si="0"/>
        <v>0</v>
      </c>
      <c r="AM13" s="1415"/>
      <c r="AN13" s="1559">
        <f>AL13+AL14+AL15</f>
        <v>0</v>
      </c>
      <c r="AO13" s="1560"/>
      <c r="AP13" s="1558"/>
      <c r="AQ13" s="1492" t="s">
        <v>36</v>
      </c>
      <c r="AR13" s="1545"/>
      <c r="AS13" s="1484" t="s">
        <v>34</v>
      </c>
      <c r="AT13" s="1492"/>
      <c r="AU13" s="1492"/>
      <c r="AV13" s="1532" t="s">
        <v>35</v>
      </c>
      <c r="AW13" s="1571"/>
    </row>
    <row r="14" spans="1:49" s="88" customFormat="1" ht="18" customHeight="1" x14ac:dyDescent="0.2">
      <c r="A14" s="723"/>
      <c r="B14" s="723"/>
      <c r="C14" s="1395"/>
      <c r="D14" s="1396"/>
      <c r="E14" s="1397"/>
      <c r="F14" s="743" t="s">
        <v>34</v>
      </c>
      <c r="G14" s="744"/>
      <c r="H14" s="745" t="s">
        <v>35</v>
      </c>
      <c r="I14" s="1400"/>
      <c r="J14" s="1401"/>
      <c r="K14" s="746"/>
      <c r="L14" s="1400"/>
      <c r="M14" s="1401"/>
      <c r="N14" s="1408">
        <f t="shared" si="1"/>
        <v>0</v>
      </c>
      <c r="O14" s="1409"/>
      <c r="P14" s="1412"/>
      <c r="Q14" s="1411"/>
      <c r="R14" s="1399"/>
      <c r="S14" s="1501"/>
      <c r="T14" s="1475"/>
      <c r="U14" s="1489"/>
      <c r="V14" s="1489"/>
      <c r="W14" s="1487"/>
      <c r="X14" s="1395"/>
      <c r="Y14" s="1397"/>
      <c r="Z14" s="723"/>
      <c r="AA14" s="1453"/>
      <c r="AB14" s="1454"/>
      <c r="AC14" s="1455"/>
      <c r="AD14" s="732" t="s">
        <v>452</v>
      </c>
      <c r="AE14" s="733"/>
      <c r="AF14" s="734" t="s">
        <v>465</v>
      </c>
      <c r="AG14" s="1471"/>
      <c r="AH14" s="1472"/>
      <c r="AI14" s="735"/>
      <c r="AJ14" s="1473"/>
      <c r="AK14" s="1473"/>
      <c r="AL14" s="1460">
        <f t="shared" si="0"/>
        <v>0</v>
      </c>
      <c r="AM14" s="1461"/>
      <c r="AN14" s="1561"/>
      <c r="AO14" s="1562"/>
      <c r="AP14" s="1463"/>
      <c r="AQ14" s="1543"/>
      <c r="AR14" s="1543"/>
      <c r="AS14" s="1551"/>
      <c r="AT14" s="1543"/>
      <c r="AU14" s="1543"/>
      <c r="AV14" s="1533"/>
      <c r="AW14" s="1572"/>
    </row>
    <row r="15" spans="1:49" s="88" customFormat="1" ht="18" customHeight="1" thickBot="1" x14ac:dyDescent="0.25">
      <c r="A15" s="723"/>
      <c r="B15" s="723"/>
      <c r="C15" s="1392"/>
      <c r="D15" s="1393"/>
      <c r="E15" s="1394"/>
      <c r="F15" s="736" t="s">
        <v>34</v>
      </c>
      <c r="G15" s="737"/>
      <c r="H15" s="738" t="s">
        <v>35</v>
      </c>
      <c r="I15" s="1322"/>
      <c r="J15" s="1413"/>
      <c r="K15" s="739"/>
      <c r="L15" s="1322"/>
      <c r="M15" s="1413"/>
      <c r="N15" s="1414">
        <f t="shared" si="1"/>
        <v>0</v>
      </c>
      <c r="O15" s="1415"/>
      <c r="P15" s="1410">
        <f>N15+N16</f>
        <v>0</v>
      </c>
      <c r="Q15" s="1411"/>
      <c r="R15" s="1398" t="s">
        <v>36</v>
      </c>
      <c r="S15" s="1500"/>
      <c r="T15" s="1484" t="s">
        <v>34</v>
      </c>
      <c r="U15" s="1492"/>
      <c r="V15" s="1492"/>
      <c r="W15" s="1493" t="s">
        <v>35</v>
      </c>
      <c r="X15" s="1392"/>
      <c r="Y15" s="1394"/>
      <c r="Z15" s="723"/>
      <c r="AA15" s="1479"/>
      <c r="AB15" s="1480"/>
      <c r="AC15" s="1481"/>
      <c r="AD15" s="749" t="s">
        <v>452</v>
      </c>
      <c r="AE15" s="750"/>
      <c r="AF15" s="751" t="s">
        <v>465</v>
      </c>
      <c r="AG15" s="1495"/>
      <c r="AH15" s="1496"/>
      <c r="AI15" s="752"/>
      <c r="AJ15" s="1495"/>
      <c r="AK15" s="1496"/>
      <c r="AL15" s="1578">
        <f t="shared" si="0"/>
        <v>0</v>
      </c>
      <c r="AM15" s="1579"/>
      <c r="AN15" s="1563"/>
      <c r="AO15" s="1564"/>
      <c r="AP15" s="1577"/>
      <c r="AQ15" s="1544"/>
      <c r="AR15" s="1544"/>
      <c r="AS15" s="1557"/>
      <c r="AT15" s="1544"/>
      <c r="AU15" s="1544"/>
      <c r="AV15" s="1534"/>
      <c r="AW15" s="1573"/>
    </row>
    <row r="16" spans="1:49" s="88" customFormat="1" ht="18" customHeight="1" thickTop="1" x14ac:dyDescent="0.2">
      <c r="A16" s="723"/>
      <c r="B16" s="723"/>
      <c r="C16" s="1395"/>
      <c r="D16" s="1396"/>
      <c r="E16" s="1397"/>
      <c r="F16" s="743" t="s">
        <v>34</v>
      </c>
      <c r="G16" s="744"/>
      <c r="H16" s="745" t="s">
        <v>35</v>
      </c>
      <c r="I16" s="1400"/>
      <c r="J16" s="1401"/>
      <c r="K16" s="746"/>
      <c r="L16" s="1400"/>
      <c r="M16" s="1401"/>
      <c r="N16" s="1408">
        <f t="shared" si="1"/>
        <v>0</v>
      </c>
      <c r="O16" s="1409"/>
      <c r="P16" s="1412"/>
      <c r="Q16" s="1411"/>
      <c r="R16" s="1399"/>
      <c r="S16" s="1501"/>
      <c r="T16" s="1475"/>
      <c r="U16" s="1489"/>
      <c r="V16" s="1489"/>
      <c r="W16" s="1487"/>
      <c r="X16" s="1395"/>
      <c r="Y16" s="1397"/>
      <c r="Z16" s="723"/>
      <c r="AA16" s="753" t="s">
        <v>48</v>
      </c>
      <c r="AB16" s="754"/>
      <c r="AC16" s="1502" t="s">
        <v>466</v>
      </c>
      <c r="AD16" s="1502"/>
      <c r="AE16" s="1502"/>
      <c r="AF16" s="741" t="s">
        <v>466</v>
      </c>
      <c r="AG16" s="1503">
        <f>SUM(I7:J16)+SUM(AG7:AH15)</f>
        <v>0</v>
      </c>
      <c r="AH16" s="1504"/>
      <c r="AI16" s="771">
        <f>SUM(K7:K16)+SUM(AI7:AI15)</f>
        <v>0</v>
      </c>
      <c r="AJ16" s="1498">
        <f>SUM(L7:M16)+SUM(AJ7:AK15)</f>
        <v>0</v>
      </c>
      <c r="AK16" s="1498"/>
      <c r="AL16" s="1498">
        <f>SUM(N7:O16)+SUM(AL7:AM15)</f>
        <v>0</v>
      </c>
      <c r="AM16" s="1498"/>
      <c r="AN16" s="1498">
        <f>SUM(P7:Q16)+SUM(AN7:AO15)</f>
        <v>0</v>
      </c>
      <c r="AO16" s="1498"/>
      <c r="AP16" s="755"/>
      <c r="AQ16" s="1499">
        <f>SUM(S7:S16)+SUM(AQ7:AR15)</f>
        <v>0</v>
      </c>
      <c r="AR16" s="1499"/>
      <c r="AS16" s="754" t="s">
        <v>462</v>
      </c>
      <c r="AT16" s="1499">
        <f>SUM(U7:V16)+SUM(AT7:AU15)</f>
        <v>0</v>
      </c>
      <c r="AU16" s="1499"/>
      <c r="AV16" s="756" t="s">
        <v>463</v>
      </c>
      <c r="AW16" s="772">
        <f>COUNTIF(X7:Y16,"○")+COUNTIF(AW7:AW15,"○")</f>
        <v>0</v>
      </c>
    </row>
    <row r="17" spans="1:49" s="88" customFormat="1" ht="14.25" customHeight="1" x14ac:dyDescent="0.2">
      <c r="A17" s="723"/>
      <c r="B17" s="723"/>
      <c r="C17" s="757" t="s">
        <v>940</v>
      </c>
      <c r="D17" s="723"/>
      <c r="E17" s="723"/>
      <c r="F17" s="723"/>
      <c r="G17" s="723"/>
      <c r="H17" s="723"/>
      <c r="I17" s="723"/>
      <c r="J17" s="723"/>
      <c r="K17" s="723"/>
      <c r="L17" s="723"/>
      <c r="M17" s="723"/>
      <c r="N17" s="723"/>
      <c r="O17" s="723"/>
      <c r="P17" s="723"/>
      <c r="Q17" s="723"/>
      <c r="R17" s="723"/>
      <c r="S17" s="723"/>
      <c r="T17" s="723"/>
      <c r="U17" s="723"/>
      <c r="V17" s="723"/>
      <c r="W17" s="723"/>
      <c r="X17" s="723"/>
      <c r="Y17" s="723"/>
      <c r="Z17" s="723"/>
      <c r="AA17" s="723"/>
      <c r="AB17" s="723"/>
      <c r="AC17" s="723"/>
      <c r="AD17" s="723"/>
      <c r="AE17" s="723"/>
      <c r="AF17" s="723"/>
      <c r="AG17" s="723"/>
      <c r="AH17" s="723"/>
      <c r="AI17" s="723"/>
      <c r="AJ17" s="723"/>
      <c r="AK17" s="723"/>
      <c r="AL17" s="723"/>
      <c r="AM17" s="723"/>
      <c r="AN17" s="723"/>
      <c r="AO17" s="723"/>
      <c r="AP17" s="723"/>
      <c r="AQ17" s="723"/>
      <c r="AR17" s="723"/>
      <c r="AS17" s="723"/>
      <c r="AT17" s="723"/>
      <c r="AU17" s="723"/>
      <c r="AV17" s="723"/>
      <c r="AW17" s="723"/>
    </row>
    <row r="18" spans="1:49" s="88" customFormat="1" x14ac:dyDescent="0.2">
      <c r="A18" s="723"/>
      <c r="B18" s="723"/>
      <c r="C18" s="758" t="s">
        <v>941</v>
      </c>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23"/>
      <c r="AN18" s="723"/>
      <c r="AO18" s="723"/>
      <c r="AP18" s="723"/>
      <c r="AQ18" s="723"/>
      <c r="AR18" s="723"/>
      <c r="AS18" s="723"/>
      <c r="AT18" s="723"/>
      <c r="AU18" s="723"/>
      <c r="AV18" s="723"/>
      <c r="AW18" s="723"/>
    </row>
    <row r="19" spans="1:49" s="88" customFormat="1" ht="13.5" customHeight="1" x14ac:dyDescent="0.2">
      <c r="A19" s="723"/>
      <c r="B19" s="723"/>
      <c r="C19" s="759" t="s">
        <v>942</v>
      </c>
      <c r="D19" s="723"/>
      <c r="E19" s="723"/>
      <c r="F19" s="723"/>
      <c r="G19" s="723"/>
      <c r="H19" s="723"/>
      <c r="I19" s="723"/>
      <c r="J19" s="723"/>
      <c r="K19" s="723"/>
      <c r="L19" s="723"/>
      <c r="M19" s="723"/>
      <c r="N19" s="723"/>
      <c r="O19" s="723"/>
      <c r="P19" s="723"/>
      <c r="Q19" s="723"/>
      <c r="R19" s="723"/>
      <c r="S19" s="723"/>
      <c r="T19" s="723"/>
      <c r="U19" s="723"/>
      <c r="V19" s="723"/>
      <c r="W19" s="723"/>
      <c r="X19" s="723"/>
      <c r="Y19" s="723"/>
      <c r="Z19" s="723"/>
      <c r="AA19" s="723"/>
      <c r="AB19" s="723"/>
      <c r="AC19" s="723"/>
      <c r="AD19" s="723"/>
      <c r="AE19" s="723"/>
      <c r="AF19" s="723"/>
      <c r="AG19" s="723"/>
      <c r="AH19" s="723"/>
      <c r="AI19" s="723"/>
      <c r="AJ19" s="723"/>
      <c r="AK19" s="723"/>
      <c r="AL19" s="723"/>
      <c r="AM19" s="1494" t="s">
        <v>467</v>
      </c>
      <c r="AN19" s="1494"/>
      <c r="AO19" s="1494"/>
      <c r="AP19" s="1494"/>
      <c r="AQ19" s="1494"/>
      <c r="AR19" s="1494"/>
      <c r="AS19" s="1494"/>
      <c r="AT19" s="1494"/>
      <c r="AU19" s="1494"/>
      <c r="AV19" s="1494"/>
      <c r="AW19" s="1494"/>
    </row>
    <row r="20" spans="1:49" s="88" customFormat="1" ht="13.5" customHeight="1" x14ac:dyDescent="0.2">
      <c r="A20" s="723"/>
      <c r="B20" s="723"/>
      <c r="C20" s="717" t="s">
        <v>943</v>
      </c>
      <c r="D20" s="723"/>
      <c r="E20" s="723"/>
      <c r="F20" s="723"/>
      <c r="G20" s="723"/>
      <c r="H20" s="723"/>
      <c r="I20" s="723"/>
      <c r="J20" s="723"/>
      <c r="K20" s="723"/>
      <c r="L20" s="723"/>
      <c r="M20" s="723"/>
      <c r="N20" s="723"/>
      <c r="O20" s="723"/>
      <c r="P20" s="723"/>
      <c r="Q20" s="723"/>
      <c r="R20" s="723"/>
      <c r="S20" s="723"/>
      <c r="T20" s="723"/>
      <c r="U20" s="723"/>
      <c r="V20" s="723"/>
      <c r="W20" s="723"/>
      <c r="X20" s="723"/>
      <c r="Y20" s="723"/>
      <c r="Z20" s="723"/>
      <c r="AA20" s="723"/>
      <c r="AB20" s="723"/>
      <c r="AC20" s="723"/>
      <c r="AD20" s="723"/>
      <c r="AE20" s="723"/>
      <c r="AF20" s="723"/>
      <c r="AG20" s="723"/>
      <c r="AH20" s="723"/>
      <c r="AI20" s="723"/>
      <c r="AJ20" s="723"/>
      <c r="AK20" s="723"/>
      <c r="AL20" s="723"/>
      <c r="AM20" s="723"/>
      <c r="AN20" s="723"/>
      <c r="AO20" s="723"/>
      <c r="AP20" s="723"/>
      <c r="AQ20" s="723"/>
      <c r="AR20" s="723"/>
      <c r="AS20" s="723"/>
      <c r="AT20" s="723"/>
      <c r="AU20" s="723"/>
      <c r="AV20" s="723"/>
      <c r="AW20" s="723"/>
    </row>
    <row r="21" spans="1:49" s="88" customFormat="1" ht="13.5" customHeight="1" x14ac:dyDescent="0.2">
      <c r="A21" s="723"/>
      <c r="B21" s="723"/>
      <c r="C21" s="1159" t="s">
        <v>1032</v>
      </c>
      <c r="D21" s="1127"/>
      <c r="E21" s="723"/>
      <c r="F21" s="723"/>
      <c r="G21" s="723"/>
      <c r="H21" s="723"/>
      <c r="I21" s="723"/>
      <c r="J21" s="723"/>
      <c r="K21" s="723"/>
      <c r="L21" s="723"/>
      <c r="M21" s="723"/>
      <c r="N21" s="723"/>
      <c r="O21" s="723"/>
      <c r="P21" s="723"/>
      <c r="Q21" s="723"/>
      <c r="R21" s="723"/>
      <c r="S21" s="723"/>
      <c r="T21" s="723"/>
      <c r="U21" s="723"/>
      <c r="V21" s="723"/>
      <c r="W21" s="723"/>
      <c r="X21" s="723"/>
      <c r="Y21" s="723"/>
      <c r="Z21" s="723"/>
      <c r="AA21" s="717"/>
      <c r="AB21" s="723"/>
      <c r="AC21" s="723"/>
      <c r="AD21" s="723"/>
      <c r="AE21" s="723"/>
      <c r="AF21" s="723"/>
      <c r="AG21" s="723"/>
      <c r="AH21" s="723"/>
      <c r="AI21" s="723"/>
      <c r="AJ21" s="723"/>
      <c r="AK21" s="723"/>
      <c r="AL21" s="723"/>
      <c r="AM21" s="723"/>
      <c r="AN21" s="723"/>
      <c r="AO21" s="723"/>
      <c r="AP21" s="723"/>
      <c r="AQ21" s="723"/>
      <c r="AR21" s="723"/>
      <c r="AS21" s="723"/>
      <c r="AT21" s="723"/>
      <c r="AU21" s="723"/>
      <c r="AV21" s="723"/>
      <c r="AW21" s="723"/>
    </row>
    <row r="22" spans="1:49" s="88" customFormat="1" ht="13.5" customHeight="1" x14ac:dyDescent="0.2">
      <c r="A22" s="723"/>
      <c r="B22" s="723"/>
      <c r="C22" s="1159" t="s">
        <v>944</v>
      </c>
      <c r="D22" s="723"/>
      <c r="E22" s="723"/>
      <c r="F22" s="723"/>
      <c r="G22" s="723"/>
      <c r="H22" s="723"/>
      <c r="I22" s="723"/>
      <c r="J22" s="723"/>
      <c r="K22" s="723"/>
      <c r="L22" s="723"/>
      <c r="M22" s="723"/>
      <c r="N22" s="723"/>
      <c r="O22" s="723"/>
      <c r="P22" s="723"/>
      <c r="Q22" s="723"/>
      <c r="R22" s="723"/>
      <c r="S22" s="723"/>
      <c r="T22" s="723"/>
      <c r="U22" s="723"/>
      <c r="V22" s="723"/>
      <c r="W22" s="723"/>
      <c r="X22" s="723"/>
      <c r="Y22" s="723"/>
      <c r="Z22" s="723"/>
      <c r="AA22" s="723"/>
      <c r="AB22" s="723"/>
      <c r="AC22" s="723"/>
      <c r="AD22" s="723"/>
      <c r="AE22" s="723"/>
      <c r="AF22" s="723"/>
      <c r="AG22" s="723"/>
      <c r="AH22" s="723"/>
      <c r="AI22" s="723"/>
      <c r="AJ22" s="723"/>
      <c r="AK22" s="723"/>
      <c r="AL22" s="723"/>
      <c r="AM22" s="723"/>
      <c r="AN22" s="723"/>
      <c r="AO22" s="723"/>
      <c r="AP22" s="723"/>
      <c r="AQ22" s="723"/>
      <c r="AR22" s="723"/>
      <c r="AS22" s="723"/>
      <c r="AT22" s="723"/>
      <c r="AU22" s="723"/>
      <c r="AV22" s="723"/>
      <c r="AW22" s="723"/>
    </row>
    <row r="23" spans="1:49" s="73" customFormat="1" ht="18.75" customHeight="1" x14ac:dyDescent="0.2">
      <c r="A23" s="760" t="s">
        <v>813</v>
      </c>
      <c r="B23" s="761"/>
      <c r="C23" s="761"/>
      <c r="D23" s="761"/>
      <c r="E23" s="761"/>
      <c r="F23" s="761"/>
      <c r="G23" s="761"/>
      <c r="H23" s="761"/>
      <c r="I23" s="761"/>
      <c r="J23" s="761"/>
      <c r="K23" s="761"/>
      <c r="L23" s="761"/>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761"/>
      <c r="AM23" s="761"/>
      <c r="AN23" s="761"/>
      <c r="AO23" s="761"/>
      <c r="AP23" s="761"/>
      <c r="AQ23" s="761"/>
      <c r="AR23" s="761"/>
      <c r="AS23" s="761"/>
      <c r="AT23" s="761"/>
      <c r="AU23" s="761"/>
      <c r="AV23" s="761"/>
      <c r="AW23" s="761"/>
    </row>
    <row r="24" spans="1:49" s="73" customFormat="1" ht="5.25" customHeight="1" x14ac:dyDescent="0.2">
      <c r="A24" s="761"/>
      <c r="B24" s="761"/>
      <c r="C24" s="761"/>
      <c r="D24" s="761"/>
      <c r="E24" s="761"/>
      <c r="F24" s="761"/>
      <c r="G24" s="761"/>
      <c r="H24" s="761"/>
      <c r="I24" s="761"/>
      <c r="J24" s="761"/>
      <c r="K24" s="761"/>
      <c r="L24" s="761"/>
      <c r="M24" s="761"/>
      <c r="N24" s="761"/>
      <c r="O24" s="761"/>
      <c r="P24" s="761"/>
      <c r="Q24" s="761"/>
      <c r="R24" s="761"/>
      <c r="S24" s="761"/>
      <c r="T24" s="761"/>
      <c r="U24" s="761"/>
      <c r="V24" s="761"/>
      <c r="W24" s="761"/>
      <c r="X24" s="761"/>
      <c r="Y24" s="761"/>
      <c r="Z24" s="761"/>
      <c r="AA24" s="761"/>
      <c r="AB24" s="761"/>
      <c r="AC24" s="761"/>
      <c r="AD24" s="761"/>
      <c r="AE24" s="761"/>
      <c r="AF24" s="761"/>
      <c r="AG24" s="761"/>
      <c r="AH24" s="761"/>
      <c r="AI24" s="761"/>
      <c r="AJ24" s="761"/>
      <c r="AK24" s="761"/>
      <c r="AL24" s="761"/>
      <c r="AM24" s="761"/>
      <c r="AN24" s="761"/>
      <c r="AO24" s="761"/>
      <c r="AP24" s="761"/>
      <c r="AQ24" s="761"/>
      <c r="AR24" s="761"/>
      <c r="AS24" s="761"/>
      <c r="AT24" s="761"/>
      <c r="AU24" s="761"/>
      <c r="AV24" s="761"/>
      <c r="AW24" s="761"/>
    </row>
    <row r="25" spans="1:49" s="104" customFormat="1" ht="15" customHeight="1" x14ac:dyDescent="0.2">
      <c r="A25" s="762"/>
      <c r="B25" s="763" t="s">
        <v>466</v>
      </c>
      <c r="C25" s="762" t="s">
        <v>468</v>
      </c>
      <c r="D25" s="1527" t="s">
        <v>469</v>
      </c>
      <c r="E25" s="1527"/>
      <c r="F25" s="1527"/>
      <c r="G25" s="1527"/>
      <c r="H25" s="1529" t="s">
        <v>470</v>
      </c>
      <c r="I25" s="1529"/>
      <c r="J25" s="1474"/>
      <c r="K25" s="1474"/>
      <c r="L25" s="1474"/>
      <c r="M25" s="1474"/>
      <c r="N25" s="762" t="s">
        <v>945</v>
      </c>
      <c r="O25" s="1497" t="s">
        <v>471</v>
      </c>
      <c r="P25" s="1497"/>
      <c r="Q25" s="1497"/>
      <c r="R25" s="1497"/>
      <c r="S25" s="764"/>
      <c r="T25" s="764"/>
      <c r="U25" s="762" t="s">
        <v>946</v>
      </c>
      <c r="V25" s="762"/>
      <c r="W25" s="762"/>
      <c r="X25" s="762"/>
      <c r="Y25" s="762"/>
      <c r="Z25" s="762"/>
      <c r="AA25" s="762"/>
      <c r="AB25" s="1474"/>
      <c r="AC25" s="1475"/>
      <c r="AD25" s="484"/>
      <c r="AE25" s="484" t="s">
        <v>472</v>
      </c>
      <c r="AF25" s="762"/>
      <c r="AG25" s="762"/>
      <c r="AH25" s="765"/>
      <c r="AI25" s="762" t="s">
        <v>473</v>
      </c>
      <c r="AJ25" s="762"/>
      <c r="AK25" s="762"/>
      <c r="AL25" s="762"/>
      <c r="AM25" s="762"/>
      <c r="AN25" s="762"/>
      <c r="AO25" s="762"/>
      <c r="AP25" s="762"/>
      <c r="AQ25" s="762"/>
      <c r="AR25" s="762"/>
      <c r="AS25" s="762"/>
      <c r="AT25" s="762"/>
      <c r="AU25" s="762"/>
      <c r="AV25" s="762"/>
      <c r="AW25" s="762"/>
    </row>
    <row r="26" spans="1:49" s="106" customFormat="1" ht="3.75" customHeight="1" x14ac:dyDescent="0.2">
      <c r="A26" s="484"/>
      <c r="B26" s="484"/>
      <c r="C26" s="484"/>
      <c r="D26" s="766"/>
      <c r="E26" s="767"/>
      <c r="F26" s="767"/>
      <c r="G26" s="767"/>
      <c r="H26" s="766"/>
      <c r="I26" s="766"/>
      <c r="J26" s="766"/>
      <c r="K26" s="765"/>
      <c r="L26" s="765"/>
      <c r="M26" s="765"/>
      <c r="N26" s="767"/>
      <c r="O26" s="767"/>
      <c r="P26" s="767"/>
      <c r="Q26" s="767"/>
      <c r="R26" s="765"/>
      <c r="S26" s="765"/>
      <c r="T26" s="767"/>
      <c r="U26" s="766"/>
      <c r="V26" s="766"/>
      <c r="W26" s="484"/>
      <c r="X26" s="484"/>
      <c r="Y26" s="484"/>
      <c r="Z26" s="768"/>
      <c r="AA26" s="484"/>
      <c r="AB26" s="766"/>
      <c r="AC26" s="767"/>
      <c r="AD26" s="767"/>
      <c r="AE26" s="767"/>
      <c r="AF26" s="766"/>
      <c r="AG26" s="766"/>
      <c r="AH26" s="767"/>
      <c r="AI26" s="767"/>
      <c r="AJ26" s="767"/>
      <c r="AK26" s="765"/>
      <c r="AL26" s="767"/>
      <c r="AM26" s="767"/>
      <c r="AN26" s="767"/>
      <c r="AO26" s="767"/>
      <c r="AP26" s="765"/>
      <c r="AQ26" s="765"/>
      <c r="AR26" s="767"/>
      <c r="AS26" s="767"/>
      <c r="AT26" s="766"/>
      <c r="AU26" s="766"/>
      <c r="AV26" s="484"/>
      <c r="AW26" s="484"/>
    </row>
    <row r="27" spans="1:49" s="106" customFormat="1" ht="15.75" customHeight="1" x14ac:dyDescent="0.2">
      <c r="A27" s="484"/>
      <c r="B27" s="484"/>
      <c r="C27" s="484" t="s">
        <v>474</v>
      </c>
      <c r="D27" s="484" t="s">
        <v>475</v>
      </c>
      <c r="E27" s="484"/>
      <c r="F27" s="484"/>
      <c r="G27" s="484"/>
      <c r="H27" s="484"/>
      <c r="I27" s="768" t="s">
        <v>473</v>
      </c>
      <c r="J27" s="768" t="s">
        <v>36</v>
      </c>
      <c r="K27" s="1505" t="s">
        <v>874</v>
      </c>
      <c r="L27" s="1505"/>
      <c r="M27" s="484"/>
      <c r="N27" s="484"/>
      <c r="O27" s="484"/>
      <c r="P27" s="484"/>
      <c r="Q27" s="484"/>
      <c r="R27" s="484"/>
      <c r="S27" s="484" t="s">
        <v>476</v>
      </c>
      <c r="T27" s="484" t="s">
        <v>477</v>
      </c>
      <c r="U27" s="484"/>
      <c r="V27" s="484"/>
      <c r="W27" s="484"/>
      <c r="X27" s="768"/>
      <c r="Y27" s="768"/>
      <c r="Z27" s="1505" t="s">
        <v>874</v>
      </c>
      <c r="AA27" s="1505"/>
      <c r="AB27" s="1262"/>
      <c r="AC27" s="484"/>
      <c r="AD27" s="484"/>
      <c r="AE27" s="484"/>
      <c r="AF27" s="484"/>
      <c r="AG27" s="484"/>
      <c r="AH27" s="1171" t="s">
        <v>1049</v>
      </c>
      <c r="AI27" s="1171" t="s">
        <v>1050</v>
      </c>
      <c r="AJ27" s="1171"/>
      <c r="AK27" s="1171"/>
      <c r="AL27" s="1171"/>
      <c r="AM27" s="1172"/>
      <c r="AN27" s="1172"/>
      <c r="AO27" s="1506" t="s">
        <v>874</v>
      </c>
      <c r="AP27" s="1506"/>
      <c r="AQ27" s="1507"/>
      <c r="AR27" s="1171"/>
      <c r="AS27" s="1171"/>
      <c r="AT27" s="1171"/>
      <c r="AU27" s="484"/>
      <c r="AV27" s="484"/>
      <c r="AW27" s="484"/>
    </row>
    <row r="28" spans="1:49" s="106" customFormat="1" ht="3.75" customHeight="1" x14ac:dyDescent="0.2">
      <c r="A28" s="484"/>
      <c r="B28" s="484"/>
      <c r="C28" s="484"/>
      <c r="D28" s="484"/>
      <c r="E28" s="484"/>
      <c r="F28" s="484"/>
      <c r="G28" s="484"/>
      <c r="H28" s="484"/>
      <c r="I28" s="768"/>
      <c r="J28" s="768"/>
      <c r="K28" s="768"/>
      <c r="L28" s="768"/>
      <c r="M28" s="484"/>
      <c r="N28" s="484"/>
      <c r="O28" s="484"/>
      <c r="P28" s="484"/>
      <c r="Q28" s="484"/>
      <c r="R28" s="484"/>
      <c r="S28" s="484"/>
      <c r="T28" s="484"/>
      <c r="U28" s="484"/>
      <c r="V28" s="484"/>
      <c r="W28" s="484"/>
      <c r="X28" s="768"/>
      <c r="Y28" s="768"/>
      <c r="Z28" s="768"/>
      <c r="AA28" s="768"/>
      <c r="AB28" s="484"/>
      <c r="AC28" s="484"/>
      <c r="AD28" s="484"/>
      <c r="AE28" s="484"/>
      <c r="AF28" s="484"/>
      <c r="AG28" s="484"/>
      <c r="AH28" s="1171"/>
      <c r="AI28" s="1171"/>
      <c r="AJ28" s="1171"/>
      <c r="AK28" s="1171"/>
      <c r="AL28" s="1171"/>
      <c r="AM28" s="1172"/>
      <c r="AN28" s="1172"/>
      <c r="AO28" s="1172"/>
      <c r="AP28" s="1172"/>
      <c r="AQ28" s="1171"/>
      <c r="AR28" s="1171"/>
      <c r="AS28" s="1171"/>
      <c r="AT28" s="1171"/>
      <c r="AU28" s="484"/>
      <c r="AV28" s="484"/>
      <c r="AW28" s="484"/>
    </row>
    <row r="29" spans="1:49" s="106" customFormat="1" ht="16.5" customHeight="1" x14ac:dyDescent="0.2">
      <c r="A29" s="484"/>
      <c r="B29" s="484"/>
      <c r="C29" s="484" t="s">
        <v>478</v>
      </c>
      <c r="D29" s="484" t="s">
        <v>479</v>
      </c>
      <c r="E29" s="484"/>
      <c r="F29" s="484"/>
      <c r="G29" s="769"/>
      <c r="H29" s="766"/>
      <c r="I29" s="768" t="s">
        <v>480</v>
      </c>
      <c r="J29" s="768" t="s">
        <v>36</v>
      </c>
      <c r="K29" s="1505" t="s">
        <v>874</v>
      </c>
      <c r="L29" s="1505"/>
      <c r="M29" s="484"/>
      <c r="N29" s="484"/>
      <c r="O29" s="484"/>
      <c r="P29" s="484"/>
      <c r="Q29" s="484"/>
      <c r="R29" s="484"/>
      <c r="S29" s="484" t="s">
        <v>481</v>
      </c>
      <c r="T29" s="484" t="s">
        <v>482</v>
      </c>
      <c r="U29" s="484"/>
      <c r="V29" s="769"/>
      <c r="W29" s="766"/>
      <c r="X29" s="768"/>
      <c r="Y29" s="768"/>
      <c r="Z29" s="1505" t="s">
        <v>874</v>
      </c>
      <c r="AA29" s="1505"/>
      <c r="AB29" s="1262"/>
      <c r="AC29" s="484"/>
      <c r="AD29" s="484"/>
      <c r="AE29" s="484"/>
      <c r="AF29" s="484"/>
      <c r="AG29" s="484"/>
      <c r="AH29" s="1173"/>
      <c r="AI29" s="1173"/>
      <c r="AJ29" s="1173"/>
      <c r="AK29" s="1173"/>
      <c r="AL29" s="1173"/>
      <c r="AM29" s="1173"/>
      <c r="AN29" s="1173"/>
      <c r="AO29" s="1174" t="s">
        <v>1051</v>
      </c>
      <c r="AP29" s="1173"/>
      <c r="AQ29" s="1173"/>
      <c r="AR29" s="1171"/>
      <c r="AS29" s="1171"/>
      <c r="AT29" s="1171"/>
      <c r="AU29" s="484"/>
      <c r="AV29" s="484"/>
      <c r="AW29" s="484"/>
    </row>
    <row r="30" spans="1:49" s="106" customFormat="1" ht="3.75" customHeight="1" x14ac:dyDescent="0.2">
      <c r="A30" s="484"/>
      <c r="B30" s="484"/>
      <c r="C30" s="484"/>
      <c r="D30" s="484"/>
      <c r="E30" s="484"/>
      <c r="F30" s="484"/>
      <c r="G30" s="769"/>
      <c r="H30" s="767"/>
      <c r="I30" s="767"/>
      <c r="J30" s="484"/>
      <c r="K30" s="768" t="s">
        <v>480</v>
      </c>
      <c r="L30" s="768"/>
      <c r="M30" s="484"/>
      <c r="N30" s="484"/>
      <c r="O30" s="484"/>
      <c r="P30" s="484"/>
      <c r="Q30" s="484"/>
      <c r="R30" s="484"/>
      <c r="S30" s="484"/>
      <c r="T30" s="484"/>
      <c r="U30" s="484"/>
      <c r="V30" s="769"/>
      <c r="W30" s="767"/>
      <c r="X30" s="767"/>
      <c r="Y30" s="484"/>
      <c r="Z30" s="484"/>
      <c r="AA30" s="484"/>
      <c r="AB30" s="484"/>
      <c r="AC30" s="484"/>
      <c r="AD30" s="484"/>
      <c r="AE30" s="484"/>
      <c r="AF30" s="484"/>
      <c r="AG30" s="484"/>
      <c r="AH30" s="1171"/>
      <c r="AI30" s="1171"/>
      <c r="AJ30" s="1171"/>
      <c r="AK30" s="1171"/>
      <c r="AL30" s="1171"/>
      <c r="AM30" s="1171"/>
      <c r="AN30" s="1171"/>
      <c r="AO30" s="1171"/>
      <c r="AP30" s="1171"/>
      <c r="AQ30" s="1171"/>
      <c r="AR30" s="1171"/>
      <c r="AS30" s="1171"/>
      <c r="AT30" s="1171"/>
      <c r="AU30" s="484"/>
      <c r="AV30" s="484"/>
      <c r="AW30" s="484"/>
    </row>
    <row r="31" spans="1:49" s="106" customFormat="1" ht="15" customHeight="1" x14ac:dyDescent="0.2">
      <c r="A31" s="484"/>
      <c r="B31" s="484"/>
      <c r="C31" s="484" t="s">
        <v>483</v>
      </c>
      <c r="D31" s="484" t="s">
        <v>484</v>
      </c>
      <c r="E31" s="484"/>
      <c r="F31" s="484"/>
      <c r="G31" s="769"/>
      <c r="H31" s="766"/>
      <c r="I31" s="768" t="s">
        <v>480</v>
      </c>
      <c r="J31" s="768" t="s">
        <v>36</v>
      </c>
      <c r="K31" s="1505" t="s">
        <v>874</v>
      </c>
      <c r="L31" s="1505"/>
      <c r="M31" s="484"/>
      <c r="N31" s="484"/>
      <c r="O31" s="484"/>
      <c r="P31" s="484"/>
      <c r="Q31" s="484"/>
      <c r="R31" s="484"/>
      <c r="S31" s="484" t="s">
        <v>485</v>
      </c>
      <c r="T31" s="484" t="s">
        <v>486</v>
      </c>
      <c r="U31" s="484"/>
      <c r="V31" s="769"/>
      <c r="W31" s="766"/>
      <c r="X31" s="768"/>
      <c r="Y31" s="768" t="s">
        <v>36</v>
      </c>
      <c r="Z31" s="1505" t="s">
        <v>874</v>
      </c>
      <c r="AA31" s="1505"/>
      <c r="AB31" s="1262"/>
      <c r="AC31" s="484"/>
      <c r="AD31" s="484"/>
      <c r="AE31" s="484"/>
      <c r="AF31" s="484"/>
      <c r="AG31" s="484"/>
      <c r="AH31" s="1171" t="s">
        <v>1054</v>
      </c>
      <c r="AI31" s="1171" t="s">
        <v>1052</v>
      </c>
      <c r="AJ31" s="1171"/>
      <c r="AK31" s="1175"/>
      <c r="AL31" s="1176"/>
      <c r="AM31" s="1172"/>
      <c r="AN31" s="1172"/>
      <c r="AO31" s="1173"/>
      <c r="AP31" s="1173"/>
      <c r="AQ31" s="1173"/>
      <c r="AR31" s="1171"/>
      <c r="AS31" s="1171"/>
      <c r="AT31" s="1171"/>
      <c r="AU31" s="484"/>
      <c r="AV31" s="484"/>
      <c r="AW31" s="484"/>
    </row>
    <row r="32" spans="1:49" s="106" customFormat="1" ht="3.75" customHeight="1" x14ac:dyDescent="0.2">
      <c r="A32" s="484"/>
      <c r="B32" s="484"/>
      <c r="C32" s="484"/>
      <c r="D32" s="484"/>
      <c r="E32" s="484"/>
      <c r="F32" s="484"/>
      <c r="G32" s="769"/>
      <c r="H32" s="768"/>
      <c r="I32" s="768"/>
      <c r="J32" s="484"/>
      <c r="K32" s="484"/>
      <c r="L32" s="484"/>
      <c r="M32" s="484"/>
      <c r="N32" s="484"/>
      <c r="O32" s="484"/>
      <c r="P32" s="484"/>
      <c r="Q32" s="484"/>
      <c r="R32" s="484"/>
      <c r="S32" s="484"/>
      <c r="T32" s="484"/>
      <c r="U32" s="484"/>
      <c r="V32" s="484"/>
      <c r="W32" s="484"/>
      <c r="X32" s="484"/>
      <c r="Y32" s="484"/>
      <c r="Z32" s="484"/>
      <c r="AA32" s="484"/>
      <c r="AB32" s="484"/>
      <c r="AC32" s="484"/>
      <c r="AD32" s="484"/>
      <c r="AE32" s="769"/>
      <c r="AF32" s="768"/>
      <c r="AG32" s="768"/>
      <c r="AH32" s="1171"/>
      <c r="AI32" s="1171"/>
      <c r="AJ32" s="1171"/>
      <c r="AK32" s="1171"/>
      <c r="AL32" s="1171"/>
      <c r="AM32" s="1171"/>
      <c r="AN32" s="1171"/>
      <c r="AO32" s="1171"/>
      <c r="AP32" s="1171"/>
      <c r="AQ32" s="1171"/>
      <c r="AR32" s="1171"/>
      <c r="AS32" s="1171"/>
      <c r="AT32" s="1171"/>
      <c r="AU32" s="484"/>
      <c r="AV32" s="484"/>
      <c r="AW32" s="484"/>
    </row>
    <row r="33" spans="1:49" s="106" customFormat="1" ht="16.5" customHeight="1" x14ac:dyDescent="0.2">
      <c r="A33" s="484"/>
      <c r="B33" s="484"/>
      <c r="C33" s="484" t="s">
        <v>487</v>
      </c>
      <c r="D33" s="1527" t="s">
        <v>488</v>
      </c>
      <c r="E33" s="1527"/>
      <c r="F33" s="1527"/>
      <c r="G33" s="1527"/>
      <c r="H33" s="484"/>
      <c r="I33" s="484"/>
      <c r="J33" s="484" t="s">
        <v>480</v>
      </c>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1171"/>
      <c r="AI33" s="1171"/>
      <c r="AJ33" s="1171" t="s">
        <v>1053</v>
      </c>
      <c r="AK33" s="1171"/>
      <c r="AL33" s="1171"/>
      <c r="AM33" s="1171"/>
      <c r="AN33" s="1171"/>
      <c r="AO33" s="1506" t="s">
        <v>874</v>
      </c>
      <c r="AP33" s="1506"/>
      <c r="AQ33" s="1507"/>
      <c r="AR33" s="1171"/>
      <c r="AS33" s="1171"/>
      <c r="AT33" s="1171"/>
      <c r="AU33" s="484"/>
      <c r="AV33" s="484"/>
      <c r="AW33" s="484"/>
    </row>
    <row r="34" spans="1:49" s="88" customFormat="1" ht="2.25" customHeight="1" x14ac:dyDescent="0.2">
      <c r="A34" s="723"/>
      <c r="B34" s="723"/>
      <c r="C34" s="723"/>
      <c r="D34" s="723"/>
      <c r="E34" s="723"/>
      <c r="F34" s="723"/>
      <c r="G34" s="723"/>
      <c r="H34" s="770"/>
      <c r="I34" s="770"/>
      <c r="J34" s="723"/>
      <c r="K34" s="723"/>
      <c r="L34" s="723"/>
      <c r="M34" s="723"/>
      <c r="N34" s="723"/>
      <c r="O34" s="723"/>
      <c r="P34" s="723"/>
      <c r="Q34" s="723"/>
      <c r="R34" s="723"/>
      <c r="S34" s="723"/>
      <c r="T34" s="723"/>
      <c r="U34" s="723"/>
      <c r="V34" s="723"/>
      <c r="W34" s="723"/>
      <c r="X34" s="723"/>
      <c r="Y34" s="723"/>
      <c r="Z34" s="723"/>
      <c r="AA34" s="723"/>
      <c r="AB34" s="723"/>
      <c r="AC34" s="723"/>
      <c r="AD34" s="723"/>
      <c r="AE34" s="723"/>
      <c r="AF34" s="770"/>
      <c r="AG34" s="770"/>
      <c r="AH34" s="723"/>
      <c r="AI34" s="723"/>
      <c r="AJ34" s="723"/>
      <c r="AK34" s="723"/>
      <c r="AL34" s="723"/>
      <c r="AM34" s="723"/>
      <c r="AN34" s="723"/>
      <c r="AO34" s="723"/>
      <c r="AP34" s="723"/>
      <c r="AQ34" s="723"/>
      <c r="AR34" s="723"/>
      <c r="AS34" s="723"/>
      <c r="AT34" s="723"/>
      <c r="AU34" s="723"/>
      <c r="AV34" s="723"/>
      <c r="AW34" s="723"/>
    </row>
    <row r="35" spans="1:49" ht="15.75" customHeight="1" x14ac:dyDescent="0.2">
      <c r="A35" s="715"/>
      <c r="B35" s="715"/>
      <c r="C35" s="715"/>
      <c r="D35" s="1299" t="s">
        <v>489</v>
      </c>
      <c r="E35" s="1436"/>
      <c r="F35" s="1436"/>
      <c r="G35" s="1436"/>
      <c r="H35" s="1436"/>
      <c r="I35" s="1436"/>
      <c r="J35" s="1436"/>
      <c r="K35" s="1436"/>
      <c r="L35" s="1436"/>
      <c r="M35" s="1436"/>
      <c r="N35" s="1436"/>
      <c r="O35" s="1436"/>
      <c r="P35" s="1436"/>
      <c r="Q35" s="1436"/>
      <c r="R35" s="1436"/>
      <c r="S35" s="1436"/>
      <c r="T35" s="1436"/>
      <c r="U35" s="1436"/>
      <c r="V35" s="1436"/>
      <c r="W35" s="1436"/>
      <c r="X35" s="1436"/>
      <c r="Y35" s="1528"/>
      <c r="Z35" s="1299" t="s">
        <v>531</v>
      </c>
      <c r="AA35" s="1437"/>
      <c r="AB35" s="1437"/>
      <c r="AC35" s="1437"/>
      <c r="AD35" s="1437"/>
      <c r="AE35" s="1437"/>
      <c r="AF35" s="1437"/>
      <c r="AG35" s="1437"/>
      <c r="AH35" s="1437"/>
      <c r="AI35" s="1437"/>
      <c r="AJ35" s="1437"/>
      <c r="AK35" s="1437"/>
      <c r="AL35" s="1437"/>
      <c r="AM35" s="1437"/>
      <c r="AN35" s="1437"/>
      <c r="AO35" s="1437"/>
      <c r="AP35" s="1437"/>
      <c r="AQ35" s="1437"/>
      <c r="AR35" s="1437"/>
      <c r="AS35" s="1437"/>
      <c r="AT35" s="1437"/>
      <c r="AU35" s="1437"/>
      <c r="AV35" s="1437"/>
      <c r="AW35" s="1438"/>
    </row>
    <row r="36" spans="1:49" ht="15" customHeight="1" x14ac:dyDescent="0.2">
      <c r="A36" s="715"/>
      <c r="B36" s="715"/>
      <c r="C36" s="715"/>
      <c r="D36" s="1540"/>
      <c r="E36" s="1541"/>
      <c r="F36" s="1541"/>
      <c r="G36" s="1541"/>
      <c r="H36" s="1541"/>
      <c r="I36" s="1541"/>
      <c r="J36" s="1541"/>
      <c r="K36" s="1541"/>
      <c r="L36" s="1541"/>
      <c r="M36" s="1541"/>
      <c r="N36" s="1541"/>
      <c r="O36" s="1541"/>
      <c r="P36" s="1541"/>
      <c r="Q36" s="1541"/>
      <c r="R36" s="1541"/>
      <c r="S36" s="1541"/>
      <c r="T36" s="1541"/>
      <c r="U36" s="1541"/>
      <c r="V36" s="1541"/>
      <c r="W36" s="1541"/>
      <c r="X36" s="1541"/>
      <c r="Y36" s="1542"/>
      <c r="Z36" s="1538"/>
      <c r="AA36" s="1539"/>
      <c r="AB36" s="1539"/>
      <c r="AC36" s="1539"/>
      <c r="AD36" s="1539"/>
      <c r="AE36" s="1539"/>
      <c r="AF36" s="1539"/>
      <c r="AG36" s="1539"/>
      <c r="AH36" s="1539"/>
      <c r="AI36" s="1539"/>
      <c r="AJ36" s="1539"/>
      <c r="AK36" s="1539"/>
      <c r="AL36" s="1539"/>
      <c r="AM36" s="1539"/>
      <c r="AN36" s="1539"/>
      <c r="AO36" s="1539"/>
      <c r="AP36" s="1539"/>
      <c r="AQ36" s="1539"/>
      <c r="AR36" s="1539"/>
      <c r="AS36" s="1539"/>
      <c r="AT36" s="1539"/>
      <c r="AU36" s="1539"/>
      <c r="AV36" s="1539"/>
      <c r="AW36" s="1493"/>
    </row>
    <row r="37" spans="1:49" ht="15" customHeight="1" x14ac:dyDescent="0.2">
      <c r="A37" s="715"/>
      <c r="B37" s="715"/>
      <c r="C37" s="715"/>
      <c r="D37" s="1535"/>
      <c r="E37" s="1536"/>
      <c r="F37" s="1536"/>
      <c r="G37" s="1536"/>
      <c r="H37" s="1536"/>
      <c r="I37" s="1536"/>
      <c r="J37" s="1536"/>
      <c r="K37" s="1536"/>
      <c r="L37" s="1536"/>
      <c r="M37" s="1536"/>
      <c r="N37" s="1536"/>
      <c r="O37" s="1536"/>
      <c r="P37" s="1536"/>
      <c r="Q37" s="1536"/>
      <c r="R37" s="1536"/>
      <c r="S37" s="1536"/>
      <c r="T37" s="1536"/>
      <c r="U37" s="1536"/>
      <c r="V37" s="1536"/>
      <c r="W37" s="1536"/>
      <c r="X37" s="1536"/>
      <c r="Y37" s="1537"/>
      <c r="Z37" s="1530"/>
      <c r="AA37" s="1531"/>
      <c r="AB37" s="1531"/>
      <c r="AC37" s="1531"/>
      <c r="AD37" s="1531"/>
      <c r="AE37" s="1531"/>
      <c r="AF37" s="1531"/>
      <c r="AG37" s="1531"/>
      <c r="AH37" s="1531"/>
      <c r="AI37" s="1531"/>
      <c r="AJ37" s="1531"/>
      <c r="AK37" s="1531"/>
      <c r="AL37" s="1531"/>
      <c r="AM37" s="1531"/>
      <c r="AN37" s="1531"/>
      <c r="AO37" s="1531"/>
      <c r="AP37" s="1531"/>
      <c r="AQ37" s="1531"/>
      <c r="AR37" s="1531"/>
      <c r="AS37" s="1531"/>
      <c r="AT37" s="1531"/>
      <c r="AU37" s="1531"/>
      <c r="AV37" s="1531"/>
      <c r="AW37" s="1486"/>
    </row>
    <row r="38" spans="1:49" ht="15" customHeight="1" x14ac:dyDescent="0.2">
      <c r="A38" s="715"/>
      <c r="B38" s="715"/>
      <c r="C38" s="715"/>
      <c r="D38" s="1535"/>
      <c r="E38" s="1536"/>
      <c r="F38" s="1536"/>
      <c r="G38" s="1536"/>
      <c r="H38" s="1536"/>
      <c r="I38" s="1536"/>
      <c r="J38" s="1536"/>
      <c r="K38" s="1536"/>
      <c r="L38" s="1536"/>
      <c r="M38" s="1536"/>
      <c r="N38" s="1536"/>
      <c r="O38" s="1536"/>
      <c r="P38" s="1536"/>
      <c r="Q38" s="1536"/>
      <c r="R38" s="1536"/>
      <c r="S38" s="1536"/>
      <c r="T38" s="1536"/>
      <c r="U38" s="1536"/>
      <c r="V38" s="1536"/>
      <c r="W38" s="1536"/>
      <c r="X38" s="1536"/>
      <c r="Y38" s="1537"/>
      <c r="Z38" s="1530"/>
      <c r="AA38" s="1531"/>
      <c r="AB38" s="1531"/>
      <c r="AC38" s="1531"/>
      <c r="AD38" s="1531"/>
      <c r="AE38" s="1531"/>
      <c r="AF38" s="1531"/>
      <c r="AG38" s="1531"/>
      <c r="AH38" s="1531"/>
      <c r="AI38" s="1531"/>
      <c r="AJ38" s="1531"/>
      <c r="AK38" s="1531"/>
      <c r="AL38" s="1531"/>
      <c r="AM38" s="1531"/>
      <c r="AN38" s="1531"/>
      <c r="AO38" s="1531"/>
      <c r="AP38" s="1531"/>
      <c r="AQ38" s="1531"/>
      <c r="AR38" s="1531"/>
      <c r="AS38" s="1531"/>
      <c r="AT38" s="1531"/>
      <c r="AU38" s="1531"/>
      <c r="AV38" s="1531"/>
      <c r="AW38" s="1486"/>
    </row>
    <row r="39" spans="1:49" ht="15" customHeight="1" x14ac:dyDescent="0.2">
      <c r="A39" s="715"/>
      <c r="B39" s="715"/>
      <c r="C39" s="715"/>
      <c r="D39" s="1521"/>
      <c r="E39" s="1522"/>
      <c r="F39" s="1522"/>
      <c r="G39" s="1522"/>
      <c r="H39" s="1522"/>
      <c r="I39" s="1522"/>
      <c r="J39" s="1522"/>
      <c r="K39" s="1522"/>
      <c r="L39" s="1522"/>
      <c r="M39" s="1522"/>
      <c r="N39" s="1522"/>
      <c r="O39" s="1522"/>
      <c r="P39" s="1522"/>
      <c r="Q39" s="1522"/>
      <c r="R39" s="1522"/>
      <c r="S39" s="1522"/>
      <c r="T39" s="1522"/>
      <c r="U39" s="1522"/>
      <c r="V39" s="1522"/>
      <c r="W39" s="1522"/>
      <c r="X39" s="1522"/>
      <c r="Y39" s="1523"/>
      <c r="Z39" s="1524"/>
      <c r="AA39" s="1525"/>
      <c r="AB39" s="1525"/>
      <c r="AC39" s="1525"/>
      <c r="AD39" s="1525"/>
      <c r="AE39" s="1525"/>
      <c r="AF39" s="1525"/>
      <c r="AG39" s="1525"/>
      <c r="AH39" s="1525"/>
      <c r="AI39" s="1525"/>
      <c r="AJ39" s="1525"/>
      <c r="AK39" s="1525"/>
      <c r="AL39" s="1525"/>
      <c r="AM39" s="1525"/>
      <c r="AN39" s="1525"/>
      <c r="AO39" s="1525"/>
      <c r="AP39" s="1525"/>
      <c r="AQ39" s="1525"/>
      <c r="AR39" s="1525"/>
      <c r="AS39" s="1525"/>
      <c r="AT39" s="1525"/>
      <c r="AU39" s="1525"/>
      <c r="AV39" s="1525"/>
      <c r="AW39" s="1526"/>
    </row>
    <row r="42" spans="1:49" x14ac:dyDescent="0.2">
      <c r="D42" s="284"/>
      <c r="E42" s="284"/>
      <c r="F42" s="284"/>
      <c r="G42" s="284"/>
      <c r="H42" s="284"/>
      <c r="I42" s="284"/>
      <c r="J42" s="284"/>
      <c r="K42" s="284"/>
      <c r="L42" s="284"/>
      <c r="M42" s="284"/>
      <c r="N42" s="284"/>
    </row>
    <row r="43" spans="1:49" x14ac:dyDescent="0.2">
      <c r="D43" s="215"/>
      <c r="E43" s="215"/>
      <c r="F43" s="215"/>
      <c r="G43" s="215"/>
      <c r="H43" s="215"/>
      <c r="I43" s="215"/>
      <c r="J43" s="284"/>
      <c r="K43" s="284"/>
      <c r="L43" s="284"/>
      <c r="M43" s="284"/>
      <c r="N43" s="284"/>
    </row>
    <row r="44" spans="1:49" x14ac:dyDescent="0.2">
      <c r="K44" s="215"/>
    </row>
  </sheetData>
  <sheetProtection algorithmName="SHA-512" hashValue="P4EcJPql7058YGcFAyJ/N2jbDh1Ne0ElDS/kLpBKEAHxkhTCLMKMxI81agkofzl/TNp1CPQRf7lgVLlGyjkd+g==" saltValue="qMZ5dIJqlHLYxPV/fmMuWw==" spinCount="100000" sheet="1" formatCells="0" formatColumns="0" formatRows="0"/>
  <dataConsolidate/>
  <mergeCells count="182">
    <mergeCell ref="AV7:AV9"/>
    <mergeCell ref="AQ7:AR9"/>
    <mergeCell ref="AT7:AU9"/>
    <mergeCell ref="AN7:AO9"/>
    <mergeCell ref="AN10:AO12"/>
    <mergeCell ref="AL14:AM14"/>
    <mergeCell ref="AL9:AM9"/>
    <mergeCell ref="L13:M13"/>
    <mergeCell ref="AW13:AW15"/>
    <mergeCell ref="AA10:AC12"/>
    <mergeCell ref="W13:W14"/>
    <mergeCell ref="AW7:AW9"/>
    <mergeCell ref="AT10:AU12"/>
    <mergeCell ref="AV10:AV12"/>
    <mergeCell ref="AW10:AW12"/>
    <mergeCell ref="AP13:AP15"/>
    <mergeCell ref="AL15:AM15"/>
    <mergeCell ref="AJ14:AK14"/>
    <mergeCell ref="AG14:AH14"/>
    <mergeCell ref="AJ11:AK11"/>
    <mergeCell ref="AG12:AH12"/>
    <mergeCell ref="AG11:AH11"/>
    <mergeCell ref="AJ12:AK12"/>
    <mergeCell ref="X11:Y12"/>
    <mergeCell ref="AQ10:AR12"/>
    <mergeCell ref="P13:Q14"/>
    <mergeCell ref="AT16:AU16"/>
    <mergeCell ref="AL12:AM12"/>
    <mergeCell ref="AQ13:AR15"/>
    <mergeCell ref="AP7:AP9"/>
    <mergeCell ref="W15:W16"/>
    <mergeCell ref="X7:Y8"/>
    <mergeCell ref="T7:T8"/>
    <mergeCell ref="U7:V8"/>
    <mergeCell ref="AS7:AS9"/>
    <mergeCell ref="AL10:AM10"/>
    <mergeCell ref="AS10:AS12"/>
    <mergeCell ref="AL11:AM11"/>
    <mergeCell ref="AG9:AH9"/>
    <mergeCell ref="AJ9:AK9"/>
    <mergeCell ref="AJ13:AK13"/>
    <mergeCell ref="AG10:AH10"/>
    <mergeCell ref="AS13:AS15"/>
    <mergeCell ref="AL13:AM13"/>
    <mergeCell ref="AP10:AP12"/>
    <mergeCell ref="AN16:AO16"/>
    <mergeCell ref="AN13:AO15"/>
    <mergeCell ref="X13:Y14"/>
    <mergeCell ref="D39:Y39"/>
    <mergeCell ref="Z39:AW39"/>
    <mergeCell ref="D33:G33"/>
    <mergeCell ref="D35:Y35"/>
    <mergeCell ref="C15:E16"/>
    <mergeCell ref="N16:O16"/>
    <mergeCell ref="D25:G25"/>
    <mergeCell ref="H25:I25"/>
    <mergeCell ref="J25:M25"/>
    <mergeCell ref="Z37:AW37"/>
    <mergeCell ref="AV13:AV15"/>
    <mergeCell ref="I14:J14"/>
    <mergeCell ref="L14:M14"/>
    <mergeCell ref="K27:L27"/>
    <mergeCell ref="K29:L29"/>
    <mergeCell ref="K31:L31"/>
    <mergeCell ref="D38:Y38"/>
    <mergeCell ref="Z38:AW38"/>
    <mergeCell ref="Z36:AW36"/>
    <mergeCell ref="D36:Y36"/>
    <mergeCell ref="D37:Y37"/>
    <mergeCell ref="AT13:AU15"/>
    <mergeCell ref="AG13:AH13"/>
    <mergeCell ref="X15:Y16"/>
    <mergeCell ref="I15:J15"/>
    <mergeCell ref="L15:M15"/>
    <mergeCell ref="N14:O14"/>
    <mergeCell ref="S13:S14"/>
    <mergeCell ref="P15:Q16"/>
    <mergeCell ref="I16:J16"/>
    <mergeCell ref="L16:M16"/>
    <mergeCell ref="N15:O15"/>
    <mergeCell ref="T13:T14"/>
    <mergeCell ref="B7:B8"/>
    <mergeCell ref="U9:V10"/>
    <mergeCell ref="R11:R12"/>
    <mergeCell ref="S11:S12"/>
    <mergeCell ref="I7:J7"/>
    <mergeCell ref="L7:M7"/>
    <mergeCell ref="N7:O7"/>
    <mergeCell ref="P7:Q8"/>
    <mergeCell ref="I9:J9"/>
    <mergeCell ref="L9:M9"/>
    <mergeCell ref="N9:O9"/>
    <mergeCell ref="N8:O8"/>
    <mergeCell ref="S9:S10"/>
    <mergeCell ref="AM19:AW19"/>
    <mergeCell ref="AJ15:AK15"/>
    <mergeCell ref="AG15:AH15"/>
    <mergeCell ref="O25:R25"/>
    <mergeCell ref="AJ16:AK16"/>
    <mergeCell ref="AL16:AM16"/>
    <mergeCell ref="AQ16:AR16"/>
    <mergeCell ref="Z35:AW35"/>
    <mergeCell ref="R15:R16"/>
    <mergeCell ref="S15:S16"/>
    <mergeCell ref="T15:T16"/>
    <mergeCell ref="AC16:AE16"/>
    <mergeCell ref="AG16:AH16"/>
    <mergeCell ref="U15:V16"/>
    <mergeCell ref="Z27:AB27"/>
    <mergeCell ref="Z29:AB29"/>
    <mergeCell ref="Z31:AB31"/>
    <mergeCell ref="AO27:AQ27"/>
    <mergeCell ref="AO33:AQ33"/>
    <mergeCell ref="AG8:AH8"/>
    <mergeCell ref="AJ8:AK8"/>
    <mergeCell ref="AB25:AC25"/>
    <mergeCell ref="AA13:AC15"/>
    <mergeCell ref="X5:Y6"/>
    <mergeCell ref="AA5:AC6"/>
    <mergeCell ref="X9:Y10"/>
    <mergeCell ref="T9:T10"/>
    <mergeCell ref="T11:T12"/>
    <mergeCell ref="W11:W12"/>
    <mergeCell ref="U11:V12"/>
    <mergeCell ref="W7:W8"/>
    <mergeCell ref="U13:V14"/>
    <mergeCell ref="W9:W10"/>
    <mergeCell ref="AD5:AD6"/>
    <mergeCell ref="AW5:AW6"/>
    <mergeCell ref="I6:J6"/>
    <mergeCell ref="L6:M6"/>
    <mergeCell ref="N6:O6"/>
    <mergeCell ref="AG6:AH6"/>
    <mergeCell ref="AJ6:AK6"/>
    <mergeCell ref="AA7:AC9"/>
    <mergeCell ref="R9:R10"/>
    <mergeCell ref="AJ10:AK10"/>
    <mergeCell ref="AL8:AM8"/>
    <mergeCell ref="R7:R8"/>
    <mergeCell ref="S7:S8"/>
    <mergeCell ref="AG7:AH7"/>
    <mergeCell ref="AJ7:AK7"/>
    <mergeCell ref="AL7:AM7"/>
    <mergeCell ref="L8:M8"/>
    <mergeCell ref="AV5:AV6"/>
    <mergeCell ref="L10:M10"/>
    <mergeCell ref="N10:O10"/>
    <mergeCell ref="P9:Q10"/>
    <mergeCell ref="I8:J8"/>
    <mergeCell ref="AP5:AR6"/>
    <mergeCell ref="AS5:AS6"/>
    <mergeCell ref="AT5:AU6"/>
    <mergeCell ref="AL6:AM6"/>
    <mergeCell ref="AE5:AE6"/>
    <mergeCell ref="AF5:AF6"/>
    <mergeCell ref="AG5:AO5"/>
    <mergeCell ref="AN6:AO6"/>
    <mergeCell ref="I5:Q5"/>
    <mergeCell ref="P6:Q6"/>
    <mergeCell ref="T5:T6"/>
    <mergeCell ref="U5:V6"/>
    <mergeCell ref="W5:W6"/>
    <mergeCell ref="R5:S6"/>
    <mergeCell ref="C13:E14"/>
    <mergeCell ref="R13:R14"/>
    <mergeCell ref="I12:J12"/>
    <mergeCell ref="L12:M12"/>
    <mergeCell ref="C5:E6"/>
    <mergeCell ref="N11:O11"/>
    <mergeCell ref="N12:O12"/>
    <mergeCell ref="P11:Q12"/>
    <mergeCell ref="I13:J13"/>
    <mergeCell ref="N13:O13"/>
    <mergeCell ref="F5:F6"/>
    <mergeCell ref="G5:G6"/>
    <mergeCell ref="H5:H6"/>
    <mergeCell ref="C11:E12"/>
    <mergeCell ref="C9:E10"/>
    <mergeCell ref="I10:J10"/>
    <mergeCell ref="C7:E8"/>
    <mergeCell ref="I11:J11"/>
    <mergeCell ref="L11:M11"/>
  </mergeCells>
  <phoneticPr fontId="2"/>
  <dataValidations count="2">
    <dataValidation type="list" allowBlank="1" showInputMessage="1" showErrorMessage="1" sqref="X15:Y15 X7:Y7 X9:Y9 X11:Y11 X13:Y13 AW7 AW10 AW13" xr:uid="{00000000-0002-0000-0300-000000000000}">
      <formula1>"○,－"</formula1>
    </dataValidation>
    <dataValidation type="list" allowBlank="1" showInputMessage="1" showErrorMessage="1" sqref="Z29 K27 K29 K31 Z27 Z31 AO33 AO27" xr:uid="{00000000-0002-0000-0300-000001000000}">
      <formula1>"有　・　無,有,無"</formula1>
    </dataValidation>
  </dataValidations>
  <pageMargins left="0.59055118110236227" right="0.59055118110236227" top="0.74803149606299213" bottom="0.59055118110236227" header="0.31496062992125984" footer="0.31496062992125984"/>
  <pageSetup paperSize="9" scale="93" orientation="landscape" r:id="rId1"/>
  <headerFooter>
    <oddFooter>&amp;C２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D6FB6-EC1E-40C8-B7C7-E9563786DCAC}">
  <sheetPr>
    <pageSetUpPr fitToPage="1"/>
  </sheetPr>
  <dimension ref="A1:BJ50"/>
  <sheetViews>
    <sheetView view="pageBreakPreview" zoomScaleNormal="100" zoomScaleSheetLayoutView="100" workbookViewId="0"/>
  </sheetViews>
  <sheetFormatPr defaultRowHeight="13" x14ac:dyDescent="0.2"/>
  <cols>
    <col min="1" max="1" width="1.90625" customWidth="1"/>
    <col min="2" max="2" width="2.7265625" customWidth="1"/>
    <col min="3" max="3" width="15.453125" customWidth="1"/>
    <col min="4" max="4" width="7.08984375" customWidth="1"/>
    <col min="5" max="5" width="3.90625" customWidth="1"/>
    <col min="6" max="6" width="6" customWidth="1"/>
    <col min="7" max="8" width="2.6328125" customWidth="1"/>
    <col min="9" max="9" width="5" customWidth="1"/>
    <col min="10" max="10" width="6.36328125" customWidth="1"/>
    <col min="11" max="11" width="5" customWidth="1"/>
    <col min="12" max="12" width="7.08984375" customWidth="1"/>
    <col min="13" max="13" width="3.7265625" customWidth="1"/>
    <col min="14" max="14" width="3.36328125" customWidth="1"/>
    <col min="15" max="15" width="2" customWidth="1"/>
    <col min="16" max="16" width="5.453125" customWidth="1"/>
    <col min="17" max="17" width="3.7265625" customWidth="1"/>
    <col min="18" max="18" width="1.90625" customWidth="1"/>
    <col min="19" max="53" width="1.26953125" customWidth="1"/>
    <col min="54" max="54" width="2" customWidth="1"/>
    <col min="55" max="55" width="8.984375E-2" customWidth="1"/>
  </cols>
  <sheetData>
    <row r="1" spans="1:60" ht="18" customHeight="1" x14ac:dyDescent="0.2">
      <c r="A1" s="715"/>
      <c r="B1" s="773" t="s">
        <v>408</v>
      </c>
      <c r="C1" s="715"/>
      <c r="D1" s="318" t="s">
        <v>224</v>
      </c>
      <c r="E1" s="217"/>
      <c r="F1" s="217"/>
      <c r="G1" s="1693" t="s">
        <v>874</v>
      </c>
      <c r="H1" s="1693"/>
      <c r="I1" s="1693"/>
      <c r="J1" s="217"/>
      <c r="K1" s="217"/>
      <c r="L1" s="530" t="s">
        <v>225</v>
      </c>
      <c r="M1" s="1694" t="s">
        <v>875</v>
      </c>
      <c r="N1" s="1694"/>
      <c r="O1" s="1694"/>
      <c r="P1" s="217"/>
      <c r="Q1" s="774" t="s">
        <v>37</v>
      </c>
      <c r="R1" s="1695"/>
      <c r="S1" s="1695"/>
      <c r="T1" s="1695"/>
      <c r="U1" s="1695" t="s">
        <v>520</v>
      </c>
      <c r="V1" s="1695"/>
      <c r="W1" s="1695"/>
      <c r="X1" s="1695"/>
      <c r="Y1" s="1695"/>
      <c r="Z1" s="1695" t="s">
        <v>521</v>
      </c>
      <c r="AA1" s="1695"/>
      <c r="AB1" s="1695"/>
      <c r="AC1" s="1690" t="s">
        <v>226</v>
      </c>
      <c r="AD1" s="1691"/>
      <c r="AE1" s="774"/>
      <c r="AF1" s="1690"/>
      <c r="AG1" s="1691"/>
      <c r="AH1" s="1691"/>
      <c r="AI1" s="774"/>
      <c r="AJ1" s="715"/>
      <c r="AK1" s="715"/>
      <c r="AL1" s="775"/>
      <c r="AM1" s="715"/>
      <c r="AN1" s="775"/>
      <c r="AO1" s="775"/>
      <c r="AP1" s="775"/>
      <c r="AQ1" s="775"/>
      <c r="AR1" s="775"/>
      <c r="AS1" s="775"/>
      <c r="AT1" s="775"/>
      <c r="AU1" s="775"/>
      <c r="AV1" s="775"/>
      <c r="AW1" s="775"/>
      <c r="AX1" s="775"/>
      <c r="AY1" s="775"/>
      <c r="AZ1" s="775"/>
      <c r="BA1" s="775"/>
      <c r="BB1" s="775"/>
      <c r="BC1" s="305"/>
      <c r="BD1" s="305"/>
      <c r="BE1" s="305"/>
      <c r="BF1" s="305"/>
      <c r="BG1" s="305"/>
      <c r="BH1" s="305"/>
    </row>
    <row r="2" spans="1:60" ht="18.75" customHeight="1" x14ac:dyDescent="0.2">
      <c r="A2" s="715"/>
      <c r="B2" s="715"/>
      <c r="C2" s="715"/>
      <c r="D2" s="715"/>
      <c r="E2" s="715"/>
      <c r="F2" s="715"/>
      <c r="G2" s="715"/>
      <c r="H2" s="715"/>
      <c r="I2" s="715"/>
      <c r="J2" s="1138" t="s">
        <v>936</v>
      </c>
      <c r="K2" s="715"/>
      <c r="L2" s="715"/>
      <c r="M2" s="715"/>
      <c r="N2" s="715"/>
      <c r="O2" s="715"/>
      <c r="P2" s="715"/>
      <c r="Q2" s="715"/>
      <c r="R2" s="715"/>
      <c r="S2" s="776"/>
      <c r="T2" s="715"/>
      <c r="U2" s="777" t="str">
        <f>+"※現員数は、"&amp;[1]表紙!W14&amp;"現在"</f>
        <v>※現員数は、検査実施日の前々月１日現在</v>
      </c>
      <c r="V2" s="776"/>
      <c r="W2" s="776"/>
      <c r="X2" s="715"/>
      <c r="Y2" s="776"/>
      <c r="Z2" s="776"/>
      <c r="AA2" s="776"/>
      <c r="AB2" s="715"/>
      <c r="AC2" s="776"/>
      <c r="AD2" s="776"/>
      <c r="AE2" s="776"/>
      <c r="AF2" s="776"/>
      <c r="AG2" s="776"/>
      <c r="AH2" s="776"/>
      <c r="AI2" s="776"/>
      <c r="AJ2" s="776"/>
      <c r="AK2" s="776"/>
      <c r="AL2" s="776"/>
      <c r="AM2" s="776"/>
      <c r="AN2" s="776"/>
      <c r="AO2" s="776"/>
      <c r="AP2" s="776"/>
      <c r="AQ2" s="776"/>
      <c r="AR2" s="776"/>
      <c r="AS2" s="776"/>
      <c r="AT2" s="776"/>
      <c r="AU2" s="776"/>
      <c r="AV2" s="776"/>
      <c r="AW2" s="776"/>
      <c r="AX2" s="776"/>
      <c r="AY2" s="776"/>
      <c r="AZ2" s="776"/>
      <c r="BA2" s="776"/>
      <c r="BB2" s="776"/>
    </row>
    <row r="3" spans="1:60" s="89" customFormat="1" ht="14.25" customHeight="1" x14ac:dyDescent="0.2">
      <c r="A3" s="773"/>
      <c r="B3" s="773"/>
      <c r="C3" s="1135" t="s">
        <v>227</v>
      </c>
      <c r="D3" s="1134" t="s">
        <v>197</v>
      </c>
      <c r="E3" s="1692" t="s">
        <v>210</v>
      </c>
      <c r="F3" s="1301"/>
      <c r="G3" s="1692" t="s">
        <v>200</v>
      </c>
      <c r="H3" s="1300"/>
      <c r="I3" s="1300"/>
      <c r="J3" s="1300"/>
      <c r="K3" s="1300"/>
      <c r="L3" s="1301"/>
      <c r="M3" s="1692" t="s">
        <v>213</v>
      </c>
      <c r="N3" s="1300"/>
      <c r="O3" s="1300"/>
      <c r="P3" s="1300"/>
      <c r="Q3" s="1300"/>
      <c r="R3" s="1300"/>
      <c r="S3" s="1300"/>
      <c r="T3" s="1300"/>
      <c r="U3" s="1300"/>
      <c r="V3" s="1300"/>
      <c r="W3" s="1300"/>
      <c r="X3" s="1300"/>
      <c r="Y3" s="1300"/>
      <c r="Z3" s="1300"/>
      <c r="AA3" s="1300"/>
      <c r="AB3" s="1300"/>
      <c r="AC3" s="1300"/>
      <c r="AD3" s="1300"/>
      <c r="AE3" s="1300"/>
      <c r="AF3" s="1300"/>
      <c r="AG3" s="1300"/>
      <c r="AH3" s="1300"/>
      <c r="AI3" s="1300"/>
      <c r="AJ3" s="1300"/>
      <c r="AK3" s="1300"/>
      <c r="AL3" s="1300"/>
      <c r="AM3" s="1300"/>
      <c r="AN3" s="1300"/>
      <c r="AO3" s="1300"/>
      <c r="AP3" s="1300"/>
      <c r="AQ3" s="1300"/>
      <c r="AR3" s="1300"/>
      <c r="AS3" s="1300"/>
      <c r="AT3" s="1300"/>
      <c r="AU3" s="1300"/>
      <c r="AV3" s="1300"/>
      <c r="AW3" s="1300"/>
      <c r="AX3" s="1300"/>
      <c r="AY3" s="1300"/>
      <c r="AZ3" s="1300"/>
      <c r="BA3" s="1300"/>
      <c r="BB3" s="1301"/>
    </row>
    <row r="4" spans="1:60" s="89" customFormat="1" ht="8.25" customHeight="1" x14ac:dyDescent="0.2">
      <c r="A4" s="773"/>
      <c r="B4" s="773"/>
      <c r="C4" s="1622" t="s">
        <v>8</v>
      </c>
      <c r="D4" s="1623"/>
      <c r="E4" s="1624"/>
      <c r="F4" s="1625"/>
      <c r="G4" s="1628"/>
      <c r="H4" s="1629"/>
      <c r="I4" s="1629"/>
      <c r="J4" s="1629"/>
      <c r="K4" s="1629"/>
      <c r="L4" s="1630"/>
      <c r="M4" s="779"/>
      <c r="N4" s="780"/>
      <c r="O4" s="780"/>
      <c r="P4" s="780"/>
      <c r="Q4" s="780"/>
      <c r="R4" s="780"/>
      <c r="S4" s="780"/>
      <c r="T4" s="780"/>
      <c r="U4" s="780"/>
      <c r="V4" s="780"/>
      <c r="W4" s="780"/>
      <c r="X4" s="780"/>
      <c r="Y4" s="780"/>
      <c r="Z4" s="780"/>
      <c r="AA4" s="780"/>
      <c r="AB4" s="780"/>
      <c r="AC4" s="780"/>
      <c r="AD4" s="780"/>
      <c r="AE4" s="780"/>
      <c r="AF4" s="780"/>
      <c r="AG4" s="780"/>
      <c r="AH4" s="780"/>
      <c r="AI4" s="780"/>
      <c r="AJ4" s="780"/>
      <c r="AK4" s="780"/>
      <c r="AL4" s="780"/>
      <c r="AM4" s="780"/>
      <c r="AN4" s="780"/>
      <c r="AO4" s="780"/>
      <c r="AP4" s="780"/>
      <c r="AQ4" s="780"/>
      <c r="AR4" s="780"/>
      <c r="AS4" s="780"/>
      <c r="AT4" s="780"/>
      <c r="AU4" s="780"/>
      <c r="AV4" s="780"/>
      <c r="AW4" s="780"/>
      <c r="AX4" s="780"/>
      <c r="AY4" s="780"/>
      <c r="AZ4" s="780"/>
      <c r="BA4" s="780"/>
      <c r="BB4" s="781"/>
    </row>
    <row r="5" spans="1:60" s="89" customFormat="1" ht="15" customHeight="1" x14ac:dyDescent="0.2">
      <c r="A5" s="773"/>
      <c r="B5" s="773"/>
      <c r="C5" s="1622"/>
      <c r="D5" s="1623"/>
      <c r="E5" s="1644"/>
      <c r="F5" s="1645"/>
      <c r="G5" s="1646"/>
      <c r="H5" s="1609"/>
      <c r="I5" s="1609"/>
      <c r="J5" s="1609"/>
      <c r="K5" s="1609"/>
      <c r="L5" s="1610"/>
      <c r="M5" s="1130" t="s">
        <v>215</v>
      </c>
      <c r="N5" s="723"/>
      <c r="O5" s="723"/>
      <c r="P5" s="723"/>
      <c r="Q5" s="723"/>
      <c r="R5" s="723"/>
      <c r="S5" s="723"/>
      <c r="T5" s="723"/>
      <c r="U5" s="723"/>
      <c r="V5" s="1139"/>
      <c r="W5" s="1140"/>
      <c r="X5" s="723"/>
      <c r="Y5" s="773"/>
      <c r="Z5" s="1141"/>
      <c r="AA5" s="1141"/>
      <c r="AB5" s="1142"/>
      <c r="AC5" s="723"/>
      <c r="AD5" s="773"/>
      <c r="AE5" s="766"/>
      <c r="AF5" s="484" t="s">
        <v>34</v>
      </c>
      <c r="AG5" s="1683">
        <v>0</v>
      </c>
      <c r="AH5" s="1683"/>
      <c r="AI5" s="1683"/>
      <c r="AJ5" s="1527" t="s">
        <v>222</v>
      </c>
      <c r="AK5" s="1527"/>
      <c r="AL5" s="1527"/>
      <c r="AM5" s="1527"/>
      <c r="AN5" s="1527"/>
      <c r="AO5" s="1696">
        <f>1.65*AG5</f>
        <v>0</v>
      </c>
      <c r="AP5" s="1696"/>
      <c r="AQ5" s="1696"/>
      <c r="AR5" s="1696"/>
      <c r="AS5" s="1262"/>
      <c r="AT5" s="484" t="s">
        <v>109</v>
      </c>
      <c r="AU5" s="723"/>
      <c r="AV5" s="723"/>
      <c r="AW5" s="723"/>
      <c r="AX5" s="723"/>
      <c r="AY5" s="723"/>
      <c r="AZ5" s="723"/>
      <c r="BA5" s="723"/>
      <c r="BB5" s="782"/>
    </row>
    <row r="6" spans="1:60" s="89" customFormat="1" ht="11.25" customHeight="1" x14ac:dyDescent="0.2">
      <c r="A6" s="773"/>
      <c r="B6" s="773"/>
      <c r="C6" s="1622"/>
      <c r="D6" s="1623"/>
      <c r="E6" s="1626"/>
      <c r="F6" s="1627"/>
      <c r="G6" s="1631"/>
      <c r="H6" s="1612"/>
      <c r="I6" s="1612"/>
      <c r="J6" s="1612"/>
      <c r="K6" s="1612"/>
      <c r="L6" s="1613"/>
      <c r="M6" s="783"/>
      <c r="N6" s="723"/>
      <c r="O6" s="723"/>
      <c r="P6" s="723"/>
      <c r="Q6" s="723"/>
      <c r="R6" s="723"/>
      <c r="S6" s="723"/>
      <c r="T6" s="723"/>
      <c r="U6" s="723"/>
      <c r="V6" s="1139"/>
      <c r="W6" s="1140"/>
      <c r="X6" s="773"/>
      <c r="Y6" s="723"/>
      <c r="Z6" s="773"/>
      <c r="AA6" s="773"/>
      <c r="AB6" s="773"/>
      <c r="AC6" s="723"/>
      <c r="AD6" s="773"/>
      <c r="AE6" s="723"/>
      <c r="AF6" s="484"/>
      <c r="AG6" s="723"/>
      <c r="AH6" s="773"/>
      <c r="AI6" s="773"/>
      <c r="AJ6" s="1129"/>
      <c r="AK6" s="1143"/>
      <c r="AL6" s="1143"/>
      <c r="AM6" s="1143"/>
      <c r="AN6" s="1143"/>
      <c r="AO6" s="1139"/>
      <c r="AP6" s="1139"/>
      <c r="AQ6" s="1139"/>
      <c r="AR6" s="1139"/>
      <c r="AS6" s="484"/>
      <c r="AT6" s="723"/>
      <c r="AU6" s="723"/>
      <c r="AV6" s="723"/>
      <c r="AW6" s="723"/>
      <c r="AX6" s="723"/>
      <c r="AY6" s="723"/>
      <c r="AZ6" s="723"/>
      <c r="BA6" s="723"/>
      <c r="BB6" s="782"/>
      <c r="BC6" s="88"/>
    </row>
    <row r="7" spans="1:60" s="89" customFormat="1" ht="15.75" customHeight="1" x14ac:dyDescent="0.2">
      <c r="A7" s="773"/>
      <c r="B7" s="773"/>
      <c r="C7" s="1622" t="s">
        <v>7</v>
      </c>
      <c r="D7" s="1623"/>
      <c r="E7" s="1624"/>
      <c r="F7" s="1625"/>
      <c r="G7" s="1628"/>
      <c r="H7" s="1629"/>
      <c r="I7" s="1629"/>
      <c r="J7" s="1629"/>
      <c r="K7" s="1629"/>
      <c r="L7" s="1630"/>
      <c r="M7" s="785" t="s">
        <v>203</v>
      </c>
      <c r="N7" s="723"/>
      <c r="O7" s="723"/>
      <c r="P7" s="723"/>
      <c r="Q7" s="723"/>
      <c r="R7" s="723"/>
      <c r="S7" s="723"/>
      <c r="T7" s="723"/>
      <c r="U7" s="723"/>
      <c r="V7" s="1139"/>
      <c r="W7" s="1140"/>
      <c r="X7" s="723"/>
      <c r="Y7" s="773"/>
      <c r="Z7" s="1141"/>
      <c r="AA7" s="1141"/>
      <c r="AB7" s="1142"/>
      <c r="AC7" s="723"/>
      <c r="AD7" s="773"/>
      <c r="AE7" s="766"/>
      <c r="AF7" s="484" t="s">
        <v>34</v>
      </c>
      <c r="AG7" s="1683">
        <v>0</v>
      </c>
      <c r="AH7" s="1683"/>
      <c r="AI7" s="1683"/>
      <c r="AJ7" s="1527" t="s">
        <v>222</v>
      </c>
      <c r="AK7" s="1527"/>
      <c r="AL7" s="1527"/>
      <c r="AM7" s="1527"/>
      <c r="AN7" s="1527"/>
      <c r="AO7" s="1686">
        <f>3.3*AG7</f>
        <v>0</v>
      </c>
      <c r="AP7" s="1686"/>
      <c r="AQ7" s="1686"/>
      <c r="AR7" s="1686"/>
      <c r="AS7" s="1687"/>
      <c r="AT7" s="484" t="s">
        <v>109</v>
      </c>
      <c r="AU7" s="723"/>
      <c r="AV7" s="723"/>
      <c r="AW7" s="723"/>
      <c r="AX7" s="723"/>
      <c r="AY7" s="723"/>
      <c r="AZ7" s="723"/>
      <c r="BA7" s="723"/>
      <c r="BB7" s="782"/>
      <c r="BC7" s="88"/>
    </row>
    <row r="8" spans="1:60" s="89" customFormat="1" ht="6.75" customHeight="1" x14ac:dyDescent="0.2">
      <c r="A8" s="773"/>
      <c r="B8" s="773"/>
      <c r="C8" s="1622"/>
      <c r="D8" s="1623"/>
      <c r="E8" s="1644"/>
      <c r="F8" s="1645"/>
      <c r="G8" s="1646"/>
      <c r="H8" s="1609"/>
      <c r="I8" s="1609"/>
      <c r="J8" s="1609"/>
      <c r="K8" s="1609"/>
      <c r="L8" s="1610"/>
      <c r="M8" s="212"/>
      <c r="N8" s="773"/>
      <c r="O8" s="773"/>
      <c r="P8" s="773"/>
      <c r="Q8" s="773"/>
      <c r="R8" s="773"/>
      <c r="S8" s="773"/>
      <c r="T8" s="773"/>
      <c r="U8" s="773"/>
      <c r="V8" s="1144"/>
      <c r="W8" s="1140"/>
      <c r="X8" s="773"/>
      <c r="Y8" s="773"/>
      <c r="Z8" s="773"/>
      <c r="AA8" s="773"/>
      <c r="AB8" s="773"/>
      <c r="AC8" s="773"/>
      <c r="AD8" s="773"/>
      <c r="AE8" s="773"/>
      <c r="AF8" s="773"/>
      <c r="AG8" s="773"/>
      <c r="AH8" s="773"/>
      <c r="AI8" s="773"/>
      <c r="AJ8" s="1145"/>
      <c r="AK8" s="1145"/>
      <c r="AL8" s="1145"/>
      <c r="AM8" s="1145"/>
      <c r="AN8" s="1145"/>
      <c r="AO8" s="1144"/>
      <c r="AP8" s="1144"/>
      <c r="AQ8" s="1144"/>
      <c r="AR8" s="1144"/>
      <c r="AS8" s="773"/>
      <c r="AT8" s="773"/>
      <c r="AU8" s="773"/>
      <c r="AV8" s="773"/>
      <c r="AW8" s="773"/>
      <c r="AX8" s="773"/>
      <c r="AY8" s="773"/>
      <c r="AZ8" s="773"/>
      <c r="BA8" s="773"/>
      <c r="BB8" s="786"/>
    </row>
    <row r="9" spans="1:60" s="89" customFormat="1" ht="13.5" customHeight="1" x14ac:dyDescent="0.2">
      <c r="A9" s="773"/>
      <c r="B9" s="773"/>
      <c r="C9" s="1622"/>
      <c r="D9" s="1623"/>
      <c r="E9" s="1644"/>
      <c r="F9" s="1645"/>
      <c r="G9" s="1646"/>
      <c r="H9" s="1609"/>
      <c r="I9" s="1609"/>
      <c r="J9" s="1609"/>
      <c r="K9" s="1609"/>
      <c r="L9" s="1610"/>
      <c r="M9" s="212"/>
      <c r="N9" s="773"/>
      <c r="O9" s="773"/>
      <c r="P9" s="773"/>
      <c r="Q9" s="773"/>
      <c r="R9" s="773"/>
      <c r="S9" s="773"/>
      <c r="T9" s="773"/>
      <c r="U9" s="773" t="s">
        <v>48</v>
      </c>
      <c r="V9" s="1144"/>
      <c r="W9" s="773"/>
      <c r="X9" s="773"/>
      <c r="Y9" s="773"/>
      <c r="Z9" s="1688"/>
      <c r="AA9" s="1688"/>
      <c r="AB9" s="1142"/>
      <c r="AC9" s="773"/>
      <c r="AD9" s="773"/>
      <c r="AE9" s="1146">
        <f>+AE5+AE7</f>
        <v>0</v>
      </c>
      <c r="AF9" s="484" t="s">
        <v>34</v>
      </c>
      <c r="AG9" s="1689">
        <f>AG5+AG7</f>
        <v>0</v>
      </c>
      <c r="AH9" s="1689"/>
      <c r="AI9" s="1689"/>
      <c r="AJ9" s="1527" t="s">
        <v>222</v>
      </c>
      <c r="AK9" s="1527"/>
      <c r="AL9" s="1527"/>
      <c r="AM9" s="1527"/>
      <c r="AN9" s="1527"/>
      <c r="AO9" s="1618">
        <f>+AO5+AO7</f>
        <v>0</v>
      </c>
      <c r="AP9" s="1618"/>
      <c r="AQ9" s="1618"/>
      <c r="AR9" s="1618"/>
      <c r="AS9" s="1262"/>
      <c r="AT9" s="484" t="s">
        <v>109</v>
      </c>
      <c r="AU9" s="773"/>
      <c r="AV9" s="715" t="s">
        <v>228</v>
      </c>
      <c r="AW9" s="773"/>
      <c r="AX9" s="773"/>
      <c r="AY9" s="773"/>
      <c r="AZ9" s="773"/>
      <c r="BA9" s="773"/>
      <c r="BB9" s="786"/>
    </row>
    <row r="10" spans="1:60" s="89" customFormat="1" ht="21" customHeight="1" x14ac:dyDescent="0.2">
      <c r="A10" s="773"/>
      <c r="B10" s="773"/>
      <c r="C10" s="1622"/>
      <c r="D10" s="1623"/>
      <c r="E10" s="1626"/>
      <c r="F10" s="1627"/>
      <c r="G10" s="1631"/>
      <c r="H10" s="1612"/>
      <c r="I10" s="1612"/>
      <c r="J10" s="1612"/>
      <c r="K10" s="1612"/>
      <c r="L10" s="1613"/>
      <c r="M10" s="787"/>
      <c r="N10" s="788" t="s">
        <v>947</v>
      </c>
      <c r="O10" s="789"/>
      <c r="P10" s="789"/>
      <c r="Q10" s="789"/>
      <c r="R10" s="789"/>
      <c r="S10" s="789"/>
      <c r="T10" s="789"/>
      <c r="U10" s="789"/>
      <c r="V10" s="789"/>
      <c r="W10" s="789"/>
      <c r="X10" s="789"/>
      <c r="Y10" s="789"/>
      <c r="Z10" s="789"/>
      <c r="AA10" s="789"/>
      <c r="AB10" s="789"/>
      <c r="AC10" s="789"/>
      <c r="AD10" s="789"/>
      <c r="AE10" s="789"/>
      <c r="AF10" s="789"/>
      <c r="AG10" s="789"/>
      <c r="AH10" s="789"/>
      <c r="AI10" s="789"/>
      <c r="AJ10" s="789"/>
      <c r="AK10" s="789"/>
      <c r="AL10" s="789"/>
      <c r="AM10" s="789"/>
      <c r="AN10" s="789"/>
      <c r="AO10" s="789"/>
      <c r="AP10" s="789"/>
      <c r="AQ10" s="789"/>
      <c r="AR10" s="789"/>
      <c r="AS10" s="789"/>
      <c r="AT10" s="789"/>
      <c r="AU10" s="789"/>
      <c r="AV10" s="789"/>
      <c r="AW10" s="789"/>
      <c r="AX10" s="789"/>
      <c r="AY10" s="789"/>
      <c r="AZ10" s="789"/>
      <c r="BA10" s="789"/>
      <c r="BB10" s="790"/>
    </row>
    <row r="11" spans="1:60" s="89" customFormat="1" ht="9.75" customHeight="1" x14ac:dyDescent="0.2">
      <c r="A11" s="773"/>
      <c r="B11" s="773"/>
      <c r="C11" s="1622" t="s">
        <v>9</v>
      </c>
      <c r="D11" s="1623"/>
      <c r="E11" s="1624"/>
      <c r="F11" s="1625"/>
      <c r="G11" s="1628"/>
      <c r="H11" s="1629"/>
      <c r="I11" s="1629"/>
      <c r="J11" s="1629"/>
      <c r="K11" s="1629"/>
      <c r="L11" s="1630"/>
      <c r="M11" s="779"/>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1681" t="s">
        <v>1036</v>
      </c>
      <c r="AK11" s="1681"/>
      <c r="AL11" s="1681"/>
      <c r="AM11" s="1681"/>
      <c r="AN11" s="1681"/>
      <c r="AO11" s="1681"/>
      <c r="AP11" s="1681"/>
      <c r="AQ11" s="1681"/>
      <c r="AR11" s="1681"/>
      <c r="AS11" s="1681"/>
      <c r="AT11" s="1681"/>
      <c r="AU11" s="1681"/>
      <c r="AV11" s="1681"/>
      <c r="AW11" s="1681"/>
      <c r="AX11" s="780"/>
      <c r="AY11" s="780"/>
      <c r="AZ11" s="780"/>
      <c r="BA11" s="780"/>
      <c r="BB11" s="781"/>
    </row>
    <row r="12" spans="1:60" s="89" customFormat="1" ht="7.5" customHeight="1" x14ac:dyDescent="0.2">
      <c r="A12" s="773"/>
      <c r="B12" s="773"/>
      <c r="C12" s="1622"/>
      <c r="D12" s="1623"/>
      <c r="E12" s="1644"/>
      <c r="F12" s="1645"/>
      <c r="G12" s="1646"/>
      <c r="H12" s="1609"/>
      <c r="I12" s="1609"/>
      <c r="J12" s="1609"/>
      <c r="K12" s="1609"/>
      <c r="L12" s="1610"/>
      <c r="M12" s="212"/>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1682"/>
      <c r="AK12" s="1682"/>
      <c r="AL12" s="1682"/>
      <c r="AM12" s="1682"/>
      <c r="AN12" s="1682"/>
      <c r="AO12" s="1682"/>
      <c r="AP12" s="1682"/>
      <c r="AQ12" s="1682"/>
      <c r="AR12" s="1682"/>
      <c r="AS12" s="1682"/>
      <c r="AT12" s="1682"/>
      <c r="AU12" s="1682"/>
      <c r="AV12" s="1682"/>
      <c r="AW12" s="1682"/>
      <c r="AX12" s="773"/>
      <c r="AY12" s="773"/>
      <c r="AZ12" s="773"/>
      <c r="BA12" s="773"/>
      <c r="BB12" s="786"/>
    </row>
    <row r="13" spans="1:60" s="89" customFormat="1" ht="11.25" customHeight="1" x14ac:dyDescent="0.2">
      <c r="A13" s="773"/>
      <c r="B13" s="773"/>
      <c r="C13" s="1622"/>
      <c r="D13" s="1623"/>
      <c r="E13" s="1626"/>
      <c r="F13" s="1627"/>
      <c r="G13" s="1631"/>
      <c r="H13" s="1612"/>
      <c r="I13" s="1612"/>
      <c r="J13" s="1612"/>
      <c r="K13" s="1612"/>
      <c r="L13" s="1613"/>
      <c r="M13" s="785" t="s">
        <v>202</v>
      </c>
      <c r="N13" s="791"/>
      <c r="O13" s="791"/>
      <c r="P13" s="791"/>
      <c r="Q13" s="791"/>
      <c r="R13" s="791"/>
      <c r="S13" s="791"/>
      <c r="T13" s="791"/>
      <c r="U13" s="791"/>
      <c r="V13" s="1128" t="s">
        <v>34</v>
      </c>
      <c r="W13" s="1683"/>
      <c r="X13" s="1683"/>
      <c r="Y13" s="484" t="s">
        <v>201</v>
      </c>
      <c r="Z13" s="791"/>
      <c r="AA13" s="791"/>
      <c r="AB13" s="1147"/>
      <c r="AC13" s="1684">
        <f>1.98*W13</f>
        <v>0</v>
      </c>
      <c r="AD13" s="1684"/>
      <c r="AE13" s="1684"/>
      <c r="AF13" s="1262"/>
      <c r="AG13" s="1262"/>
      <c r="AH13" s="484" t="s">
        <v>109</v>
      </c>
      <c r="AI13" s="484"/>
      <c r="AJ13" s="1682"/>
      <c r="AK13" s="1682"/>
      <c r="AL13" s="1682"/>
      <c r="AM13" s="1682"/>
      <c r="AN13" s="1682"/>
      <c r="AO13" s="1682"/>
      <c r="AP13" s="1682"/>
      <c r="AQ13" s="1682"/>
      <c r="AR13" s="1682"/>
      <c r="AS13" s="1682"/>
      <c r="AT13" s="1682"/>
      <c r="AU13" s="1682"/>
      <c r="AV13" s="1682"/>
      <c r="AW13" s="1682"/>
      <c r="AX13" s="723"/>
      <c r="AY13" s="723"/>
      <c r="AZ13" s="723"/>
      <c r="BA13" s="723"/>
      <c r="BB13" s="786"/>
    </row>
    <row r="14" spans="1:60" s="89" customFormat="1" ht="5.25" customHeight="1" x14ac:dyDescent="0.2">
      <c r="A14" s="773"/>
      <c r="B14" s="773"/>
      <c r="C14" s="1622" t="s">
        <v>11</v>
      </c>
      <c r="D14" s="1623"/>
      <c r="E14" s="1666"/>
      <c r="F14" s="1667"/>
      <c r="G14" s="1628"/>
      <c r="H14" s="1629"/>
      <c r="I14" s="1629"/>
      <c r="J14" s="1629"/>
      <c r="K14" s="1629"/>
      <c r="L14" s="1630"/>
      <c r="M14" s="212"/>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3"/>
      <c r="AK14" s="773"/>
      <c r="AL14" s="773"/>
      <c r="AM14" s="773"/>
      <c r="AN14" s="773"/>
      <c r="AO14" s="773"/>
      <c r="AP14" s="773"/>
      <c r="AQ14" s="773"/>
      <c r="AR14" s="773"/>
      <c r="AS14" s="773"/>
      <c r="AT14" s="773"/>
      <c r="AU14" s="773"/>
      <c r="AV14" s="773"/>
      <c r="AW14" s="773"/>
      <c r="AX14" s="773"/>
      <c r="AY14" s="773"/>
      <c r="AZ14" s="773"/>
      <c r="BA14" s="773"/>
      <c r="BB14" s="786"/>
    </row>
    <row r="15" spans="1:60" s="89" customFormat="1" ht="8.25" customHeight="1" x14ac:dyDescent="0.2">
      <c r="A15" s="773"/>
      <c r="B15" s="773"/>
      <c r="C15" s="1622"/>
      <c r="D15" s="1623"/>
      <c r="E15" s="1668"/>
      <c r="F15" s="1669"/>
      <c r="G15" s="1646"/>
      <c r="H15" s="1609"/>
      <c r="I15" s="1609"/>
      <c r="J15" s="1609"/>
      <c r="K15" s="1609"/>
      <c r="L15" s="1610"/>
      <c r="M15" s="212"/>
      <c r="N15" s="773"/>
      <c r="O15" s="773"/>
      <c r="P15" s="1672" t="s">
        <v>1035</v>
      </c>
      <c r="Q15" s="1672"/>
      <c r="R15" s="1672"/>
      <c r="S15" s="1672"/>
      <c r="T15" s="1672"/>
      <c r="U15" s="1672"/>
      <c r="V15" s="1672"/>
      <c r="W15" s="1672"/>
      <c r="X15" s="1672"/>
      <c r="Y15" s="1672"/>
      <c r="Z15" s="1580" t="s">
        <v>378</v>
      </c>
      <c r="AA15" s="1685"/>
      <c r="AB15" s="1685"/>
      <c r="AC15" s="1685"/>
      <c r="AD15" s="1580" t="s">
        <v>983</v>
      </c>
      <c r="AE15" s="693"/>
      <c r="AF15" s="1580" t="s">
        <v>985</v>
      </c>
      <c r="AG15" s="1580"/>
      <c r="AH15" s="1580" t="s">
        <v>984</v>
      </c>
      <c r="AI15" s="1580"/>
      <c r="AJ15" s="1580"/>
      <c r="AK15" s="1580"/>
      <c r="AL15" s="1580"/>
      <c r="AM15" s="1580"/>
      <c r="AN15" s="1580"/>
      <c r="AO15" s="1580" t="s">
        <v>34</v>
      </c>
      <c r="AP15" s="1685"/>
      <c r="AQ15" s="1685"/>
      <c r="AR15" s="1685"/>
      <c r="AS15" s="1580" t="s">
        <v>35</v>
      </c>
      <c r="AT15" s="693"/>
      <c r="AU15" s="693"/>
      <c r="AV15" s="693"/>
      <c r="AW15" s="693"/>
      <c r="AX15" s="693"/>
      <c r="AY15" s="693"/>
      <c r="AZ15" s="773"/>
      <c r="BA15" s="773"/>
      <c r="BB15" s="786"/>
    </row>
    <row r="16" spans="1:60" s="89" customFormat="1" ht="6.75" customHeight="1" x14ac:dyDescent="0.2">
      <c r="A16" s="773"/>
      <c r="B16" s="773"/>
      <c r="C16" s="1622"/>
      <c r="D16" s="1623"/>
      <c r="E16" s="1668"/>
      <c r="F16" s="1669"/>
      <c r="G16" s="1646"/>
      <c r="H16" s="1609"/>
      <c r="I16" s="1609"/>
      <c r="J16" s="1609"/>
      <c r="K16" s="1609"/>
      <c r="L16" s="1610"/>
      <c r="M16" s="212"/>
      <c r="N16" s="773"/>
      <c r="O16" s="773"/>
      <c r="P16" s="1672"/>
      <c r="Q16" s="1672"/>
      <c r="R16" s="1672"/>
      <c r="S16" s="1672"/>
      <c r="T16" s="1672"/>
      <c r="U16" s="1672"/>
      <c r="V16" s="1672"/>
      <c r="W16" s="1672"/>
      <c r="X16" s="1672"/>
      <c r="Y16" s="1672"/>
      <c r="Z16" s="1580"/>
      <c r="AA16" s="1685"/>
      <c r="AB16" s="1685"/>
      <c r="AC16" s="1685"/>
      <c r="AD16" s="1580"/>
      <c r="AE16" s="693"/>
      <c r="AF16" s="1580"/>
      <c r="AG16" s="1580"/>
      <c r="AH16" s="1580"/>
      <c r="AI16" s="1580"/>
      <c r="AJ16" s="1580"/>
      <c r="AK16" s="1580"/>
      <c r="AL16" s="1580"/>
      <c r="AM16" s="1580"/>
      <c r="AN16" s="1580"/>
      <c r="AO16" s="1580"/>
      <c r="AP16" s="1685"/>
      <c r="AQ16" s="1685"/>
      <c r="AR16" s="1685"/>
      <c r="AS16" s="1580"/>
      <c r="AT16" s="693"/>
      <c r="AU16" s="693"/>
      <c r="AV16" s="693"/>
      <c r="AW16" s="693"/>
      <c r="AX16" s="693"/>
      <c r="AY16" s="693"/>
      <c r="AZ16" s="773"/>
      <c r="BA16" s="773"/>
      <c r="BB16" s="786"/>
    </row>
    <row r="17" spans="1:62" s="89" customFormat="1" ht="7.5" customHeight="1" x14ac:dyDescent="0.2">
      <c r="A17" s="773"/>
      <c r="B17" s="773"/>
      <c r="C17" s="1622"/>
      <c r="D17" s="1623"/>
      <c r="E17" s="1670"/>
      <c r="F17" s="1671"/>
      <c r="G17" s="1631"/>
      <c r="H17" s="1612"/>
      <c r="I17" s="1612"/>
      <c r="J17" s="1612"/>
      <c r="K17" s="1612"/>
      <c r="L17" s="1613"/>
      <c r="M17" s="787"/>
      <c r="N17" s="789"/>
      <c r="O17" s="789"/>
      <c r="P17" s="789"/>
      <c r="Q17" s="789"/>
      <c r="R17" s="789"/>
      <c r="S17" s="789"/>
      <c r="T17" s="789"/>
      <c r="U17" s="789"/>
      <c r="V17" s="789"/>
      <c r="W17" s="789"/>
      <c r="X17" s="789"/>
      <c r="Y17" s="789"/>
      <c r="Z17" s="789"/>
      <c r="AA17" s="789"/>
      <c r="AB17" s="789"/>
      <c r="AC17" s="789"/>
      <c r="AD17" s="789"/>
      <c r="AE17" s="789"/>
      <c r="AF17" s="789"/>
      <c r="AG17" s="789"/>
      <c r="AH17" s="789"/>
      <c r="AI17" s="789"/>
      <c r="AJ17" s="789"/>
      <c r="AK17" s="789"/>
      <c r="AL17" s="789"/>
      <c r="AM17" s="789"/>
      <c r="AN17" s="789"/>
      <c r="AO17" s="789"/>
      <c r="AP17" s="789"/>
      <c r="AQ17" s="789"/>
      <c r="AR17" s="789"/>
      <c r="AS17" s="789"/>
      <c r="AT17" s="789"/>
      <c r="AU17" s="789"/>
      <c r="AV17" s="789"/>
      <c r="AW17" s="789"/>
      <c r="AX17" s="789"/>
      <c r="AY17" s="789"/>
      <c r="AZ17" s="789"/>
      <c r="BA17" s="789"/>
      <c r="BB17" s="790"/>
    </row>
    <row r="18" spans="1:62" s="89" customFormat="1" ht="11.25" customHeight="1" x14ac:dyDescent="0.2">
      <c r="A18" s="773"/>
      <c r="B18" s="773"/>
      <c r="C18" s="1622" t="s">
        <v>190</v>
      </c>
      <c r="D18" s="1623"/>
      <c r="E18" s="1624"/>
      <c r="F18" s="1625"/>
      <c r="G18" s="1628"/>
      <c r="H18" s="1629"/>
      <c r="I18" s="1629"/>
      <c r="J18" s="1629"/>
      <c r="K18" s="1629"/>
      <c r="L18" s="1630"/>
      <c r="M18" s="773"/>
      <c r="N18" s="773"/>
      <c r="O18" s="773"/>
      <c r="P18" s="773"/>
      <c r="Q18" s="773"/>
      <c r="R18" s="773"/>
      <c r="S18" s="773"/>
      <c r="T18" s="773"/>
      <c r="U18" s="773"/>
      <c r="V18" s="773"/>
      <c r="W18" s="773"/>
      <c r="X18" s="773"/>
      <c r="Y18" s="773"/>
      <c r="Z18" s="773"/>
      <c r="AA18" s="773"/>
      <c r="AB18" s="773"/>
      <c r="AC18" s="773"/>
      <c r="AD18" s="773"/>
      <c r="AE18" s="773"/>
      <c r="AF18" s="780"/>
      <c r="AG18" s="780"/>
      <c r="AH18" s="780"/>
      <c r="AI18" s="780"/>
      <c r="AJ18" s="780"/>
      <c r="AK18" s="780"/>
      <c r="AL18" s="780"/>
      <c r="AM18" s="780"/>
      <c r="AN18" s="780"/>
      <c r="AO18" s="780"/>
      <c r="AP18" s="780"/>
      <c r="AQ18" s="780"/>
      <c r="AR18" s="780"/>
      <c r="AS18" s="780"/>
      <c r="AT18" s="780"/>
      <c r="AU18" s="780"/>
      <c r="AV18" s="780"/>
      <c r="AW18" s="780"/>
      <c r="AX18" s="780"/>
      <c r="AY18" s="780"/>
      <c r="AZ18" s="780"/>
      <c r="BA18" s="780"/>
      <c r="BB18" s="781"/>
    </row>
    <row r="19" spans="1:62" s="89" customFormat="1" ht="11.25" customHeight="1" x14ac:dyDescent="0.2">
      <c r="A19" s="773"/>
      <c r="B19" s="773"/>
      <c r="C19" s="1622"/>
      <c r="D19" s="1623"/>
      <c r="E19" s="1626"/>
      <c r="F19" s="1627"/>
      <c r="G19" s="1631"/>
      <c r="H19" s="1612"/>
      <c r="I19" s="1612"/>
      <c r="J19" s="1612"/>
      <c r="K19" s="1612"/>
      <c r="L19" s="1613"/>
      <c r="M19" s="1633" t="s">
        <v>420</v>
      </c>
      <c r="N19" s="1634"/>
      <c r="O19" s="1634"/>
      <c r="P19" s="1634"/>
      <c r="Q19" s="1634"/>
      <c r="R19" s="1634"/>
      <c r="S19" s="773"/>
      <c r="T19" s="1529" t="s">
        <v>218</v>
      </c>
      <c r="U19" s="1529"/>
      <c r="V19" s="1529"/>
      <c r="W19" s="1529"/>
      <c r="X19" s="1529"/>
      <c r="Y19" s="1529"/>
      <c r="Z19" s="1529"/>
      <c r="AA19" s="1529"/>
      <c r="AB19" s="1657" t="str">
        <f>IF(AF23&gt;180,AF23,180)</f>
        <v/>
      </c>
      <c r="AC19" s="1657"/>
      <c r="AD19" s="1657"/>
      <c r="AE19" s="1657"/>
      <c r="AF19" s="1588" t="s">
        <v>205</v>
      </c>
      <c r="AG19" s="1588"/>
      <c r="AH19" s="1657">
        <f>S29</f>
        <v>0</v>
      </c>
      <c r="AI19" s="1657"/>
      <c r="AJ19" s="1657"/>
      <c r="AK19" s="1657"/>
      <c r="AL19" s="1614" t="s">
        <v>35</v>
      </c>
      <c r="AM19" s="1614" t="s">
        <v>31</v>
      </c>
      <c r="AN19" s="1614"/>
      <c r="AO19" s="1679">
        <f>SUM(AB19:AK21)</f>
        <v>0</v>
      </c>
      <c r="AP19" s="1679"/>
      <c r="AQ19" s="1679"/>
      <c r="AR19" s="1679"/>
      <c r="AS19" s="1679"/>
      <c r="AT19" s="1604" t="s">
        <v>260</v>
      </c>
      <c r="AU19" s="1604"/>
      <c r="AV19" s="1604"/>
      <c r="AW19" s="1604"/>
      <c r="AX19" s="1604"/>
      <c r="AY19" s="1604"/>
      <c r="AZ19" s="1604"/>
      <c r="BA19" s="1604"/>
      <c r="BB19" s="786"/>
    </row>
    <row r="20" spans="1:62" s="89" customFormat="1" ht="9" customHeight="1" x14ac:dyDescent="0.2">
      <c r="A20" s="773"/>
      <c r="B20" s="773"/>
      <c r="C20" s="1622" t="s">
        <v>6</v>
      </c>
      <c r="D20" s="1623"/>
      <c r="E20" s="1624"/>
      <c r="F20" s="1625"/>
      <c r="G20" s="1628"/>
      <c r="H20" s="1629"/>
      <c r="I20" s="1629"/>
      <c r="J20" s="1629"/>
      <c r="K20" s="1629"/>
      <c r="L20" s="1630"/>
      <c r="M20" s="1633"/>
      <c r="N20" s="1634"/>
      <c r="O20" s="1634"/>
      <c r="P20" s="1634"/>
      <c r="Q20" s="1634"/>
      <c r="R20" s="1634"/>
      <c r="S20" s="484"/>
      <c r="T20" s="1529"/>
      <c r="U20" s="1529"/>
      <c r="V20" s="1529"/>
      <c r="W20" s="1529"/>
      <c r="X20" s="1529"/>
      <c r="Y20" s="1529"/>
      <c r="Z20" s="1529"/>
      <c r="AA20" s="1529"/>
      <c r="AB20" s="1657"/>
      <c r="AC20" s="1657"/>
      <c r="AD20" s="1657"/>
      <c r="AE20" s="1657"/>
      <c r="AF20" s="1588"/>
      <c r="AG20" s="1588"/>
      <c r="AH20" s="1657"/>
      <c r="AI20" s="1657"/>
      <c r="AJ20" s="1657"/>
      <c r="AK20" s="1657"/>
      <c r="AL20" s="1614"/>
      <c r="AM20" s="1614"/>
      <c r="AN20" s="1614"/>
      <c r="AO20" s="1679"/>
      <c r="AP20" s="1679"/>
      <c r="AQ20" s="1679"/>
      <c r="AR20" s="1679"/>
      <c r="AS20" s="1679"/>
      <c r="AT20" s="1604"/>
      <c r="AU20" s="1604"/>
      <c r="AV20" s="1604"/>
      <c r="AW20" s="1604"/>
      <c r="AX20" s="1604"/>
      <c r="AY20" s="1604"/>
      <c r="AZ20" s="1604"/>
      <c r="BA20" s="1604"/>
      <c r="BB20" s="792"/>
      <c r="BD20" s="1673"/>
      <c r="BE20" s="1673"/>
      <c r="BF20" s="1673"/>
      <c r="BG20" s="1673"/>
      <c r="BH20" s="1673"/>
      <c r="BI20" s="1673"/>
      <c r="BJ20" s="1673"/>
    </row>
    <row r="21" spans="1:62" s="89" customFormat="1" ht="9" customHeight="1" x14ac:dyDescent="0.2">
      <c r="A21" s="773"/>
      <c r="B21" s="773"/>
      <c r="C21" s="1622"/>
      <c r="D21" s="1623"/>
      <c r="E21" s="1644"/>
      <c r="F21" s="1645"/>
      <c r="G21" s="1646"/>
      <c r="H21" s="1609"/>
      <c r="I21" s="1609"/>
      <c r="J21" s="1609"/>
      <c r="K21" s="1609"/>
      <c r="L21" s="1610"/>
      <c r="M21" s="1148"/>
      <c r="N21" s="1148"/>
      <c r="O21" s="1148"/>
      <c r="P21" s="1148"/>
      <c r="Q21" s="1148"/>
      <c r="R21" s="1148"/>
      <c r="S21" s="484"/>
      <c r="T21" s="1529"/>
      <c r="U21" s="1529"/>
      <c r="V21" s="1529"/>
      <c r="W21" s="1529"/>
      <c r="X21" s="1529"/>
      <c r="Y21" s="1529"/>
      <c r="Z21" s="1529"/>
      <c r="AA21" s="1529"/>
      <c r="AB21" s="1658"/>
      <c r="AC21" s="1658"/>
      <c r="AD21" s="1658"/>
      <c r="AE21" s="1658"/>
      <c r="AF21" s="1588"/>
      <c r="AG21" s="1588"/>
      <c r="AH21" s="1658"/>
      <c r="AI21" s="1658"/>
      <c r="AJ21" s="1658"/>
      <c r="AK21" s="1658"/>
      <c r="AL21" s="1614"/>
      <c r="AM21" s="1614"/>
      <c r="AN21" s="1614"/>
      <c r="AO21" s="1680"/>
      <c r="AP21" s="1680"/>
      <c r="AQ21" s="1680"/>
      <c r="AR21" s="1680"/>
      <c r="AS21" s="1680"/>
      <c r="AT21" s="1604"/>
      <c r="AU21" s="1604"/>
      <c r="AV21" s="1604"/>
      <c r="AW21" s="1604"/>
      <c r="AX21" s="1604"/>
      <c r="AY21" s="1604"/>
      <c r="AZ21" s="1604"/>
      <c r="BA21" s="1604"/>
      <c r="BB21" s="792"/>
      <c r="BD21" s="1673"/>
      <c r="BE21" s="1673"/>
      <c r="BF21" s="1673"/>
      <c r="BG21" s="1673"/>
      <c r="BH21" s="1673"/>
      <c r="BI21" s="1673"/>
      <c r="BJ21" s="1673"/>
    </row>
    <row r="22" spans="1:62" s="89" customFormat="1" ht="9" customHeight="1" x14ac:dyDescent="0.2">
      <c r="A22" s="773"/>
      <c r="B22" s="773"/>
      <c r="C22" s="1622"/>
      <c r="D22" s="1623"/>
      <c r="E22" s="1626"/>
      <c r="F22" s="1627"/>
      <c r="G22" s="1631"/>
      <c r="H22" s="1612"/>
      <c r="I22" s="1612"/>
      <c r="J22" s="1612"/>
      <c r="K22" s="1612"/>
      <c r="L22" s="1613"/>
      <c r="M22" s="773"/>
      <c r="N22" s="773"/>
      <c r="O22" s="773"/>
      <c r="P22" s="773"/>
      <c r="Q22" s="773"/>
      <c r="R22" s="773"/>
      <c r="S22" s="484"/>
      <c r="T22" s="773"/>
      <c r="U22" s="773"/>
      <c r="V22" s="773"/>
      <c r="W22" s="773"/>
      <c r="X22" s="773"/>
      <c r="Y22" s="773"/>
      <c r="Z22" s="773"/>
      <c r="AA22" s="773"/>
      <c r="AB22" s="773"/>
      <c r="AC22" s="773"/>
      <c r="AD22" s="773"/>
      <c r="AE22" s="773"/>
      <c r="AF22" s="773"/>
      <c r="AG22" s="773"/>
      <c r="AH22" s="773"/>
      <c r="AI22" s="773"/>
      <c r="AJ22" s="773"/>
      <c r="AK22" s="773"/>
      <c r="AL22" s="773"/>
      <c r="AM22" s="773"/>
      <c r="AN22" s="773"/>
      <c r="AO22" s="773"/>
      <c r="AP22" s="773"/>
      <c r="AQ22" s="773"/>
      <c r="AR22" s="773"/>
      <c r="AS22" s="773"/>
      <c r="AT22" s="773"/>
      <c r="AU22" s="773"/>
      <c r="AV22" s="773"/>
      <c r="AW22" s="773"/>
      <c r="AX22" s="773"/>
      <c r="AY22" s="773"/>
      <c r="AZ22" s="773"/>
      <c r="BA22" s="773"/>
      <c r="BB22" s="792"/>
      <c r="BD22" s="1673"/>
      <c r="BE22" s="1673"/>
      <c r="BF22" s="1673"/>
      <c r="BG22" s="1673"/>
      <c r="BH22" s="1673"/>
      <c r="BI22" s="1673"/>
      <c r="BJ22" s="1673"/>
    </row>
    <row r="23" spans="1:62" s="89" customFormat="1" ht="11.25" customHeight="1" x14ac:dyDescent="0.2">
      <c r="A23" s="773"/>
      <c r="B23" s="773"/>
      <c r="C23" s="1622" t="s">
        <v>191</v>
      </c>
      <c r="D23" s="1623"/>
      <c r="E23" s="1624"/>
      <c r="F23" s="1625"/>
      <c r="G23" s="1628"/>
      <c r="H23" s="1674"/>
      <c r="I23" s="1674"/>
      <c r="J23" s="1674"/>
      <c r="K23" s="1674"/>
      <c r="L23" s="1675"/>
      <c r="M23" s="773"/>
      <c r="N23" s="1588" t="s">
        <v>204</v>
      </c>
      <c r="O23" s="1588" t="s">
        <v>214</v>
      </c>
      <c r="P23" s="1588"/>
      <c r="Q23" s="1588"/>
      <c r="R23" s="1588"/>
      <c r="S23" s="1588"/>
      <c r="T23" s="1588"/>
      <c r="U23" s="1588"/>
      <c r="V23" s="1588"/>
      <c r="W23" s="1605"/>
      <c r="X23" s="1605"/>
      <c r="Y23" s="1588" t="s">
        <v>217</v>
      </c>
      <c r="Z23" s="1588"/>
      <c r="AA23" s="1588">
        <v>2</v>
      </c>
      <c r="AB23" s="1588"/>
      <c r="AC23" s="1588" t="s">
        <v>216</v>
      </c>
      <c r="AD23" s="1588"/>
      <c r="AE23" s="1588"/>
      <c r="AF23" s="1657" t="str">
        <f>IF(W23="","",320+100*(+W23-2))</f>
        <v/>
      </c>
      <c r="AG23" s="1657"/>
      <c r="AH23" s="1657"/>
      <c r="AI23" s="1657"/>
      <c r="AJ23" s="1588" t="s">
        <v>109</v>
      </c>
      <c r="AK23" s="1588"/>
      <c r="AL23" s="773"/>
      <c r="AM23" s="773"/>
      <c r="AN23" s="773"/>
      <c r="AO23" s="773"/>
      <c r="AP23" s="773"/>
      <c r="AQ23" s="773"/>
      <c r="AR23" s="773"/>
      <c r="AS23" s="773"/>
      <c r="AT23" s="773"/>
      <c r="AU23" s="773"/>
      <c r="AV23" s="773"/>
      <c r="AW23" s="773"/>
      <c r="AX23" s="773"/>
      <c r="AY23" s="773"/>
      <c r="AZ23" s="773"/>
      <c r="BA23" s="773"/>
      <c r="BB23" s="786"/>
    </row>
    <row r="24" spans="1:62" s="89" customFormat="1" ht="11.25" customHeight="1" x14ac:dyDescent="0.2">
      <c r="A24" s="773"/>
      <c r="B24" s="773"/>
      <c r="C24" s="1622"/>
      <c r="D24" s="1623"/>
      <c r="E24" s="1626"/>
      <c r="F24" s="1627"/>
      <c r="G24" s="1676"/>
      <c r="H24" s="1677"/>
      <c r="I24" s="1677"/>
      <c r="J24" s="1677"/>
      <c r="K24" s="1677"/>
      <c r="L24" s="1678"/>
      <c r="M24" s="1659" t="s">
        <v>36</v>
      </c>
      <c r="N24" s="1588"/>
      <c r="O24" s="1588"/>
      <c r="P24" s="1588"/>
      <c r="Q24" s="1588"/>
      <c r="R24" s="1588"/>
      <c r="S24" s="1588"/>
      <c r="T24" s="1588"/>
      <c r="U24" s="1588"/>
      <c r="V24" s="1588"/>
      <c r="W24" s="1474"/>
      <c r="X24" s="1474"/>
      <c r="Y24" s="1588"/>
      <c r="Z24" s="1588"/>
      <c r="AA24" s="1588"/>
      <c r="AB24" s="1588"/>
      <c r="AC24" s="1588"/>
      <c r="AD24" s="1588"/>
      <c r="AE24" s="1588"/>
      <c r="AF24" s="1658"/>
      <c r="AG24" s="1658"/>
      <c r="AH24" s="1658"/>
      <c r="AI24" s="1658"/>
      <c r="AJ24" s="1588"/>
      <c r="AK24" s="1588"/>
      <c r="AL24" s="723"/>
      <c r="AM24" s="723"/>
      <c r="AN24" s="723"/>
      <c r="AO24" s="723"/>
      <c r="AP24" s="723"/>
      <c r="AQ24" s="723"/>
      <c r="AR24" s="723"/>
      <c r="AS24" s="723"/>
      <c r="AT24" s="723"/>
      <c r="AU24" s="723"/>
      <c r="AV24" s="723"/>
      <c r="AW24" s="723"/>
      <c r="AX24" s="723"/>
      <c r="AY24" s="723"/>
      <c r="AZ24" s="723"/>
      <c r="BA24" s="723"/>
      <c r="BB24" s="786"/>
    </row>
    <row r="25" spans="1:62" s="89" customFormat="1" ht="17.25" customHeight="1" x14ac:dyDescent="0.2">
      <c r="A25" s="773"/>
      <c r="B25" s="773"/>
      <c r="C25" s="1622" t="s">
        <v>193</v>
      </c>
      <c r="D25" s="1623"/>
      <c r="E25" s="1624"/>
      <c r="F25" s="1625"/>
      <c r="G25" s="1660"/>
      <c r="H25" s="1661"/>
      <c r="I25" s="1661"/>
      <c r="J25" s="1661"/>
      <c r="K25" s="1661"/>
      <c r="L25" s="1662"/>
      <c r="M25" s="1659"/>
      <c r="N25" s="773"/>
      <c r="O25" s="694" t="s">
        <v>419</v>
      </c>
      <c r="P25" s="773"/>
      <c r="Q25" s="773"/>
      <c r="R25" s="773"/>
      <c r="S25" s="773"/>
      <c r="T25" s="773"/>
      <c r="U25" s="773"/>
      <c r="V25" s="773"/>
      <c r="W25" s="773"/>
      <c r="X25" s="773"/>
      <c r="Y25" s="773"/>
      <c r="Z25" s="773"/>
      <c r="AA25" s="773"/>
      <c r="AB25" s="773"/>
      <c r="AC25" s="773"/>
      <c r="AD25" s="773"/>
      <c r="AF25" s="694" t="s">
        <v>372</v>
      </c>
      <c r="AG25" s="773"/>
      <c r="AH25" s="773"/>
      <c r="AI25" s="773"/>
      <c r="AJ25" s="773"/>
      <c r="AK25" s="773"/>
      <c r="AL25" s="723"/>
      <c r="AM25" s="723"/>
      <c r="AN25" s="723"/>
      <c r="AO25" s="723"/>
      <c r="AP25" s="723"/>
      <c r="AQ25" s="723"/>
      <c r="AR25" s="723"/>
      <c r="AS25" s="723"/>
      <c r="AT25" s="723"/>
      <c r="AU25" s="723"/>
      <c r="AV25" s="723"/>
      <c r="AW25" s="723"/>
      <c r="AX25" s="723"/>
      <c r="AY25" s="723"/>
      <c r="AZ25" s="723"/>
      <c r="BA25" s="723"/>
      <c r="BB25" s="786"/>
    </row>
    <row r="26" spans="1:62" s="89" customFormat="1" ht="11.25" customHeight="1" x14ac:dyDescent="0.2">
      <c r="A26" s="773"/>
      <c r="B26" s="773"/>
      <c r="C26" s="1622"/>
      <c r="D26" s="1623"/>
      <c r="E26" s="1644"/>
      <c r="F26" s="1645"/>
      <c r="G26" s="212"/>
      <c r="H26" s="1149" t="s">
        <v>34</v>
      </c>
      <c r="I26" s="1150"/>
      <c r="J26" s="791" t="s">
        <v>199</v>
      </c>
      <c r="K26" s="1140"/>
      <c r="L26" s="214"/>
      <c r="M26" s="773"/>
      <c r="N26" s="723"/>
      <c r="O26" s="773"/>
      <c r="P26" s="773"/>
      <c r="Q26" s="723"/>
      <c r="R26" s="723"/>
      <c r="S26" s="773"/>
      <c r="T26" s="484"/>
      <c r="U26" s="484"/>
      <c r="V26" s="484"/>
      <c r="W26" s="484"/>
      <c r="X26" s="484"/>
      <c r="Y26" s="484"/>
      <c r="Z26" s="484"/>
      <c r="AA26" s="484"/>
      <c r="AB26" s="484"/>
      <c r="AC26" s="484"/>
      <c r="AD26" s="484"/>
      <c r="AE26" s="773"/>
      <c r="AF26" s="484"/>
      <c r="AG26" s="773"/>
      <c r="AH26" s="484"/>
      <c r="AI26" s="484"/>
      <c r="AJ26" s="484"/>
      <c r="AK26" s="484"/>
      <c r="AL26" s="484"/>
      <c r="AM26" s="484"/>
      <c r="AN26" s="484"/>
      <c r="AO26" s="484"/>
      <c r="AP26" s="484"/>
      <c r="AQ26" s="484"/>
      <c r="AR26" s="1129"/>
      <c r="AS26" s="1129"/>
      <c r="AT26" s="1129"/>
      <c r="AU26" s="1129"/>
      <c r="AV26" s="1129"/>
      <c r="AW26" s="1129"/>
      <c r="AX26" s="1129"/>
      <c r="AY26" s="1129"/>
      <c r="AZ26" s="1129"/>
      <c r="BA26" s="1129"/>
      <c r="BB26" s="786"/>
    </row>
    <row r="27" spans="1:62" s="89" customFormat="1" ht="8.25" customHeight="1" x14ac:dyDescent="0.2">
      <c r="A27" s="773"/>
      <c r="B27" s="773"/>
      <c r="C27" s="1622"/>
      <c r="D27" s="1623"/>
      <c r="E27" s="1626"/>
      <c r="F27" s="1627"/>
      <c r="G27" s="1663" t="s">
        <v>36</v>
      </c>
      <c r="H27" s="1664"/>
      <c r="I27" s="1664"/>
      <c r="J27" s="1664"/>
      <c r="K27" s="1664"/>
      <c r="L27" s="1665"/>
      <c r="M27" s="773"/>
      <c r="N27" s="1588" t="s">
        <v>206</v>
      </c>
      <c r="O27" s="1588" t="s">
        <v>328</v>
      </c>
      <c r="P27" s="1588"/>
      <c r="Q27" s="1588"/>
      <c r="R27" s="1588"/>
      <c r="S27" s="1588"/>
      <c r="T27" s="1588"/>
      <c r="U27" s="1588"/>
      <c r="V27" s="1588"/>
      <c r="W27" s="1588"/>
      <c r="X27" s="1588"/>
      <c r="Y27" s="1588"/>
      <c r="Z27" s="1588"/>
      <c r="AA27" s="1605"/>
      <c r="AB27" s="1605"/>
      <c r="AC27" s="1605"/>
      <c r="AD27" s="1588" t="s">
        <v>201</v>
      </c>
      <c r="AE27" s="1588"/>
      <c r="AF27" s="1588"/>
      <c r="AG27" s="1588"/>
      <c r="AH27" s="1588"/>
      <c r="AI27" s="1657">
        <f>1.98*AA27</f>
        <v>0</v>
      </c>
      <c r="AJ27" s="1657"/>
      <c r="AK27" s="1657"/>
      <c r="AL27" s="1657"/>
      <c r="AM27" s="1588" t="s">
        <v>109</v>
      </c>
      <c r="AN27" s="1588"/>
      <c r="AO27" s="484"/>
      <c r="AP27" s="484"/>
      <c r="AQ27" s="484"/>
      <c r="AR27" s="1129"/>
      <c r="AS27" s="1129"/>
      <c r="AT27" s="1129"/>
      <c r="AU27" s="1129"/>
      <c r="AV27" s="1129"/>
      <c r="AW27" s="1129"/>
      <c r="AX27" s="1129"/>
      <c r="AY27" s="1129"/>
      <c r="AZ27" s="1129"/>
      <c r="BA27" s="1129"/>
      <c r="BB27" s="786"/>
    </row>
    <row r="28" spans="1:62" s="89" customFormat="1" ht="11.25" customHeight="1" x14ac:dyDescent="0.2">
      <c r="A28" s="773"/>
      <c r="B28" s="773"/>
      <c r="C28" s="1622" t="s">
        <v>192</v>
      </c>
      <c r="D28" s="1623"/>
      <c r="E28" s="1624"/>
      <c r="F28" s="1625"/>
      <c r="G28" s="1647" t="s">
        <v>34</v>
      </c>
      <c r="H28" s="1649" t="s">
        <v>198</v>
      </c>
      <c r="I28" s="1651"/>
      <c r="J28" s="1649" t="s">
        <v>935</v>
      </c>
      <c r="K28" s="1651"/>
      <c r="L28" s="1653" t="s">
        <v>199</v>
      </c>
      <c r="M28" s="773"/>
      <c r="N28" s="1588"/>
      <c r="O28" s="1588"/>
      <c r="P28" s="1588"/>
      <c r="Q28" s="1588"/>
      <c r="R28" s="1588"/>
      <c r="S28" s="1588"/>
      <c r="T28" s="1588"/>
      <c r="U28" s="1588"/>
      <c r="V28" s="1588"/>
      <c r="W28" s="1588"/>
      <c r="X28" s="1588"/>
      <c r="Y28" s="1588"/>
      <c r="Z28" s="1588"/>
      <c r="AA28" s="1474"/>
      <c r="AB28" s="1474"/>
      <c r="AC28" s="1474"/>
      <c r="AD28" s="1588"/>
      <c r="AE28" s="1588"/>
      <c r="AF28" s="1588"/>
      <c r="AG28" s="1588"/>
      <c r="AH28" s="1588"/>
      <c r="AI28" s="1658"/>
      <c r="AJ28" s="1658"/>
      <c r="AK28" s="1658"/>
      <c r="AL28" s="1658"/>
      <c r="AM28" s="1588"/>
      <c r="AN28" s="1588"/>
      <c r="AO28" s="773"/>
      <c r="AP28" s="773"/>
      <c r="AQ28" s="693"/>
      <c r="AR28" s="693"/>
      <c r="AS28" s="693"/>
      <c r="AT28" s="1129"/>
      <c r="AU28" s="1129"/>
      <c r="AV28" s="1129"/>
      <c r="AW28" s="1129"/>
      <c r="AX28" s="1129"/>
      <c r="AY28" s="1129"/>
      <c r="AZ28" s="1129"/>
      <c r="BA28" s="1129"/>
      <c r="BB28" s="786"/>
    </row>
    <row r="29" spans="1:62" s="89" customFormat="1" ht="11.25" customHeight="1" x14ac:dyDescent="0.2">
      <c r="A29" s="773"/>
      <c r="B29" s="773"/>
      <c r="C29" s="1622"/>
      <c r="D29" s="1623"/>
      <c r="E29" s="1626"/>
      <c r="F29" s="1627"/>
      <c r="G29" s="1648"/>
      <c r="H29" s="1650"/>
      <c r="I29" s="1652"/>
      <c r="J29" s="1650"/>
      <c r="K29" s="1652"/>
      <c r="L29" s="1654"/>
      <c r="M29" s="773"/>
      <c r="N29" s="1588" t="s">
        <v>207</v>
      </c>
      <c r="O29" s="1588" t="s">
        <v>261</v>
      </c>
      <c r="P29" s="1588"/>
      <c r="Q29" s="1588"/>
      <c r="R29" s="1588"/>
      <c r="S29" s="1655">
        <f>+AO5+AO7+AI27</f>
        <v>0</v>
      </c>
      <c r="T29" s="1655"/>
      <c r="U29" s="1655"/>
      <c r="V29" s="1655"/>
      <c r="W29" s="1655"/>
      <c r="X29" s="1588" t="s">
        <v>109</v>
      </c>
      <c r="Y29" s="1588"/>
      <c r="Z29" s="773"/>
      <c r="AA29" s="773"/>
      <c r="AB29" s="773"/>
      <c r="AC29" s="773"/>
      <c r="AD29" s="773"/>
      <c r="AE29" s="773"/>
      <c r="AF29" s="773"/>
      <c r="AG29" s="773"/>
      <c r="AH29" s="773"/>
      <c r="AI29" s="773"/>
      <c r="AJ29" s="773"/>
      <c r="AK29" s="773"/>
      <c r="AL29" s="773"/>
      <c r="AM29" s="773"/>
      <c r="AN29" s="773"/>
      <c r="AO29" s="773"/>
      <c r="AP29" s="773"/>
      <c r="AQ29" s="773"/>
      <c r="AR29" s="773"/>
      <c r="AS29" s="773"/>
      <c r="AT29" s="773"/>
      <c r="AU29" s="773"/>
      <c r="AV29" s="773"/>
      <c r="AW29" s="773"/>
      <c r="AX29" s="773"/>
      <c r="AY29" s="773"/>
      <c r="AZ29" s="773"/>
      <c r="BA29" s="773"/>
      <c r="BB29" s="786"/>
    </row>
    <row r="30" spans="1:62" s="89" customFormat="1" ht="13.5" customHeight="1" x14ac:dyDescent="0.2">
      <c r="A30" s="773"/>
      <c r="B30" s="773"/>
      <c r="C30" s="1622" t="s">
        <v>194</v>
      </c>
      <c r="D30" s="1623"/>
      <c r="E30" s="1624"/>
      <c r="F30" s="1625"/>
      <c r="G30" s="1647" t="s">
        <v>34</v>
      </c>
      <c r="H30" s="1649" t="s">
        <v>198</v>
      </c>
      <c r="I30" s="1651"/>
      <c r="J30" s="1649" t="s">
        <v>935</v>
      </c>
      <c r="K30" s="1651"/>
      <c r="L30" s="1653" t="s">
        <v>199</v>
      </c>
      <c r="M30" s="773"/>
      <c r="N30" s="1588"/>
      <c r="O30" s="1588"/>
      <c r="P30" s="1588"/>
      <c r="Q30" s="1588"/>
      <c r="R30" s="1588"/>
      <c r="S30" s="1656"/>
      <c r="T30" s="1656"/>
      <c r="U30" s="1656"/>
      <c r="V30" s="1656"/>
      <c r="W30" s="1656"/>
      <c r="X30" s="1588"/>
      <c r="Y30" s="1588"/>
      <c r="Z30" s="723"/>
      <c r="AA30" s="723"/>
      <c r="AB30" s="723"/>
      <c r="AC30" s="723"/>
      <c r="AD30" s="723"/>
      <c r="AE30" s="723"/>
      <c r="AF30" s="723"/>
      <c r="AG30" s="723"/>
      <c r="AH30" s="794" t="s">
        <v>876</v>
      </c>
      <c r="AI30" s="794"/>
      <c r="AJ30" s="794"/>
      <c r="AK30" s="794"/>
      <c r="AL30" s="794"/>
      <c r="AM30" s="794"/>
      <c r="AN30" s="794"/>
      <c r="AO30" s="794"/>
      <c r="AP30" s="794"/>
      <c r="AQ30" s="794"/>
      <c r="AR30" s="794"/>
      <c r="AS30" s="794"/>
      <c r="AT30" s="794"/>
      <c r="AU30" s="1585" t="s">
        <v>874</v>
      </c>
      <c r="AV30" s="1585"/>
      <c r="AW30" s="1585"/>
      <c r="AX30" s="1585"/>
      <c r="AY30" s="1585"/>
      <c r="AZ30" s="1585"/>
      <c r="BA30" s="1585"/>
      <c r="BB30" s="794" t="s">
        <v>877</v>
      </c>
    </row>
    <row r="31" spans="1:62" s="89" customFormat="1" ht="9.75" customHeight="1" x14ac:dyDescent="0.2">
      <c r="A31" s="773"/>
      <c r="B31" s="773"/>
      <c r="C31" s="1622"/>
      <c r="D31" s="1623"/>
      <c r="E31" s="1626"/>
      <c r="F31" s="1627"/>
      <c r="G31" s="1648"/>
      <c r="H31" s="1650"/>
      <c r="I31" s="1652"/>
      <c r="J31" s="1650"/>
      <c r="K31" s="1652"/>
      <c r="L31" s="1654"/>
      <c r="M31" s="773"/>
      <c r="N31" s="773"/>
      <c r="O31" s="773"/>
      <c r="P31" s="773"/>
      <c r="Q31" s="773"/>
      <c r="R31" s="773"/>
      <c r="S31" s="773"/>
      <c r="T31" s="773"/>
      <c r="U31" s="773"/>
      <c r="V31" s="773"/>
      <c r="W31" s="773"/>
      <c r="X31" s="773"/>
      <c r="Y31" s="773"/>
      <c r="Z31" s="723"/>
      <c r="AA31" s="723"/>
      <c r="AB31" s="723"/>
      <c r="AC31" s="723"/>
      <c r="AD31" s="723"/>
      <c r="AE31" s="723"/>
      <c r="AF31" s="723"/>
      <c r="AG31" s="723"/>
      <c r="AH31" s="723"/>
      <c r="AI31" s="723"/>
      <c r="AJ31" s="723"/>
      <c r="AK31" s="723"/>
      <c r="AL31" s="723"/>
      <c r="AM31" s="723"/>
      <c r="AN31" s="723"/>
      <c r="AO31" s="723"/>
      <c r="AP31" s="723"/>
      <c r="AQ31" s="723"/>
      <c r="AR31" s="723"/>
      <c r="AS31" s="723"/>
      <c r="AT31" s="723"/>
      <c r="AU31" s="723"/>
      <c r="AV31" s="723"/>
      <c r="AW31" s="723"/>
      <c r="AX31" s="723"/>
      <c r="AY31" s="723"/>
      <c r="AZ31" s="723"/>
      <c r="BA31" s="723"/>
      <c r="BB31" s="786"/>
    </row>
    <row r="32" spans="1:62" s="89" customFormat="1" ht="11.25" customHeight="1" x14ac:dyDescent="0.2">
      <c r="A32" s="773"/>
      <c r="B32" s="773"/>
      <c r="C32" s="1622" t="s">
        <v>195</v>
      </c>
      <c r="D32" s="1623"/>
      <c r="E32" s="1624"/>
      <c r="F32" s="1625"/>
      <c r="G32" s="1647" t="s">
        <v>34</v>
      </c>
      <c r="H32" s="1649" t="s">
        <v>198</v>
      </c>
      <c r="I32" s="1651"/>
      <c r="J32" s="1649" t="s">
        <v>935</v>
      </c>
      <c r="K32" s="1651"/>
      <c r="L32" s="1653" t="s">
        <v>199</v>
      </c>
      <c r="M32" s="1633" t="s">
        <v>211</v>
      </c>
      <c r="N32" s="1634"/>
      <c r="O32" s="1634"/>
      <c r="P32" s="1634"/>
      <c r="Q32" s="1634"/>
      <c r="R32" s="1634"/>
      <c r="S32" s="723"/>
      <c r="T32" s="1614" t="s">
        <v>421</v>
      </c>
      <c r="U32" s="1614"/>
      <c r="V32" s="1614"/>
      <c r="W32" s="1614"/>
      <c r="X32" s="1614"/>
      <c r="Y32" s="1614"/>
      <c r="Z32" s="1614"/>
      <c r="AA32" s="1614"/>
      <c r="AB32" s="1614" t="s">
        <v>34</v>
      </c>
      <c r="AC32" s="1635">
        <f>MAX(AK35,AK37,AK40)</f>
        <v>0</v>
      </c>
      <c r="AD32" s="1635"/>
      <c r="AE32" s="1635"/>
      <c r="AF32" s="1635"/>
      <c r="AG32" s="1614" t="s">
        <v>205</v>
      </c>
      <c r="AH32" s="1614"/>
      <c r="AI32" s="1637">
        <f>+AI43</f>
        <v>0</v>
      </c>
      <c r="AJ32" s="1637"/>
      <c r="AK32" s="1637"/>
      <c r="AL32" s="1637"/>
      <c r="AM32" s="1614" t="s">
        <v>216</v>
      </c>
      <c r="AN32" s="1614"/>
      <c r="AO32" s="1614"/>
      <c r="AP32" s="1619">
        <f>+AC32+AI32</f>
        <v>0</v>
      </c>
      <c r="AQ32" s="1619"/>
      <c r="AR32" s="1619"/>
      <c r="AS32" s="1619"/>
      <c r="AT32" s="1619"/>
      <c r="AU32" s="1621" t="s">
        <v>259</v>
      </c>
      <c r="AV32" s="1621"/>
      <c r="AW32" s="1621"/>
      <c r="AX32" s="1621"/>
      <c r="AY32" s="1621"/>
      <c r="AZ32" s="1621"/>
      <c r="BA32" s="1621"/>
      <c r="BB32" s="786"/>
    </row>
    <row r="33" spans="1:59" s="89" customFormat="1" ht="11.25" customHeight="1" x14ac:dyDescent="0.2">
      <c r="A33" s="773"/>
      <c r="B33" s="773"/>
      <c r="C33" s="1622"/>
      <c r="D33" s="1623"/>
      <c r="E33" s="1626"/>
      <c r="F33" s="1627"/>
      <c r="G33" s="1648"/>
      <c r="H33" s="1650"/>
      <c r="I33" s="1652"/>
      <c r="J33" s="1650"/>
      <c r="K33" s="1652"/>
      <c r="L33" s="1654"/>
      <c r="M33" s="1633"/>
      <c r="N33" s="1634"/>
      <c r="O33" s="1634"/>
      <c r="P33" s="1634"/>
      <c r="Q33" s="1634"/>
      <c r="R33" s="1634"/>
      <c r="S33" s="766"/>
      <c r="T33" s="1614"/>
      <c r="U33" s="1614"/>
      <c r="V33" s="1614"/>
      <c r="W33" s="1614"/>
      <c r="X33" s="1614"/>
      <c r="Y33" s="1614"/>
      <c r="Z33" s="1614"/>
      <c r="AA33" s="1614"/>
      <c r="AB33" s="1614"/>
      <c r="AC33" s="1636"/>
      <c r="AD33" s="1636"/>
      <c r="AE33" s="1636"/>
      <c r="AF33" s="1636"/>
      <c r="AG33" s="1614"/>
      <c r="AH33" s="1614"/>
      <c r="AI33" s="1638"/>
      <c r="AJ33" s="1638"/>
      <c r="AK33" s="1638"/>
      <c r="AL33" s="1638"/>
      <c r="AM33" s="1614"/>
      <c r="AN33" s="1614"/>
      <c r="AO33" s="1614"/>
      <c r="AP33" s="1620"/>
      <c r="AQ33" s="1620"/>
      <c r="AR33" s="1620"/>
      <c r="AS33" s="1620"/>
      <c r="AT33" s="1620"/>
      <c r="AU33" s="1621"/>
      <c r="AV33" s="1621"/>
      <c r="AW33" s="1621"/>
      <c r="AX33" s="1621"/>
      <c r="AY33" s="1621"/>
      <c r="AZ33" s="1621"/>
      <c r="BA33" s="1621"/>
      <c r="BB33" s="795"/>
    </row>
    <row r="34" spans="1:59" s="89" customFormat="1" ht="11.25" customHeight="1" x14ac:dyDescent="0.2">
      <c r="A34" s="773"/>
      <c r="B34" s="773"/>
      <c r="C34" s="1622" t="s">
        <v>196</v>
      </c>
      <c r="D34" s="1623"/>
      <c r="E34" s="1624"/>
      <c r="F34" s="1625"/>
      <c r="G34" s="1628"/>
      <c r="H34" s="1629"/>
      <c r="I34" s="1629"/>
      <c r="J34" s="1629"/>
      <c r="K34" s="1629"/>
      <c r="L34" s="1630"/>
      <c r="M34" s="773"/>
      <c r="N34" s="773"/>
      <c r="O34" s="773"/>
      <c r="P34" s="773"/>
      <c r="Q34" s="773"/>
      <c r="R34" s="773"/>
      <c r="S34" s="766"/>
      <c r="T34" s="773"/>
      <c r="U34" s="773"/>
      <c r="V34" s="773"/>
      <c r="W34" s="773"/>
      <c r="X34" s="773"/>
      <c r="Y34" s="773"/>
      <c r="Z34" s="773"/>
      <c r="AA34" s="773"/>
      <c r="AB34" s="773"/>
      <c r="AC34" s="773"/>
      <c r="AD34" s="773"/>
      <c r="AE34" s="773"/>
      <c r="AF34" s="773"/>
      <c r="AG34" s="773"/>
      <c r="AH34" s="773"/>
      <c r="AI34" s="773"/>
      <c r="AJ34" s="773"/>
      <c r="AK34" s="773"/>
      <c r="AL34" s="773"/>
      <c r="AM34" s="773"/>
      <c r="AN34" s="773"/>
      <c r="AO34" s="773"/>
      <c r="AP34" s="773"/>
      <c r="AQ34" s="773"/>
      <c r="AR34" s="773"/>
      <c r="AS34" s="773"/>
      <c r="AT34" s="773"/>
      <c r="AU34" s="773"/>
      <c r="AV34" s="773"/>
      <c r="AW34" s="773"/>
      <c r="AX34" s="773"/>
      <c r="AY34" s="773"/>
      <c r="AZ34" s="773"/>
      <c r="BA34" s="773"/>
      <c r="BB34" s="795"/>
    </row>
    <row r="35" spans="1:59" s="89" customFormat="1" ht="11.25" customHeight="1" x14ac:dyDescent="0.2">
      <c r="A35" s="773"/>
      <c r="B35" s="773"/>
      <c r="C35" s="1622"/>
      <c r="D35" s="1623"/>
      <c r="E35" s="1626"/>
      <c r="F35" s="1627"/>
      <c r="G35" s="1631"/>
      <c r="H35" s="1612"/>
      <c r="I35" s="1612"/>
      <c r="J35" s="1612"/>
      <c r="K35" s="1612"/>
      <c r="L35" s="1613"/>
      <c r="M35" s="773"/>
      <c r="N35" s="1588" t="s">
        <v>204</v>
      </c>
      <c r="O35" s="1632" t="s">
        <v>219</v>
      </c>
      <c r="P35" s="1588" t="s">
        <v>310</v>
      </c>
      <c r="Q35" s="1588"/>
      <c r="R35" s="1588"/>
      <c r="S35" s="1588"/>
      <c r="T35" s="1588"/>
      <c r="U35" s="1588"/>
      <c r="V35" s="1588"/>
      <c r="W35" s="1588"/>
      <c r="X35" s="1588"/>
      <c r="Y35" s="1588"/>
      <c r="Z35" s="1588"/>
      <c r="AA35" s="1588"/>
      <c r="AB35" s="1588"/>
      <c r="AC35" s="1588"/>
      <c r="AD35" s="1605"/>
      <c r="AE35" s="1605"/>
      <c r="AF35" s="1615" t="s">
        <v>221</v>
      </c>
      <c r="AG35" s="1615"/>
      <c r="AH35" s="1615"/>
      <c r="AI35" s="1615"/>
      <c r="AJ35" s="1615"/>
      <c r="AK35" s="1639" t="str">
        <f>IF(AD35="","",330+30*(AD35-1))</f>
        <v/>
      </c>
      <c r="AL35" s="1639"/>
      <c r="AM35" s="1639"/>
      <c r="AN35" s="1639"/>
      <c r="AO35" s="1588" t="s">
        <v>109</v>
      </c>
      <c r="AP35" s="1588"/>
      <c r="AQ35" s="723"/>
      <c r="AR35" s="723"/>
      <c r="AS35" s="723"/>
      <c r="AT35" s="723"/>
      <c r="AU35" s="723"/>
      <c r="AV35" s="723"/>
      <c r="AW35" s="723"/>
      <c r="AX35" s="723"/>
      <c r="AY35" s="723"/>
      <c r="AZ35" s="723"/>
      <c r="BA35" s="723"/>
      <c r="BB35" s="786"/>
      <c r="BE35" s="1137"/>
      <c r="BF35" s="1136"/>
      <c r="BG35" s="1136"/>
    </row>
    <row r="36" spans="1:59" s="89" customFormat="1" ht="11.25" customHeight="1" x14ac:dyDescent="0.2">
      <c r="A36" s="773"/>
      <c r="B36" s="773"/>
      <c r="C36" s="1640" t="s">
        <v>1</v>
      </c>
      <c r="D36" s="1641"/>
      <c r="E36" s="1624"/>
      <c r="F36" s="1625"/>
      <c r="G36" s="1628"/>
      <c r="H36" s="1629"/>
      <c r="I36" s="1629"/>
      <c r="J36" s="1629"/>
      <c r="K36" s="1629"/>
      <c r="L36" s="1630"/>
      <c r="M36" s="773"/>
      <c r="N36" s="1588"/>
      <c r="O36" s="1632"/>
      <c r="P36" s="1588"/>
      <c r="Q36" s="1588"/>
      <c r="R36" s="1588"/>
      <c r="S36" s="1588"/>
      <c r="T36" s="1588"/>
      <c r="U36" s="1588"/>
      <c r="V36" s="1588"/>
      <c r="W36" s="1588"/>
      <c r="X36" s="1588"/>
      <c r="Y36" s="1588"/>
      <c r="Z36" s="1588"/>
      <c r="AA36" s="1588"/>
      <c r="AB36" s="1588"/>
      <c r="AC36" s="1588"/>
      <c r="AD36" s="1474"/>
      <c r="AE36" s="1474"/>
      <c r="AF36" s="1615"/>
      <c r="AG36" s="1615"/>
      <c r="AH36" s="1615"/>
      <c r="AI36" s="1615"/>
      <c r="AJ36" s="1615"/>
      <c r="AK36" s="1596"/>
      <c r="AL36" s="1596"/>
      <c r="AM36" s="1596"/>
      <c r="AN36" s="1596"/>
      <c r="AO36" s="1588"/>
      <c r="AP36" s="1588"/>
      <c r="AQ36" s="1131"/>
      <c r="AR36" s="1131"/>
      <c r="AS36" s="1131"/>
      <c r="AT36" s="1131"/>
      <c r="AU36" s="1131"/>
      <c r="AV36" s="1131"/>
      <c r="AW36" s="1131"/>
      <c r="AX36" s="1131"/>
      <c r="AY36" s="1131"/>
      <c r="AZ36" s="1131"/>
      <c r="BA36" s="1131"/>
      <c r="BB36" s="786"/>
      <c r="BE36" s="1137"/>
      <c r="BF36" s="1136"/>
      <c r="BG36" s="1136"/>
    </row>
    <row r="37" spans="1:59" s="89" customFormat="1" ht="11.25" customHeight="1" x14ac:dyDescent="0.2">
      <c r="A37" s="773"/>
      <c r="B37" s="773"/>
      <c r="C37" s="1598"/>
      <c r="D37" s="1642"/>
      <c r="E37" s="1644"/>
      <c r="F37" s="1645"/>
      <c r="G37" s="1646"/>
      <c r="H37" s="1609"/>
      <c r="I37" s="1609"/>
      <c r="J37" s="1609"/>
      <c r="K37" s="1609"/>
      <c r="L37" s="1610"/>
      <c r="M37" s="773"/>
      <c r="N37" s="773"/>
      <c r="O37" s="773"/>
      <c r="P37" s="1588" t="s">
        <v>311</v>
      </c>
      <c r="Q37" s="1588"/>
      <c r="R37" s="1588"/>
      <c r="S37" s="1588"/>
      <c r="T37" s="1588"/>
      <c r="U37" s="1588"/>
      <c r="V37" s="1588"/>
      <c r="W37" s="1588"/>
      <c r="X37" s="1588"/>
      <c r="Y37" s="1588"/>
      <c r="Z37" s="1588"/>
      <c r="AA37" s="1588"/>
      <c r="AB37" s="1588"/>
      <c r="AC37" s="1588"/>
      <c r="AD37" s="1605"/>
      <c r="AE37" s="1605"/>
      <c r="AF37" s="1615" t="s">
        <v>220</v>
      </c>
      <c r="AG37" s="1615"/>
      <c r="AH37" s="1615"/>
      <c r="AI37" s="1615"/>
      <c r="AJ37" s="1615"/>
      <c r="AK37" s="1595" t="str">
        <f>IF(AD37="","",400+80*(AD37-3))</f>
        <v/>
      </c>
      <c r="AL37" s="1595"/>
      <c r="AM37" s="1595"/>
      <c r="AN37" s="1595"/>
      <c r="AO37" s="1588" t="s">
        <v>109</v>
      </c>
      <c r="AP37" s="1588"/>
      <c r="AQ37" s="1131"/>
      <c r="AR37" s="1131"/>
      <c r="AS37" s="1131"/>
      <c r="AT37" s="1131"/>
      <c r="AU37" s="1131"/>
      <c r="AV37" s="1131"/>
      <c r="AW37" s="1131"/>
      <c r="AX37" s="1131"/>
      <c r="AY37" s="1131"/>
      <c r="AZ37" s="1131"/>
      <c r="BA37" s="1131"/>
      <c r="BB37" s="786"/>
    </row>
    <row r="38" spans="1:59" s="89" customFormat="1" ht="11.25" customHeight="1" thickBot="1" x14ac:dyDescent="0.25">
      <c r="A38" s="773"/>
      <c r="B38" s="773"/>
      <c r="C38" s="1599"/>
      <c r="D38" s="1643"/>
      <c r="E38" s="1644"/>
      <c r="F38" s="1645"/>
      <c r="G38" s="1631"/>
      <c r="H38" s="1612"/>
      <c r="I38" s="1612"/>
      <c r="J38" s="1612"/>
      <c r="K38" s="1612"/>
      <c r="L38" s="1613"/>
      <c r="M38" s="773"/>
      <c r="N38" s="1597"/>
      <c r="O38" s="773"/>
      <c r="P38" s="1588"/>
      <c r="Q38" s="1588"/>
      <c r="R38" s="1588"/>
      <c r="S38" s="1588"/>
      <c r="T38" s="1588"/>
      <c r="U38" s="1588"/>
      <c r="V38" s="1588"/>
      <c r="W38" s="1588"/>
      <c r="X38" s="1588"/>
      <c r="Y38" s="1588"/>
      <c r="Z38" s="1588"/>
      <c r="AA38" s="1588"/>
      <c r="AB38" s="1588"/>
      <c r="AC38" s="1588"/>
      <c r="AD38" s="1474"/>
      <c r="AE38" s="1474"/>
      <c r="AF38" s="1615"/>
      <c r="AG38" s="1615"/>
      <c r="AH38" s="1615"/>
      <c r="AI38" s="1615"/>
      <c r="AJ38" s="1615"/>
      <c r="AK38" s="1596"/>
      <c r="AL38" s="1596"/>
      <c r="AM38" s="1596"/>
      <c r="AN38" s="1596"/>
      <c r="AO38" s="1588"/>
      <c r="AP38" s="1588"/>
      <c r="AQ38" s="1131"/>
      <c r="AR38" s="1131"/>
      <c r="AS38" s="1131"/>
      <c r="AT38" s="1131"/>
      <c r="AU38" s="1131"/>
      <c r="AV38" s="1131"/>
      <c r="AW38" s="1131"/>
      <c r="AX38" s="1131"/>
      <c r="AY38" s="1131"/>
      <c r="AZ38" s="1131"/>
      <c r="BA38" s="1131"/>
      <c r="BB38" s="786"/>
    </row>
    <row r="39" spans="1:59" s="89" customFormat="1" ht="11.25" customHeight="1" x14ac:dyDescent="0.2">
      <c r="A39" s="773"/>
      <c r="B39" s="773"/>
      <c r="C39" s="1133"/>
      <c r="D39" s="1132"/>
      <c r="E39" s="1151"/>
      <c r="F39" s="1152"/>
      <c r="G39" s="1153"/>
      <c r="H39" s="1153"/>
      <c r="I39" s="1153"/>
      <c r="J39" s="1153"/>
      <c r="K39" s="1153"/>
      <c r="L39" s="1154"/>
      <c r="M39" s="773"/>
      <c r="N39" s="1597"/>
      <c r="O39" s="694" t="s">
        <v>419</v>
      </c>
      <c r="P39" s="1131"/>
      <c r="Q39" s="1131"/>
      <c r="R39" s="1131"/>
      <c r="S39" s="1131"/>
      <c r="T39" s="1131"/>
      <c r="U39" s="1131"/>
      <c r="V39" s="1131"/>
      <c r="W39" s="1131"/>
      <c r="X39" s="1131"/>
      <c r="Y39" s="1131"/>
      <c r="Z39" s="1131"/>
      <c r="AA39" s="1131"/>
      <c r="AB39" s="1131"/>
      <c r="AC39" s="1131"/>
      <c r="AD39" s="1131"/>
      <c r="AE39" s="1131"/>
      <c r="AF39" s="1155"/>
      <c r="AG39" s="1155"/>
      <c r="AH39" s="1155"/>
      <c r="AI39" s="1155"/>
      <c r="AJ39" s="1155"/>
      <c r="AK39" s="1156"/>
      <c r="AL39" s="1156"/>
      <c r="AM39" s="1156"/>
      <c r="AN39" s="1156"/>
      <c r="AO39" s="1131"/>
      <c r="AP39" s="1131"/>
      <c r="AQ39" s="1131"/>
      <c r="AR39" s="1131"/>
      <c r="AS39" s="1131"/>
      <c r="AT39" s="1131"/>
      <c r="AU39" s="1131"/>
      <c r="AV39" s="1131"/>
      <c r="AW39" s="1131"/>
      <c r="AX39" s="1131"/>
      <c r="AY39" s="1131"/>
      <c r="AZ39" s="1131"/>
      <c r="BA39" s="1131"/>
      <c r="BB39" s="786"/>
    </row>
    <row r="40" spans="1:59" s="89" customFormat="1" ht="14.25" customHeight="1" x14ac:dyDescent="0.2">
      <c r="A40" s="773"/>
      <c r="B40" s="773"/>
      <c r="C40" s="1598" t="s">
        <v>48</v>
      </c>
      <c r="D40" s="1157"/>
      <c r="E40" s="1158" t="s">
        <v>208</v>
      </c>
      <c r="F40" s="797" t="s">
        <v>36</v>
      </c>
      <c r="G40" s="1600"/>
      <c r="H40" s="1600"/>
      <c r="I40" s="1600"/>
      <c r="J40" s="1600"/>
      <c r="K40" s="1600"/>
      <c r="L40" s="1601"/>
      <c r="M40" s="773"/>
      <c r="N40" s="1597"/>
      <c r="O40" s="1604" t="s">
        <v>212</v>
      </c>
      <c r="P40" s="1588" t="s">
        <v>299</v>
      </c>
      <c r="Q40" s="1588"/>
      <c r="R40" s="1588"/>
      <c r="S40" s="1588"/>
      <c r="T40" s="1588"/>
      <c r="U40" s="1588"/>
      <c r="V40" s="1588"/>
      <c r="W40" s="1588"/>
      <c r="X40" s="1588"/>
      <c r="Y40" s="1588"/>
      <c r="Z40" s="1588"/>
      <c r="AA40" s="1588"/>
      <c r="AB40" s="1588"/>
      <c r="AC40" s="773"/>
      <c r="AD40" s="1605"/>
      <c r="AE40" s="1605"/>
      <c r="AF40" s="1605"/>
      <c r="AG40" s="1588" t="s">
        <v>223</v>
      </c>
      <c r="AH40" s="1588"/>
      <c r="AI40" s="1588"/>
      <c r="AJ40" s="1588"/>
      <c r="AK40" s="1586">
        <f>3.3*AD40</f>
        <v>0</v>
      </c>
      <c r="AL40" s="1586"/>
      <c r="AM40" s="1586"/>
      <c r="AN40" s="1586"/>
      <c r="AO40" s="1588" t="s">
        <v>109</v>
      </c>
      <c r="AP40" s="1588"/>
      <c r="AQ40" s="1131"/>
      <c r="AR40" s="1131"/>
      <c r="AS40" s="1131"/>
      <c r="AT40" s="1131"/>
      <c r="AU40" s="1131"/>
      <c r="AV40" s="1131"/>
      <c r="AW40" s="1131"/>
      <c r="AX40" s="1131"/>
      <c r="AY40" s="1131"/>
      <c r="AZ40" s="1131"/>
      <c r="BA40" s="1131"/>
      <c r="BB40" s="786"/>
    </row>
    <row r="41" spans="1:59" s="89" customFormat="1" ht="13.5" customHeight="1" x14ac:dyDescent="0.2">
      <c r="A41" s="773"/>
      <c r="B41" s="773"/>
      <c r="C41" s="1598"/>
      <c r="D41" s="1589">
        <f>SUM(D4:D38)</f>
        <v>0</v>
      </c>
      <c r="E41" s="1591">
        <f>SUM(E4:F38)</f>
        <v>0</v>
      </c>
      <c r="F41" s="1592"/>
      <c r="G41" s="1600"/>
      <c r="H41" s="1600"/>
      <c r="I41" s="1600"/>
      <c r="J41" s="1600"/>
      <c r="K41" s="1600"/>
      <c r="L41" s="1601"/>
      <c r="M41" s="773"/>
      <c r="N41" s="723"/>
      <c r="O41" s="1604"/>
      <c r="P41" s="1588"/>
      <c r="Q41" s="1588"/>
      <c r="R41" s="1588"/>
      <c r="S41" s="1588"/>
      <c r="T41" s="1588"/>
      <c r="U41" s="1588"/>
      <c r="V41" s="1588"/>
      <c r="W41" s="1588"/>
      <c r="X41" s="1588"/>
      <c r="Y41" s="1588"/>
      <c r="Z41" s="1588"/>
      <c r="AA41" s="1588"/>
      <c r="AB41" s="1588"/>
      <c r="AC41" s="766"/>
      <c r="AD41" s="1474"/>
      <c r="AE41" s="1474"/>
      <c r="AF41" s="1474"/>
      <c r="AG41" s="1588"/>
      <c r="AH41" s="1588"/>
      <c r="AI41" s="1588"/>
      <c r="AJ41" s="1588"/>
      <c r="AK41" s="1587"/>
      <c r="AL41" s="1587"/>
      <c r="AM41" s="1587"/>
      <c r="AN41" s="1587"/>
      <c r="AO41" s="1588"/>
      <c r="AP41" s="1588"/>
      <c r="AQ41" s="1131"/>
      <c r="AR41" s="1131"/>
      <c r="AS41" s="1131"/>
      <c r="AT41" s="1131"/>
      <c r="AU41" s="1131"/>
      <c r="AV41" s="1131"/>
      <c r="AW41" s="1131"/>
      <c r="AX41" s="1131"/>
      <c r="AY41" s="1131"/>
      <c r="AZ41" s="1131"/>
      <c r="BA41" s="1131"/>
      <c r="BB41" s="786"/>
      <c r="BD41" s="89" t="s">
        <v>36</v>
      </c>
    </row>
    <row r="42" spans="1:59" s="89" customFormat="1" ht="17.25" customHeight="1" thickBot="1" x14ac:dyDescent="0.25">
      <c r="A42" s="773"/>
      <c r="B42" s="773"/>
      <c r="C42" s="1599"/>
      <c r="D42" s="1590"/>
      <c r="E42" s="1593"/>
      <c r="F42" s="1594"/>
      <c r="G42" s="1602"/>
      <c r="H42" s="1602"/>
      <c r="I42" s="1602"/>
      <c r="J42" s="1602"/>
      <c r="K42" s="1602"/>
      <c r="L42" s="1603"/>
      <c r="M42" s="773"/>
      <c r="N42" s="773"/>
      <c r="O42" s="773"/>
      <c r="P42" s="484" t="s">
        <v>948</v>
      </c>
      <c r="Q42" s="773"/>
      <c r="R42" s="773"/>
      <c r="S42" s="773"/>
      <c r="T42" s="773"/>
      <c r="U42" s="773"/>
      <c r="V42" s="773"/>
      <c r="W42" s="773"/>
      <c r="X42" s="773"/>
      <c r="Y42" s="773"/>
      <c r="Z42" s="773"/>
      <c r="AA42" s="773"/>
      <c r="AB42" s="773"/>
      <c r="AC42" s="766"/>
      <c r="AD42" s="773"/>
      <c r="AE42" s="773"/>
      <c r="AF42" s="773"/>
      <c r="AG42" s="773"/>
      <c r="AH42" s="773"/>
      <c r="AI42" s="773"/>
      <c r="AJ42" s="773"/>
      <c r="AK42" s="773"/>
      <c r="AL42" s="773"/>
      <c r="AM42" s="773"/>
      <c r="AN42" s="773"/>
      <c r="AO42" s="773"/>
      <c r="AP42" s="773"/>
      <c r="AQ42" s="1131"/>
      <c r="AR42" s="1131"/>
      <c r="AS42" s="1131"/>
      <c r="AT42" s="1131"/>
      <c r="AU42" s="1131"/>
      <c r="AV42" s="1131"/>
      <c r="AW42" s="1131"/>
      <c r="AX42" s="1131"/>
      <c r="AY42" s="1131"/>
      <c r="AZ42" s="1131"/>
      <c r="BA42" s="1131"/>
      <c r="BB42" s="786"/>
    </row>
    <row r="43" spans="1:59" ht="15.75" customHeight="1" x14ac:dyDescent="0.2">
      <c r="A43" s="715"/>
      <c r="B43" s="715"/>
      <c r="C43" s="1598" t="s">
        <v>444</v>
      </c>
      <c r="D43" s="1606"/>
      <c r="E43" s="796" t="s">
        <v>209</v>
      </c>
      <c r="F43" s="797"/>
      <c r="G43" s="1608"/>
      <c r="H43" s="1609"/>
      <c r="I43" s="1609"/>
      <c r="J43" s="1609"/>
      <c r="K43" s="1609"/>
      <c r="L43" s="1610"/>
      <c r="M43" s="798"/>
      <c r="N43" s="1588" t="s">
        <v>206</v>
      </c>
      <c r="O43" s="1588" t="s">
        <v>407</v>
      </c>
      <c r="P43" s="1588"/>
      <c r="Q43" s="1588"/>
      <c r="R43" s="1588"/>
      <c r="S43" s="1588"/>
      <c r="T43" s="1588"/>
      <c r="U43" s="1588"/>
      <c r="V43" s="1588"/>
      <c r="W43" s="1588"/>
      <c r="X43" s="1588"/>
      <c r="Y43" s="1614" t="s">
        <v>34</v>
      </c>
      <c r="Z43" s="1614"/>
      <c r="AA43" s="1616"/>
      <c r="AB43" s="1616"/>
      <c r="AC43" s="1616"/>
      <c r="AD43" s="1588" t="s">
        <v>223</v>
      </c>
      <c r="AE43" s="1588"/>
      <c r="AF43" s="1588"/>
      <c r="AG43" s="1588"/>
      <c r="AH43" s="715"/>
      <c r="AI43" s="1618">
        <f>3.3*AA43</f>
        <v>0</v>
      </c>
      <c r="AJ43" s="1618"/>
      <c r="AK43" s="1618"/>
      <c r="AL43" s="1618"/>
      <c r="AM43" s="1264"/>
      <c r="AN43" s="1264"/>
      <c r="AO43" s="1580" t="s">
        <v>109</v>
      </c>
      <c r="AP43" s="1580"/>
      <c r="AQ43" s="715"/>
      <c r="AR43" s="715"/>
      <c r="AS43" s="715"/>
      <c r="AT43" s="715"/>
      <c r="AU43" s="715"/>
      <c r="AV43" s="715"/>
      <c r="AW43" s="715"/>
      <c r="AX43" s="715"/>
      <c r="AY43" s="715"/>
      <c r="AZ43" s="715"/>
      <c r="BA43" s="715"/>
      <c r="BB43" s="799"/>
    </row>
    <row r="44" spans="1:59" ht="7.5" customHeight="1" x14ac:dyDescent="0.2">
      <c r="A44" s="715"/>
      <c r="B44" s="715"/>
      <c r="C44" s="1598"/>
      <c r="D44" s="1606"/>
      <c r="E44" s="1581"/>
      <c r="F44" s="1582"/>
      <c r="G44" s="1608"/>
      <c r="H44" s="1609"/>
      <c r="I44" s="1609"/>
      <c r="J44" s="1609"/>
      <c r="K44" s="1609"/>
      <c r="L44" s="1610"/>
      <c r="M44" s="798"/>
      <c r="N44" s="1588"/>
      <c r="O44" s="1588"/>
      <c r="P44" s="1588"/>
      <c r="Q44" s="1588"/>
      <c r="R44" s="1588"/>
      <c r="S44" s="1588"/>
      <c r="T44" s="1588"/>
      <c r="U44" s="1588"/>
      <c r="V44" s="1588"/>
      <c r="W44" s="1588"/>
      <c r="X44" s="1588"/>
      <c r="Y44" s="1614"/>
      <c r="Z44" s="1614"/>
      <c r="AA44" s="1617"/>
      <c r="AB44" s="1617"/>
      <c r="AC44" s="1617"/>
      <c r="AD44" s="1588"/>
      <c r="AE44" s="1588"/>
      <c r="AF44" s="1588"/>
      <c r="AG44" s="1588"/>
      <c r="AH44" s="484"/>
      <c r="AI44" s="1618"/>
      <c r="AJ44" s="1618"/>
      <c r="AK44" s="1618"/>
      <c r="AL44" s="1618"/>
      <c r="AM44" s="1264"/>
      <c r="AN44" s="1264"/>
      <c r="AO44" s="1580"/>
      <c r="AP44" s="1580"/>
      <c r="AQ44" s="715"/>
      <c r="AR44" s="715"/>
      <c r="AS44" s="715"/>
      <c r="AT44" s="715"/>
      <c r="AU44" s="715"/>
      <c r="AV44" s="715"/>
      <c r="AW44" s="715"/>
      <c r="AX44" s="715"/>
      <c r="AY44" s="715"/>
      <c r="AZ44" s="715"/>
      <c r="BA44" s="715"/>
      <c r="BB44" s="799"/>
    </row>
    <row r="45" spans="1:59" ht="24.75" customHeight="1" thickBot="1" x14ac:dyDescent="0.25">
      <c r="A45" s="715"/>
      <c r="B45" s="715"/>
      <c r="C45" s="1599"/>
      <c r="D45" s="1607"/>
      <c r="E45" s="1583"/>
      <c r="F45" s="1584"/>
      <c r="G45" s="1611"/>
      <c r="H45" s="1612"/>
      <c r="I45" s="1612"/>
      <c r="J45" s="1612"/>
      <c r="K45" s="1612"/>
      <c r="L45" s="1613"/>
      <c r="M45" s="800"/>
      <c r="N45" s="801"/>
      <c r="O45" s="801"/>
      <c r="P45" s="801"/>
      <c r="Q45" s="801"/>
      <c r="R45" s="801"/>
      <c r="S45" s="801"/>
      <c r="T45" s="801"/>
      <c r="U45" s="801"/>
      <c r="V45" s="801"/>
      <c r="W45" s="801"/>
      <c r="X45" s="801"/>
      <c r="Y45" s="801"/>
      <c r="Z45" s="801"/>
      <c r="AA45" s="801"/>
      <c r="AB45" s="801"/>
      <c r="AC45" s="801"/>
      <c r="AD45" s="801"/>
      <c r="AE45" s="801"/>
      <c r="AF45" s="801"/>
      <c r="AG45" s="801"/>
      <c r="AH45" s="794" t="s">
        <v>876</v>
      </c>
      <c r="AI45" s="794"/>
      <c r="AJ45" s="794"/>
      <c r="AK45" s="794"/>
      <c r="AL45" s="794"/>
      <c r="AM45" s="794"/>
      <c r="AN45" s="794"/>
      <c r="AO45" s="794"/>
      <c r="AP45" s="794"/>
      <c r="AQ45" s="794"/>
      <c r="AR45" s="794"/>
      <c r="AS45" s="794"/>
      <c r="AT45" s="794"/>
      <c r="AU45" s="1585" t="s">
        <v>874</v>
      </c>
      <c r="AV45" s="1585"/>
      <c r="AW45" s="1585"/>
      <c r="AX45" s="1585"/>
      <c r="AY45" s="1585"/>
      <c r="AZ45" s="1585"/>
      <c r="BA45" s="1585"/>
      <c r="BB45" s="794" t="s">
        <v>877</v>
      </c>
    </row>
    <row r="46" spans="1:59" x14ac:dyDescent="0.2">
      <c r="A46" s="715"/>
      <c r="B46" s="715"/>
      <c r="C46" s="714" t="s">
        <v>949</v>
      </c>
      <c r="D46" s="715"/>
      <c r="E46" s="715"/>
      <c r="F46" s="715"/>
      <c r="G46" s="715"/>
      <c r="H46" s="715"/>
      <c r="I46" s="715"/>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715"/>
      <c r="AK46" s="715"/>
      <c r="AL46" s="715"/>
      <c r="AM46" s="802"/>
      <c r="AN46" s="802"/>
      <c r="AO46" s="802"/>
      <c r="AP46" s="802"/>
      <c r="AQ46" s="802"/>
      <c r="AR46" s="802"/>
      <c r="AS46" s="802"/>
      <c r="AT46" s="802"/>
      <c r="AU46" s="802"/>
      <c r="AV46" s="802"/>
      <c r="AW46" s="802"/>
      <c r="AX46" s="802"/>
      <c r="AY46" s="802"/>
      <c r="AZ46" s="802"/>
      <c r="BA46" s="802"/>
      <c r="BB46" s="803"/>
    </row>
    <row r="50" spans="10:10" x14ac:dyDescent="0.2">
      <c r="J50" s="305"/>
    </row>
  </sheetData>
  <sheetProtection formatCells="0" formatColumns="0" formatRows="0"/>
  <mergeCells count="175">
    <mergeCell ref="AC1:AD1"/>
    <mergeCell ref="AF1:AH1"/>
    <mergeCell ref="E3:F3"/>
    <mergeCell ref="G3:L3"/>
    <mergeCell ref="M3:BB3"/>
    <mergeCell ref="C4:C6"/>
    <mergeCell ref="D4:D6"/>
    <mergeCell ref="E4:F6"/>
    <mergeCell ref="G4:L6"/>
    <mergeCell ref="AG5:AI5"/>
    <mergeCell ref="G1:I1"/>
    <mergeCell ref="M1:O1"/>
    <mergeCell ref="R1:T1"/>
    <mergeCell ref="U1:V1"/>
    <mergeCell ref="W1:Y1"/>
    <mergeCell ref="Z1:AB1"/>
    <mergeCell ref="AJ5:AN5"/>
    <mergeCell ref="AO5:AS5"/>
    <mergeCell ref="C7:C10"/>
    <mergeCell ref="D7:D10"/>
    <mergeCell ref="E7:F10"/>
    <mergeCell ref="G7:L10"/>
    <mergeCell ref="AG7:AI7"/>
    <mergeCell ref="AJ7:AN7"/>
    <mergeCell ref="AO7:AS7"/>
    <mergeCell ref="Z9:AA9"/>
    <mergeCell ref="AG9:AI9"/>
    <mergeCell ref="AJ9:AN9"/>
    <mergeCell ref="AO9:AS9"/>
    <mergeCell ref="C11:C13"/>
    <mergeCell ref="D11:D13"/>
    <mergeCell ref="E11:F13"/>
    <mergeCell ref="G11:L13"/>
    <mergeCell ref="AJ11:AW13"/>
    <mergeCell ref="W13:X13"/>
    <mergeCell ref="AC13:AG13"/>
    <mergeCell ref="AS15:AS16"/>
    <mergeCell ref="C18:C19"/>
    <mergeCell ref="D18:D19"/>
    <mergeCell ref="E18:F19"/>
    <mergeCell ref="G18:L19"/>
    <mergeCell ref="M19:R20"/>
    <mergeCell ref="T19:AA21"/>
    <mergeCell ref="AB19:AE21"/>
    <mergeCell ref="AF19:AG21"/>
    <mergeCell ref="AH19:AK21"/>
    <mergeCell ref="AA15:AC16"/>
    <mergeCell ref="AD15:AD16"/>
    <mergeCell ref="AF15:AG16"/>
    <mergeCell ref="AH15:AN16"/>
    <mergeCell ref="AO15:AO16"/>
    <mergeCell ref="AP15:AR16"/>
    <mergeCell ref="C14:C17"/>
    <mergeCell ref="D14:D17"/>
    <mergeCell ref="E14:F17"/>
    <mergeCell ref="G14:L17"/>
    <mergeCell ref="P15:Y16"/>
    <mergeCell ref="Z15:Z16"/>
    <mergeCell ref="BD20:BJ22"/>
    <mergeCell ref="C23:C24"/>
    <mergeCell ref="D23:D24"/>
    <mergeCell ref="E23:F24"/>
    <mergeCell ref="G23:L24"/>
    <mergeCell ref="N23:N24"/>
    <mergeCell ref="O23:V24"/>
    <mergeCell ref="W23:X24"/>
    <mergeCell ref="Y23:Z24"/>
    <mergeCell ref="AA23:AB24"/>
    <mergeCell ref="AL19:AL21"/>
    <mergeCell ref="AM19:AN21"/>
    <mergeCell ref="AO19:AS21"/>
    <mergeCell ref="AT19:BA21"/>
    <mergeCell ref="C20:C22"/>
    <mergeCell ref="D20:D22"/>
    <mergeCell ref="E20:F22"/>
    <mergeCell ref="G20:L22"/>
    <mergeCell ref="AC23:AE24"/>
    <mergeCell ref="AF23:AI24"/>
    <mergeCell ref="AJ23:AK24"/>
    <mergeCell ref="M24:M25"/>
    <mergeCell ref="C25:C27"/>
    <mergeCell ref="D25:D27"/>
    <mergeCell ref="E25:F27"/>
    <mergeCell ref="G25:L25"/>
    <mergeCell ref="G27:L27"/>
    <mergeCell ref="N27:N28"/>
    <mergeCell ref="N29:N30"/>
    <mergeCell ref="O29:R30"/>
    <mergeCell ref="L30:L31"/>
    <mergeCell ref="O27:Z28"/>
    <mergeCell ref="AA27:AC28"/>
    <mergeCell ref="AD27:AH28"/>
    <mergeCell ref="AI27:AL28"/>
    <mergeCell ref="AM27:AN28"/>
    <mergeCell ref="C28:C29"/>
    <mergeCell ref="D28:D29"/>
    <mergeCell ref="E28:F29"/>
    <mergeCell ref="G28:G29"/>
    <mergeCell ref="H28:H29"/>
    <mergeCell ref="AU30:BA30"/>
    <mergeCell ref="C32:C33"/>
    <mergeCell ref="D32:D33"/>
    <mergeCell ref="E32:F33"/>
    <mergeCell ref="G32:G33"/>
    <mergeCell ref="H32:H33"/>
    <mergeCell ref="I32:I33"/>
    <mergeCell ref="J32:J33"/>
    <mergeCell ref="K32:K33"/>
    <mergeCell ref="L32:L33"/>
    <mergeCell ref="S29:W30"/>
    <mergeCell ref="X29:Y30"/>
    <mergeCell ref="C30:C31"/>
    <mergeCell ref="D30:D31"/>
    <mergeCell ref="E30:F31"/>
    <mergeCell ref="G30:G31"/>
    <mergeCell ref="H30:H31"/>
    <mergeCell ref="I30:I31"/>
    <mergeCell ref="J30:J31"/>
    <mergeCell ref="K30:K31"/>
    <mergeCell ref="I28:I29"/>
    <mergeCell ref="J28:J29"/>
    <mergeCell ref="K28:K29"/>
    <mergeCell ref="L28:L29"/>
    <mergeCell ref="AM32:AO33"/>
    <mergeCell ref="AP32:AT33"/>
    <mergeCell ref="AU32:BA33"/>
    <mergeCell ref="C34:C35"/>
    <mergeCell ref="D34:D35"/>
    <mergeCell ref="E34:F35"/>
    <mergeCell ref="G34:L35"/>
    <mergeCell ref="N35:N36"/>
    <mergeCell ref="O35:O36"/>
    <mergeCell ref="P35:AC36"/>
    <mergeCell ref="M32:R33"/>
    <mergeCell ref="T32:AA33"/>
    <mergeCell ref="AB32:AB33"/>
    <mergeCell ref="AC32:AF33"/>
    <mergeCell ref="AG32:AH33"/>
    <mergeCell ref="AI32:AL33"/>
    <mergeCell ref="AD35:AE36"/>
    <mergeCell ref="AF35:AJ36"/>
    <mergeCell ref="AK35:AN36"/>
    <mergeCell ref="AO35:AP36"/>
    <mergeCell ref="C36:C38"/>
    <mergeCell ref="D36:D38"/>
    <mergeCell ref="E36:F38"/>
    <mergeCell ref="G36:L38"/>
    <mergeCell ref="C40:C42"/>
    <mergeCell ref="G40:L42"/>
    <mergeCell ref="O40:O41"/>
    <mergeCell ref="P40:AB41"/>
    <mergeCell ref="AD40:AF41"/>
    <mergeCell ref="AG40:AJ41"/>
    <mergeCell ref="P37:AC38"/>
    <mergeCell ref="AD37:AE38"/>
    <mergeCell ref="C43:C45"/>
    <mergeCell ref="D43:D45"/>
    <mergeCell ref="G43:L45"/>
    <mergeCell ref="N43:N44"/>
    <mergeCell ref="O43:X44"/>
    <mergeCell ref="Y43:Z44"/>
    <mergeCell ref="AF37:AJ38"/>
    <mergeCell ref="AA43:AC44"/>
    <mergeCell ref="AD43:AG44"/>
    <mergeCell ref="AI43:AN44"/>
    <mergeCell ref="AO43:AP44"/>
    <mergeCell ref="E44:F45"/>
    <mergeCell ref="AU45:BA45"/>
    <mergeCell ref="AK40:AN41"/>
    <mergeCell ref="AO40:AP41"/>
    <mergeCell ref="D41:D42"/>
    <mergeCell ref="E41:F42"/>
    <mergeCell ref="AK37:AN38"/>
    <mergeCell ref="AO37:AP38"/>
    <mergeCell ref="N38:N40"/>
  </mergeCells>
  <phoneticPr fontId="2"/>
  <dataValidations count="2">
    <dataValidation type="list" allowBlank="1" showInputMessage="1" showErrorMessage="1" sqref="G1 AU45:BA45 AU30:BA30" xr:uid="{2486AC85-7E87-40D7-9B60-5701BC22C8BD}">
      <formula1>"有　・　無,有,無"</formula1>
    </dataValidation>
    <dataValidation type="list" allowBlank="1" showInputMessage="1" showErrorMessage="1" sqref="M1" xr:uid="{7C7E1B0D-C299-46B4-A94B-89B433E058EA}">
      <formula1>"平成・令和,平成,令和"</formula1>
    </dataValidation>
  </dataValidations>
  <pageMargins left="0.70866141732283472" right="0.70866141732283472" top="0.74803149606299213" bottom="0.74803149606299213" header="0.31496062992125984" footer="0.31496062992125984"/>
  <pageSetup paperSize="9" scale="95" orientation="landscape" r:id="rId1"/>
  <headerFooter>
    <oddFooter>&amp;C３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9"/>
  <sheetViews>
    <sheetView view="pageBreakPreview" zoomScaleNormal="100" zoomScaleSheetLayoutView="100" workbookViewId="0">
      <selection sqref="A1:F1"/>
    </sheetView>
  </sheetViews>
  <sheetFormatPr defaultColWidth="9" defaultRowHeight="13" x14ac:dyDescent="0.2"/>
  <cols>
    <col min="1" max="1" width="2.7265625" style="58" customWidth="1"/>
    <col min="2" max="2" width="2.453125" style="58" customWidth="1"/>
    <col min="3" max="3" width="3.6328125" style="58" customWidth="1"/>
    <col min="4" max="4" width="4" style="58" customWidth="1"/>
    <col min="5" max="5" width="10" style="58" customWidth="1"/>
    <col min="6" max="6" width="19.36328125" style="58" customWidth="1"/>
    <col min="7" max="7" width="8.36328125" style="58" customWidth="1"/>
    <col min="8" max="8" width="4.453125" style="58" bestFit="1" customWidth="1"/>
    <col min="9" max="9" width="4.36328125" style="58" customWidth="1"/>
    <col min="10" max="10" width="3.08984375" style="58" customWidth="1"/>
    <col min="11" max="11" width="3.7265625" style="58" customWidth="1"/>
    <col min="12" max="12" width="3.08984375" style="58" customWidth="1"/>
    <col min="13" max="13" width="4" style="58" customWidth="1"/>
    <col min="14" max="14" width="3.08984375" style="58" customWidth="1"/>
    <col min="15" max="15" width="2.26953125" style="58" customWidth="1"/>
    <col min="16" max="16" width="4" style="58" customWidth="1"/>
    <col min="17" max="19" width="6.90625" style="58" customWidth="1"/>
    <col min="20" max="20" width="12.6328125" style="58" customWidth="1"/>
    <col min="21" max="16384" width="9" style="58"/>
  </cols>
  <sheetData>
    <row r="1" spans="1:20" ht="15.75" customHeight="1" x14ac:dyDescent="0.2">
      <c r="A1" s="1705" t="s">
        <v>796</v>
      </c>
      <c r="B1" s="1273"/>
      <c r="C1" s="1273"/>
      <c r="D1" s="1273"/>
      <c r="E1" s="1273"/>
      <c r="F1" s="1273"/>
    </row>
    <row r="2" spans="1:20" ht="15" customHeight="1" x14ac:dyDescent="0.2">
      <c r="B2" s="142" t="s">
        <v>409</v>
      </c>
      <c r="C2" s="142"/>
      <c r="T2" s="319" t="str">
        <f>+表紙!W11</f>
        <v>＿＿年度</v>
      </c>
    </row>
    <row r="3" spans="1:20" ht="3.75" customHeight="1" x14ac:dyDescent="0.2"/>
    <row r="4" spans="1:20" ht="23.25" customHeight="1" x14ac:dyDescent="0.2">
      <c r="C4" s="1706" t="s">
        <v>878</v>
      </c>
      <c r="D4" s="1707"/>
      <c r="E4" s="1707"/>
      <c r="F4" s="1708"/>
      <c r="G4" s="1722" t="s">
        <v>879</v>
      </c>
      <c r="H4" s="1723"/>
      <c r="I4" s="1723"/>
      <c r="J4" s="1723"/>
      <c r="K4" s="1723"/>
      <c r="L4" s="1723"/>
      <c r="M4" s="1723"/>
      <c r="N4" s="1724"/>
      <c r="O4" s="1725" t="s">
        <v>880</v>
      </c>
      <c r="P4" s="1726"/>
      <c r="Q4" s="1726"/>
      <c r="R4" s="1726"/>
      <c r="S4" s="1726"/>
      <c r="T4" s="1726"/>
    </row>
    <row r="5" spans="1:20" ht="19.5" customHeight="1" x14ac:dyDescent="0.2">
      <c r="C5" s="1709" t="s">
        <v>881</v>
      </c>
      <c r="D5" s="1710" t="s">
        <v>882</v>
      </c>
      <c r="E5" s="1711"/>
      <c r="F5" s="1712"/>
      <c r="G5" s="531"/>
      <c r="H5" s="532"/>
      <c r="I5" s="532"/>
      <c r="J5" s="532"/>
      <c r="K5" s="532"/>
      <c r="L5" s="532"/>
      <c r="M5" s="532"/>
      <c r="N5" s="532"/>
      <c r="O5" s="1727"/>
      <c r="P5" s="1728"/>
      <c r="Q5" s="1728"/>
      <c r="R5" s="1728"/>
      <c r="S5" s="1728"/>
      <c r="T5" s="1729"/>
    </row>
    <row r="6" spans="1:20" ht="19.5" customHeight="1" x14ac:dyDescent="0.2">
      <c r="C6" s="1709"/>
      <c r="D6" s="533"/>
      <c r="E6" s="1713" t="s">
        <v>883</v>
      </c>
      <c r="F6" s="1714"/>
      <c r="G6" s="534" t="s">
        <v>884</v>
      </c>
      <c r="H6" s="535"/>
      <c r="I6" s="536"/>
      <c r="J6" s="535"/>
      <c r="K6" s="535" t="s">
        <v>885</v>
      </c>
      <c r="L6" s="535"/>
      <c r="M6" s="535"/>
      <c r="N6" s="537"/>
      <c r="O6" s="1730"/>
      <c r="P6" s="1731"/>
      <c r="Q6" s="1731"/>
      <c r="R6" s="1731"/>
      <c r="S6" s="1731"/>
      <c r="T6" s="1732"/>
    </row>
    <row r="7" spans="1:20" ht="19.5" customHeight="1" x14ac:dyDescent="0.2">
      <c r="C7" s="1709"/>
      <c r="D7" s="533"/>
      <c r="E7" s="1713" t="s">
        <v>886</v>
      </c>
      <c r="F7" s="1714"/>
      <c r="G7" s="538" t="s">
        <v>887</v>
      </c>
      <c r="H7" s="539" t="s">
        <v>564</v>
      </c>
      <c r="I7" s="540"/>
      <c r="J7" s="540" t="s">
        <v>37</v>
      </c>
      <c r="K7" s="541"/>
      <c r="L7" s="540" t="s">
        <v>42</v>
      </c>
      <c r="M7" s="540"/>
      <c r="N7" s="540" t="s">
        <v>73</v>
      </c>
      <c r="O7" s="1730"/>
      <c r="P7" s="1731"/>
      <c r="Q7" s="1731"/>
      <c r="R7" s="1731"/>
      <c r="S7" s="1731"/>
      <c r="T7" s="1732"/>
    </row>
    <row r="8" spans="1:20" ht="19.5" customHeight="1" x14ac:dyDescent="0.2">
      <c r="C8" s="1709"/>
      <c r="D8" s="533"/>
      <c r="E8" s="1713" t="s">
        <v>888</v>
      </c>
      <c r="F8" s="1714"/>
      <c r="G8" s="542"/>
      <c r="H8" s="543"/>
      <c r="I8" s="543"/>
      <c r="J8" s="543"/>
      <c r="K8" s="543"/>
      <c r="L8" s="543"/>
      <c r="M8" s="543"/>
      <c r="N8" s="543"/>
      <c r="O8" s="1730"/>
      <c r="P8" s="1731"/>
      <c r="Q8" s="1731"/>
      <c r="R8" s="1731"/>
      <c r="S8" s="1731"/>
      <c r="T8" s="1732"/>
    </row>
    <row r="9" spans="1:20" ht="19.5" customHeight="1" x14ac:dyDescent="0.2">
      <c r="C9" s="1709"/>
      <c r="D9" s="1715" t="s">
        <v>889</v>
      </c>
      <c r="E9" s="1713"/>
      <c r="F9" s="1714"/>
      <c r="G9" s="544"/>
      <c r="H9" s="545"/>
      <c r="I9" s="545"/>
      <c r="J9" s="545"/>
      <c r="K9" s="545"/>
      <c r="L9" s="545"/>
      <c r="M9" s="545"/>
      <c r="N9" s="546"/>
      <c r="O9" s="1733"/>
      <c r="P9" s="1734"/>
      <c r="Q9" s="1734"/>
      <c r="R9" s="1734"/>
      <c r="S9" s="1734"/>
      <c r="T9" s="1735"/>
    </row>
    <row r="10" spans="1:20" ht="19.5" customHeight="1" x14ac:dyDescent="0.2">
      <c r="C10" s="1709"/>
      <c r="D10" s="533"/>
      <c r="E10" s="1713" t="s">
        <v>890</v>
      </c>
      <c r="F10" s="1714"/>
      <c r="G10" s="538" t="s">
        <v>558</v>
      </c>
      <c r="H10" s="539" t="s">
        <v>564</v>
      </c>
      <c r="I10" s="540"/>
      <c r="J10" s="540" t="s">
        <v>37</v>
      </c>
      <c r="K10" s="541"/>
      <c r="L10" s="540" t="s">
        <v>42</v>
      </c>
      <c r="M10" s="540"/>
      <c r="N10" s="547" t="s">
        <v>73</v>
      </c>
      <c r="O10" s="1730"/>
      <c r="P10" s="1731"/>
      <c r="Q10" s="1731"/>
      <c r="R10" s="1731"/>
      <c r="S10" s="1731"/>
      <c r="T10" s="1732"/>
    </row>
    <row r="11" spans="1:20" ht="19.5" customHeight="1" x14ac:dyDescent="0.2">
      <c r="C11" s="1709"/>
      <c r="D11" s="533"/>
      <c r="E11" s="1713" t="s">
        <v>891</v>
      </c>
      <c r="F11" s="1714"/>
      <c r="G11" s="548"/>
      <c r="H11" s="549"/>
      <c r="I11" s="549"/>
      <c r="J11" s="549"/>
      <c r="K11" s="549"/>
      <c r="L11" s="549"/>
      <c r="M11" s="549"/>
      <c r="N11" s="550"/>
      <c r="O11" s="1736"/>
      <c r="P11" s="1737"/>
      <c r="Q11" s="1737"/>
      <c r="R11" s="1737"/>
      <c r="S11" s="1737"/>
      <c r="T11" s="1738"/>
    </row>
    <row r="12" spans="1:20" ht="19.5" customHeight="1" x14ac:dyDescent="0.2">
      <c r="C12" s="1709"/>
      <c r="D12" s="1715" t="s">
        <v>892</v>
      </c>
      <c r="E12" s="1713"/>
      <c r="F12" s="1714"/>
      <c r="G12" s="551"/>
      <c r="H12" s="552"/>
      <c r="I12" s="552"/>
      <c r="J12" s="552"/>
      <c r="K12" s="552"/>
      <c r="L12" s="552"/>
      <c r="M12" s="552"/>
      <c r="N12" s="553"/>
      <c r="O12" s="1730"/>
      <c r="P12" s="1731"/>
      <c r="Q12" s="1731"/>
      <c r="R12" s="1731"/>
      <c r="S12" s="1731"/>
      <c r="T12" s="1732"/>
    </row>
    <row r="13" spans="1:20" ht="19.5" customHeight="1" x14ac:dyDescent="0.2">
      <c r="C13" s="1709"/>
      <c r="D13" s="533"/>
      <c r="E13" s="1713" t="s">
        <v>893</v>
      </c>
      <c r="F13" s="1714"/>
      <c r="G13" s="554" t="s">
        <v>530</v>
      </c>
      <c r="H13" s="555" t="s">
        <v>564</v>
      </c>
      <c r="I13" s="556"/>
      <c r="J13" s="556" t="s">
        <v>37</v>
      </c>
      <c r="K13" s="557"/>
      <c r="L13" s="556" t="s">
        <v>42</v>
      </c>
      <c r="M13" s="556"/>
      <c r="N13" s="558" t="s">
        <v>73</v>
      </c>
      <c r="O13" s="1730"/>
      <c r="P13" s="1731"/>
      <c r="Q13" s="1731"/>
      <c r="R13" s="1731"/>
      <c r="S13" s="1731"/>
      <c r="T13" s="1732"/>
    </row>
    <row r="14" spans="1:20" ht="19.5" customHeight="1" x14ac:dyDescent="0.2">
      <c r="C14" s="1709"/>
      <c r="D14" s="559"/>
      <c r="E14" s="1716" t="s">
        <v>894</v>
      </c>
      <c r="F14" s="1717"/>
      <c r="G14" s="560"/>
      <c r="H14" s="561"/>
      <c r="I14" s="561"/>
      <c r="J14" s="561"/>
      <c r="K14" s="561"/>
      <c r="L14" s="561"/>
      <c r="M14" s="561"/>
      <c r="N14" s="562"/>
      <c r="O14" s="1739"/>
      <c r="P14" s="1740"/>
      <c r="Q14" s="1740"/>
      <c r="R14" s="1740"/>
      <c r="S14" s="1740"/>
      <c r="T14" s="1741"/>
    </row>
    <row r="15" spans="1:20" ht="19.5" customHeight="1" x14ac:dyDescent="0.2">
      <c r="C15" s="1718" t="s">
        <v>895</v>
      </c>
      <c r="D15" s="1710" t="s">
        <v>896</v>
      </c>
      <c r="E15" s="1711"/>
      <c r="F15" s="1712"/>
      <c r="G15" s="563"/>
      <c r="H15" s="564"/>
      <c r="I15" s="564"/>
      <c r="J15" s="564"/>
      <c r="K15" s="564"/>
      <c r="L15" s="564"/>
      <c r="M15" s="564"/>
      <c r="N15" s="564"/>
      <c r="O15" s="1727"/>
      <c r="P15" s="1728"/>
      <c r="Q15" s="1728"/>
      <c r="R15" s="1728"/>
      <c r="S15" s="1728"/>
      <c r="T15" s="1729"/>
    </row>
    <row r="16" spans="1:20" ht="19.5" customHeight="1" x14ac:dyDescent="0.2">
      <c r="C16" s="1718"/>
      <c r="D16" s="533"/>
      <c r="E16" s="1713" t="s">
        <v>897</v>
      </c>
      <c r="F16" s="1714"/>
      <c r="G16" s="565" t="s">
        <v>898</v>
      </c>
      <c r="H16" s="539" t="s">
        <v>564</v>
      </c>
      <c r="I16" s="540"/>
      <c r="J16" s="540" t="s">
        <v>559</v>
      </c>
      <c r="K16" s="541"/>
      <c r="L16" s="540" t="s">
        <v>520</v>
      </c>
      <c r="M16" s="540"/>
      <c r="N16" s="547" t="s">
        <v>521</v>
      </c>
      <c r="O16" s="1730"/>
      <c r="P16" s="1731"/>
      <c r="Q16" s="1731"/>
      <c r="R16" s="1731"/>
      <c r="S16" s="1731"/>
      <c r="T16" s="1732"/>
    </row>
    <row r="17" spans="2:20" ht="19.5" customHeight="1" x14ac:dyDescent="0.2">
      <c r="C17" s="1718"/>
      <c r="D17" s="533"/>
      <c r="E17" s="1713" t="s">
        <v>899</v>
      </c>
      <c r="F17" s="1714"/>
      <c r="G17" s="195"/>
      <c r="H17" s="53"/>
      <c r="I17" s="53"/>
      <c r="J17" s="53"/>
      <c r="K17" s="53"/>
      <c r="L17" s="53"/>
      <c r="M17" s="53"/>
      <c r="N17" s="53"/>
      <c r="O17" s="1730"/>
      <c r="P17" s="1731"/>
      <c r="Q17" s="1731"/>
      <c r="R17" s="1731"/>
      <c r="S17" s="1731"/>
      <c r="T17" s="1732"/>
    </row>
    <row r="18" spans="2:20" ht="19.5" customHeight="1" x14ac:dyDescent="0.2">
      <c r="C18" s="1709"/>
      <c r="D18" s="533"/>
      <c r="E18" s="1713" t="s">
        <v>900</v>
      </c>
      <c r="F18" s="1714"/>
      <c r="G18" s="566"/>
      <c r="H18" s="566"/>
      <c r="I18" s="566"/>
      <c r="J18" s="566"/>
      <c r="K18" s="566"/>
      <c r="L18" s="566"/>
      <c r="M18" s="566"/>
      <c r="N18" s="566"/>
      <c r="O18" s="1730"/>
      <c r="P18" s="1731"/>
      <c r="Q18" s="1731"/>
      <c r="R18" s="1731"/>
      <c r="S18" s="1731"/>
      <c r="T18" s="1732"/>
    </row>
    <row r="19" spans="2:20" ht="19.5" customHeight="1" x14ac:dyDescent="0.2">
      <c r="C19" s="1709"/>
      <c r="D19" s="1715" t="s">
        <v>901</v>
      </c>
      <c r="E19" s="1713"/>
      <c r="F19" s="1714"/>
      <c r="G19" s="567"/>
      <c r="H19" s="567"/>
      <c r="I19" s="567"/>
      <c r="J19" s="567"/>
      <c r="K19" s="567"/>
      <c r="L19" s="567"/>
      <c r="M19" s="567"/>
      <c r="N19" s="567"/>
      <c r="O19" s="1733"/>
      <c r="P19" s="1734"/>
      <c r="Q19" s="1734"/>
      <c r="R19" s="1734"/>
      <c r="S19" s="1734"/>
      <c r="T19" s="1735"/>
    </row>
    <row r="20" spans="2:20" ht="19.5" customHeight="1" x14ac:dyDescent="0.2">
      <c r="B20" s="142"/>
      <c r="C20" s="1719"/>
      <c r="D20" s="533"/>
      <c r="E20" s="1713" t="s">
        <v>902</v>
      </c>
      <c r="F20" s="1714"/>
      <c r="G20" s="545"/>
      <c r="H20" s="545"/>
      <c r="I20" s="545"/>
      <c r="J20" s="545"/>
      <c r="K20" s="545"/>
      <c r="L20" s="545"/>
      <c r="M20" s="545"/>
      <c r="N20" s="545"/>
      <c r="O20" s="1730"/>
      <c r="P20" s="1731"/>
      <c r="Q20" s="1731"/>
      <c r="R20" s="1731"/>
      <c r="S20" s="1731"/>
      <c r="T20" s="1732"/>
    </row>
    <row r="21" spans="2:20" ht="19.5" customHeight="1" x14ac:dyDescent="0.2">
      <c r="B21" s="142"/>
      <c r="C21" s="1719"/>
      <c r="D21" s="559"/>
      <c r="E21" s="1716" t="s">
        <v>903</v>
      </c>
      <c r="F21" s="1717"/>
      <c r="G21" s="568"/>
      <c r="H21" s="568"/>
      <c r="I21" s="568"/>
      <c r="J21" s="568"/>
      <c r="K21" s="568"/>
      <c r="L21" s="568"/>
      <c r="M21" s="568"/>
      <c r="N21" s="568"/>
      <c r="O21" s="1739"/>
      <c r="P21" s="1740"/>
      <c r="Q21" s="1740"/>
      <c r="R21" s="1740"/>
      <c r="S21" s="1740"/>
      <c r="T21" s="1741"/>
    </row>
    <row r="22" spans="2:20" ht="23.25" customHeight="1" x14ac:dyDescent="0.2">
      <c r="B22" s="142"/>
      <c r="C22" s="1720" t="s">
        <v>1</v>
      </c>
      <c r="D22" s="569"/>
      <c r="E22" s="570" t="s">
        <v>904</v>
      </c>
      <c r="F22" s="571" t="s">
        <v>905</v>
      </c>
      <c r="G22" s="572"/>
      <c r="H22" s="572"/>
      <c r="I22" s="572"/>
      <c r="J22" s="572"/>
      <c r="K22" s="572"/>
      <c r="L22" s="572"/>
      <c r="M22" s="572"/>
      <c r="N22" s="572"/>
      <c r="O22" s="1727"/>
      <c r="P22" s="1728"/>
      <c r="Q22" s="1728"/>
      <c r="R22" s="1728"/>
      <c r="S22" s="1728"/>
      <c r="T22" s="1729"/>
    </row>
    <row r="23" spans="2:20" ht="23.25" customHeight="1" x14ac:dyDescent="0.2">
      <c r="B23" s="142"/>
      <c r="C23" s="1721"/>
      <c r="D23" s="559"/>
      <c r="E23" s="573" t="s">
        <v>906</v>
      </c>
      <c r="F23" s="574"/>
      <c r="G23" s="575"/>
      <c r="H23" s="575"/>
      <c r="I23" s="575"/>
      <c r="J23" s="575"/>
      <c r="K23" s="575"/>
      <c r="L23" s="575"/>
      <c r="M23" s="575"/>
      <c r="N23" s="575"/>
      <c r="O23" s="1739"/>
      <c r="P23" s="1740"/>
      <c r="Q23" s="1740"/>
      <c r="R23" s="1740"/>
      <c r="S23" s="1740"/>
      <c r="T23" s="1741"/>
    </row>
    <row r="24" spans="2:20" ht="16.5" customHeight="1" x14ac:dyDescent="0.2">
      <c r="B24" s="142"/>
      <c r="C24" s="193"/>
      <c r="D24" s="193"/>
      <c r="E24" s="193"/>
      <c r="F24" s="193"/>
      <c r="G24" s="193"/>
      <c r="H24" s="84"/>
      <c r="I24" s="84"/>
      <c r="J24" s="84"/>
      <c r="K24" s="84"/>
      <c r="L24" s="84"/>
      <c r="M24" s="84"/>
      <c r="N24" s="84"/>
      <c r="O24" s="84"/>
      <c r="P24" s="84"/>
      <c r="Q24" s="191"/>
      <c r="R24" s="191"/>
      <c r="S24" s="191"/>
      <c r="T24" s="191"/>
    </row>
    <row r="25" spans="2:20" ht="16.5" customHeight="1" x14ac:dyDescent="0.2">
      <c r="B25" s="142" t="s">
        <v>410</v>
      </c>
      <c r="C25" s="142"/>
      <c r="F25" s="193"/>
      <c r="G25" s="193"/>
      <c r="H25" s="1095"/>
      <c r="I25" s="1113" t="s">
        <v>1011</v>
      </c>
      <c r="J25" s="1096"/>
      <c r="K25" s="1098"/>
      <c r="L25" s="1099"/>
      <c r="M25" s="1699"/>
      <c r="N25" s="1700"/>
      <c r="O25" s="1700"/>
      <c r="P25" s="1700"/>
      <c r="Q25" s="1701"/>
      <c r="R25" s="1094"/>
      <c r="S25" s="1697"/>
      <c r="T25" s="1698"/>
    </row>
    <row r="26" spans="2:20" ht="16.5" customHeight="1" x14ac:dyDescent="0.2">
      <c r="B26" s="142"/>
      <c r="C26" s="142"/>
      <c r="F26" s="193"/>
      <c r="G26" s="193"/>
      <c r="H26" s="1095"/>
      <c r="I26" s="1097"/>
      <c r="J26" s="1097"/>
      <c r="K26" s="1100"/>
      <c r="L26" s="1100"/>
      <c r="M26" s="1101"/>
      <c r="N26" s="1101"/>
      <c r="O26" s="1101"/>
      <c r="P26" s="1101"/>
      <c r="Q26" s="1101"/>
      <c r="R26" s="1094"/>
      <c r="S26" s="1702" t="s">
        <v>1010</v>
      </c>
      <c r="T26" s="1702"/>
    </row>
    <row r="27" spans="2:20" ht="16.5" customHeight="1" x14ac:dyDescent="0.2">
      <c r="B27" s="142"/>
      <c r="C27" s="192" t="s">
        <v>402</v>
      </c>
      <c r="D27" s="602" t="s">
        <v>1009</v>
      </c>
      <c r="E27" s="193"/>
      <c r="F27" s="193"/>
      <c r="G27" s="193"/>
      <c r="H27" s="84"/>
      <c r="I27" s="84"/>
      <c r="Q27" s="1703" t="s">
        <v>907</v>
      </c>
      <c r="R27" s="1703"/>
      <c r="S27" s="1704"/>
      <c r="T27" s="1704"/>
    </row>
    <row r="28" spans="2:20" ht="16.5" customHeight="1" x14ac:dyDescent="0.2">
      <c r="B28" s="142"/>
      <c r="C28" s="192" t="s">
        <v>16</v>
      </c>
      <c r="D28" s="193" t="s">
        <v>950</v>
      </c>
      <c r="E28" s="193"/>
      <c r="F28" s="193"/>
      <c r="G28" s="193"/>
      <c r="H28" s="84"/>
      <c r="I28" s="84"/>
      <c r="Q28" s="1703" t="s">
        <v>907</v>
      </c>
      <c r="R28" s="1703"/>
      <c r="S28" s="1704"/>
      <c r="T28" s="1704"/>
    </row>
    <row r="29" spans="2:20" ht="16.5" customHeight="1" x14ac:dyDescent="0.2">
      <c r="B29" s="142"/>
      <c r="C29" s="192" t="s">
        <v>16</v>
      </c>
      <c r="D29" s="193" t="s">
        <v>951</v>
      </c>
      <c r="E29" s="193"/>
      <c r="F29" s="193"/>
      <c r="G29" s="193"/>
      <c r="H29" s="84"/>
      <c r="I29" s="84"/>
      <c r="Q29" s="1703" t="s">
        <v>907</v>
      </c>
      <c r="R29" s="1703"/>
      <c r="S29" s="1704"/>
      <c r="T29" s="1704"/>
    </row>
    <row r="30" spans="2:20" ht="16.5" customHeight="1" x14ac:dyDescent="0.2">
      <c r="B30" s="142"/>
      <c r="C30" s="192" t="s">
        <v>16</v>
      </c>
      <c r="D30" s="602" t="s">
        <v>1013</v>
      </c>
      <c r="E30" s="193"/>
      <c r="F30" s="193"/>
      <c r="G30" s="193"/>
      <c r="H30" s="84"/>
      <c r="I30" s="84"/>
      <c r="J30" s="84"/>
      <c r="K30" s="84"/>
      <c r="L30" s="84"/>
      <c r="M30" s="84"/>
      <c r="N30" s="84"/>
      <c r="O30" s="84"/>
      <c r="P30" s="84"/>
      <c r="Q30" s="1703" t="s">
        <v>907</v>
      </c>
      <c r="R30" s="1703"/>
      <c r="S30" s="1704"/>
      <c r="T30" s="1704"/>
    </row>
    <row r="31" spans="2:20" ht="15" customHeight="1" x14ac:dyDescent="0.2"/>
    <row r="32" spans="2:2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mergeCells count="54">
    <mergeCell ref="O22:T22"/>
    <mergeCell ref="O23:T23"/>
    <mergeCell ref="O17:T17"/>
    <mergeCell ref="O18:T18"/>
    <mergeCell ref="O19:T19"/>
    <mergeCell ref="O20:T20"/>
    <mergeCell ref="O21:T21"/>
    <mergeCell ref="C22:C23"/>
    <mergeCell ref="G4:N4"/>
    <mergeCell ref="O4:T4"/>
    <mergeCell ref="O5:T5"/>
    <mergeCell ref="O6:T6"/>
    <mergeCell ref="O7:T7"/>
    <mergeCell ref="O8:T8"/>
    <mergeCell ref="E11:F11"/>
    <mergeCell ref="O9:T9"/>
    <mergeCell ref="O10:T10"/>
    <mergeCell ref="O11:T11"/>
    <mergeCell ref="O12:T12"/>
    <mergeCell ref="O13:T13"/>
    <mergeCell ref="O14:T14"/>
    <mergeCell ref="O15:T15"/>
    <mergeCell ref="O16:T16"/>
    <mergeCell ref="C15:C21"/>
    <mergeCell ref="D15:F15"/>
    <mergeCell ref="E16:F16"/>
    <mergeCell ref="E17:F17"/>
    <mergeCell ref="E18:F18"/>
    <mergeCell ref="D19:F19"/>
    <mergeCell ref="E20:F20"/>
    <mergeCell ref="E21:F21"/>
    <mergeCell ref="A1:F1"/>
    <mergeCell ref="C4:F4"/>
    <mergeCell ref="C5:C14"/>
    <mergeCell ref="D5:F5"/>
    <mergeCell ref="E6:F6"/>
    <mergeCell ref="E7:F7"/>
    <mergeCell ref="E8:F8"/>
    <mergeCell ref="D9:F9"/>
    <mergeCell ref="E10:F10"/>
    <mergeCell ref="D12:F12"/>
    <mergeCell ref="E13:F13"/>
    <mergeCell ref="E14:F14"/>
    <mergeCell ref="Q30:R30"/>
    <mergeCell ref="S27:T27"/>
    <mergeCell ref="S28:T28"/>
    <mergeCell ref="S30:T30"/>
    <mergeCell ref="S29:T29"/>
    <mergeCell ref="S25:T25"/>
    <mergeCell ref="M25:Q25"/>
    <mergeCell ref="S26:T26"/>
    <mergeCell ref="Q29:R29"/>
    <mergeCell ref="Q28:R28"/>
    <mergeCell ref="Q27:R27"/>
  </mergeCells>
  <phoneticPr fontId="2"/>
  <dataValidations count="2">
    <dataValidation type="list" allowBlank="1" showInputMessage="1" showErrorMessage="1" sqref="D6:D8 D10:D11 D13:D14 D16:D18 D20:D23" xr:uid="{00000000-0002-0000-0500-000000000000}">
      <formula1>"○,　"</formula1>
    </dataValidation>
    <dataValidation type="list" allowBlank="1" showInputMessage="1" showErrorMessage="1" sqref="Q27:Q30" xr:uid="{00000000-0002-0000-0500-000001000000}">
      <formula1>"実施　・　未実施,実施,未実施"</formula1>
    </dataValidation>
  </dataValidations>
  <pageMargins left="0.70866141732283472" right="0.70866141732283472" top="0.74803149606299213" bottom="0.74803149606299213" header="0.31496062992125984" footer="0.31496062992125984"/>
  <pageSetup paperSize="9" scale="94" orientation="landscape" r:id="rId1"/>
  <headerFooter>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68"/>
  <sheetViews>
    <sheetView view="pageBreakPreview" zoomScaleNormal="100" zoomScaleSheetLayoutView="100" workbookViewId="0"/>
  </sheetViews>
  <sheetFormatPr defaultColWidth="9" defaultRowHeight="13" x14ac:dyDescent="0.2"/>
  <cols>
    <col min="1" max="1" width="1.90625" style="58" customWidth="1"/>
    <col min="2" max="3" width="2.26953125" style="58" customWidth="1"/>
    <col min="4" max="4" width="3.6328125" style="58" customWidth="1"/>
    <col min="5" max="5" width="4" style="58" customWidth="1"/>
    <col min="6" max="6" width="7.7265625" style="58" customWidth="1"/>
    <col min="7" max="7" width="3" style="58" customWidth="1"/>
    <col min="8" max="8" width="7.453125" style="58" customWidth="1"/>
    <col min="9" max="9" width="2.453125" style="58" customWidth="1"/>
    <col min="10" max="10" width="8.08984375" style="58" customWidth="1"/>
    <col min="11" max="11" width="2.453125" style="58" customWidth="1"/>
    <col min="12" max="12" width="7.453125" style="58" customWidth="1"/>
    <col min="13" max="13" width="2.7265625" style="58" customWidth="1"/>
    <col min="14" max="14" width="5" style="58" customWidth="1"/>
    <col min="15" max="15" width="9.36328125" style="58" customWidth="1"/>
    <col min="16" max="16" width="5" style="58" customWidth="1"/>
    <col min="17" max="17" width="0.36328125" style="58" customWidth="1"/>
    <col min="18" max="18" width="3" style="58" customWidth="1"/>
    <col min="19" max="19" width="7.453125" style="58" customWidth="1"/>
    <col min="20" max="20" width="0.6328125" style="195" customWidth="1"/>
    <col min="21" max="21" width="2.6328125" style="58" customWidth="1"/>
    <col min="22" max="22" width="7.453125" style="58" customWidth="1"/>
    <col min="23" max="23" width="2.7265625" style="58" customWidth="1"/>
    <col min="24" max="24" width="3.36328125" style="58" customWidth="1"/>
    <col min="25" max="25" width="3" style="58" customWidth="1"/>
    <col min="26" max="26" width="6.453125" style="58" customWidth="1"/>
    <col min="27" max="27" width="3.26953125" style="58" customWidth="1"/>
    <col min="28" max="28" width="8.6328125" style="58" customWidth="1"/>
    <col min="29" max="29" width="2.90625" style="58" customWidth="1"/>
    <col min="30" max="31" width="4.7265625" style="58" customWidth="1"/>
    <col min="32" max="16384" width="9" style="58"/>
  </cols>
  <sheetData>
    <row r="1" spans="1:31" ht="17.25" customHeight="1" x14ac:dyDescent="0.2">
      <c r="A1" s="684"/>
      <c r="B1" s="684"/>
      <c r="C1" s="684"/>
      <c r="D1" s="804"/>
      <c r="E1" s="804"/>
      <c r="F1" s="804"/>
      <c r="G1" s="804"/>
      <c r="H1" s="804"/>
      <c r="I1" s="804"/>
      <c r="J1" s="804"/>
      <c r="K1" s="804"/>
      <c r="L1" s="805"/>
      <c r="M1" s="805"/>
      <c r="N1" s="805"/>
      <c r="O1" s="805"/>
      <c r="P1" s="805"/>
      <c r="Q1" s="806"/>
      <c r="R1" s="806"/>
      <c r="S1" s="806"/>
      <c r="T1" s="806"/>
      <c r="U1" s="806"/>
      <c r="V1" s="806"/>
      <c r="W1" s="806"/>
      <c r="X1" s="806"/>
      <c r="Y1" s="806"/>
      <c r="Z1" s="806"/>
      <c r="AA1" s="806"/>
      <c r="AB1" s="806"/>
      <c r="AC1" s="806"/>
      <c r="AD1" s="806"/>
      <c r="AE1" s="191"/>
    </row>
    <row r="2" spans="1:31" ht="15" customHeight="1" x14ac:dyDescent="0.2">
      <c r="A2" s="807" t="s">
        <v>797</v>
      </c>
      <c r="B2" s="684"/>
      <c r="C2" s="684"/>
      <c r="D2" s="804"/>
      <c r="E2" s="804"/>
      <c r="F2" s="804"/>
      <c r="G2" s="804"/>
      <c r="H2" s="804"/>
      <c r="I2" s="804"/>
      <c r="J2" s="804"/>
      <c r="K2" s="804"/>
      <c r="L2" s="805"/>
      <c r="M2" s="805"/>
      <c r="N2" s="805"/>
      <c r="O2" s="805"/>
      <c r="P2" s="805"/>
      <c r="Q2" s="806"/>
      <c r="R2" s="806"/>
      <c r="S2" s="806"/>
      <c r="T2" s="806"/>
      <c r="U2" s="806"/>
      <c r="V2" s="806"/>
      <c r="W2" s="806"/>
      <c r="X2" s="806"/>
      <c r="Y2" s="806"/>
      <c r="Z2" s="806"/>
      <c r="AA2" s="806"/>
      <c r="AB2" s="806"/>
      <c r="AC2" s="806"/>
      <c r="AD2" s="806"/>
      <c r="AE2" s="191"/>
    </row>
    <row r="3" spans="1:31" ht="15" customHeight="1" x14ac:dyDescent="0.2">
      <c r="A3" s="684"/>
      <c r="B3" s="712" t="str">
        <f>"① 直接教育・保育に従事する職員の配置基準数　（"&amp;表紙!W14&amp;"現在の園児数）"</f>
        <v>① 直接教育・保育に従事する職員の配置基準数　（検査実施日の前々月１日現在の園児数）</v>
      </c>
      <c r="C3" s="693"/>
      <c r="D3" s="804"/>
      <c r="E3" s="804"/>
      <c r="F3" s="804"/>
      <c r="G3" s="804"/>
      <c r="H3" s="804"/>
      <c r="I3" s="804"/>
      <c r="J3" s="804"/>
      <c r="K3" s="804"/>
      <c r="L3" s="808"/>
      <c r="M3" s="805"/>
      <c r="N3" s="805"/>
      <c r="O3" s="805"/>
      <c r="P3" s="805"/>
      <c r="Q3" s="806"/>
      <c r="R3" s="806"/>
      <c r="S3" s="806"/>
      <c r="T3" s="806"/>
      <c r="U3" s="806"/>
      <c r="V3" s="806"/>
      <c r="W3" s="806"/>
      <c r="X3" s="806"/>
      <c r="Y3" s="806"/>
      <c r="Z3" s="806"/>
      <c r="AA3" s="806"/>
      <c r="AB3" s="806"/>
      <c r="AC3" s="806"/>
      <c r="AD3" s="806"/>
      <c r="AE3" s="191"/>
    </row>
    <row r="4" spans="1:31" ht="16.5" customHeight="1" x14ac:dyDescent="0.2">
      <c r="A4" s="684"/>
      <c r="B4" s="684"/>
      <c r="C4" s="484" t="s">
        <v>342</v>
      </c>
      <c r="D4" s="804"/>
      <c r="E4" s="804"/>
      <c r="F4" s="804"/>
      <c r="G4" s="804"/>
      <c r="H4" s="804"/>
      <c r="I4" s="804"/>
      <c r="J4" s="804"/>
      <c r="K4" s="804"/>
      <c r="L4" s="805"/>
      <c r="M4" s="805"/>
      <c r="N4" s="805"/>
      <c r="O4" s="805"/>
      <c r="P4" s="805"/>
      <c r="Q4" s="806"/>
      <c r="R4" s="806"/>
      <c r="S4" s="806"/>
      <c r="T4" s="806"/>
      <c r="U4" s="806"/>
      <c r="V4" s="806"/>
      <c r="W4" s="806"/>
      <c r="X4" s="806"/>
      <c r="Y4" s="806"/>
      <c r="Z4" s="806"/>
      <c r="AA4" s="806"/>
      <c r="AB4" s="806"/>
      <c r="AC4" s="806"/>
      <c r="AD4" s="806"/>
      <c r="AE4" s="191"/>
    </row>
    <row r="5" spans="1:31" ht="14.25" customHeight="1" x14ac:dyDescent="0.2">
      <c r="A5" s="684"/>
      <c r="B5" s="684"/>
      <c r="C5" s="684"/>
      <c r="D5" s="1760" t="s">
        <v>229</v>
      </c>
      <c r="E5" s="1761"/>
      <c r="F5" s="1761"/>
      <c r="G5" s="1826" t="s">
        <v>230</v>
      </c>
      <c r="H5" s="1827"/>
      <c r="I5" s="1828"/>
      <c r="J5" s="1858" t="s">
        <v>344</v>
      </c>
      <c r="K5" s="1860" t="s">
        <v>448</v>
      </c>
      <c r="L5" s="1861"/>
      <c r="M5" s="1861"/>
      <c r="N5" s="1812"/>
      <c r="O5" s="1812"/>
      <c r="P5" s="1812"/>
      <c r="Q5" s="809"/>
      <c r="R5" s="1760" t="s">
        <v>333</v>
      </c>
      <c r="S5" s="1833"/>
      <c r="T5" s="810"/>
      <c r="U5" s="1760" t="s">
        <v>338</v>
      </c>
      <c r="V5" s="1761"/>
      <c r="W5" s="1833"/>
      <c r="X5" s="811"/>
      <c r="Y5" s="1001" t="s">
        <v>1008</v>
      </c>
      <c r="Z5" s="1083"/>
      <c r="AA5" s="1083"/>
      <c r="AB5" s="1083"/>
      <c r="AC5" s="1083"/>
      <c r="AD5" s="1083"/>
      <c r="AE5" s="191"/>
    </row>
    <row r="6" spans="1:31" ht="14.25" customHeight="1" thickBot="1" x14ac:dyDescent="0.25">
      <c r="A6" s="684"/>
      <c r="B6" s="684"/>
      <c r="C6" s="684"/>
      <c r="D6" s="1856"/>
      <c r="E6" s="1857"/>
      <c r="F6" s="1857"/>
      <c r="G6" s="1829"/>
      <c r="H6" s="1830"/>
      <c r="I6" s="1831"/>
      <c r="J6" s="1859"/>
      <c r="K6" s="1862"/>
      <c r="L6" s="1863"/>
      <c r="M6" s="1863"/>
      <c r="N6" s="1813"/>
      <c r="O6" s="1813"/>
      <c r="P6" s="1813"/>
      <c r="Q6" s="809"/>
      <c r="R6" s="1762"/>
      <c r="S6" s="1834"/>
      <c r="T6" s="810"/>
      <c r="U6" s="1764"/>
      <c r="V6" s="1765"/>
      <c r="W6" s="1878"/>
      <c r="X6" s="811"/>
      <c r="Y6" s="1869" t="s">
        <v>1038</v>
      </c>
      <c r="Z6" s="1868"/>
      <c r="AA6" s="1868"/>
      <c r="AB6" s="1868"/>
      <c r="AC6" s="1868"/>
      <c r="AD6" s="1868"/>
      <c r="AE6" s="191"/>
    </row>
    <row r="7" spans="1:31" ht="8.25" customHeight="1" thickTop="1" x14ac:dyDescent="0.2">
      <c r="A7" s="684"/>
      <c r="B7" s="684"/>
      <c r="C7" s="684"/>
      <c r="D7" s="1771" t="s">
        <v>334</v>
      </c>
      <c r="E7" s="1772"/>
      <c r="F7" s="1772"/>
      <c r="G7" s="812"/>
      <c r="H7" s="1805"/>
      <c r="I7" s="1752"/>
      <c r="J7" s="1847" t="s">
        <v>1014</v>
      </c>
      <c r="K7" s="1865"/>
      <c r="L7" s="1820">
        <f>IF(ISERROR(ROUNDDOWN(H8/25,1)),"",ROUNDDOWN(H8/25,1))</f>
        <v>0</v>
      </c>
      <c r="M7" s="1867" t="s">
        <v>102</v>
      </c>
      <c r="N7" s="1835" t="s">
        <v>332</v>
      </c>
      <c r="O7" s="1835"/>
      <c r="P7" s="1835"/>
      <c r="Q7" s="806"/>
      <c r="R7" s="813"/>
      <c r="S7" s="814"/>
      <c r="T7" s="805"/>
      <c r="U7" s="1792"/>
      <c r="V7" s="1793"/>
      <c r="W7" s="1794"/>
      <c r="X7" s="806"/>
      <c r="Y7" s="1868" t="s">
        <v>1039</v>
      </c>
      <c r="Z7" s="1868"/>
      <c r="AA7" s="1868"/>
      <c r="AB7" s="1868"/>
      <c r="AC7" s="1868"/>
      <c r="AD7" s="1868"/>
      <c r="AE7" s="191"/>
    </row>
    <row r="8" spans="1:31" ht="8.25" customHeight="1" x14ac:dyDescent="0.2">
      <c r="A8" s="684"/>
      <c r="B8" s="684"/>
      <c r="C8" s="684"/>
      <c r="D8" s="1771"/>
      <c r="E8" s="1772"/>
      <c r="F8" s="1772"/>
      <c r="G8" s="815"/>
      <c r="H8" s="1821">
        <f>+IF(ISERROR('１Ｐ'!M30+'１Ｐ'!O30),"",'１Ｐ'!M30+'１Ｐ'!O30)</f>
        <v>0</v>
      </c>
      <c r="I8" s="1823" t="s">
        <v>102</v>
      </c>
      <c r="J8" s="1847"/>
      <c r="K8" s="1837"/>
      <c r="L8" s="1820"/>
      <c r="M8" s="1802"/>
      <c r="N8" s="1804"/>
      <c r="O8" s="1804"/>
      <c r="P8" s="1804"/>
      <c r="Q8" s="806"/>
      <c r="R8" s="816"/>
      <c r="S8" s="1879"/>
      <c r="T8" s="817"/>
      <c r="U8" s="1795"/>
      <c r="V8" s="1796"/>
      <c r="W8" s="1797"/>
      <c r="X8" s="806"/>
      <c r="Y8" s="1868"/>
      <c r="Z8" s="1868"/>
      <c r="AA8" s="1868"/>
      <c r="AB8" s="1868"/>
      <c r="AC8" s="1868"/>
      <c r="AD8" s="1868"/>
      <c r="AE8" s="191"/>
    </row>
    <row r="9" spans="1:31" ht="8.25" customHeight="1" x14ac:dyDescent="0.2">
      <c r="A9" s="684"/>
      <c r="B9" s="684"/>
      <c r="C9" s="684"/>
      <c r="D9" s="1771"/>
      <c r="E9" s="1772"/>
      <c r="F9" s="1772"/>
      <c r="G9" s="815"/>
      <c r="H9" s="1822"/>
      <c r="I9" s="1823"/>
      <c r="J9" s="1848"/>
      <c r="K9" s="1837"/>
      <c r="L9" s="1820"/>
      <c r="M9" s="1802"/>
      <c r="N9" s="1804"/>
      <c r="O9" s="1804"/>
      <c r="P9" s="1804"/>
      <c r="Q9" s="806"/>
      <c r="R9" s="816"/>
      <c r="S9" s="1879"/>
      <c r="T9" s="817"/>
      <c r="U9" s="1795"/>
      <c r="V9" s="1796"/>
      <c r="W9" s="1797"/>
      <c r="X9" s="806"/>
      <c r="Y9" s="1868" t="s">
        <v>1012</v>
      </c>
      <c r="Z9" s="1868"/>
      <c r="AA9" s="1868"/>
      <c r="AB9" s="1868"/>
      <c r="AC9" s="1868"/>
      <c r="AD9" s="1868"/>
      <c r="AE9" s="191"/>
    </row>
    <row r="10" spans="1:31" ht="8.25" customHeight="1" x14ac:dyDescent="0.2">
      <c r="A10" s="684"/>
      <c r="B10" s="684"/>
      <c r="C10" s="684"/>
      <c r="D10" s="1773"/>
      <c r="E10" s="1774"/>
      <c r="F10" s="1774"/>
      <c r="G10" s="818"/>
      <c r="H10" s="1866"/>
      <c r="I10" s="1753"/>
      <c r="J10" s="1849"/>
      <c r="K10" s="1838"/>
      <c r="L10" s="1864"/>
      <c r="M10" s="1802"/>
      <c r="N10" s="1804"/>
      <c r="O10" s="1804"/>
      <c r="P10" s="1804"/>
      <c r="Q10" s="806"/>
      <c r="R10" s="819"/>
      <c r="S10" s="820"/>
      <c r="T10" s="821"/>
      <c r="U10" s="1893"/>
      <c r="V10" s="1894"/>
      <c r="W10" s="1895"/>
      <c r="X10" s="806"/>
      <c r="Y10" s="1868"/>
      <c r="Z10" s="1868"/>
      <c r="AA10" s="1868"/>
      <c r="AB10" s="1868"/>
      <c r="AC10" s="1868"/>
      <c r="AD10" s="1868"/>
      <c r="AE10" s="191"/>
    </row>
    <row r="11" spans="1:31" ht="8.25" customHeight="1" x14ac:dyDescent="0.2">
      <c r="A11" s="684"/>
      <c r="B11" s="684"/>
      <c r="C11" s="684"/>
      <c r="D11" s="1769" t="s">
        <v>335</v>
      </c>
      <c r="E11" s="1770"/>
      <c r="F11" s="1770"/>
      <c r="G11" s="822"/>
      <c r="H11" s="1840"/>
      <c r="I11" s="1751"/>
      <c r="J11" s="1846" t="s">
        <v>1015</v>
      </c>
      <c r="K11" s="1836"/>
      <c r="L11" s="1820">
        <f>IF(ISERROR(ROUNDDOWN(H12/15,1)),"",ROUNDDOWN(H12/15,1))</f>
        <v>0</v>
      </c>
      <c r="M11" s="1801" t="s">
        <v>102</v>
      </c>
      <c r="N11" s="1804" t="s">
        <v>332</v>
      </c>
      <c r="O11" s="1804"/>
      <c r="P11" s="1804"/>
      <c r="Q11" s="806"/>
      <c r="R11" s="813"/>
      <c r="S11" s="823"/>
      <c r="T11" s="821"/>
      <c r="U11" s="1792"/>
      <c r="V11" s="1793"/>
      <c r="W11" s="1794"/>
      <c r="X11" s="806"/>
      <c r="Y11" s="1868"/>
      <c r="Z11" s="1868"/>
      <c r="AA11" s="1868"/>
      <c r="AB11" s="1868"/>
      <c r="AC11" s="1868"/>
      <c r="AD11" s="1868"/>
      <c r="AE11" s="191"/>
    </row>
    <row r="12" spans="1:31" ht="8.25" customHeight="1" x14ac:dyDescent="0.2">
      <c r="A12" s="684"/>
      <c r="B12" s="684"/>
      <c r="C12" s="684"/>
      <c r="D12" s="1771"/>
      <c r="E12" s="1772"/>
      <c r="F12" s="1772"/>
      <c r="G12" s="815"/>
      <c r="H12" s="1821">
        <f>+IF(ISERROR('１Ｐ'!K30),"",'１Ｐ'!K30)</f>
        <v>0</v>
      </c>
      <c r="I12" s="1823" t="s">
        <v>102</v>
      </c>
      <c r="J12" s="1847"/>
      <c r="K12" s="1837"/>
      <c r="L12" s="1820"/>
      <c r="M12" s="1802"/>
      <c r="N12" s="1804"/>
      <c r="O12" s="1804"/>
      <c r="P12" s="1804"/>
      <c r="Q12" s="806"/>
      <c r="R12" s="816"/>
      <c r="S12" s="1879"/>
      <c r="T12" s="817"/>
      <c r="U12" s="1795"/>
      <c r="V12" s="1796"/>
      <c r="W12" s="1797"/>
      <c r="X12" s="806"/>
      <c r="Y12" s="1868"/>
      <c r="Z12" s="1868"/>
      <c r="AA12" s="1868"/>
      <c r="AB12" s="1868"/>
      <c r="AC12" s="1868"/>
      <c r="AD12" s="1868"/>
      <c r="AE12" s="191"/>
    </row>
    <row r="13" spans="1:31" ht="8.25" customHeight="1" x14ac:dyDescent="0.2">
      <c r="A13" s="684"/>
      <c r="B13" s="684"/>
      <c r="C13" s="684"/>
      <c r="D13" s="1771"/>
      <c r="E13" s="1772"/>
      <c r="F13" s="1772"/>
      <c r="G13" s="815"/>
      <c r="H13" s="1822"/>
      <c r="I13" s="1823"/>
      <c r="J13" s="1848"/>
      <c r="K13" s="1837"/>
      <c r="L13" s="1820"/>
      <c r="M13" s="1802"/>
      <c r="N13" s="1804"/>
      <c r="O13" s="1804"/>
      <c r="P13" s="1804"/>
      <c r="Q13" s="806"/>
      <c r="R13" s="816"/>
      <c r="S13" s="1879"/>
      <c r="T13" s="817"/>
      <c r="U13" s="1795"/>
      <c r="V13" s="1796"/>
      <c r="W13" s="1797"/>
      <c r="X13" s="806"/>
      <c r="Y13" s="1868"/>
      <c r="Z13" s="1868"/>
      <c r="AA13" s="1868"/>
      <c r="AB13" s="1868"/>
      <c r="AC13" s="1868"/>
      <c r="AD13" s="1868"/>
      <c r="AE13" s="191"/>
    </row>
    <row r="14" spans="1:31" ht="8.25" customHeight="1" thickBot="1" x14ac:dyDescent="0.25">
      <c r="A14" s="684"/>
      <c r="B14" s="684"/>
      <c r="C14" s="684"/>
      <c r="D14" s="1771"/>
      <c r="E14" s="1772"/>
      <c r="F14" s="1772"/>
      <c r="G14" s="815"/>
      <c r="H14" s="1805"/>
      <c r="I14" s="1752"/>
      <c r="J14" s="1849"/>
      <c r="K14" s="1838"/>
      <c r="L14" s="1820"/>
      <c r="M14" s="1802"/>
      <c r="N14" s="1804"/>
      <c r="O14" s="1804"/>
      <c r="P14" s="1804"/>
      <c r="Q14" s="806"/>
      <c r="R14" s="819"/>
      <c r="S14" s="820"/>
      <c r="T14" s="821"/>
      <c r="U14" s="1795"/>
      <c r="V14" s="1796"/>
      <c r="W14" s="1797"/>
      <c r="X14" s="806"/>
      <c r="Y14" s="1868"/>
      <c r="Z14" s="1868"/>
      <c r="AA14" s="1868"/>
      <c r="AB14" s="1868"/>
      <c r="AC14" s="1868"/>
      <c r="AD14" s="1868"/>
      <c r="AE14" s="191"/>
    </row>
    <row r="15" spans="1:31" ht="8.25" customHeight="1" x14ac:dyDescent="0.2">
      <c r="A15" s="684"/>
      <c r="B15" s="684"/>
      <c r="C15" s="684"/>
      <c r="D15" s="1760" t="s">
        <v>48</v>
      </c>
      <c r="E15" s="1761"/>
      <c r="F15" s="1761"/>
      <c r="G15" s="1832"/>
      <c r="H15" s="1839">
        <f>+IF(ISERROR(H8+H12),"",H8+H12)</f>
        <v>0</v>
      </c>
      <c r="I15" s="1751" t="s">
        <v>102</v>
      </c>
      <c r="J15" s="1850"/>
      <c r="K15" s="1832" t="s">
        <v>340</v>
      </c>
      <c r="L15" s="1853">
        <f>ROUND(SUM(L7:L14),0)</f>
        <v>0</v>
      </c>
      <c r="M15" s="1801" t="s">
        <v>102</v>
      </c>
      <c r="N15" s="1814" t="s">
        <v>339</v>
      </c>
      <c r="O15" s="1814"/>
      <c r="P15" s="1814"/>
      <c r="Q15" s="806"/>
      <c r="R15" s="1816" t="s">
        <v>341</v>
      </c>
      <c r="S15" s="824"/>
      <c r="T15" s="805"/>
      <c r="U15" s="1798" t="s">
        <v>345</v>
      </c>
      <c r="V15" s="1880">
        <f>IF(L15&gt;=S16,L15,S16)</f>
        <v>0</v>
      </c>
      <c r="W15" s="1809" t="s">
        <v>102</v>
      </c>
      <c r="X15" s="806"/>
      <c r="Y15" s="1870"/>
      <c r="Z15" s="1870"/>
      <c r="AA15" s="1870"/>
      <c r="AB15" s="1870"/>
      <c r="AC15" s="1870"/>
      <c r="AD15" s="1870"/>
      <c r="AE15" s="191"/>
    </row>
    <row r="16" spans="1:31" ht="8.25" customHeight="1" x14ac:dyDescent="0.2">
      <c r="A16" s="684"/>
      <c r="B16" s="684"/>
      <c r="C16" s="684"/>
      <c r="D16" s="1762"/>
      <c r="E16" s="1763"/>
      <c r="F16" s="1763"/>
      <c r="G16" s="1817"/>
      <c r="H16" s="1767"/>
      <c r="I16" s="1752"/>
      <c r="J16" s="1851"/>
      <c r="K16" s="1817"/>
      <c r="L16" s="1854"/>
      <c r="M16" s="1802"/>
      <c r="N16" s="1815"/>
      <c r="O16" s="1815"/>
      <c r="P16" s="1815"/>
      <c r="Q16" s="806"/>
      <c r="R16" s="1817"/>
      <c r="S16" s="1808">
        <f>S8+S12</f>
        <v>0</v>
      </c>
      <c r="T16" s="817"/>
      <c r="U16" s="1799"/>
      <c r="V16" s="1767"/>
      <c r="W16" s="1810"/>
      <c r="X16" s="1742" t="s">
        <v>360</v>
      </c>
      <c r="Y16" s="1742"/>
      <c r="Z16" s="1742"/>
      <c r="AA16" s="1742"/>
      <c r="AB16" s="1742"/>
      <c r="AC16" s="806"/>
      <c r="AD16" s="806"/>
      <c r="AE16" s="191"/>
    </row>
    <row r="17" spans="1:31" ht="8.25" customHeight="1" x14ac:dyDescent="0.2">
      <c r="A17" s="684"/>
      <c r="B17" s="684"/>
      <c r="C17" s="684"/>
      <c r="D17" s="1762"/>
      <c r="E17" s="1763"/>
      <c r="F17" s="1763"/>
      <c r="G17" s="1817"/>
      <c r="H17" s="1767"/>
      <c r="I17" s="1752"/>
      <c r="J17" s="1851"/>
      <c r="K17" s="1817"/>
      <c r="L17" s="1854"/>
      <c r="M17" s="1802"/>
      <c r="N17" s="1815"/>
      <c r="O17" s="1815"/>
      <c r="P17" s="1815"/>
      <c r="Q17" s="806"/>
      <c r="R17" s="1817"/>
      <c r="S17" s="1808"/>
      <c r="T17" s="817"/>
      <c r="U17" s="1799"/>
      <c r="V17" s="1767"/>
      <c r="W17" s="1810"/>
      <c r="X17" s="1742"/>
      <c r="Y17" s="1742"/>
      <c r="Z17" s="1742"/>
      <c r="AA17" s="1742"/>
      <c r="AB17" s="1742"/>
      <c r="AC17" s="806"/>
      <c r="AD17" s="806"/>
      <c r="AE17" s="191"/>
    </row>
    <row r="18" spans="1:31" ht="8.25" customHeight="1" thickBot="1" x14ac:dyDescent="0.25">
      <c r="A18" s="684"/>
      <c r="B18" s="684"/>
      <c r="C18" s="684"/>
      <c r="D18" s="1764"/>
      <c r="E18" s="1765"/>
      <c r="F18" s="1765"/>
      <c r="G18" s="1818"/>
      <c r="H18" s="1768"/>
      <c r="I18" s="1753"/>
      <c r="J18" s="1852"/>
      <c r="K18" s="1818"/>
      <c r="L18" s="1855"/>
      <c r="M18" s="1803"/>
      <c r="N18" s="1815"/>
      <c r="O18" s="1815"/>
      <c r="P18" s="1815"/>
      <c r="Q18" s="806"/>
      <c r="R18" s="1818"/>
      <c r="S18" s="825"/>
      <c r="T18" s="805"/>
      <c r="U18" s="1800"/>
      <c r="V18" s="1881"/>
      <c r="W18" s="1811"/>
      <c r="X18" s="806"/>
      <c r="Y18" s="806"/>
      <c r="Z18" s="806"/>
      <c r="AA18" s="806"/>
      <c r="AB18" s="806"/>
      <c r="AC18" s="806"/>
      <c r="AD18" s="806"/>
      <c r="AE18" s="191"/>
    </row>
    <row r="19" spans="1:31" s="142" customFormat="1" ht="8.25" customHeight="1" x14ac:dyDescent="0.2">
      <c r="A19" s="693"/>
      <c r="B19" s="693"/>
      <c r="C19" s="693"/>
      <c r="D19" s="811"/>
      <c r="E19" s="811"/>
      <c r="F19" s="811"/>
      <c r="G19" s="811"/>
      <c r="H19" s="826"/>
      <c r="I19" s="811"/>
      <c r="J19" s="827"/>
      <c r="K19" s="827"/>
      <c r="L19" s="828"/>
      <c r="M19" s="829"/>
      <c r="N19" s="804"/>
      <c r="O19" s="804"/>
      <c r="P19" s="804"/>
      <c r="Q19" s="811"/>
      <c r="R19" s="811"/>
      <c r="S19" s="830"/>
      <c r="T19" s="830"/>
      <c r="U19" s="811"/>
      <c r="V19" s="811"/>
      <c r="W19" s="811"/>
      <c r="X19" s="811"/>
      <c r="Y19" s="811"/>
      <c r="Z19" s="811"/>
      <c r="AA19" s="811"/>
      <c r="AB19" s="811"/>
      <c r="AC19" s="811"/>
      <c r="AD19" s="811"/>
      <c r="AE19" s="192"/>
    </row>
    <row r="20" spans="1:31" s="142" customFormat="1" ht="17.25" customHeight="1" thickBot="1" x14ac:dyDescent="0.25">
      <c r="A20" s="693"/>
      <c r="B20" s="693"/>
      <c r="C20" s="484" t="s">
        <v>343</v>
      </c>
      <c r="D20" s="804"/>
      <c r="E20" s="804"/>
      <c r="F20" s="804"/>
      <c r="G20" s="804"/>
      <c r="H20" s="811"/>
      <c r="I20" s="811"/>
      <c r="J20" s="827"/>
      <c r="K20" s="827"/>
      <c r="L20" s="828"/>
      <c r="M20" s="829"/>
      <c r="N20" s="804"/>
      <c r="O20" s="804"/>
      <c r="P20" s="804"/>
      <c r="Q20" s="811"/>
      <c r="R20" s="811"/>
      <c r="S20" s="830" t="s">
        <v>359</v>
      </c>
      <c r="T20" s="830"/>
      <c r="U20" s="811"/>
      <c r="V20" s="826"/>
      <c r="W20" s="811"/>
      <c r="X20" s="811"/>
      <c r="Y20" s="811"/>
      <c r="Z20" s="811"/>
      <c r="AA20" s="811"/>
      <c r="AB20" s="811"/>
      <c r="AC20" s="811"/>
      <c r="AD20" s="811"/>
      <c r="AE20" s="192"/>
    </row>
    <row r="21" spans="1:31" ht="8.25" customHeight="1" thickTop="1" x14ac:dyDescent="0.2">
      <c r="A21" s="684"/>
      <c r="B21" s="684"/>
      <c r="C21" s="684"/>
      <c r="D21" s="1769" t="s">
        <v>336</v>
      </c>
      <c r="E21" s="1770"/>
      <c r="F21" s="1770"/>
      <c r="G21" s="822"/>
      <c r="H21" s="1840"/>
      <c r="I21" s="1751"/>
      <c r="J21" s="1841" t="s">
        <v>231</v>
      </c>
      <c r="K21" s="1836"/>
      <c r="L21" s="1819">
        <f>IF(ISERROR(ROUNDDOWN(H22/6,1)),"",ROUNDDOWN(H22/6,1))</f>
        <v>0</v>
      </c>
      <c r="M21" s="1801" t="s">
        <v>102</v>
      </c>
      <c r="N21" s="1804" t="s">
        <v>332</v>
      </c>
      <c r="O21" s="1804"/>
      <c r="P21" s="1804"/>
      <c r="Q21" s="806"/>
      <c r="R21" s="806"/>
      <c r="S21" s="1805" t="s">
        <v>358</v>
      </c>
      <c r="T21" s="1805"/>
      <c r="U21" s="1805"/>
      <c r="V21" s="1805"/>
      <c r="W21" s="1767">
        <f>+V15</f>
        <v>0</v>
      </c>
      <c r="X21" s="1767"/>
      <c r="Y21" s="1805" t="s">
        <v>205</v>
      </c>
      <c r="Z21" s="1767">
        <f>+L29</f>
        <v>0</v>
      </c>
      <c r="AA21" s="1805" t="s">
        <v>31</v>
      </c>
      <c r="AB21" s="1806">
        <f>SUM(W21:Z22)</f>
        <v>0</v>
      </c>
      <c r="AC21" s="1871" t="s">
        <v>102</v>
      </c>
      <c r="AD21" s="805"/>
      <c r="AE21" s="191"/>
    </row>
    <row r="22" spans="1:31" ht="8.25" customHeight="1" thickBot="1" x14ac:dyDescent="0.25">
      <c r="A22" s="684"/>
      <c r="B22" s="684"/>
      <c r="C22" s="684"/>
      <c r="D22" s="1771"/>
      <c r="E22" s="1772"/>
      <c r="F22" s="1772"/>
      <c r="G22" s="815"/>
      <c r="H22" s="1821">
        <f>+IF(ISERROR('１Ｐ'!H30+'１Ｐ'!I30),"",'１Ｐ'!H30+'１Ｐ'!I30)</f>
        <v>0</v>
      </c>
      <c r="I22" s="1892" t="s">
        <v>102</v>
      </c>
      <c r="J22" s="1842"/>
      <c r="K22" s="1837"/>
      <c r="L22" s="1820"/>
      <c r="M22" s="1802"/>
      <c r="N22" s="1804"/>
      <c r="O22" s="1804"/>
      <c r="P22" s="1804"/>
      <c r="Q22" s="806"/>
      <c r="R22" s="806"/>
      <c r="S22" s="1805"/>
      <c r="T22" s="1805"/>
      <c r="U22" s="1805"/>
      <c r="V22" s="1805"/>
      <c r="W22" s="1768"/>
      <c r="X22" s="1768"/>
      <c r="Y22" s="1805"/>
      <c r="Z22" s="1768"/>
      <c r="AA22" s="1805"/>
      <c r="AB22" s="1807"/>
      <c r="AC22" s="1872"/>
      <c r="AD22" s="805"/>
      <c r="AE22" s="191"/>
    </row>
    <row r="23" spans="1:31" ht="8.25" customHeight="1" thickTop="1" x14ac:dyDescent="0.2">
      <c r="A23" s="684"/>
      <c r="B23" s="684"/>
      <c r="C23" s="684"/>
      <c r="D23" s="1771"/>
      <c r="E23" s="1772"/>
      <c r="F23" s="1772"/>
      <c r="G23" s="815"/>
      <c r="H23" s="1822"/>
      <c r="I23" s="1892"/>
      <c r="J23" s="1843"/>
      <c r="K23" s="1837"/>
      <c r="L23" s="1820"/>
      <c r="M23" s="1802"/>
      <c r="N23" s="1804"/>
      <c r="O23" s="1804"/>
      <c r="P23" s="1804"/>
      <c r="Q23" s="806"/>
      <c r="R23" s="806"/>
      <c r="S23" s="805"/>
      <c r="T23" s="806"/>
      <c r="U23" s="806"/>
      <c r="V23" s="805"/>
      <c r="W23" s="805"/>
      <c r="X23" s="806"/>
      <c r="Y23" s="806"/>
      <c r="Z23" s="806"/>
      <c r="AA23" s="806"/>
      <c r="AB23" s="806"/>
      <c r="AC23" s="806"/>
      <c r="AD23" s="806"/>
      <c r="AE23" s="191"/>
    </row>
    <row r="24" spans="1:31" ht="8.25" customHeight="1" x14ac:dyDescent="0.2">
      <c r="A24" s="684"/>
      <c r="B24" s="684"/>
      <c r="C24" s="684"/>
      <c r="D24" s="1773"/>
      <c r="E24" s="1774"/>
      <c r="F24" s="1774"/>
      <c r="G24" s="818"/>
      <c r="H24" s="1866"/>
      <c r="I24" s="1753"/>
      <c r="J24" s="1845"/>
      <c r="K24" s="1838"/>
      <c r="L24" s="1864"/>
      <c r="M24" s="1803"/>
      <c r="N24" s="1804"/>
      <c r="O24" s="1804"/>
      <c r="P24" s="1804"/>
      <c r="Q24" s="806"/>
      <c r="R24" s="806"/>
      <c r="S24" s="805"/>
      <c r="T24" s="806"/>
      <c r="U24" s="806"/>
      <c r="V24" s="805"/>
      <c r="W24" s="805"/>
      <c r="X24" s="806"/>
      <c r="Y24" s="806"/>
      <c r="Z24" s="806"/>
      <c r="AA24" s="806"/>
      <c r="AB24" s="806"/>
      <c r="AC24" s="806"/>
      <c r="AD24" s="806"/>
      <c r="AE24" s="191"/>
    </row>
    <row r="25" spans="1:31" ht="8.25" customHeight="1" x14ac:dyDescent="0.2">
      <c r="A25" s="684"/>
      <c r="B25" s="684"/>
      <c r="C25" s="684"/>
      <c r="D25" s="1769" t="s">
        <v>337</v>
      </c>
      <c r="E25" s="1770"/>
      <c r="F25" s="1770"/>
      <c r="G25" s="822"/>
      <c r="H25" s="1840"/>
      <c r="I25" s="1751"/>
      <c r="J25" s="1841" t="s">
        <v>232</v>
      </c>
      <c r="K25" s="1836"/>
      <c r="L25" s="1819">
        <f>IF(ISERROR(ROUNDDOWN(H26/3,1)),"",ROUNDDOWN(H26/3,1))</f>
        <v>0</v>
      </c>
      <c r="M25" s="1801" t="s">
        <v>102</v>
      </c>
      <c r="N25" s="1804" t="s">
        <v>332</v>
      </c>
      <c r="O25" s="1804"/>
      <c r="P25" s="1804"/>
      <c r="Q25" s="806"/>
      <c r="R25" s="806"/>
      <c r="S25" s="805"/>
      <c r="T25" s="806"/>
      <c r="U25" s="806"/>
      <c r="V25" s="831"/>
      <c r="W25" s="805"/>
      <c r="X25" s="806"/>
      <c r="Y25" s="806"/>
      <c r="Z25" s="806"/>
      <c r="AA25" s="806"/>
      <c r="AB25" s="806"/>
      <c r="AC25" s="806"/>
      <c r="AD25" s="806"/>
      <c r="AE25" s="191"/>
    </row>
    <row r="26" spans="1:31" ht="8.25" customHeight="1" x14ac:dyDescent="0.2">
      <c r="A26" s="684"/>
      <c r="B26" s="684"/>
      <c r="C26" s="684"/>
      <c r="D26" s="1771"/>
      <c r="E26" s="1772"/>
      <c r="F26" s="1772"/>
      <c r="G26" s="815"/>
      <c r="H26" s="1821">
        <f>+IF(ISERROR('１Ｐ'!G30),"",'１Ｐ'!G30)</f>
        <v>0</v>
      </c>
      <c r="I26" s="1823" t="s">
        <v>102</v>
      </c>
      <c r="J26" s="1842"/>
      <c r="K26" s="1837"/>
      <c r="L26" s="1820"/>
      <c r="M26" s="1802"/>
      <c r="N26" s="1804"/>
      <c r="O26" s="1804"/>
      <c r="P26" s="1804"/>
      <c r="Q26" s="806"/>
      <c r="R26" s="806"/>
      <c r="S26" s="805"/>
      <c r="T26" s="806"/>
      <c r="U26" s="806"/>
      <c r="V26" s="805"/>
      <c r="W26" s="805"/>
      <c r="X26" s="806"/>
      <c r="Y26" s="806"/>
      <c r="Z26" s="806"/>
      <c r="AA26" s="806"/>
      <c r="AB26" s="806"/>
      <c r="AC26" s="806"/>
      <c r="AD26" s="806"/>
      <c r="AE26" s="191"/>
    </row>
    <row r="27" spans="1:31" ht="8.25" customHeight="1" x14ac:dyDescent="0.2">
      <c r="A27" s="684"/>
      <c r="B27" s="684"/>
      <c r="C27" s="684"/>
      <c r="D27" s="1771"/>
      <c r="E27" s="1772"/>
      <c r="F27" s="1772"/>
      <c r="G27" s="815"/>
      <c r="H27" s="1822"/>
      <c r="I27" s="1823"/>
      <c r="J27" s="1843"/>
      <c r="K27" s="1837"/>
      <c r="L27" s="1820"/>
      <c r="M27" s="1802"/>
      <c r="N27" s="1804"/>
      <c r="O27" s="1804"/>
      <c r="P27" s="1804"/>
      <c r="Q27" s="806"/>
      <c r="R27" s="806"/>
      <c r="S27" s="805"/>
      <c r="T27" s="806"/>
      <c r="U27" s="806"/>
      <c r="V27" s="805"/>
      <c r="W27" s="805"/>
      <c r="X27" s="806"/>
      <c r="Y27" s="806"/>
      <c r="Z27" s="806"/>
      <c r="AA27" s="806"/>
      <c r="AB27" s="806"/>
      <c r="AC27" s="806"/>
      <c r="AD27" s="806"/>
      <c r="AE27" s="191"/>
    </row>
    <row r="28" spans="1:31" ht="8.25" customHeight="1" thickBot="1" x14ac:dyDescent="0.25">
      <c r="A28" s="684"/>
      <c r="B28" s="684"/>
      <c r="C28" s="684"/>
      <c r="D28" s="1778"/>
      <c r="E28" s="1779"/>
      <c r="F28" s="1779"/>
      <c r="G28" s="832"/>
      <c r="H28" s="1824"/>
      <c r="I28" s="1825"/>
      <c r="J28" s="1844"/>
      <c r="K28" s="1837"/>
      <c r="L28" s="1820"/>
      <c r="M28" s="1802"/>
      <c r="N28" s="1883"/>
      <c r="O28" s="1883"/>
      <c r="P28" s="1883"/>
      <c r="Q28" s="806"/>
      <c r="R28" s="806"/>
      <c r="S28" s="805"/>
      <c r="T28" s="806"/>
      <c r="U28" s="806"/>
      <c r="V28" s="805"/>
      <c r="W28" s="805"/>
      <c r="X28" s="806"/>
      <c r="Y28" s="806"/>
      <c r="Z28" s="833"/>
      <c r="AA28" s="806"/>
      <c r="AB28" s="833"/>
      <c r="AC28" s="806"/>
      <c r="AD28" s="806"/>
      <c r="AE28" s="191"/>
    </row>
    <row r="29" spans="1:31" ht="8.25" customHeight="1" thickTop="1" x14ac:dyDescent="0.2">
      <c r="A29" s="684"/>
      <c r="B29" s="684"/>
      <c r="C29" s="684"/>
      <c r="D29" s="1762" t="s">
        <v>48</v>
      </c>
      <c r="E29" s="1763"/>
      <c r="F29" s="1763"/>
      <c r="G29" s="834"/>
      <c r="H29" s="1766">
        <f>IF(ISERROR(+H22+H26),"",+H22+H26)</f>
        <v>0</v>
      </c>
      <c r="I29" s="1875" t="s">
        <v>102</v>
      </c>
      <c r="J29" s="1873"/>
      <c r="K29" s="1889" t="s">
        <v>346</v>
      </c>
      <c r="L29" s="1887">
        <f>ROUND(SUM(L21:L28),0)</f>
        <v>0</v>
      </c>
      <c r="M29" s="1884" t="s">
        <v>102</v>
      </c>
      <c r="N29" s="1814" t="s">
        <v>339</v>
      </c>
      <c r="O29" s="1814"/>
      <c r="P29" s="1814"/>
      <c r="Q29" s="806"/>
      <c r="R29" s="806"/>
      <c r="S29" s="806"/>
      <c r="T29" s="806"/>
      <c r="U29" s="806"/>
      <c r="V29" s="805"/>
      <c r="W29" s="805"/>
      <c r="X29" s="806"/>
      <c r="Y29" s="806"/>
      <c r="Z29" s="806"/>
      <c r="AA29" s="806"/>
      <c r="AB29" s="806"/>
      <c r="AC29" s="806"/>
      <c r="AD29" s="806"/>
      <c r="AE29" s="191"/>
    </row>
    <row r="30" spans="1:31" ht="8.25" customHeight="1" x14ac:dyDescent="0.2">
      <c r="A30" s="684"/>
      <c r="B30" s="684"/>
      <c r="C30" s="684"/>
      <c r="D30" s="1762"/>
      <c r="E30" s="1763"/>
      <c r="F30" s="1763"/>
      <c r="G30" s="834"/>
      <c r="H30" s="1767"/>
      <c r="I30" s="1876"/>
      <c r="J30" s="1873"/>
      <c r="K30" s="1890"/>
      <c r="L30" s="1854"/>
      <c r="M30" s="1885"/>
      <c r="N30" s="1815"/>
      <c r="O30" s="1815"/>
      <c r="P30" s="1815"/>
      <c r="Q30" s="1882" t="s">
        <v>331</v>
      </c>
      <c r="R30" s="835"/>
      <c r="S30" s="835"/>
      <c r="T30" s="835"/>
      <c r="U30" s="835"/>
      <c r="V30" s="805"/>
      <c r="W30" s="805"/>
      <c r="X30" s="830"/>
      <c r="Y30" s="830"/>
      <c r="Z30" s="830"/>
      <c r="AA30" s="830"/>
      <c r="AB30" s="830"/>
      <c r="AC30" s="804"/>
      <c r="AD30" s="804"/>
      <c r="AE30" s="193"/>
    </row>
    <row r="31" spans="1:31" ht="8.25" customHeight="1" x14ac:dyDescent="0.2">
      <c r="A31" s="684"/>
      <c r="B31" s="684"/>
      <c r="C31" s="684"/>
      <c r="D31" s="1762"/>
      <c r="E31" s="1763"/>
      <c r="F31" s="1763"/>
      <c r="G31" s="834"/>
      <c r="H31" s="1767"/>
      <c r="I31" s="1876"/>
      <c r="J31" s="1873"/>
      <c r="K31" s="1890"/>
      <c r="L31" s="1854"/>
      <c r="M31" s="1885"/>
      <c r="N31" s="1815"/>
      <c r="O31" s="1815"/>
      <c r="P31" s="1815"/>
      <c r="Q31" s="1882"/>
      <c r="R31" s="835"/>
      <c r="S31" s="835"/>
      <c r="T31" s="835"/>
      <c r="U31" s="835"/>
      <c r="V31" s="805"/>
      <c r="W31" s="805"/>
      <c r="X31" s="830"/>
      <c r="Y31" s="830"/>
      <c r="Z31" s="830"/>
      <c r="AA31" s="830"/>
      <c r="AB31" s="830"/>
      <c r="AC31" s="804"/>
      <c r="AD31" s="804"/>
      <c r="AE31" s="193"/>
    </row>
    <row r="32" spans="1:31" ht="8.25" customHeight="1" thickBot="1" x14ac:dyDescent="0.25">
      <c r="A32" s="684"/>
      <c r="B32" s="684"/>
      <c r="C32" s="684"/>
      <c r="D32" s="1764"/>
      <c r="E32" s="1765"/>
      <c r="F32" s="1765"/>
      <c r="G32" s="836"/>
      <c r="H32" s="1768"/>
      <c r="I32" s="1877"/>
      <c r="J32" s="1874"/>
      <c r="K32" s="1891"/>
      <c r="L32" s="1888"/>
      <c r="M32" s="1886"/>
      <c r="N32" s="1815"/>
      <c r="O32" s="1815"/>
      <c r="P32" s="1815"/>
      <c r="Q32" s="806"/>
      <c r="R32" s="806"/>
      <c r="S32" s="806"/>
      <c r="T32" s="806"/>
      <c r="U32" s="806"/>
      <c r="V32" s="805"/>
      <c r="W32" s="805"/>
      <c r="X32" s="806"/>
      <c r="Y32" s="806"/>
      <c r="Z32" s="806"/>
      <c r="AA32" s="806"/>
      <c r="AB32" s="806"/>
      <c r="AC32" s="806"/>
      <c r="AD32" s="806"/>
      <c r="AE32" s="191"/>
    </row>
    <row r="33" spans="1:31" ht="15" customHeight="1" x14ac:dyDescent="0.2">
      <c r="A33" s="684"/>
      <c r="B33" s="684"/>
      <c r="C33" s="684"/>
      <c r="D33" s="1776" t="s">
        <v>1006</v>
      </c>
      <c r="E33" s="1777"/>
      <c r="F33" s="1777"/>
      <c r="G33" s="1777"/>
      <c r="H33" s="1777"/>
      <c r="I33" s="1777"/>
      <c r="J33" s="1777"/>
      <c r="K33" s="1777"/>
      <c r="L33" s="1777"/>
      <c r="M33" s="1777"/>
      <c r="N33" s="1777"/>
      <c r="O33" s="1777"/>
      <c r="P33" s="1777"/>
      <c r="Q33" s="1777"/>
      <c r="R33" s="1777"/>
      <c r="S33" s="1777"/>
      <c r="T33" s="1777"/>
      <c r="U33" s="1777"/>
      <c r="V33" s="1777"/>
      <c r="W33" s="1777"/>
      <c r="X33" s="1777"/>
      <c r="Y33" s="1777"/>
      <c r="Z33" s="1777"/>
      <c r="AA33" s="1777"/>
      <c r="AB33" s="1777"/>
      <c r="AC33" s="1777"/>
      <c r="AD33" s="806"/>
      <c r="AE33" s="191"/>
    </row>
    <row r="34" spans="1:31" ht="8.25" customHeight="1" x14ac:dyDescent="0.2">
      <c r="A34" s="684"/>
      <c r="B34" s="684"/>
      <c r="C34" s="684"/>
      <c r="D34" s="804"/>
      <c r="E34" s="804"/>
      <c r="F34" s="804"/>
      <c r="G34" s="804"/>
      <c r="H34" s="804"/>
      <c r="I34" s="804"/>
      <c r="J34" s="804"/>
      <c r="K34" s="804"/>
      <c r="L34" s="830"/>
      <c r="M34" s="830"/>
      <c r="N34" s="830"/>
      <c r="O34" s="830"/>
      <c r="P34" s="830"/>
      <c r="Q34" s="811"/>
      <c r="R34" s="811"/>
      <c r="S34" s="837"/>
      <c r="T34" s="811"/>
      <c r="U34" s="811"/>
      <c r="V34" s="811"/>
      <c r="W34" s="806"/>
      <c r="X34" s="806"/>
      <c r="Y34" s="806"/>
      <c r="Z34" s="806"/>
      <c r="AA34" s="806"/>
      <c r="AB34" s="806"/>
      <c r="AC34" s="806"/>
      <c r="AD34" s="806"/>
      <c r="AE34" s="191"/>
    </row>
    <row r="35" spans="1:31" ht="15" customHeight="1" x14ac:dyDescent="0.2">
      <c r="A35" s="684"/>
      <c r="B35" s="684" t="str">
        <f>"②  直接教育・保育に従事する職員の実配置数（"&amp;表紙!W14&amp;"現在）"</f>
        <v>②  直接教育・保育に従事する職員の実配置数（検査実施日の前々月１日現在）</v>
      </c>
      <c r="C35" s="684"/>
      <c r="D35" s="804"/>
      <c r="E35" s="804"/>
      <c r="F35" s="804"/>
      <c r="G35" s="804"/>
      <c r="H35" s="804"/>
      <c r="I35" s="804"/>
      <c r="J35" s="804"/>
      <c r="K35" s="804"/>
      <c r="L35" s="830"/>
      <c r="M35" s="830"/>
      <c r="N35" s="830"/>
      <c r="O35" s="830"/>
      <c r="P35" s="830"/>
      <c r="Q35" s="811"/>
      <c r="R35" s="811"/>
      <c r="S35" s="811"/>
      <c r="T35" s="811"/>
      <c r="U35" s="811"/>
      <c r="V35" s="811"/>
      <c r="W35" s="806"/>
      <c r="X35" s="806"/>
      <c r="Y35" s="806"/>
      <c r="Z35" s="806"/>
      <c r="AA35" s="806"/>
      <c r="AB35" s="806"/>
      <c r="AC35" s="806"/>
      <c r="AD35" s="806"/>
      <c r="AE35" s="191"/>
    </row>
    <row r="36" spans="1:31" ht="15" customHeight="1" x14ac:dyDescent="0.2">
      <c r="A36" s="684"/>
      <c r="B36" s="684"/>
      <c r="C36" s="684" t="s">
        <v>952</v>
      </c>
      <c r="D36" s="804"/>
      <c r="E36" s="804"/>
      <c r="F36" s="804"/>
      <c r="G36" s="804"/>
      <c r="H36" s="804"/>
      <c r="I36" s="804"/>
      <c r="J36" s="804"/>
      <c r="K36" s="804"/>
      <c r="L36" s="830"/>
      <c r="M36" s="830"/>
      <c r="N36" s="830"/>
      <c r="O36" s="830"/>
      <c r="P36" s="830"/>
      <c r="Q36" s="811"/>
      <c r="R36" s="811"/>
      <c r="S36" s="811"/>
      <c r="T36" s="811"/>
      <c r="U36" s="811"/>
      <c r="V36" s="811"/>
      <c r="W36" s="806"/>
      <c r="X36" s="806"/>
      <c r="Y36" s="806"/>
      <c r="Z36" s="806"/>
      <c r="AA36" s="806"/>
      <c r="AB36" s="806"/>
      <c r="AC36" s="806"/>
      <c r="AD36" s="806"/>
      <c r="AE36" s="191"/>
    </row>
    <row r="37" spans="1:31" ht="11.25" customHeight="1" x14ac:dyDescent="0.2">
      <c r="A37" s="684"/>
      <c r="B37" s="684"/>
      <c r="C37" s="684"/>
      <c r="D37" s="804"/>
      <c r="E37" s="804"/>
      <c r="F37" s="804"/>
      <c r="G37" s="804"/>
      <c r="H37" s="804"/>
      <c r="I37" s="804"/>
      <c r="J37" s="804"/>
      <c r="K37" s="804"/>
      <c r="L37" s="1742" t="s">
        <v>355</v>
      </c>
      <c r="M37" s="1742"/>
      <c r="N37" s="1742"/>
      <c r="O37" s="1742"/>
      <c r="P37" s="804"/>
      <c r="Q37" s="811"/>
      <c r="R37" s="811"/>
      <c r="S37" s="811"/>
      <c r="T37" s="811"/>
      <c r="U37" s="811"/>
      <c r="V37" s="811"/>
      <c r="W37" s="806"/>
      <c r="X37" s="806"/>
      <c r="Y37" s="806"/>
      <c r="Z37" s="806"/>
      <c r="AA37" s="806"/>
      <c r="AB37" s="806"/>
      <c r="AC37" s="806"/>
      <c r="AD37" s="806"/>
      <c r="AE37" s="191"/>
    </row>
    <row r="38" spans="1:31" ht="11.25" customHeight="1" x14ac:dyDescent="0.2">
      <c r="A38" s="684"/>
      <c r="B38" s="684"/>
      <c r="C38" s="684"/>
      <c r="D38" s="1760" t="s">
        <v>349</v>
      </c>
      <c r="E38" s="1761"/>
      <c r="F38" s="1761"/>
      <c r="G38" s="838"/>
      <c r="H38" s="839"/>
      <c r="I38" s="1751" t="s">
        <v>347</v>
      </c>
      <c r="J38" s="804"/>
      <c r="K38" s="804"/>
      <c r="L38" s="1742"/>
      <c r="M38" s="1742"/>
      <c r="N38" s="1742"/>
      <c r="O38" s="1742"/>
      <c r="P38" s="804"/>
      <c r="Q38" s="811"/>
      <c r="R38" s="811"/>
      <c r="S38" s="811"/>
      <c r="T38" s="811"/>
      <c r="U38" s="811"/>
      <c r="V38" s="811"/>
      <c r="W38" s="806"/>
      <c r="X38" s="806"/>
      <c r="Y38" s="806"/>
      <c r="Z38" s="806"/>
      <c r="AA38" s="806"/>
      <c r="AB38" s="806"/>
      <c r="AC38" s="806"/>
      <c r="AD38" s="806"/>
      <c r="AE38" s="191"/>
    </row>
    <row r="39" spans="1:31" ht="11.25" customHeight="1" x14ac:dyDescent="0.2">
      <c r="A39" s="684"/>
      <c r="B39" s="684"/>
      <c r="C39" s="684"/>
      <c r="D39" s="1762"/>
      <c r="E39" s="1763"/>
      <c r="F39" s="1763"/>
      <c r="G39" s="1786" t="s">
        <v>352</v>
      </c>
      <c r="H39" s="1747"/>
      <c r="I39" s="1752"/>
      <c r="J39" s="804"/>
      <c r="K39" s="684"/>
      <c r="L39" s="840"/>
      <c r="M39" s="1756" t="s">
        <v>2</v>
      </c>
      <c r="N39" s="1743" t="s">
        <v>350</v>
      </c>
      <c r="O39" s="1743"/>
      <c r="P39" s="1743"/>
      <c r="Q39" s="1743"/>
      <c r="R39" s="1743"/>
      <c r="S39" s="1743"/>
      <c r="T39" s="1743"/>
      <c r="U39" s="1743"/>
      <c r="V39" s="1554"/>
      <c r="W39" s="806"/>
      <c r="X39" s="806"/>
      <c r="Y39" s="806"/>
      <c r="Z39" s="806"/>
      <c r="AA39" s="806"/>
      <c r="AB39" s="806"/>
      <c r="AC39" s="806"/>
      <c r="AD39" s="806"/>
      <c r="AE39" s="191"/>
    </row>
    <row r="40" spans="1:31" ht="11.25" customHeight="1" x14ac:dyDescent="0.2">
      <c r="A40" s="684"/>
      <c r="B40" s="684"/>
      <c r="C40" s="684"/>
      <c r="D40" s="1762"/>
      <c r="E40" s="1763"/>
      <c r="F40" s="1763"/>
      <c r="G40" s="1786"/>
      <c r="H40" s="1747"/>
      <c r="I40" s="1752"/>
      <c r="J40" s="804"/>
      <c r="K40" s="684"/>
      <c r="L40" s="840"/>
      <c r="M40" s="1757"/>
      <c r="N40" s="1743"/>
      <c r="O40" s="1743"/>
      <c r="P40" s="1743"/>
      <c r="Q40" s="1743"/>
      <c r="R40" s="1743"/>
      <c r="S40" s="1743"/>
      <c r="T40" s="1743"/>
      <c r="U40" s="1743"/>
      <c r="V40" s="1554"/>
      <c r="W40" s="806"/>
      <c r="X40" s="806"/>
      <c r="Y40" s="806"/>
      <c r="Z40" s="806"/>
      <c r="AA40" s="806"/>
      <c r="AB40" s="806"/>
      <c r="AC40" s="806"/>
      <c r="AD40" s="806"/>
      <c r="AE40" s="191"/>
    </row>
    <row r="41" spans="1:31" ht="11.25" customHeight="1" x14ac:dyDescent="0.2">
      <c r="A41" s="684"/>
      <c r="B41" s="684"/>
      <c r="C41" s="684"/>
      <c r="D41" s="1762"/>
      <c r="E41" s="1763"/>
      <c r="F41" s="1763"/>
      <c r="G41" s="841"/>
      <c r="H41" s="842"/>
      <c r="I41" s="1753"/>
      <c r="J41" s="804"/>
      <c r="K41" s="804"/>
      <c r="L41" s="830"/>
      <c r="M41" s="830"/>
      <c r="N41" s="830"/>
      <c r="O41" s="1747"/>
      <c r="P41" s="1742" t="s">
        <v>233</v>
      </c>
      <c r="Q41" s="811"/>
      <c r="R41" s="1742" t="s">
        <v>353</v>
      </c>
      <c r="S41" s="1742"/>
      <c r="T41" s="811"/>
      <c r="U41" s="811"/>
      <c r="V41" s="811"/>
      <c r="W41" s="806"/>
      <c r="X41" s="806"/>
      <c r="Y41" s="806"/>
      <c r="Z41" s="806"/>
      <c r="AA41" s="806"/>
      <c r="AB41" s="806"/>
      <c r="AC41" s="806"/>
      <c r="AD41" s="806"/>
      <c r="AE41" s="191"/>
    </row>
    <row r="42" spans="1:31" ht="11.25" customHeight="1" x14ac:dyDescent="0.2">
      <c r="A42" s="684"/>
      <c r="B42" s="684"/>
      <c r="C42" s="684"/>
      <c r="D42" s="1441" t="s">
        <v>361</v>
      </c>
      <c r="E42" s="1417"/>
      <c r="F42" s="1417"/>
      <c r="G42" s="843"/>
      <c r="H42" s="636"/>
      <c r="I42" s="1784" t="s">
        <v>102</v>
      </c>
      <c r="J42" s="620"/>
      <c r="K42" s="620"/>
      <c r="L42" s="693"/>
      <c r="M42" s="830"/>
      <c r="N42" s="830"/>
      <c r="O42" s="1775"/>
      <c r="P42" s="1742"/>
      <c r="Q42" s="811"/>
      <c r="R42" s="1742"/>
      <c r="S42" s="1742"/>
      <c r="T42" s="811"/>
      <c r="U42" s="811"/>
      <c r="V42" s="811"/>
      <c r="W42" s="811"/>
      <c r="X42" s="811"/>
      <c r="Y42" s="811"/>
      <c r="Z42" s="811"/>
      <c r="AA42" s="811"/>
      <c r="AB42" s="811"/>
      <c r="AC42" s="811"/>
      <c r="AD42" s="811"/>
      <c r="AE42" s="192"/>
    </row>
    <row r="43" spans="1:31" ht="11.25" customHeight="1" x14ac:dyDescent="0.2">
      <c r="A43" s="684"/>
      <c r="B43" s="684"/>
      <c r="C43" s="684"/>
      <c r="D43" s="1780"/>
      <c r="E43" s="1781"/>
      <c r="F43" s="1781"/>
      <c r="G43" s="1786" t="s">
        <v>348</v>
      </c>
      <c r="H43" s="1748" t="str">
        <f>O49</f>
        <v/>
      </c>
      <c r="I43" s="1785"/>
      <c r="J43" s="620"/>
      <c r="K43" s="620"/>
      <c r="L43" s="693"/>
      <c r="M43" s="1756" t="s">
        <v>2</v>
      </c>
      <c r="N43" s="1743" t="s">
        <v>351</v>
      </c>
      <c r="O43" s="1743"/>
      <c r="P43" s="1743"/>
      <c r="Q43" s="1743"/>
      <c r="R43" s="1743"/>
      <c r="S43" s="1743"/>
      <c r="T43" s="811"/>
      <c r="U43" s="811"/>
      <c r="V43" s="811"/>
      <c r="W43" s="811"/>
      <c r="X43" s="811"/>
      <c r="Y43" s="811"/>
      <c r="Z43" s="811"/>
      <c r="AA43" s="811"/>
      <c r="AB43" s="811"/>
      <c r="AC43" s="811"/>
      <c r="AD43" s="811"/>
      <c r="AE43" s="192"/>
    </row>
    <row r="44" spans="1:31" ht="11.25" customHeight="1" x14ac:dyDescent="0.2">
      <c r="A44" s="684"/>
      <c r="B44" s="684"/>
      <c r="C44" s="684"/>
      <c r="D44" s="1780"/>
      <c r="E44" s="1781"/>
      <c r="F44" s="1781"/>
      <c r="G44" s="1786"/>
      <c r="H44" s="1749"/>
      <c r="I44" s="1785"/>
      <c r="J44" s="620"/>
      <c r="K44" s="620"/>
      <c r="L44" s="693"/>
      <c r="M44" s="1756"/>
      <c r="N44" s="1743"/>
      <c r="O44" s="1743"/>
      <c r="P44" s="1743"/>
      <c r="Q44" s="1743"/>
      <c r="R44" s="1743"/>
      <c r="S44" s="1743"/>
      <c r="T44" s="811"/>
      <c r="U44" s="811"/>
      <c r="V44" s="811"/>
      <c r="W44" s="811"/>
      <c r="X44" s="811"/>
      <c r="Y44" s="811"/>
      <c r="Z44" s="811"/>
      <c r="AA44" s="811"/>
      <c r="AB44" s="811"/>
      <c r="AC44" s="811"/>
      <c r="AD44" s="811"/>
      <c r="AE44" s="192"/>
    </row>
    <row r="45" spans="1:31" ht="11.25" customHeight="1" thickBot="1" x14ac:dyDescent="0.25">
      <c r="A45" s="684"/>
      <c r="B45" s="684"/>
      <c r="C45" s="684"/>
      <c r="D45" s="1782"/>
      <c r="E45" s="1783"/>
      <c r="F45" s="1783"/>
      <c r="G45" s="844"/>
      <c r="H45" s="845"/>
      <c r="I45" s="1785"/>
      <c r="J45" s="620"/>
      <c r="K45" s="620"/>
      <c r="L45" s="693"/>
      <c r="M45" s="830"/>
      <c r="N45" s="840"/>
      <c r="O45" s="1758"/>
      <c r="P45" s="1743" t="s">
        <v>233</v>
      </c>
      <c r="Q45" s="840"/>
      <c r="R45" s="1743" t="s">
        <v>354</v>
      </c>
      <c r="S45" s="1743"/>
      <c r="T45" s="811"/>
      <c r="U45" s="811"/>
      <c r="V45" s="811"/>
      <c r="W45" s="811"/>
      <c r="X45" s="811"/>
      <c r="Y45" s="811"/>
      <c r="Z45" s="811"/>
      <c r="AA45" s="811"/>
      <c r="AB45" s="811"/>
      <c r="AC45" s="811"/>
      <c r="AD45" s="811"/>
      <c r="AE45" s="192"/>
    </row>
    <row r="46" spans="1:31" ht="11.25" customHeight="1" thickTop="1" x14ac:dyDescent="0.2">
      <c r="A46" s="684"/>
      <c r="B46" s="684"/>
      <c r="C46" s="684"/>
      <c r="D46" s="1754" t="s">
        <v>48</v>
      </c>
      <c r="E46" s="1755"/>
      <c r="F46" s="1755"/>
      <c r="G46" s="1744"/>
      <c r="H46" s="846"/>
      <c r="I46" s="1787" t="s">
        <v>102</v>
      </c>
      <c r="J46" s="684"/>
      <c r="K46" s="684"/>
      <c r="L46" s="693"/>
      <c r="M46" s="693"/>
      <c r="N46" s="693"/>
      <c r="O46" s="1759"/>
      <c r="P46" s="1743"/>
      <c r="Q46" s="693"/>
      <c r="R46" s="1743"/>
      <c r="S46" s="1743"/>
      <c r="T46" s="793"/>
      <c r="U46" s="693"/>
      <c r="V46" s="693"/>
      <c r="W46" s="684"/>
      <c r="X46" s="684"/>
      <c r="Y46" s="684"/>
      <c r="Z46" s="684"/>
      <c r="AA46" s="684"/>
      <c r="AB46" s="684"/>
      <c r="AC46" s="684"/>
      <c r="AD46" s="684"/>
    </row>
    <row r="47" spans="1:31" ht="11.25" customHeight="1" x14ac:dyDescent="0.2">
      <c r="A47" s="684"/>
      <c r="B47" s="684"/>
      <c r="C47" s="684"/>
      <c r="D47" s="1754"/>
      <c r="E47" s="1755"/>
      <c r="F47" s="1755"/>
      <c r="G47" s="1745"/>
      <c r="H47" s="1750">
        <f>SUM(H39:H44)</f>
        <v>0</v>
      </c>
      <c r="I47" s="1788"/>
      <c r="J47" s="684"/>
      <c r="K47" s="684"/>
      <c r="L47" s="693"/>
      <c r="M47" s="1672" t="s">
        <v>2</v>
      </c>
      <c r="N47" s="1527" t="s">
        <v>356</v>
      </c>
      <c r="O47" s="1527"/>
      <c r="P47" s="693"/>
      <c r="Q47" s="693"/>
      <c r="R47" s="693"/>
      <c r="S47" s="693"/>
      <c r="T47" s="793"/>
      <c r="U47" s="693"/>
      <c r="V47" s="693"/>
      <c r="W47" s="684"/>
      <c r="X47" s="684"/>
      <c r="Y47" s="684"/>
      <c r="Z47" s="684"/>
      <c r="AA47" s="684"/>
      <c r="AB47" s="684"/>
      <c r="AC47" s="684"/>
      <c r="AD47" s="684"/>
    </row>
    <row r="48" spans="1:31" ht="11.25" customHeight="1" x14ac:dyDescent="0.2">
      <c r="A48" s="684"/>
      <c r="B48" s="684"/>
      <c r="C48" s="684"/>
      <c r="D48" s="1754"/>
      <c r="E48" s="1755"/>
      <c r="F48" s="1755"/>
      <c r="G48" s="1745"/>
      <c r="H48" s="1750"/>
      <c r="I48" s="1788"/>
      <c r="J48" s="684"/>
      <c r="K48" s="684"/>
      <c r="L48" s="693"/>
      <c r="M48" s="1672"/>
      <c r="N48" s="1527"/>
      <c r="O48" s="1527"/>
      <c r="P48" s="693"/>
      <c r="Q48" s="693"/>
      <c r="R48" s="693"/>
      <c r="S48" s="693"/>
      <c r="T48" s="793"/>
      <c r="U48" s="693"/>
      <c r="V48" s="693"/>
      <c r="W48" s="684"/>
      <c r="X48" s="684"/>
      <c r="Y48" s="684"/>
      <c r="Z48" s="684"/>
      <c r="AA48" s="684"/>
      <c r="AB48" s="684"/>
      <c r="AC48" s="684"/>
      <c r="AD48" s="684"/>
    </row>
    <row r="49" spans="1:30" ht="11.25" customHeight="1" thickBot="1" x14ac:dyDescent="0.25">
      <c r="A49" s="684"/>
      <c r="B49" s="684"/>
      <c r="C49" s="684"/>
      <c r="D49" s="1378"/>
      <c r="E49" s="1379"/>
      <c r="F49" s="1379"/>
      <c r="G49" s="1746"/>
      <c r="H49" s="847"/>
      <c r="I49" s="1789"/>
      <c r="J49" s="684"/>
      <c r="K49" s="684"/>
      <c r="L49" s="693"/>
      <c r="M49" s="693"/>
      <c r="N49" s="693"/>
      <c r="O49" s="1790" t="str">
        <f>IF(ISERROR(O45/O41),"",ROUND(O45/O41,1))</f>
        <v/>
      </c>
      <c r="P49" s="1527" t="s">
        <v>102</v>
      </c>
      <c r="Q49" s="484"/>
      <c r="R49" s="1527" t="s">
        <v>449</v>
      </c>
      <c r="S49" s="1527"/>
      <c r="T49" s="1527"/>
      <c r="U49" s="1527"/>
      <c r="V49" s="1527"/>
      <c r="W49" s="684"/>
      <c r="X49" s="684"/>
      <c r="Y49" s="684"/>
      <c r="Z49" s="684"/>
      <c r="AA49" s="684"/>
      <c r="AB49" s="684"/>
      <c r="AC49" s="684"/>
      <c r="AD49" s="684"/>
    </row>
    <row r="50" spans="1:30" ht="11.25" customHeight="1" thickTop="1" x14ac:dyDescent="0.2">
      <c r="A50" s="684"/>
      <c r="B50" s="684"/>
      <c r="C50" s="684"/>
      <c r="D50" s="684"/>
      <c r="E50" s="684"/>
      <c r="F50" s="684"/>
      <c r="G50" s="684"/>
      <c r="H50" s="684"/>
      <c r="I50" s="684"/>
      <c r="J50" s="684"/>
      <c r="K50" s="684"/>
      <c r="L50" s="693"/>
      <c r="M50" s="693"/>
      <c r="N50" s="693"/>
      <c r="O50" s="1791"/>
      <c r="P50" s="1527"/>
      <c r="Q50" s="484"/>
      <c r="R50" s="1527"/>
      <c r="S50" s="1527"/>
      <c r="T50" s="1527"/>
      <c r="U50" s="1527"/>
      <c r="V50" s="1527"/>
      <c r="W50" s="684"/>
      <c r="X50" s="684"/>
      <c r="Y50" s="684"/>
      <c r="Z50" s="684"/>
      <c r="AA50" s="684"/>
      <c r="AB50" s="684"/>
      <c r="AC50" s="684"/>
      <c r="AD50" s="684"/>
    </row>
    <row r="51" spans="1:30" ht="15" customHeight="1" x14ac:dyDescent="0.2">
      <c r="A51" s="684"/>
      <c r="B51" s="684"/>
      <c r="C51" s="684"/>
      <c r="D51" s="684"/>
      <c r="E51" s="684"/>
      <c r="F51" s="684"/>
      <c r="G51" s="684"/>
      <c r="H51" s="684"/>
      <c r="I51" s="684"/>
      <c r="J51" s="684"/>
      <c r="K51" s="684"/>
      <c r="L51" s="693"/>
      <c r="M51" s="693"/>
      <c r="N51" s="693"/>
      <c r="O51" s="484" t="s">
        <v>357</v>
      </c>
      <c r="P51" s="693"/>
      <c r="Q51" s="693"/>
      <c r="R51" s="693"/>
      <c r="S51" s="693"/>
      <c r="T51" s="793"/>
      <c r="U51" s="693"/>
      <c r="V51" s="693"/>
      <c r="W51" s="684"/>
      <c r="X51" s="684"/>
      <c r="Y51" s="684"/>
      <c r="Z51" s="684"/>
      <c r="AA51" s="684"/>
      <c r="AB51" s="684"/>
      <c r="AC51" s="684"/>
      <c r="AD51" s="684"/>
    </row>
    <row r="52" spans="1:30" ht="15" customHeight="1" x14ac:dyDescent="0.2">
      <c r="L52" s="142"/>
      <c r="M52" s="142"/>
      <c r="N52" s="142"/>
      <c r="O52" s="142"/>
      <c r="P52" s="142"/>
      <c r="Q52" s="142"/>
      <c r="R52" s="142"/>
      <c r="S52" s="142"/>
      <c r="T52" s="138"/>
      <c r="U52" s="142"/>
      <c r="V52" s="142"/>
    </row>
    <row r="53" spans="1:30" ht="15" customHeight="1" x14ac:dyDescent="0.2"/>
    <row r="54" spans="1:30" ht="15" customHeight="1" x14ac:dyDescent="0.2"/>
    <row r="55" spans="1:30" ht="15" customHeight="1" x14ac:dyDescent="0.2"/>
    <row r="56" spans="1:30" ht="15" customHeight="1" x14ac:dyDescent="0.2"/>
    <row r="57" spans="1:30" ht="15" customHeight="1" x14ac:dyDescent="0.2"/>
    <row r="58" spans="1:30" ht="15" customHeight="1" x14ac:dyDescent="0.2"/>
    <row r="59" spans="1:30" ht="15" customHeight="1" x14ac:dyDescent="0.2"/>
    <row r="60" spans="1:30" ht="15" customHeight="1" x14ac:dyDescent="0.2"/>
    <row r="61" spans="1:30" ht="15" customHeight="1" x14ac:dyDescent="0.2"/>
    <row r="62" spans="1:30" ht="15" customHeight="1" x14ac:dyDescent="0.2"/>
    <row r="63" spans="1:30" ht="15" customHeight="1" x14ac:dyDescent="0.2"/>
    <row r="64" spans="1:30" ht="15" customHeight="1" x14ac:dyDescent="0.2"/>
    <row r="65" ht="15" customHeight="1" x14ac:dyDescent="0.2"/>
    <row r="66" ht="15" customHeight="1" x14ac:dyDescent="0.2"/>
    <row r="67" ht="15" customHeight="1" x14ac:dyDescent="0.2"/>
    <row r="68" ht="15" customHeight="1" x14ac:dyDescent="0.2"/>
  </sheetData>
  <sheetProtection algorithmName="SHA-512" hashValue="/1YDplgIPs6YfNg+aGbt8YQ5AVLWjIagqSBiY/UMl0KRJEsY9ATd4YkfIGuBgcQTnBLLkFeI6h4hQUvY9EkIIw==" saltValue="7eYSdkfuRSJZu1TkpiURfQ==" spinCount="100000" sheet="1" formatCells="0" formatColumns="0" formatRows="0"/>
  <mergeCells count="114">
    <mergeCell ref="Y7:AD8"/>
    <mergeCell ref="Y6:AD6"/>
    <mergeCell ref="Y9:AD15"/>
    <mergeCell ref="AC21:AC22"/>
    <mergeCell ref="J29:J32"/>
    <mergeCell ref="I29:I32"/>
    <mergeCell ref="K25:K28"/>
    <mergeCell ref="U5:W6"/>
    <mergeCell ref="S12:S13"/>
    <mergeCell ref="V15:V18"/>
    <mergeCell ref="Q30:Q31"/>
    <mergeCell ref="N25:P28"/>
    <mergeCell ref="N29:P32"/>
    <mergeCell ref="M29:M32"/>
    <mergeCell ref="S8:S9"/>
    <mergeCell ref="M15:M18"/>
    <mergeCell ref="L21:L24"/>
    <mergeCell ref="H21:I21"/>
    <mergeCell ref="L29:L32"/>
    <mergeCell ref="K21:K24"/>
    <mergeCell ref="K29:K32"/>
    <mergeCell ref="I22:I23"/>
    <mergeCell ref="H24:I24"/>
    <mergeCell ref="U7:W10"/>
    <mergeCell ref="D11:F14"/>
    <mergeCell ref="H11:I11"/>
    <mergeCell ref="J11:J14"/>
    <mergeCell ref="L11:L14"/>
    <mergeCell ref="J15:J18"/>
    <mergeCell ref="L15:L18"/>
    <mergeCell ref="K15:K18"/>
    <mergeCell ref="D5:F6"/>
    <mergeCell ref="J5:J6"/>
    <mergeCell ref="K5:M6"/>
    <mergeCell ref="D7:F10"/>
    <mergeCell ref="H7:I7"/>
    <mergeCell ref="J7:J10"/>
    <mergeCell ref="L7:L10"/>
    <mergeCell ref="K7:K10"/>
    <mergeCell ref="H10:I10"/>
    <mergeCell ref="M7:M10"/>
    <mergeCell ref="N5:P6"/>
    <mergeCell ref="N11:P14"/>
    <mergeCell ref="N15:P18"/>
    <mergeCell ref="H14:I14"/>
    <mergeCell ref="R15:R18"/>
    <mergeCell ref="L25:L28"/>
    <mergeCell ref="H26:H27"/>
    <mergeCell ref="I26:I27"/>
    <mergeCell ref="H28:I28"/>
    <mergeCell ref="H22:H23"/>
    <mergeCell ref="G5:I6"/>
    <mergeCell ref="G15:G18"/>
    <mergeCell ref="R5:S6"/>
    <mergeCell ref="H8:H9"/>
    <mergeCell ref="I8:I9"/>
    <mergeCell ref="M11:M14"/>
    <mergeCell ref="N7:P10"/>
    <mergeCell ref="H12:H13"/>
    <mergeCell ref="I12:I13"/>
    <mergeCell ref="K11:K14"/>
    <mergeCell ref="H15:H18"/>
    <mergeCell ref="H25:I25"/>
    <mergeCell ref="J25:J28"/>
    <mergeCell ref="J21:J24"/>
    <mergeCell ref="U11:W14"/>
    <mergeCell ref="U15:U18"/>
    <mergeCell ref="I15:I18"/>
    <mergeCell ref="M21:M24"/>
    <mergeCell ref="M25:M28"/>
    <mergeCell ref="X16:AB17"/>
    <mergeCell ref="N21:P24"/>
    <mergeCell ref="AA21:AA22"/>
    <mergeCell ref="AB21:AB22"/>
    <mergeCell ref="S16:S17"/>
    <mergeCell ref="W15:W18"/>
    <mergeCell ref="S21:V22"/>
    <mergeCell ref="W21:X22"/>
    <mergeCell ref="Y21:Y22"/>
    <mergeCell ref="Z21:Z22"/>
    <mergeCell ref="D46:F49"/>
    <mergeCell ref="M39:M40"/>
    <mergeCell ref="M43:M44"/>
    <mergeCell ref="O45:O46"/>
    <mergeCell ref="P45:P46"/>
    <mergeCell ref="D15:F18"/>
    <mergeCell ref="H29:H32"/>
    <mergeCell ref="D21:F24"/>
    <mergeCell ref="D29:F32"/>
    <mergeCell ref="N39:V40"/>
    <mergeCell ref="R49:V50"/>
    <mergeCell ref="O41:O42"/>
    <mergeCell ref="P41:P42"/>
    <mergeCell ref="D33:AC33"/>
    <mergeCell ref="D38:F41"/>
    <mergeCell ref="D25:F28"/>
    <mergeCell ref="D42:F45"/>
    <mergeCell ref="I42:I45"/>
    <mergeCell ref="L37:O38"/>
    <mergeCell ref="R45:S46"/>
    <mergeCell ref="G39:G40"/>
    <mergeCell ref="G43:G44"/>
    <mergeCell ref="I46:I49"/>
    <mergeCell ref="O49:O50"/>
    <mergeCell ref="P49:P50"/>
    <mergeCell ref="R41:S42"/>
    <mergeCell ref="M47:M48"/>
    <mergeCell ref="N47:O48"/>
    <mergeCell ref="N43:S44"/>
    <mergeCell ref="G46:G49"/>
    <mergeCell ref="H39:H40"/>
    <mergeCell ref="H43:H44"/>
    <mergeCell ref="H47:H48"/>
    <mergeCell ref="I38:I41"/>
  </mergeCells>
  <phoneticPr fontId="2"/>
  <pageMargins left="0.70866141732283472" right="0.70866141732283472" top="0.74803149606299213" bottom="0.74803149606299213" header="0.31496062992125984" footer="0.31496062992125984"/>
  <pageSetup paperSize="9" scale="95" orientation="landscape" r:id="rId1"/>
  <headerFooter>
    <oddFooter xml:space="preserve">&amp;C５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0"/>
  <sheetViews>
    <sheetView view="pageBreakPreview" zoomScaleNormal="100" zoomScaleSheetLayoutView="100" workbookViewId="0"/>
  </sheetViews>
  <sheetFormatPr defaultColWidth="9" defaultRowHeight="13" x14ac:dyDescent="0.2"/>
  <cols>
    <col min="1" max="1" width="2.36328125" style="4" customWidth="1"/>
    <col min="2" max="3" width="10" style="4" customWidth="1"/>
    <col min="4" max="4" width="7.453125" style="4" customWidth="1"/>
    <col min="5" max="5" width="6.26953125" style="4" customWidth="1"/>
    <col min="6" max="6" width="11.08984375" style="4" customWidth="1"/>
    <col min="7" max="7" width="3.08984375" style="4" customWidth="1"/>
    <col min="8" max="8" width="9.36328125" style="4" customWidth="1"/>
    <col min="9" max="9" width="8.36328125" style="4" customWidth="1"/>
    <col min="10" max="10" width="8.08984375" style="4" customWidth="1"/>
    <col min="11" max="11" width="8.36328125" style="4" customWidth="1"/>
    <col min="12" max="12" width="7.453125" style="4" customWidth="1"/>
    <col min="13" max="13" width="7.08984375" style="4" customWidth="1"/>
    <col min="14" max="18" width="6.36328125" style="4" customWidth="1"/>
    <col min="19" max="22" width="3.453125" style="4" customWidth="1"/>
    <col min="23" max="23" width="2.6328125" style="4" customWidth="1"/>
    <col min="24" max="24" width="3.26953125" style="4" customWidth="1"/>
    <col min="25" max="25" width="6" style="4" customWidth="1"/>
    <col min="26" max="26" width="11.453125" style="4" customWidth="1"/>
    <col min="27" max="16384" width="9" style="4"/>
  </cols>
  <sheetData>
    <row r="1" spans="1:26" x14ac:dyDescent="0.2">
      <c r="A1" s="4" t="s">
        <v>411</v>
      </c>
      <c r="B1" s="3"/>
      <c r="R1" s="1933" t="str">
        <f>+"（"&amp;表紙!W14&amp;"現在）"</f>
        <v>（検査実施日の前々月１日現在）</v>
      </c>
      <c r="S1" s="1933"/>
      <c r="T1" s="1933"/>
      <c r="U1" s="1933"/>
      <c r="V1" s="1933"/>
      <c r="W1" s="1933"/>
      <c r="X1" s="1933"/>
      <c r="Y1" s="1933"/>
      <c r="Z1" s="1933"/>
    </row>
    <row r="2" spans="1:26" ht="9" customHeight="1" thickBot="1" x14ac:dyDescent="0.25">
      <c r="R2" s="1934"/>
      <c r="S2" s="1934"/>
      <c r="T2" s="1934"/>
      <c r="U2" s="1934"/>
      <c r="V2" s="1934"/>
      <c r="W2" s="1934"/>
      <c r="X2" s="1934"/>
      <c r="Y2" s="1934"/>
      <c r="Z2" s="1934"/>
    </row>
    <row r="3" spans="1:26" ht="14.25" customHeight="1" x14ac:dyDescent="0.2">
      <c r="B3" s="2011" t="s">
        <v>64</v>
      </c>
      <c r="C3" s="2014" t="s">
        <v>65</v>
      </c>
      <c r="D3" s="2017" t="s">
        <v>313</v>
      </c>
      <c r="E3" s="2023" t="s">
        <v>249</v>
      </c>
      <c r="F3" s="1993" t="s">
        <v>237</v>
      </c>
      <c r="G3" s="1995" t="s">
        <v>236</v>
      </c>
      <c r="H3" s="2006" t="s">
        <v>234</v>
      </c>
      <c r="I3" s="2007"/>
      <c r="J3" s="2021" t="s">
        <v>235</v>
      </c>
      <c r="K3" s="2022"/>
      <c r="L3" s="1935" t="s">
        <v>303</v>
      </c>
      <c r="M3" s="1936"/>
      <c r="N3" s="1936"/>
      <c r="O3" s="1936"/>
      <c r="P3" s="1936"/>
      <c r="Q3" s="1936"/>
      <c r="R3" s="1936"/>
      <c r="S3" s="1936"/>
      <c r="T3" s="1936"/>
      <c r="U3" s="1936"/>
      <c r="V3" s="1937"/>
      <c r="W3" s="1977" t="s">
        <v>70</v>
      </c>
      <c r="X3" s="1978"/>
      <c r="Y3" s="1963" t="s">
        <v>735</v>
      </c>
      <c r="Z3" s="1974" t="s">
        <v>49</v>
      </c>
    </row>
    <row r="4" spans="1:26" ht="27" customHeight="1" x14ac:dyDescent="0.2">
      <c r="B4" s="2012"/>
      <c r="C4" s="2015"/>
      <c r="D4" s="2015"/>
      <c r="E4" s="2024"/>
      <c r="F4" s="1994"/>
      <c r="G4" s="1996"/>
      <c r="H4" s="2008" t="s">
        <v>137</v>
      </c>
      <c r="I4" s="2002" t="s">
        <v>441</v>
      </c>
      <c r="J4" s="2008" t="s">
        <v>137</v>
      </c>
      <c r="K4" s="2002" t="s">
        <v>441</v>
      </c>
      <c r="L4" s="1998" t="s">
        <v>67</v>
      </c>
      <c r="M4" s="1999"/>
      <c r="N4" s="1980" t="s">
        <v>68</v>
      </c>
      <c r="O4" s="2018" t="s">
        <v>75</v>
      </c>
      <c r="P4" s="1979" t="s">
        <v>76</v>
      </c>
      <c r="Q4" s="1980" t="s">
        <v>1028</v>
      </c>
      <c r="R4" s="1982" t="s">
        <v>69</v>
      </c>
      <c r="S4" s="1957" t="s">
        <v>440</v>
      </c>
      <c r="T4" s="1958"/>
      <c r="U4" s="1959" t="s">
        <v>48</v>
      </c>
      <c r="V4" s="1960"/>
      <c r="W4" s="1959"/>
      <c r="X4" s="1960"/>
      <c r="Y4" s="1964"/>
      <c r="Z4" s="1975"/>
    </row>
    <row r="5" spans="1:26" ht="18" customHeight="1" x14ac:dyDescent="0.2">
      <c r="B5" s="2012"/>
      <c r="C5" s="2015"/>
      <c r="D5" s="2015"/>
      <c r="E5" s="2024"/>
      <c r="F5" s="585" t="s">
        <v>66</v>
      </c>
      <c r="G5" s="1996"/>
      <c r="H5" s="2009"/>
      <c r="I5" s="2003"/>
      <c r="J5" s="2009"/>
      <c r="K5" s="2003"/>
      <c r="L5" s="2000"/>
      <c r="M5" s="2001"/>
      <c r="N5" s="1980"/>
      <c r="O5" s="2019"/>
      <c r="P5" s="1980"/>
      <c r="Q5" s="1980"/>
      <c r="R5" s="1983"/>
      <c r="S5" s="1959"/>
      <c r="T5" s="1960"/>
      <c r="U5" s="1959"/>
      <c r="V5" s="1960"/>
      <c r="W5" s="1959"/>
      <c r="X5" s="1960"/>
      <c r="Y5" s="1964"/>
      <c r="Z5" s="1975"/>
    </row>
    <row r="6" spans="1:26" ht="18" customHeight="1" thickBot="1" x14ac:dyDescent="0.25">
      <c r="B6" s="2013"/>
      <c r="C6" s="2016"/>
      <c r="D6" s="2016"/>
      <c r="E6" s="2025"/>
      <c r="F6" s="586"/>
      <c r="G6" s="1997"/>
      <c r="H6" s="2010"/>
      <c r="I6" s="587" t="s">
        <v>442</v>
      </c>
      <c r="J6" s="2010"/>
      <c r="K6" s="587" t="s">
        <v>442</v>
      </c>
      <c r="L6" s="588" t="str">
        <f>+表紙!W8&amp;"4月"</f>
        <v>4月</v>
      </c>
      <c r="M6" s="588" t="str">
        <f>+表紙!X8&amp;"4月"</f>
        <v>4月</v>
      </c>
      <c r="N6" s="1981"/>
      <c r="O6" s="2020"/>
      <c r="P6" s="1981"/>
      <c r="Q6" s="1981"/>
      <c r="R6" s="1984"/>
      <c r="S6" s="1961"/>
      <c r="T6" s="1962"/>
      <c r="U6" s="1961"/>
      <c r="V6" s="1962"/>
      <c r="W6" s="1961"/>
      <c r="X6" s="1962"/>
      <c r="Y6" s="1965"/>
      <c r="Z6" s="1976"/>
    </row>
    <row r="7" spans="1:26" ht="15" customHeight="1" thickTop="1" x14ac:dyDescent="0.2">
      <c r="B7" s="2026" t="s">
        <v>323</v>
      </c>
      <c r="C7" s="2028" t="s">
        <v>36</v>
      </c>
      <c r="D7" s="2030" t="s">
        <v>324</v>
      </c>
      <c r="E7" s="1955" t="s">
        <v>323</v>
      </c>
      <c r="F7" s="2032"/>
      <c r="G7" s="1989" t="s">
        <v>323</v>
      </c>
      <c r="H7" s="1991" t="s">
        <v>36</v>
      </c>
      <c r="I7" s="273"/>
      <c r="J7" s="2004" t="s">
        <v>323</v>
      </c>
      <c r="K7" s="273"/>
      <c r="L7" s="1949"/>
      <c r="M7" s="1949"/>
      <c r="N7" s="1968"/>
      <c r="O7" s="2034"/>
      <c r="P7" s="1968"/>
      <c r="Q7" s="1968"/>
      <c r="R7" s="1968"/>
      <c r="S7" s="1970"/>
      <c r="T7" s="1971"/>
      <c r="U7" s="1951">
        <f>M7+N7+O7+P7+Q7+R7+S7</f>
        <v>0</v>
      </c>
      <c r="V7" s="1952"/>
      <c r="W7" s="1985"/>
      <c r="X7" s="1986"/>
      <c r="Y7" s="1968"/>
      <c r="Z7" s="1966"/>
    </row>
    <row r="8" spans="1:26" ht="15" customHeight="1" x14ac:dyDescent="0.2">
      <c r="B8" s="2027"/>
      <c r="C8" s="2029"/>
      <c r="D8" s="2031"/>
      <c r="E8" s="1956"/>
      <c r="F8" s="2033"/>
      <c r="G8" s="1990"/>
      <c r="H8" s="1992"/>
      <c r="I8" s="513" t="s">
        <v>443</v>
      </c>
      <c r="J8" s="2005"/>
      <c r="K8" s="272" t="s">
        <v>443</v>
      </c>
      <c r="L8" s="1950"/>
      <c r="M8" s="1950"/>
      <c r="N8" s="1969"/>
      <c r="O8" s="1968"/>
      <c r="P8" s="1969"/>
      <c r="Q8" s="1969"/>
      <c r="R8" s="1969"/>
      <c r="S8" s="1972"/>
      <c r="T8" s="1973"/>
      <c r="U8" s="1953"/>
      <c r="V8" s="1954"/>
      <c r="W8" s="1987"/>
      <c r="X8" s="1988"/>
      <c r="Y8" s="1969"/>
      <c r="Z8" s="1967"/>
    </row>
    <row r="9" spans="1:26" ht="15" customHeight="1" x14ac:dyDescent="0.2">
      <c r="B9" s="1940"/>
      <c r="C9" s="1941"/>
      <c r="D9" s="1906"/>
      <c r="E9" s="1916"/>
      <c r="F9" s="1918"/>
      <c r="G9" s="1938"/>
      <c r="H9" s="1911"/>
      <c r="I9" s="514"/>
      <c r="J9" s="1925"/>
      <c r="K9" s="514"/>
      <c r="L9" s="1927"/>
      <c r="M9" s="1927"/>
      <c r="N9" s="1897"/>
      <c r="O9" s="1907"/>
      <c r="P9" s="1897"/>
      <c r="Q9" s="1897"/>
      <c r="R9" s="1897"/>
      <c r="S9" s="1911"/>
      <c r="T9" s="1912"/>
      <c r="U9" s="1921">
        <f>M9+N9+O9+P9+Q9+R9+S9</f>
        <v>0</v>
      </c>
      <c r="V9" s="1922"/>
      <c r="W9" s="1911"/>
      <c r="X9" s="1912"/>
      <c r="Y9" s="1897"/>
      <c r="Z9" s="1900"/>
    </row>
    <row r="10" spans="1:26" ht="15" customHeight="1" x14ac:dyDescent="0.2">
      <c r="B10" s="1940"/>
      <c r="C10" s="1941"/>
      <c r="D10" s="1906"/>
      <c r="E10" s="1917"/>
      <c r="F10" s="1919"/>
      <c r="G10" s="1939"/>
      <c r="H10" s="1928"/>
      <c r="I10" s="272" t="s">
        <v>443</v>
      </c>
      <c r="J10" s="1926"/>
      <c r="K10" s="272" t="s">
        <v>443</v>
      </c>
      <c r="L10" s="1927"/>
      <c r="M10" s="1927"/>
      <c r="N10" s="1897"/>
      <c r="O10" s="1920"/>
      <c r="P10" s="1897"/>
      <c r="Q10" s="1897"/>
      <c r="R10" s="1897"/>
      <c r="S10" s="1928"/>
      <c r="T10" s="1929"/>
      <c r="U10" s="1923"/>
      <c r="V10" s="1924"/>
      <c r="W10" s="1928"/>
      <c r="X10" s="1929"/>
      <c r="Y10" s="1897"/>
      <c r="Z10" s="1901"/>
    </row>
    <row r="11" spans="1:26" ht="15" customHeight="1" x14ac:dyDescent="0.2">
      <c r="B11" s="1940"/>
      <c r="C11" s="1941"/>
      <c r="D11" s="1906"/>
      <c r="E11" s="1916"/>
      <c r="F11" s="1918"/>
      <c r="G11" s="1938"/>
      <c r="H11" s="1911"/>
      <c r="I11" s="514"/>
      <c r="J11" s="1925"/>
      <c r="K11" s="514"/>
      <c r="L11" s="1927"/>
      <c r="M11" s="1927"/>
      <c r="N11" s="1897"/>
      <c r="O11" s="1907"/>
      <c r="P11" s="1897"/>
      <c r="Q11" s="1897"/>
      <c r="R11" s="1897"/>
      <c r="S11" s="1911"/>
      <c r="T11" s="1912"/>
      <c r="U11" s="1921">
        <f>M11+N11+O11+P11+Q11+R11+S11</f>
        <v>0</v>
      </c>
      <c r="V11" s="1922"/>
      <c r="W11" s="1911"/>
      <c r="X11" s="1912"/>
      <c r="Y11" s="1897"/>
      <c r="Z11" s="1900"/>
    </row>
    <row r="12" spans="1:26" ht="15" customHeight="1" x14ac:dyDescent="0.2">
      <c r="B12" s="1940"/>
      <c r="C12" s="1941"/>
      <c r="D12" s="1906"/>
      <c r="E12" s="1917"/>
      <c r="F12" s="1919"/>
      <c r="G12" s="1939"/>
      <c r="H12" s="1928"/>
      <c r="I12" s="272" t="s">
        <v>443</v>
      </c>
      <c r="J12" s="1926"/>
      <c r="K12" s="272" t="s">
        <v>443</v>
      </c>
      <c r="L12" s="1927"/>
      <c r="M12" s="1927"/>
      <c r="N12" s="1897"/>
      <c r="O12" s="1920"/>
      <c r="P12" s="1897"/>
      <c r="Q12" s="1897"/>
      <c r="R12" s="1897"/>
      <c r="S12" s="1928"/>
      <c r="T12" s="1929"/>
      <c r="U12" s="1923"/>
      <c r="V12" s="1924"/>
      <c r="W12" s="1928"/>
      <c r="X12" s="1929"/>
      <c r="Y12" s="1897"/>
      <c r="Z12" s="1901"/>
    </row>
    <row r="13" spans="1:26" ht="15" customHeight="1" x14ac:dyDescent="0.2">
      <c r="B13" s="1940"/>
      <c r="C13" s="1941"/>
      <c r="D13" s="1906"/>
      <c r="E13" s="1916"/>
      <c r="F13" s="1918"/>
      <c r="G13" s="1938"/>
      <c r="H13" s="1911"/>
      <c r="I13" s="514"/>
      <c r="J13" s="1925"/>
      <c r="K13" s="514"/>
      <c r="L13" s="1927"/>
      <c r="M13" s="1927"/>
      <c r="N13" s="1897"/>
      <c r="O13" s="1907"/>
      <c r="P13" s="1897"/>
      <c r="Q13" s="1897"/>
      <c r="R13" s="1897"/>
      <c r="S13" s="1911"/>
      <c r="T13" s="1912"/>
      <c r="U13" s="1921">
        <f>M13+N13+O13+P13+Q13+R13+S13</f>
        <v>0</v>
      </c>
      <c r="V13" s="1922"/>
      <c r="W13" s="1911"/>
      <c r="X13" s="1912"/>
      <c r="Y13" s="1897"/>
      <c r="Z13" s="1900"/>
    </row>
    <row r="14" spans="1:26" ht="15" customHeight="1" x14ac:dyDescent="0.2">
      <c r="B14" s="1940"/>
      <c r="C14" s="1941"/>
      <c r="D14" s="1906"/>
      <c r="E14" s="1917"/>
      <c r="F14" s="1919"/>
      <c r="G14" s="1939"/>
      <c r="H14" s="1928"/>
      <c r="I14" s="272" t="s">
        <v>443</v>
      </c>
      <c r="J14" s="1926"/>
      <c r="K14" s="272" t="s">
        <v>443</v>
      </c>
      <c r="L14" s="1927"/>
      <c r="M14" s="1927"/>
      <c r="N14" s="1897"/>
      <c r="O14" s="1920"/>
      <c r="P14" s="1897"/>
      <c r="Q14" s="1897"/>
      <c r="R14" s="1897"/>
      <c r="S14" s="1928"/>
      <c r="T14" s="1929"/>
      <c r="U14" s="1923"/>
      <c r="V14" s="1924"/>
      <c r="W14" s="1928"/>
      <c r="X14" s="1929"/>
      <c r="Y14" s="1897"/>
      <c r="Z14" s="1901"/>
    </row>
    <row r="15" spans="1:26" ht="15" customHeight="1" x14ac:dyDescent="0.2">
      <c r="B15" s="1940"/>
      <c r="C15" s="1941"/>
      <c r="D15" s="1906"/>
      <c r="E15" s="1916"/>
      <c r="F15" s="1918"/>
      <c r="G15" s="1938"/>
      <c r="H15" s="1911"/>
      <c r="I15" s="514"/>
      <c r="J15" s="1925"/>
      <c r="K15" s="514"/>
      <c r="L15" s="1927"/>
      <c r="M15" s="1927"/>
      <c r="N15" s="1897"/>
      <c r="O15" s="1907"/>
      <c r="P15" s="1897"/>
      <c r="Q15" s="1897"/>
      <c r="R15" s="1897"/>
      <c r="S15" s="1911"/>
      <c r="T15" s="1912"/>
      <c r="U15" s="1921">
        <f>M15+N15+O15+P15+Q15+R15+S15</f>
        <v>0</v>
      </c>
      <c r="V15" s="1922"/>
      <c r="W15" s="1911"/>
      <c r="X15" s="1912"/>
      <c r="Y15" s="1897"/>
      <c r="Z15" s="1900"/>
    </row>
    <row r="16" spans="1:26" ht="15" customHeight="1" x14ac:dyDescent="0.2">
      <c r="B16" s="1940"/>
      <c r="C16" s="1941"/>
      <c r="D16" s="1906"/>
      <c r="E16" s="1917"/>
      <c r="F16" s="1919"/>
      <c r="G16" s="1939"/>
      <c r="H16" s="1928"/>
      <c r="I16" s="272" t="s">
        <v>443</v>
      </c>
      <c r="J16" s="1926"/>
      <c r="K16" s="272" t="s">
        <v>443</v>
      </c>
      <c r="L16" s="1927"/>
      <c r="M16" s="1927"/>
      <c r="N16" s="1897"/>
      <c r="O16" s="1920"/>
      <c r="P16" s="1897"/>
      <c r="Q16" s="1897"/>
      <c r="R16" s="1897"/>
      <c r="S16" s="1928"/>
      <c r="T16" s="1929"/>
      <c r="U16" s="1923"/>
      <c r="V16" s="1924"/>
      <c r="W16" s="1928"/>
      <c r="X16" s="1929"/>
      <c r="Y16" s="1897"/>
      <c r="Z16" s="1901"/>
    </row>
    <row r="17" spans="2:26" ht="15" customHeight="1" x14ac:dyDescent="0.2">
      <c r="B17" s="1940"/>
      <c r="C17" s="1941"/>
      <c r="D17" s="1906"/>
      <c r="E17" s="1916"/>
      <c r="F17" s="1918"/>
      <c r="G17" s="1938"/>
      <c r="H17" s="1911"/>
      <c r="I17" s="514"/>
      <c r="J17" s="1925"/>
      <c r="K17" s="514"/>
      <c r="L17" s="1927"/>
      <c r="M17" s="1927"/>
      <c r="N17" s="1897"/>
      <c r="O17" s="1907"/>
      <c r="P17" s="1897"/>
      <c r="Q17" s="1897"/>
      <c r="R17" s="1897"/>
      <c r="S17" s="1911"/>
      <c r="T17" s="1912"/>
      <c r="U17" s="1921">
        <f>M17+N17+O17+P17+Q17+R17+S17</f>
        <v>0</v>
      </c>
      <c r="V17" s="1922"/>
      <c r="W17" s="1911"/>
      <c r="X17" s="1912"/>
      <c r="Y17" s="1897"/>
      <c r="Z17" s="1900"/>
    </row>
    <row r="18" spans="2:26" ht="15" customHeight="1" x14ac:dyDescent="0.2">
      <c r="B18" s="1940"/>
      <c r="C18" s="1941"/>
      <c r="D18" s="1906"/>
      <c r="E18" s="1917"/>
      <c r="F18" s="1919"/>
      <c r="G18" s="1939"/>
      <c r="H18" s="1928"/>
      <c r="I18" s="272" t="s">
        <v>443</v>
      </c>
      <c r="J18" s="1926"/>
      <c r="K18" s="272" t="s">
        <v>443</v>
      </c>
      <c r="L18" s="1927"/>
      <c r="M18" s="1927"/>
      <c r="N18" s="1897"/>
      <c r="O18" s="1920"/>
      <c r="P18" s="1897"/>
      <c r="Q18" s="1897"/>
      <c r="R18" s="1897"/>
      <c r="S18" s="1928"/>
      <c r="T18" s="1929"/>
      <c r="U18" s="1923"/>
      <c r="V18" s="1924"/>
      <c r="W18" s="1928"/>
      <c r="X18" s="1929"/>
      <c r="Y18" s="1897"/>
      <c r="Z18" s="1901"/>
    </row>
    <row r="19" spans="2:26" ht="15" customHeight="1" x14ac:dyDescent="0.2">
      <c r="B19" s="1940"/>
      <c r="C19" s="1941"/>
      <c r="D19" s="1906"/>
      <c r="E19" s="1916"/>
      <c r="F19" s="1918"/>
      <c r="G19" s="1938"/>
      <c r="H19" s="1911"/>
      <c r="I19" s="514"/>
      <c r="J19" s="1925"/>
      <c r="K19" s="514"/>
      <c r="L19" s="1927"/>
      <c r="M19" s="1927"/>
      <c r="N19" s="1897"/>
      <c r="O19" s="1907"/>
      <c r="P19" s="1897"/>
      <c r="Q19" s="1897"/>
      <c r="R19" s="1897"/>
      <c r="S19" s="1911"/>
      <c r="T19" s="1912"/>
      <c r="U19" s="1921">
        <f>M19+N19+O19+P19+Q19+R19+S19</f>
        <v>0</v>
      </c>
      <c r="V19" s="1922"/>
      <c r="W19" s="1911"/>
      <c r="X19" s="1912"/>
      <c r="Y19" s="1897"/>
      <c r="Z19" s="1900"/>
    </row>
    <row r="20" spans="2:26" ht="15" customHeight="1" x14ac:dyDescent="0.2">
      <c r="B20" s="1940"/>
      <c r="C20" s="1941"/>
      <c r="D20" s="1906"/>
      <c r="E20" s="1917"/>
      <c r="F20" s="1919"/>
      <c r="G20" s="1939"/>
      <c r="H20" s="1928"/>
      <c r="I20" s="272" t="s">
        <v>443</v>
      </c>
      <c r="J20" s="1926"/>
      <c r="K20" s="272" t="s">
        <v>443</v>
      </c>
      <c r="L20" s="1927"/>
      <c r="M20" s="1927"/>
      <c r="N20" s="1897"/>
      <c r="O20" s="1920"/>
      <c r="P20" s="1897"/>
      <c r="Q20" s="1897"/>
      <c r="R20" s="1897"/>
      <c r="S20" s="1928"/>
      <c r="T20" s="1929"/>
      <c r="U20" s="1923"/>
      <c r="V20" s="1924"/>
      <c r="W20" s="1928"/>
      <c r="X20" s="1929"/>
      <c r="Y20" s="1897"/>
      <c r="Z20" s="1901"/>
    </row>
    <row r="21" spans="2:26" ht="15" customHeight="1" x14ac:dyDescent="0.2">
      <c r="B21" s="1940"/>
      <c r="C21" s="1941"/>
      <c r="D21" s="1906"/>
      <c r="E21" s="1916"/>
      <c r="F21" s="1918"/>
      <c r="G21" s="1938"/>
      <c r="H21" s="1911"/>
      <c r="I21" s="514"/>
      <c r="J21" s="1925"/>
      <c r="K21" s="514"/>
      <c r="L21" s="1927"/>
      <c r="M21" s="1927"/>
      <c r="N21" s="1897"/>
      <c r="O21" s="1907"/>
      <c r="P21" s="1897"/>
      <c r="Q21" s="1897"/>
      <c r="R21" s="1897"/>
      <c r="S21" s="1911"/>
      <c r="T21" s="1912"/>
      <c r="U21" s="1921">
        <f>M21+N21+O21+P21+Q21+R21+S21</f>
        <v>0</v>
      </c>
      <c r="V21" s="1922"/>
      <c r="W21" s="1911"/>
      <c r="X21" s="1912"/>
      <c r="Y21" s="1897"/>
      <c r="Z21" s="1900"/>
    </row>
    <row r="22" spans="2:26" ht="15" customHeight="1" x14ac:dyDescent="0.2">
      <c r="B22" s="1940"/>
      <c r="C22" s="1941"/>
      <c r="D22" s="1906"/>
      <c r="E22" s="1917"/>
      <c r="F22" s="1919"/>
      <c r="G22" s="1939"/>
      <c r="H22" s="1928"/>
      <c r="I22" s="272" t="s">
        <v>443</v>
      </c>
      <c r="J22" s="1926"/>
      <c r="K22" s="272" t="s">
        <v>443</v>
      </c>
      <c r="L22" s="1927"/>
      <c r="M22" s="1927"/>
      <c r="N22" s="1897"/>
      <c r="O22" s="1920"/>
      <c r="P22" s="1897"/>
      <c r="Q22" s="1897"/>
      <c r="R22" s="1897"/>
      <c r="S22" s="1928"/>
      <c r="T22" s="1929"/>
      <c r="U22" s="1923"/>
      <c r="V22" s="1924"/>
      <c r="W22" s="1928"/>
      <c r="X22" s="1929"/>
      <c r="Y22" s="1897"/>
      <c r="Z22" s="1901"/>
    </row>
    <row r="23" spans="2:26" ht="15" customHeight="1" x14ac:dyDescent="0.2">
      <c r="B23" s="1940"/>
      <c r="C23" s="1941"/>
      <c r="D23" s="1906"/>
      <c r="E23" s="1916"/>
      <c r="F23" s="1918"/>
      <c r="G23" s="1938"/>
      <c r="H23" s="1911"/>
      <c r="I23" s="514"/>
      <c r="J23" s="1925"/>
      <c r="K23" s="514"/>
      <c r="L23" s="1927"/>
      <c r="M23" s="1927"/>
      <c r="N23" s="1897"/>
      <c r="O23" s="1907"/>
      <c r="P23" s="1897"/>
      <c r="Q23" s="1897"/>
      <c r="R23" s="1897"/>
      <c r="S23" s="1911"/>
      <c r="T23" s="1912"/>
      <c r="U23" s="1921">
        <f>M23+N23+O23+P23+Q23+R23+S23</f>
        <v>0</v>
      </c>
      <c r="V23" s="1922"/>
      <c r="W23" s="1911"/>
      <c r="X23" s="1912"/>
      <c r="Y23" s="1897"/>
      <c r="Z23" s="1900"/>
    </row>
    <row r="24" spans="2:26" ht="15" customHeight="1" x14ac:dyDescent="0.2">
      <c r="B24" s="1940"/>
      <c r="C24" s="1941"/>
      <c r="D24" s="1906"/>
      <c r="E24" s="1917"/>
      <c r="F24" s="1919"/>
      <c r="G24" s="1939"/>
      <c r="H24" s="1928"/>
      <c r="I24" s="272" t="s">
        <v>443</v>
      </c>
      <c r="J24" s="1926"/>
      <c r="K24" s="272" t="s">
        <v>443</v>
      </c>
      <c r="L24" s="1927"/>
      <c r="M24" s="1927"/>
      <c r="N24" s="1897"/>
      <c r="O24" s="1920"/>
      <c r="P24" s="1897"/>
      <c r="Q24" s="1897"/>
      <c r="R24" s="1897"/>
      <c r="S24" s="1928"/>
      <c r="T24" s="1929"/>
      <c r="U24" s="1923"/>
      <c r="V24" s="1924"/>
      <c r="W24" s="1928"/>
      <c r="X24" s="1929"/>
      <c r="Y24" s="1897"/>
      <c r="Z24" s="1901"/>
    </row>
    <row r="25" spans="2:26" ht="15" customHeight="1" x14ac:dyDescent="0.2">
      <c r="B25" s="1940"/>
      <c r="C25" s="1941"/>
      <c r="D25" s="1906"/>
      <c r="E25" s="1916"/>
      <c r="F25" s="1918"/>
      <c r="G25" s="1938"/>
      <c r="H25" s="1911"/>
      <c r="I25" s="514"/>
      <c r="J25" s="1925"/>
      <c r="K25" s="514"/>
      <c r="L25" s="1927"/>
      <c r="M25" s="1927"/>
      <c r="N25" s="1897"/>
      <c r="O25" s="1907"/>
      <c r="P25" s="1897"/>
      <c r="Q25" s="1897"/>
      <c r="R25" s="1897"/>
      <c r="S25" s="1911"/>
      <c r="T25" s="1912"/>
      <c r="U25" s="1921">
        <f>M25+N25+O25+P25+Q25+R25+S25</f>
        <v>0</v>
      </c>
      <c r="V25" s="1922"/>
      <c r="W25" s="1911"/>
      <c r="X25" s="1912"/>
      <c r="Y25" s="1897"/>
      <c r="Z25" s="1900"/>
    </row>
    <row r="26" spans="2:26" ht="15" customHeight="1" x14ac:dyDescent="0.2">
      <c r="B26" s="1940"/>
      <c r="C26" s="1941"/>
      <c r="D26" s="1906"/>
      <c r="E26" s="1917"/>
      <c r="F26" s="1919"/>
      <c r="G26" s="1939"/>
      <c r="H26" s="1928"/>
      <c r="I26" s="272" t="s">
        <v>443</v>
      </c>
      <c r="J26" s="1926"/>
      <c r="K26" s="272" t="s">
        <v>443</v>
      </c>
      <c r="L26" s="1927"/>
      <c r="M26" s="1927"/>
      <c r="N26" s="1897"/>
      <c r="O26" s="1920"/>
      <c r="P26" s="1897"/>
      <c r="Q26" s="1897"/>
      <c r="R26" s="1897"/>
      <c r="S26" s="1928"/>
      <c r="T26" s="1929"/>
      <c r="U26" s="1923"/>
      <c r="V26" s="1924"/>
      <c r="W26" s="1928"/>
      <c r="X26" s="1929"/>
      <c r="Y26" s="1897"/>
      <c r="Z26" s="1901"/>
    </row>
    <row r="27" spans="2:26" ht="15" customHeight="1" x14ac:dyDescent="0.2">
      <c r="B27" s="1940"/>
      <c r="C27" s="1941"/>
      <c r="D27" s="1906"/>
      <c r="E27" s="1916"/>
      <c r="F27" s="1918"/>
      <c r="G27" s="1938"/>
      <c r="H27" s="1911"/>
      <c r="I27" s="514"/>
      <c r="J27" s="1925"/>
      <c r="K27" s="514"/>
      <c r="L27" s="1927"/>
      <c r="M27" s="1927"/>
      <c r="N27" s="1897"/>
      <c r="O27" s="1907"/>
      <c r="P27" s="1897"/>
      <c r="Q27" s="1897"/>
      <c r="R27" s="1897"/>
      <c r="S27" s="1911"/>
      <c r="T27" s="1912"/>
      <c r="U27" s="1921">
        <f>M27+N27+O27+P27+Q27+R27+S27</f>
        <v>0</v>
      </c>
      <c r="V27" s="1922"/>
      <c r="W27" s="1911"/>
      <c r="X27" s="1912"/>
      <c r="Y27" s="1897"/>
      <c r="Z27" s="1900"/>
    </row>
    <row r="28" spans="2:26" ht="15" customHeight="1" x14ac:dyDescent="0.2">
      <c r="B28" s="1940"/>
      <c r="C28" s="1941"/>
      <c r="D28" s="1906"/>
      <c r="E28" s="1917"/>
      <c r="F28" s="1919"/>
      <c r="G28" s="1939"/>
      <c r="H28" s="1928"/>
      <c r="I28" s="272" t="s">
        <v>443</v>
      </c>
      <c r="J28" s="1926"/>
      <c r="K28" s="272" t="s">
        <v>443</v>
      </c>
      <c r="L28" s="1927"/>
      <c r="M28" s="1927"/>
      <c r="N28" s="1897"/>
      <c r="O28" s="1920"/>
      <c r="P28" s="1897"/>
      <c r="Q28" s="1897"/>
      <c r="R28" s="1897"/>
      <c r="S28" s="1928"/>
      <c r="T28" s="1929"/>
      <c r="U28" s="1923"/>
      <c r="V28" s="1924"/>
      <c r="W28" s="1928"/>
      <c r="X28" s="1929"/>
      <c r="Y28" s="1897"/>
      <c r="Z28" s="1901"/>
    </row>
    <row r="29" spans="2:26" ht="15" customHeight="1" x14ac:dyDescent="0.2">
      <c r="B29" s="1940"/>
      <c r="C29" s="1941"/>
      <c r="D29" s="1906"/>
      <c r="E29" s="1916"/>
      <c r="F29" s="1918"/>
      <c r="G29" s="1938"/>
      <c r="H29" s="1911"/>
      <c r="I29" s="514"/>
      <c r="J29" s="1925"/>
      <c r="K29" s="514"/>
      <c r="L29" s="1898"/>
      <c r="M29" s="1898"/>
      <c r="N29" s="1897"/>
      <c r="O29" s="1907"/>
      <c r="P29" s="1897"/>
      <c r="Q29" s="1897"/>
      <c r="R29" s="1897"/>
      <c r="S29" s="1911"/>
      <c r="T29" s="1912"/>
      <c r="U29" s="1921">
        <f>M29+N29+O29+P29+Q29+R29+S29</f>
        <v>0</v>
      </c>
      <c r="V29" s="1922"/>
      <c r="W29" s="1911"/>
      <c r="X29" s="1912"/>
      <c r="Y29" s="1897"/>
      <c r="Z29" s="1900"/>
    </row>
    <row r="30" spans="2:26" ht="15" customHeight="1" thickBot="1" x14ac:dyDescent="0.25">
      <c r="B30" s="1942"/>
      <c r="C30" s="1943"/>
      <c r="D30" s="1944"/>
      <c r="E30" s="1946"/>
      <c r="F30" s="1945"/>
      <c r="G30" s="1947"/>
      <c r="H30" s="1913"/>
      <c r="I30" s="274" t="s">
        <v>443</v>
      </c>
      <c r="J30" s="1948"/>
      <c r="K30" s="274" t="s">
        <v>443</v>
      </c>
      <c r="L30" s="1899"/>
      <c r="M30" s="1899"/>
      <c r="N30" s="1909"/>
      <c r="O30" s="1908"/>
      <c r="P30" s="1909"/>
      <c r="Q30" s="1909"/>
      <c r="R30" s="1909"/>
      <c r="S30" s="1913"/>
      <c r="T30" s="1914"/>
      <c r="U30" s="1931"/>
      <c r="V30" s="1932"/>
      <c r="W30" s="1913"/>
      <c r="X30" s="1914"/>
      <c r="Y30" s="1909"/>
      <c r="Z30" s="1910"/>
    </row>
    <row r="31" spans="2:26" ht="15" customHeight="1" x14ac:dyDescent="0.2">
      <c r="B31" s="265"/>
      <c r="C31" s="329" t="s">
        <v>314</v>
      </c>
      <c r="D31" s="269" t="s">
        <v>490</v>
      </c>
      <c r="E31" s="265"/>
      <c r="F31" s="266"/>
      <c r="G31" s="263"/>
      <c r="H31" s="263"/>
      <c r="I31" s="266"/>
      <c r="J31" s="263"/>
      <c r="K31" s="266"/>
      <c r="L31" s="267"/>
      <c r="M31" s="267"/>
      <c r="N31" s="261"/>
      <c r="O31" s="261"/>
      <c r="P31" s="261"/>
      <c r="Q31" s="261"/>
      <c r="R31" s="261"/>
      <c r="S31" s="263"/>
      <c r="T31" s="263"/>
      <c r="U31" s="268"/>
      <c r="V31" s="268"/>
      <c r="W31" s="263"/>
      <c r="X31" s="263"/>
      <c r="Y31" s="263"/>
      <c r="Z31" s="263"/>
    </row>
    <row r="32" spans="2:26" ht="17.25" customHeight="1" x14ac:dyDescent="0.2">
      <c r="B32" s="260"/>
      <c r="C32" s="183">
        <v>2</v>
      </c>
      <c r="D32" s="1904" t="s">
        <v>953</v>
      </c>
      <c r="E32" s="1904"/>
      <c r="F32" s="1904"/>
      <c r="G32" s="1904"/>
      <c r="H32" s="1904"/>
      <c r="I32" s="1904"/>
      <c r="J32" s="1904"/>
      <c r="K32" s="1904"/>
      <c r="L32" s="1904"/>
      <c r="M32" s="1904"/>
      <c r="N32" s="1904"/>
      <c r="O32" s="1904"/>
      <c r="P32" s="1904"/>
      <c r="Q32" s="1904"/>
      <c r="R32" s="1904"/>
      <c r="S32" s="1904"/>
      <c r="T32" s="1904"/>
      <c r="U32" s="1904"/>
      <c r="V32" s="1904"/>
      <c r="W32" s="1904"/>
      <c r="X32" s="1904"/>
      <c r="Y32" s="1904"/>
      <c r="Z32" s="1904"/>
    </row>
    <row r="33" spans="2:26" s="3" customFormat="1" ht="9.75" customHeight="1" x14ac:dyDescent="0.2">
      <c r="C33" s="183"/>
      <c r="D33" s="1904"/>
      <c r="E33" s="1904"/>
      <c r="F33" s="1904"/>
      <c r="G33" s="1904"/>
      <c r="H33" s="1904"/>
      <c r="I33" s="1904"/>
      <c r="J33" s="1904"/>
      <c r="K33" s="1904"/>
      <c r="L33" s="1904"/>
      <c r="M33" s="1904"/>
      <c r="N33" s="1904"/>
      <c r="O33" s="1904"/>
      <c r="P33" s="1904"/>
      <c r="Q33" s="1904"/>
      <c r="R33" s="1904"/>
      <c r="S33" s="1904"/>
      <c r="T33" s="1904"/>
      <c r="U33" s="1904"/>
      <c r="V33" s="1904"/>
      <c r="W33" s="1904"/>
      <c r="X33" s="1904"/>
      <c r="Y33" s="1904"/>
      <c r="Z33" s="1904"/>
    </row>
    <row r="34" spans="2:26" s="3" customFormat="1" ht="15" customHeight="1" x14ac:dyDescent="0.2">
      <c r="C34" s="183">
        <v>3</v>
      </c>
      <c r="D34" s="1903" t="s">
        <v>954</v>
      </c>
      <c r="E34" s="1903"/>
      <c r="F34" s="1903"/>
      <c r="G34" s="1903"/>
      <c r="H34" s="1903"/>
      <c r="I34" s="1903"/>
      <c r="J34" s="1903"/>
      <c r="K34" s="1903"/>
      <c r="L34" s="1903"/>
      <c r="M34" s="1903"/>
      <c r="N34" s="1903"/>
      <c r="O34" s="1903"/>
      <c r="P34" s="1903"/>
      <c r="Q34" s="1903"/>
      <c r="R34" s="1903"/>
      <c r="S34" s="1903"/>
      <c r="T34" s="1903"/>
      <c r="U34" s="1903"/>
      <c r="V34" s="1903"/>
      <c r="W34" s="1903"/>
      <c r="X34" s="1903"/>
      <c r="Y34" s="1903"/>
      <c r="Z34" s="1903"/>
    </row>
    <row r="35" spans="2:26" s="3" customFormat="1" ht="21" customHeight="1" x14ac:dyDescent="0.2">
      <c r="C35" s="183">
        <v>4</v>
      </c>
      <c r="D35" s="1930" t="s">
        <v>955</v>
      </c>
      <c r="E35" s="1930"/>
      <c r="F35" s="1930"/>
      <c r="G35" s="1930"/>
      <c r="H35" s="1930"/>
      <c r="I35" s="1930"/>
      <c r="J35" s="1930"/>
      <c r="K35" s="1930"/>
      <c r="L35" s="1930"/>
      <c r="M35" s="1930"/>
      <c r="N35" s="1930"/>
      <c r="O35" s="1930"/>
      <c r="P35" s="1930"/>
      <c r="Q35" s="1930"/>
      <c r="R35" s="1930"/>
      <c r="S35" s="1930"/>
      <c r="T35" s="1930"/>
      <c r="U35" s="1930"/>
      <c r="V35" s="1930"/>
      <c r="W35" s="1930"/>
      <c r="X35" s="1930"/>
      <c r="Y35" s="1930"/>
      <c r="Z35" s="1930"/>
    </row>
    <row r="36" spans="2:26" s="3" customFormat="1" ht="15" customHeight="1" x14ac:dyDescent="0.2">
      <c r="C36" s="183">
        <v>5</v>
      </c>
      <c r="D36" s="1905" t="s">
        <v>956</v>
      </c>
      <c r="E36" s="1905"/>
      <c r="F36" s="1905"/>
      <c r="G36" s="1905"/>
      <c r="H36" s="1905"/>
      <c r="I36" s="1905"/>
      <c r="J36" s="1905"/>
      <c r="K36" s="1905"/>
      <c r="L36" s="1905"/>
      <c r="M36" s="1905"/>
      <c r="N36" s="1905"/>
      <c r="O36" s="1905"/>
      <c r="P36" s="1905"/>
      <c r="Q36" s="1905"/>
      <c r="R36" s="1905"/>
      <c r="S36" s="1905"/>
      <c r="T36" s="1905"/>
      <c r="U36" s="1905"/>
      <c r="V36" s="1905"/>
      <c r="W36" s="1905"/>
      <c r="X36" s="1905"/>
      <c r="Y36" s="1905"/>
      <c r="Z36" s="1905"/>
    </row>
    <row r="37" spans="2:26" s="3" customFormat="1" ht="15" customHeight="1" x14ac:dyDescent="0.2">
      <c r="C37" s="328">
        <v>6</v>
      </c>
      <c r="D37" s="1896" t="s">
        <v>957</v>
      </c>
      <c r="E37" s="1896"/>
      <c r="F37" s="1896"/>
      <c r="G37" s="1896"/>
      <c r="H37" s="1896"/>
      <c r="I37" s="1896"/>
      <c r="J37" s="1896"/>
      <c r="K37" s="1896"/>
      <c r="L37" s="1896"/>
      <c r="M37" s="1896"/>
      <c r="N37" s="1896"/>
      <c r="O37" s="1896"/>
      <c r="P37" s="1896"/>
      <c r="Q37" s="1896"/>
      <c r="R37" s="1896"/>
      <c r="S37" s="1896"/>
      <c r="T37" s="1896"/>
      <c r="U37" s="1896"/>
      <c r="V37" s="1896"/>
      <c r="W37" s="1896"/>
      <c r="X37" s="1896"/>
      <c r="Y37" s="1896"/>
      <c r="Z37" s="1896"/>
    </row>
    <row r="38" spans="2:26" s="3" customFormat="1" ht="15" customHeight="1" x14ac:dyDescent="0.2">
      <c r="C38" s="328">
        <v>7</v>
      </c>
      <c r="D38" s="1896" t="s">
        <v>1027</v>
      </c>
      <c r="E38" s="1896"/>
      <c r="F38" s="1896"/>
      <c r="G38" s="1896"/>
      <c r="H38" s="1896"/>
      <c r="I38" s="1896"/>
      <c r="J38" s="1896"/>
      <c r="K38" s="1896"/>
      <c r="L38" s="1896"/>
      <c r="M38" s="1896"/>
      <c r="N38" s="1896"/>
      <c r="O38" s="1896"/>
      <c r="P38" s="1896"/>
      <c r="Q38" s="1896"/>
      <c r="R38" s="1896"/>
      <c r="S38" s="1896"/>
      <c r="T38" s="1896"/>
      <c r="U38" s="1896"/>
      <c r="V38" s="1896"/>
      <c r="W38" s="1896"/>
      <c r="X38" s="1896"/>
      <c r="Y38" s="1896"/>
      <c r="Z38" s="1896"/>
    </row>
    <row r="39" spans="2:26" s="3" customFormat="1" ht="15" customHeight="1" x14ac:dyDescent="0.2">
      <c r="C39" s="330">
        <v>8</v>
      </c>
      <c r="D39" s="1915" t="s">
        <v>958</v>
      </c>
      <c r="E39" s="1915"/>
      <c r="F39" s="1915"/>
      <c r="G39" s="1915"/>
      <c r="H39" s="1915"/>
      <c r="I39" s="1915"/>
      <c r="J39" s="1915"/>
      <c r="K39" s="1915"/>
      <c r="L39" s="1915"/>
      <c r="M39" s="1915"/>
      <c r="N39" s="1915"/>
      <c r="O39" s="1915"/>
      <c r="P39" s="1915"/>
      <c r="Q39" s="1915"/>
      <c r="R39" s="1915"/>
      <c r="S39" s="1915"/>
      <c r="T39" s="1915"/>
      <c r="U39" s="1915"/>
      <c r="V39" s="1915"/>
      <c r="W39" s="1915"/>
      <c r="X39" s="1915"/>
      <c r="Y39" s="1915"/>
      <c r="Z39" s="1915"/>
    </row>
    <row r="40" spans="2:26" s="3" customFormat="1" ht="22.5" customHeight="1" x14ac:dyDescent="0.2">
      <c r="B40" s="4"/>
      <c r="C40" s="328">
        <v>9</v>
      </c>
      <c r="D40" s="1902" t="s">
        <v>959</v>
      </c>
      <c r="E40" s="1902"/>
      <c r="F40" s="1902"/>
      <c r="G40" s="1902"/>
      <c r="H40" s="1902"/>
      <c r="I40" s="1902"/>
      <c r="J40" s="1902"/>
      <c r="K40" s="1902"/>
      <c r="L40" s="1902"/>
      <c r="M40" s="1902"/>
      <c r="N40" s="1902"/>
      <c r="O40" s="1902"/>
      <c r="P40" s="1902"/>
      <c r="Q40" s="1902"/>
      <c r="R40" s="1902"/>
      <c r="S40" s="1902"/>
      <c r="T40" s="1902"/>
      <c r="U40" s="1902"/>
      <c r="V40" s="1902"/>
      <c r="W40" s="1902"/>
      <c r="X40" s="1902"/>
      <c r="Y40" s="1902"/>
      <c r="Z40" s="1902"/>
    </row>
  </sheetData>
  <mergeCells count="273">
    <mergeCell ref="B3:B6"/>
    <mergeCell ref="C3:C6"/>
    <mergeCell ref="D3:D6"/>
    <mergeCell ref="O4:O6"/>
    <mergeCell ref="J3:K3"/>
    <mergeCell ref="N4:N6"/>
    <mergeCell ref="E3:E6"/>
    <mergeCell ref="B7:B8"/>
    <mergeCell ref="C7:C8"/>
    <mergeCell ref="D7:D8"/>
    <mergeCell ref="F7:F8"/>
    <mergeCell ref="O7:O8"/>
    <mergeCell ref="G11:G12"/>
    <mergeCell ref="F3:F4"/>
    <mergeCell ref="G3:G6"/>
    <mergeCell ref="L4:M5"/>
    <mergeCell ref="C9:C10"/>
    <mergeCell ref="F13:F14"/>
    <mergeCell ref="J9:J10"/>
    <mergeCell ref="J11:J12"/>
    <mergeCell ref="F11:F12"/>
    <mergeCell ref="G13:G14"/>
    <mergeCell ref="J13:J14"/>
    <mergeCell ref="K4:K5"/>
    <mergeCell ref="J7:J8"/>
    <mergeCell ref="D13:D14"/>
    <mergeCell ref="C11:C12"/>
    <mergeCell ref="H3:I3"/>
    <mergeCell ref="J4:J6"/>
    <mergeCell ref="H4:H6"/>
    <mergeCell ref="H9:H10"/>
    <mergeCell ref="H11:H12"/>
    <mergeCell ref="I4:I5"/>
    <mergeCell ref="N9:N10"/>
    <mergeCell ref="G9:G10"/>
    <mergeCell ref="F9:F10"/>
    <mergeCell ref="D9:D10"/>
    <mergeCell ref="E9:E10"/>
    <mergeCell ref="B9:B10"/>
    <mergeCell ref="E15:E16"/>
    <mergeCell ref="Z3:Z6"/>
    <mergeCell ref="W3:X6"/>
    <mergeCell ref="P4:P6"/>
    <mergeCell ref="Q4:Q6"/>
    <mergeCell ref="U4:V6"/>
    <mergeCell ref="R4:R6"/>
    <mergeCell ref="W7:X8"/>
    <mergeCell ref="Y7:Y8"/>
    <mergeCell ref="E11:E12"/>
    <mergeCell ref="G7:G8"/>
    <mergeCell ref="H7:H8"/>
    <mergeCell ref="B11:B12"/>
    <mergeCell ref="L9:L10"/>
    <mergeCell ref="L11:L12"/>
    <mergeCell ref="M9:M10"/>
    <mergeCell ref="D11:D12"/>
    <mergeCell ref="H13:H14"/>
    <mergeCell ref="R9:R10"/>
    <mergeCell ref="R13:R14"/>
    <mergeCell ref="L7:L8"/>
    <mergeCell ref="U7:V8"/>
    <mergeCell ref="E7:E8"/>
    <mergeCell ref="S4:T6"/>
    <mergeCell ref="Y3:Y6"/>
    <mergeCell ref="L13:L14"/>
    <mergeCell ref="Z7:Z8"/>
    <mergeCell ref="P7:P8"/>
    <mergeCell ref="Q7:Q8"/>
    <mergeCell ref="R7:R8"/>
    <mergeCell ref="N7:N8"/>
    <mergeCell ref="S7:T8"/>
    <mergeCell ref="N11:N12"/>
    <mergeCell ref="M7:M8"/>
    <mergeCell ref="Y9:Y10"/>
    <mergeCell ref="Z9:Z10"/>
    <mergeCell ref="Z11:Z12"/>
    <mergeCell ref="O11:O12"/>
    <mergeCell ref="P11:P12"/>
    <mergeCell ref="Q11:Q12"/>
    <mergeCell ref="R11:R12"/>
    <mergeCell ref="P13:P14"/>
    <mergeCell ref="O9:O10"/>
    <mergeCell ref="E13:E14"/>
    <mergeCell ref="Q9:Q10"/>
    <mergeCell ref="Z15:Z16"/>
    <mergeCell ref="Z17:Z18"/>
    <mergeCell ref="N15:N16"/>
    <mergeCell ref="L15:L16"/>
    <mergeCell ref="L17:L18"/>
    <mergeCell ref="P15:P16"/>
    <mergeCell ref="W15:X16"/>
    <mergeCell ref="P17:P18"/>
    <mergeCell ref="U9:V10"/>
    <mergeCell ref="U11:V12"/>
    <mergeCell ref="U13:V14"/>
    <mergeCell ref="O13:O14"/>
    <mergeCell ref="W9:X10"/>
    <mergeCell ref="W11:X12"/>
    <mergeCell ref="W13:X14"/>
    <mergeCell ref="S9:T10"/>
    <mergeCell ref="S11:T12"/>
    <mergeCell ref="P9:P10"/>
    <mergeCell ref="M11:M12"/>
    <mergeCell ref="M13:M14"/>
    <mergeCell ref="Y13:Y14"/>
    <mergeCell ref="Y11:Y12"/>
    <mergeCell ref="Q17:Q18"/>
    <mergeCell ref="S17:T18"/>
    <mergeCell ref="S15:T16"/>
    <mergeCell ref="R17:R18"/>
    <mergeCell ref="N17:N18"/>
    <mergeCell ref="O17:O18"/>
    <mergeCell ref="Q15:Q16"/>
    <mergeCell ref="S13:T14"/>
    <mergeCell ref="H15:H16"/>
    <mergeCell ref="B15:B16"/>
    <mergeCell ref="C15:C16"/>
    <mergeCell ref="D15:D16"/>
    <mergeCell ref="C17:C18"/>
    <mergeCell ref="D17:D18"/>
    <mergeCell ref="Y19:Y20"/>
    <mergeCell ref="U15:V16"/>
    <mergeCell ref="E19:E20"/>
    <mergeCell ref="M15:M16"/>
    <mergeCell ref="B19:B20"/>
    <mergeCell ref="Q19:Q20"/>
    <mergeCell ref="E17:E18"/>
    <mergeCell ref="G15:G16"/>
    <mergeCell ref="H17:H18"/>
    <mergeCell ref="G17:G18"/>
    <mergeCell ref="Y15:Y16"/>
    <mergeCell ref="Y17:Y18"/>
    <mergeCell ref="B17:B18"/>
    <mergeCell ref="C21:C22"/>
    <mergeCell ref="D21:D22"/>
    <mergeCell ref="F21:F22"/>
    <mergeCell ref="M19:M20"/>
    <mergeCell ref="J19:J20"/>
    <mergeCell ref="H21:H22"/>
    <mergeCell ref="L21:L22"/>
    <mergeCell ref="L19:L20"/>
    <mergeCell ref="C19:C20"/>
    <mergeCell ref="D19:D20"/>
    <mergeCell ref="F19:F20"/>
    <mergeCell ref="H19:H20"/>
    <mergeCell ref="B23:B24"/>
    <mergeCell ref="P23:P24"/>
    <mergeCell ref="M23:M24"/>
    <mergeCell ref="Y23:Y24"/>
    <mergeCell ref="Q23:Q24"/>
    <mergeCell ref="Q21:Q22"/>
    <mergeCell ref="O21:O22"/>
    <mergeCell ref="N23:N24"/>
    <mergeCell ref="O23:O24"/>
    <mergeCell ref="S23:T24"/>
    <mergeCell ref="Y21:Y22"/>
    <mergeCell ref="U21:V22"/>
    <mergeCell ref="U23:V24"/>
    <mergeCell ref="R21:R22"/>
    <mergeCell ref="M21:M22"/>
    <mergeCell ref="H23:H24"/>
    <mergeCell ref="L23:L24"/>
    <mergeCell ref="J23:J24"/>
    <mergeCell ref="N21:N22"/>
    <mergeCell ref="S21:T22"/>
    <mergeCell ref="P21:P22"/>
    <mergeCell ref="G21:G22"/>
    <mergeCell ref="J21:J22"/>
    <mergeCell ref="B21:B22"/>
    <mergeCell ref="B13:B14"/>
    <mergeCell ref="C13:C14"/>
    <mergeCell ref="E21:E22"/>
    <mergeCell ref="G23:G24"/>
    <mergeCell ref="G19:G20"/>
    <mergeCell ref="J27:J28"/>
    <mergeCell ref="B29:B30"/>
    <mergeCell ref="C29:C30"/>
    <mergeCell ref="D29:D30"/>
    <mergeCell ref="F29:F30"/>
    <mergeCell ref="B27:B28"/>
    <mergeCell ref="C27:C28"/>
    <mergeCell ref="H29:H30"/>
    <mergeCell ref="E29:E30"/>
    <mergeCell ref="G29:G30"/>
    <mergeCell ref="J29:J30"/>
    <mergeCell ref="C23:C24"/>
    <mergeCell ref="D23:D24"/>
    <mergeCell ref="J25:J26"/>
    <mergeCell ref="E25:E26"/>
    <mergeCell ref="H25:H26"/>
    <mergeCell ref="G25:G26"/>
    <mergeCell ref="B25:B26"/>
    <mergeCell ref="C25:C26"/>
    <mergeCell ref="R1:Z2"/>
    <mergeCell ref="W27:X28"/>
    <mergeCell ref="U25:V26"/>
    <mergeCell ref="L3:V3"/>
    <mergeCell ref="W17:X18"/>
    <mergeCell ref="U17:V18"/>
    <mergeCell ref="G27:G28"/>
    <mergeCell ref="E27:E28"/>
    <mergeCell ref="H27:H28"/>
    <mergeCell ref="F27:F28"/>
    <mergeCell ref="Y27:Y28"/>
    <mergeCell ref="P27:P28"/>
    <mergeCell ref="S27:T28"/>
    <mergeCell ref="Q27:Q28"/>
    <mergeCell ref="R27:R28"/>
    <mergeCell ref="L27:L28"/>
    <mergeCell ref="Z27:Z28"/>
    <mergeCell ref="N27:N28"/>
    <mergeCell ref="O27:O28"/>
    <mergeCell ref="N25:N26"/>
    <mergeCell ref="O25:O26"/>
    <mergeCell ref="M25:M26"/>
    <mergeCell ref="L25:L26"/>
    <mergeCell ref="W19:X20"/>
    <mergeCell ref="W21:X22"/>
    <mergeCell ref="W23:X24"/>
    <mergeCell ref="D25:D26"/>
    <mergeCell ref="F25:F26"/>
    <mergeCell ref="Z23:Z24"/>
    <mergeCell ref="S25:T26"/>
    <mergeCell ref="R23:R24"/>
    <mergeCell ref="U27:V28"/>
    <mergeCell ref="Y29:Y30"/>
    <mergeCell ref="M27:M28"/>
    <mergeCell ref="W25:X26"/>
    <mergeCell ref="Z13:Z14"/>
    <mergeCell ref="N13:N14"/>
    <mergeCell ref="D39:Z39"/>
    <mergeCell ref="R15:R16"/>
    <mergeCell ref="R19:R20"/>
    <mergeCell ref="E23:E24"/>
    <mergeCell ref="F23:F24"/>
    <mergeCell ref="Z21:Z22"/>
    <mergeCell ref="N19:N20"/>
    <mergeCell ref="O19:O20"/>
    <mergeCell ref="U19:V20"/>
    <mergeCell ref="Z19:Z20"/>
    <mergeCell ref="P19:P20"/>
    <mergeCell ref="F17:F18"/>
    <mergeCell ref="J17:J18"/>
    <mergeCell ref="F15:F16"/>
    <mergeCell ref="O15:O16"/>
    <mergeCell ref="M17:M18"/>
    <mergeCell ref="S19:T20"/>
    <mergeCell ref="J15:J16"/>
    <mergeCell ref="D35:Z35"/>
    <mergeCell ref="Q13:Q14"/>
    <mergeCell ref="U29:V30"/>
    <mergeCell ref="S29:T30"/>
    <mergeCell ref="D37:Z37"/>
    <mergeCell ref="D38:Z38"/>
    <mergeCell ref="P25:P26"/>
    <mergeCell ref="R25:R26"/>
    <mergeCell ref="Y25:Y26"/>
    <mergeCell ref="Q25:Q26"/>
    <mergeCell ref="L29:L30"/>
    <mergeCell ref="Z25:Z26"/>
    <mergeCell ref="D40:Z40"/>
    <mergeCell ref="D34:Z34"/>
    <mergeCell ref="D32:Z33"/>
    <mergeCell ref="D36:Z36"/>
    <mergeCell ref="D27:D28"/>
    <mergeCell ref="O29:O30"/>
    <mergeCell ref="R29:R30"/>
    <mergeCell ref="P29:P30"/>
    <mergeCell ref="Q29:Q30"/>
    <mergeCell ref="M29:M30"/>
    <mergeCell ref="Z29:Z30"/>
    <mergeCell ref="N29:N30"/>
    <mergeCell ref="W29:X30"/>
  </mergeCells>
  <phoneticPr fontId="2"/>
  <dataValidations count="1">
    <dataValidation type="date" allowBlank="1" showInputMessage="1" showErrorMessage="1" error="記入例）2021/4/1　又は R3.4.1" sqref="F7:F30 I7 K7 I9 K9 I25 I11 I13 I15 I17 I19 I21 I23 K25 I27 K27 K11 K13 K15 K17 K19 K21 K23 I29 K29" xr:uid="{00000000-0002-0000-0700-000000000000}">
      <formula1>92</formula1>
      <formula2>116970</formula2>
    </dataValidation>
  </dataValidations>
  <printOptions horizontalCentered="1"/>
  <pageMargins left="0.39370078740157483" right="0.39370078740157483" top="0.78740157480314965" bottom="0.6692913385826772" header="0.31496062992125984" footer="0.31496062992125984"/>
  <pageSetup paperSize="9" scale="83" firstPageNumber="13" orientation="landscape" useFirstPageNumber="1" r:id="rId1"/>
  <headerFooter alignWithMargins="0">
    <oddFooter>&amp;C６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Q60"/>
  <sheetViews>
    <sheetView view="pageBreakPreview" zoomScaleNormal="95" zoomScaleSheetLayoutView="100" workbookViewId="0"/>
  </sheetViews>
  <sheetFormatPr defaultColWidth="9" defaultRowHeight="13" x14ac:dyDescent="0.2"/>
  <cols>
    <col min="1" max="1" width="2.90625" style="60" customWidth="1"/>
    <col min="2" max="2" width="4.90625" style="60" customWidth="1"/>
    <col min="3" max="3" width="2.36328125" style="60" customWidth="1"/>
    <col min="4" max="4" width="6.7265625" style="60" customWidth="1"/>
    <col min="5" max="32" width="2.6328125" style="60" customWidth="1"/>
    <col min="33" max="33" width="8.453125" style="60" customWidth="1"/>
    <col min="34" max="34" width="7.90625" style="60" customWidth="1"/>
    <col min="35" max="36" width="4.36328125" style="60" customWidth="1"/>
    <col min="37" max="37" width="2" style="60" customWidth="1"/>
    <col min="38" max="38" width="4.36328125" style="60" customWidth="1"/>
    <col min="39" max="39" width="2.08984375" style="60" customWidth="1"/>
    <col min="40" max="40" width="4.6328125" style="60" customWidth="1"/>
    <col min="41" max="41" width="3" style="60" customWidth="1"/>
    <col min="42" max="42" width="5.36328125" style="60" customWidth="1"/>
    <col min="43" max="43" width="7" style="60" customWidth="1"/>
    <col min="44" max="16384" width="9" style="60"/>
  </cols>
  <sheetData>
    <row r="1" spans="1:43" ht="15.75" customHeight="1" thickBot="1" x14ac:dyDescent="0.25">
      <c r="A1" s="848" t="s">
        <v>412</v>
      </c>
      <c r="B1" s="849"/>
      <c r="C1" s="850"/>
      <c r="D1" s="850"/>
      <c r="E1" s="850"/>
      <c r="F1" s="850"/>
      <c r="G1" s="850"/>
      <c r="H1" s="851" t="str">
        <f>+"（"&amp;表紙!X14&amp;"の勤務体制を記載）"</f>
        <v>（検査実施日の前々月の勤務体制を記載）</v>
      </c>
      <c r="I1" s="850"/>
      <c r="J1" s="850"/>
      <c r="K1" s="850"/>
      <c r="L1" s="850"/>
      <c r="M1" s="850"/>
      <c r="N1" s="850"/>
      <c r="O1" s="850"/>
      <c r="P1" s="850"/>
      <c r="Q1" s="850"/>
      <c r="R1" s="850"/>
      <c r="S1" s="850"/>
      <c r="T1" s="850"/>
      <c r="U1" s="850"/>
      <c r="V1" s="850"/>
      <c r="W1" s="850"/>
      <c r="X1" s="850"/>
      <c r="Y1" s="850"/>
      <c r="Z1" s="850"/>
      <c r="AA1" s="850"/>
      <c r="AB1" s="850"/>
      <c r="AC1" s="850"/>
      <c r="AD1" s="850"/>
      <c r="AE1" s="850"/>
      <c r="AF1" s="850"/>
      <c r="AG1" s="850"/>
      <c r="AH1" s="850"/>
      <c r="AI1" s="850"/>
      <c r="AJ1" s="850"/>
      <c r="AK1" s="850"/>
      <c r="AL1" s="850"/>
      <c r="AM1" s="850"/>
      <c r="AN1" s="850"/>
      <c r="AO1" s="850"/>
      <c r="AP1" s="850"/>
      <c r="AQ1" s="850"/>
    </row>
    <row r="2" spans="1:43" ht="14" x14ac:dyDescent="0.2">
      <c r="A2" s="852"/>
      <c r="B2" s="2126" t="s">
        <v>71</v>
      </c>
      <c r="C2" s="2128" t="s">
        <v>72</v>
      </c>
      <c r="D2" s="2129"/>
      <c r="E2" s="2132" t="s">
        <v>141</v>
      </c>
      <c r="F2" s="2133"/>
      <c r="G2" s="2116">
        <v>8</v>
      </c>
      <c r="H2" s="2116"/>
      <c r="I2" s="2116">
        <v>9</v>
      </c>
      <c r="J2" s="2116"/>
      <c r="K2" s="2116">
        <v>10</v>
      </c>
      <c r="L2" s="2116"/>
      <c r="M2" s="2116">
        <v>11</v>
      </c>
      <c r="N2" s="2116"/>
      <c r="O2" s="2116">
        <v>12</v>
      </c>
      <c r="P2" s="2116"/>
      <c r="Q2" s="2116">
        <v>13</v>
      </c>
      <c r="R2" s="2116"/>
      <c r="S2" s="2116">
        <v>14</v>
      </c>
      <c r="T2" s="2116"/>
      <c r="U2" s="2116">
        <v>15</v>
      </c>
      <c r="V2" s="2116"/>
      <c r="W2" s="2116">
        <v>16</v>
      </c>
      <c r="X2" s="2116"/>
      <c r="Y2" s="2116">
        <v>17</v>
      </c>
      <c r="Z2" s="2116"/>
      <c r="AA2" s="2116">
        <v>18</v>
      </c>
      <c r="AB2" s="2116"/>
      <c r="AC2" s="2116">
        <v>19</v>
      </c>
      <c r="AD2" s="2116"/>
      <c r="AE2" s="2116">
        <v>20</v>
      </c>
      <c r="AF2" s="2116"/>
      <c r="AG2" s="2117" t="s">
        <v>18</v>
      </c>
      <c r="AH2" s="2119" t="s">
        <v>533</v>
      </c>
      <c r="AI2" s="2121" t="s">
        <v>139</v>
      </c>
      <c r="AJ2" s="2121"/>
      <c r="AK2" s="2121"/>
      <c r="AL2" s="2121"/>
      <c r="AM2" s="2121"/>
      <c r="AN2" s="2121"/>
      <c r="AO2" s="2121"/>
      <c r="AP2" s="2121"/>
      <c r="AQ2" s="2122"/>
    </row>
    <row r="3" spans="1:43" x14ac:dyDescent="0.2">
      <c r="A3" s="852"/>
      <c r="B3" s="2127"/>
      <c r="C3" s="2130"/>
      <c r="D3" s="2131"/>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4"/>
      <c r="AG3" s="2118"/>
      <c r="AH3" s="2120"/>
      <c r="AI3" s="2123" t="s">
        <v>79</v>
      </c>
      <c r="AJ3" s="2123"/>
      <c r="AK3" s="2124"/>
      <c r="AL3" s="2125" t="s">
        <v>80</v>
      </c>
      <c r="AM3" s="2123"/>
      <c r="AN3" s="2124"/>
      <c r="AO3" s="855"/>
      <c r="AP3" s="856" t="s">
        <v>308</v>
      </c>
      <c r="AQ3" s="857"/>
    </row>
    <row r="4" spans="1:43" ht="10.5" customHeight="1" x14ac:dyDescent="0.2">
      <c r="A4" s="852"/>
      <c r="B4" s="2081" t="s">
        <v>300</v>
      </c>
      <c r="C4" s="2104"/>
      <c r="D4" s="2105"/>
      <c r="E4" s="1084"/>
      <c r="F4" s="1084"/>
      <c r="G4" s="1084"/>
      <c r="H4" s="1085"/>
      <c r="I4" s="1084"/>
      <c r="J4" s="1084"/>
      <c r="K4" s="1084"/>
      <c r="L4" s="1084"/>
      <c r="M4" s="1084"/>
      <c r="N4" s="1084"/>
      <c r="O4" s="1084"/>
      <c r="P4" s="1084"/>
      <c r="Q4" s="1084"/>
      <c r="R4" s="1084"/>
      <c r="S4" s="1084"/>
      <c r="T4" s="1084"/>
      <c r="U4" s="1084"/>
      <c r="V4" s="1084"/>
      <c r="W4" s="1084"/>
      <c r="X4" s="1084"/>
      <c r="Y4" s="1084"/>
      <c r="Z4" s="1084"/>
      <c r="AA4" s="1084"/>
      <c r="AB4" s="1084"/>
      <c r="AC4" s="1084"/>
      <c r="AD4" s="1084"/>
      <c r="AE4" s="1084"/>
      <c r="AF4" s="1084"/>
      <c r="AG4" s="858" t="s">
        <v>77</v>
      </c>
      <c r="AH4" s="859" t="s">
        <v>73</v>
      </c>
      <c r="AI4" s="860" t="s">
        <v>86</v>
      </c>
      <c r="AJ4" s="861" t="s">
        <v>83</v>
      </c>
      <c r="AK4" s="862"/>
      <c r="AL4" s="863" t="s">
        <v>86</v>
      </c>
      <c r="AM4" s="864"/>
      <c r="AN4" s="862" t="s">
        <v>83</v>
      </c>
      <c r="AO4" s="863" t="s">
        <v>87</v>
      </c>
      <c r="AP4" s="864"/>
      <c r="AQ4" s="865" t="s">
        <v>83</v>
      </c>
    </row>
    <row r="5" spans="1:43" ht="12" customHeight="1" x14ac:dyDescent="0.2">
      <c r="A5" s="852"/>
      <c r="B5" s="2082"/>
      <c r="C5" s="2098"/>
      <c r="D5" s="2099"/>
      <c r="E5" s="1086"/>
      <c r="F5" s="1086"/>
      <c r="G5" s="1086"/>
      <c r="H5" s="1086"/>
      <c r="I5" s="1086"/>
      <c r="J5" s="1086"/>
      <c r="K5" s="1086"/>
      <c r="L5" s="1086"/>
      <c r="M5" s="1086"/>
      <c r="N5" s="1086"/>
      <c r="O5" s="1086"/>
      <c r="P5" s="1086"/>
      <c r="Q5" s="1086"/>
      <c r="R5" s="1086"/>
      <c r="S5" s="1086"/>
      <c r="T5" s="1086"/>
      <c r="U5" s="1086"/>
      <c r="V5" s="1086"/>
      <c r="W5" s="1086"/>
      <c r="X5" s="1086"/>
      <c r="Y5" s="1086"/>
      <c r="Z5" s="1086"/>
      <c r="AA5" s="1086"/>
      <c r="AB5" s="1086"/>
      <c r="AC5" s="1086"/>
      <c r="AD5" s="1086"/>
      <c r="AE5" s="1086"/>
      <c r="AF5" s="1086"/>
      <c r="AG5" s="866"/>
      <c r="AH5" s="867"/>
      <c r="AI5" s="868"/>
      <c r="AJ5" s="2109"/>
      <c r="AK5" s="2110"/>
      <c r="AL5" s="2111"/>
      <c r="AM5" s="2109"/>
      <c r="AN5" s="869"/>
      <c r="AO5" s="2112"/>
      <c r="AP5" s="2113"/>
      <c r="AQ5" s="870"/>
    </row>
    <row r="6" spans="1:43" ht="11.25" customHeight="1" x14ac:dyDescent="0.2">
      <c r="A6" s="852"/>
      <c r="B6" s="2114" t="s">
        <v>238</v>
      </c>
      <c r="C6" s="2108" t="s">
        <v>20</v>
      </c>
      <c r="D6" s="2084"/>
      <c r="E6" s="1084"/>
      <c r="F6" s="1084"/>
      <c r="G6" s="1084"/>
      <c r="H6" s="1084"/>
      <c r="I6" s="1084"/>
      <c r="J6" s="1084"/>
      <c r="K6" s="1084"/>
      <c r="L6" s="1084"/>
      <c r="M6" s="1084"/>
      <c r="N6" s="1084"/>
      <c r="O6" s="1084"/>
      <c r="P6" s="1084"/>
      <c r="Q6" s="1084"/>
      <c r="R6" s="1084"/>
      <c r="S6" s="1084"/>
      <c r="T6" s="1084"/>
      <c r="U6" s="1084"/>
      <c r="V6" s="1084"/>
      <c r="W6" s="1084"/>
      <c r="X6" s="1084"/>
      <c r="Y6" s="1084"/>
      <c r="Z6" s="1084"/>
      <c r="AA6" s="1084"/>
      <c r="AB6" s="1084"/>
      <c r="AC6" s="1084"/>
      <c r="AD6" s="1084"/>
      <c r="AE6" s="1084"/>
      <c r="AF6" s="1084"/>
      <c r="AG6" s="871"/>
      <c r="AH6" s="872"/>
      <c r="AI6" s="873"/>
      <c r="AJ6" s="2093"/>
      <c r="AK6" s="2094"/>
      <c r="AL6" s="2095"/>
      <c r="AM6" s="2093"/>
      <c r="AN6" s="874"/>
      <c r="AO6" s="2096"/>
      <c r="AP6" s="2097"/>
      <c r="AQ6" s="875"/>
    </row>
    <row r="7" spans="1:43" ht="11.25" customHeight="1" x14ac:dyDescent="0.2">
      <c r="A7" s="852"/>
      <c r="B7" s="2114"/>
      <c r="C7" s="2100"/>
      <c r="D7" s="2086"/>
      <c r="E7" s="1086"/>
      <c r="F7" s="1086"/>
      <c r="G7" s="1086"/>
      <c r="H7" s="1086"/>
      <c r="I7" s="1086"/>
      <c r="J7" s="1086"/>
      <c r="K7" s="1086"/>
      <c r="L7" s="1086"/>
      <c r="M7" s="1086"/>
      <c r="N7" s="1086"/>
      <c r="O7" s="1086"/>
      <c r="P7" s="1086"/>
      <c r="Q7" s="1086"/>
      <c r="R7" s="1086"/>
      <c r="S7" s="1086"/>
      <c r="T7" s="1086"/>
      <c r="U7" s="1086"/>
      <c r="V7" s="1086"/>
      <c r="W7" s="1086"/>
      <c r="X7" s="1086"/>
      <c r="Y7" s="1086"/>
      <c r="Z7" s="1086"/>
      <c r="AA7" s="1086"/>
      <c r="AB7" s="1086"/>
      <c r="AC7" s="1086"/>
      <c r="AD7" s="1086"/>
      <c r="AE7" s="1086"/>
      <c r="AF7" s="1086"/>
      <c r="AG7" s="876"/>
      <c r="AH7" s="877"/>
      <c r="AI7" s="878"/>
      <c r="AJ7" s="2098"/>
      <c r="AK7" s="2099"/>
      <c r="AL7" s="2100"/>
      <c r="AM7" s="2098"/>
      <c r="AN7" s="879"/>
      <c r="AO7" s="2106"/>
      <c r="AP7" s="2107"/>
      <c r="AQ7" s="880"/>
    </row>
    <row r="8" spans="1:43" ht="11.25" customHeight="1" x14ac:dyDescent="0.2">
      <c r="A8" s="852"/>
      <c r="B8" s="2114"/>
      <c r="C8" s="2108" t="s">
        <v>21</v>
      </c>
      <c r="D8" s="2084"/>
      <c r="E8" s="1084"/>
      <c r="F8" s="1084"/>
      <c r="G8" s="1084"/>
      <c r="H8" s="1084"/>
      <c r="I8" s="1084"/>
      <c r="J8" s="1084"/>
      <c r="K8" s="1084"/>
      <c r="L8" s="1084"/>
      <c r="M8" s="1084"/>
      <c r="N8" s="1084"/>
      <c r="O8" s="1084"/>
      <c r="P8" s="1084"/>
      <c r="Q8" s="1084"/>
      <c r="R8" s="1084"/>
      <c r="S8" s="1084"/>
      <c r="T8" s="1084"/>
      <c r="U8" s="1084"/>
      <c r="V8" s="1084"/>
      <c r="W8" s="1084"/>
      <c r="X8" s="1084"/>
      <c r="Y8" s="1084"/>
      <c r="Z8" s="1084"/>
      <c r="AA8" s="1084"/>
      <c r="AB8" s="1084"/>
      <c r="AC8" s="1084"/>
      <c r="AD8" s="1084"/>
      <c r="AE8" s="1084"/>
      <c r="AF8" s="1084"/>
      <c r="AG8" s="871"/>
      <c r="AH8" s="872"/>
      <c r="AI8" s="873"/>
      <c r="AJ8" s="2093"/>
      <c r="AK8" s="2094"/>
      <c r="AL8" s="2095"/>
      <c r="AM8" s="2093"/>
      <c r="AN8" s="874"/>
      <c r="AO8" s="2096"/>
      <c r="AP8" s="2097"/>
      <c r="AQ8" s="875"/>
    </row>
    <row r="9" spans="1:43" ht="11.25" customHeight="1" x14ac:dyDescent="0.2">
      <c r="A9" s="852"/>
      <c r="B9" s="2114"/>
      <c r="C9" s="2100"/>
      <c r="D9" s="2086"/>
      <c r="E9" s="1086"/>
      <c r="F9" s="1086"/>
      <c r="G9" s="1086"/>
      <c r="H9" s="1086"/>
      <c r="I9" s="1086"/>
      <c r="J9" s="1086"/>
      <c r="K9" s="1086"/>
      <c r="L9" s="1086"/>
      <c r="M9" s="1086"/>
      <c r="N9" s="1086"/>
      <c r="O9" s="1086"/>
      <c r="P9" s="1086"/>
      <c r="Q9" s="1086"/>
      <c r="R9" s="1086"/>
      <c r="S9" s="1086"/>
      <c r="T9" s="1086"/>
      <c r="U9" s="1086"/>
      <c r="V9" s="1086"/>
      <c r="W9" s="1086"/>
      <c r="X9" s="1086"/>
      <c r="Y9" s="1086"/>
      <c r="Z9" s="1086"/>
      <c r="AA9" s="1086"/>
      <c r="AB9" s="1086"/>
      <c r="AC9" s="1086"/>
      <c r="AD9" s="1086"/>
      <c r="AE9" s="1086"/>
      <c r="AF9" s="1086"/>
      <c r="AG9" s="876"/>
      <c r="AH9" s="877"/>
      <c r="AI9" s="878"/>
      <c r="AJ9" s="2098"/>
      <c r="AK9" s="2099"/>
      <c r="AL9" s="2100"/>
      <c r="AM9" s="2098"/>
      <c r="AN9" s="879"/>
      <c r="AO9" s="2106"/>
      <c r="AP9" s="2107"/>
      <c r="AQ9" s="880"/>
    </row>
    <row r="10" spans="1:43" ht="11.25" customHeight="1" x14ac:dyDescent="0.2">
      <c r="A10" s="852"/>
      <c r="B10" s="2114"/>
      <c r="C10" s="2108" t="s">
        <v>22</v>
      </c>
      <c r="D10" s="2084"/>
      <c r="E10" s="1084"/>
      <c r="F10" s="1084"/>
      <c r="G10" s="1084"/>
      <c r="H10" s="1084"/>
      <c r="I10" s="1084"/>
      <c r="J10" s="1084"/>
      <c r="K10" s="1084"/>
      <c r="L10" s="1084"/>
      <c r="M10" s="1084"/>
      <c r="N10" s="1084"/>
      <c r="O10" s="1084"/>
      <c r="P10" s="1084"/>
      <c r="Q10" s="1084"/>
      <c r="R10" s="1084"/>
      <c r="S10" s="1084"/>
      <c r="T10" s="1084"/>
      <c r="U10" s="1084"/>
      <c r="V10" s="1084"/>
      <c r="W10" s="1084"/>
      <c r="X10" s="1084"/>
      <c r="Y10" s="1084"/>
      <c r="Z10" s="1084"/>
      <c r="AA10" s="1084"/>
      <c r="AB10" s="1084"/>
      <c r="AC10" s="1084"/>
      <c r="AD10" s="1084"/>
      <c r="AE10" s="1084"/>
      <c r="AF10" s="1084"/>
      <c r="AG10" s="871"/>
      <c r="AH10" s="872"/>
      <c r="AI10" s="873"/>
      <c r="AJ10" s="2093"/>
      <c r="AK10" s="2094"/>
      <c r="AL10" s="2095"/>
      <c r="AM10" s="2093"/>
      <c r="AN10" s="874"/>
      <c r="AO10" s="2096"/>
      <c r="AP10" s="2097"/>
      <c r="AQ10" s="875"/>
    </row>
    <row r="11" spans="1:43" ht="11.25" customHeight="1" x14ac:dyDescent="0.2">
      <c r="A11" s="852"/>
      <c r="B11" s="2114"/>
      <c r="C11" s="2100"/>
      <c r="D11" s="2086"/>
      <c r="E11" s="1086"/>
      <c r="F11" s="1086"/>
      <c r="G11" s="1086"/>
      <c r="H11" s="1086"/>
      <c r="I11" s="1086"/>
      <c r="J11" s="1086"/>
      <c r="K11" s="1086"/>
      <c r="L11" s="1086"/>
      <c r="M11" s="1086"/>
      <c r="N11" s="1086"/>
      <c r="O11" s="1086"/>
      <c r="P11" s="1086"/>
      <c r="Q11" s="1086"/>
      <c r="R11" s="1086"/>
      <c r="S11" s="1086"/>
      <c r="T11" s="1086"/>
      <c r="U11" s="1086"/>
      <c r="V11" s="1086"/>
      <c r="W11" s="1086"/>
      <c r="X11" s="1086"/>
      <c r="Y11" s="1086"/>
      <c r="Z11" s="1086"/>
      <c r="AA11" s="1086"/>
      <c r="AB11" s="1086"/>
      <c r="AC11" s="1086"/>
      <c r="AD11" s="1086"/>
      <c r="AE11" s="1086"/>
      <c r="AF11" s="1086"/>
      <c r="AG11" s="876"/>
      <c r="AH11" s="877"/>
      <c r="AI11" s="878"/>
      <c r="AJ11" s="2098"/>
      <c r="AK11" s="2099"/>
      <c r="AL11" s="2100"/>
      <c r="AM11" s="2098"/>
      <c r="AN11" s="879"/>
      <c r="AO11" s="2106"/>
      <c r="AP11" s="2107"/>
      <c r="AQ11" s="880"/>
    </row>
    <row r="12" spans="1:43" ht="11.25" customHeight="1" x14ac:dyDescent="0.2">
      <c r="A12" s="852"/>
      <c r="B12" s="2114"/>
      <c r="C12" s="2108" t="s">
        <v>23</v>
      </c>
      <c r="D12" s="2084"/>
      <c r="E12" s="1084"/>
      <c r="F12" s="1084"/>
      <c r="G12" s="1084"/>
      <c r="H12" s="1084"/>
      <c r="I12" s="1084"/>
      <c r="J12" s="1084"/>
      <c r="K12" s="1084"/>
      <c r="L12" s="1084"/>
      <c r="M12" s="1084"/>
      <c r="N12" s="1084"/>
      <c r="O12" s="1084"/>
      <c r="P12" s="1087"/>
      <c r="Q12" s="1084"/>
      <c r="R12" s="1084"/>
      <c r="S12" s="1084"/>
      <c r="T12" s="1084"/>
      <c r="U12" s="1084"/>
      <c r="V12" s="1084"/>
      <c r="W12" s="1084"/>
      <c r="X12" s="1084"/>
      <c r="Y12" s="1084"/>
      <c r="Z12" s="1084"/>
      <c r="AA12" s="1084"/>
      <c r="AB12" s="1084"/>
      <c r="AC12" s="1084"/>
      <c r="AD12" s="1084"/>
      <c r="AE12" s="1084"/>
      <c r="AF12" s="1084"/>
      <c r="AG12" s="871"/>
      <c r="AH12" s="872"/>
      <c r="AI12" s="873"/>
      <c r="AJ12" s="2093"/>
      <c r="AK12" s="2094"/>
      <c r="AL12" s="2095"/>
      <c r="AM12" s="2093"/>
      <c r="AN12" s="874"/>
      <c r="AO12" s="2096"/>
      <c r="AP12" s="2097"/>
      <c r="AQ12" s="875"/>
    </row>
    <row r="13" spans="1:43" ht="11.25" customHeight="1" x14ac:dyDescent="0.2">
      <c r="A13" s="852"/>
      <c r="B13" s="2114"/>
      <c r="C13" s="2100"/>
      <c r="D13" s="2086"/>
      <c r="E13" s="1086"/>
      <c r="F13" s="1086"/>
      <c r="G13" s="1086"/>
      <c r="H13" s="1086"/>
      <c r="I13" s="1086"/>
      <c r="J13" s="1086"/>
      <c r="K13" s="1086"/>
      <c r="L13" s="1086"/>
      <c r="M13" s="1086"/>
      <c r="N13" s="1086"/>
      <c r="O13" s="1086"/>
      <c r="P13" s="1086"/>
      <c r="Q13" s="1086"/>
      <c r="R13" s="1086"/>
      <c r="S13" s="1086"/>
      <c r="T13" s="1086"/>
      <c r="U13" s="1086"/>
      <c r="V13" s="1086"/>
      <c r="W13" s="1086"/>
      <c r="X13" s="1086"/>
      <c r="Y13" s="1086"/>
      <c r="Z13" s="1086"/>
      <c r="AA13" s="1086"/>
      <c r="AB13" s="1086"/>
      <c r="AC13" s="1086"/>
      <c r="AD13" s="1086"/>
      <c r="AE13" s="1086"/>
      <c r="AF13" s="1086"/>
      <c r="AG13" s="876"/>
      <c r="AH13" s="877"/>
      <c r="AI13" s="878"/>
      <c r="AJ13" s="2098"/>
      <c r="AK13" s="2099"/>
      <c r="AL13" s="2100"/>
      <c r="AM13" s="2098"/>
      <c r="AN13" s="879"/>
      <c r="AO13" s="2106"/>
      <c r="AP13" s="2107"/>
      <c r="AQ13" s="880"/>
    </row>
    <row r="14" spans="1:43" ht="11.25" customHeight="1" x14ac:dyDescent="0.2">
      <c r="A14" s="852"/>
      <c r="B14" s="2114"/>
      <c r="C14" s="2108" t="s">
        <v>24</v>
      </c>
      <c r="D14" s="2084"/>
      <c r="E14" s="1084"/>
      <c r="F14" s="1084"/>
      <c r="G14" s="1084"/>
      <c r="H14" s="1084"/>
      <c r="I14" s="1084"/>
      <c r="J14" s="1084"/>
      <c r="K14" s="1084"/>
      <c r="L14" s="1084"/>
      <c r="M14" s="1084"/>
      <c r="N14" s="1084"/>
      <c r="O14" s="1084"/>
      <c r="P14" s="1087"/>
      <c r="Q14" s="1084"/>
      <c r="R14" s="1084"/>
      <c r="S14" s="1084"/>
      <c r="T14" s="1084"/>
      <c r="U14" s="1084"/>
      <c r="V14" s="1084"/>
      <c r="W14" s="1084"/>
      <c r="X14" s="1084"/>
      <c r="Y14" s="1084"/>
      <c r="Z14" s="1084"/>
      <c r="AA14" s="1084"/>
      <c r="AB14" s="1084"/>
      <c r="AC14" s="1084"/>
      <c r="AD14" s="1084"/>
      <c r="AE14" s="1084"/>
      <c r="AF14" s="1084"/>
      <c r="AG14" s="871"/>
      <c r="AH14" s="872"/>
      <c r="AI14" s="873"/>
      <c r="AJ14" s="2093"/>
      <c r="AK14" s="2094"/>
      <c r="AL14" s="2095"/>
      <c r="AM14" s="2093"/>
      <c r="AN14" s="874"/>
      <c r="AO14" s="2096"/>
      <c r="AP14" s="2097"/>
      <c r="AQ14" s="875"/>
    </row>
    <row r="15" spans="1:43" ht="11.25" customHeight="1" x14ac:dyDescent="0.2">
      <c r="A15" s="852"/>
      <c r="B15" s="2114"/>
      <c r="C15" s="2100"/>
      <c r="D15" s="2086"/>
      <c r="E15" s="1086"/>
      <c r="F15" s="1086"/>
      <c r="G15" s="1086"/>
      <c r="H15" s="1086"/>
      <c r="I15" s="1086"/>
      <c r="J15" s="1086"/>
      <c r="K15" s="1086"/>
      <c r="L15" s="1086"/>
      <c r="M15" s="1086"/>
      <c r="N15" s="1086"/>
      <c r="O15" s="1086"/>
      <c r="P15" s="1086"/>
      <c r="Q15" s="1086"/>
      <c r="R15" s="1086"/>
      <c r="S15" s="1086"/>
      <c r="T15" s="1086"/>
      <c r="U15" s="1086"/>
      <c r="V15" s="1086"/>
      <c r="W15" s="1086"/>
      <c r="X15" s="1086"/>
      <c r="Y15" s="1086"/>
      <c r="Z15" s="1086"/>
      <c r="AA15" s="1086"/>
      <c r="AB15" s="1086"/>
      <c r="AC15" s="1086"/>
      <c r="AD15" s="1086"/>
      <c r="AE15" s="1086"/>
      <c r="AF15" s="1086"/>
      <c r="AG15" s="876"/>
      <c r="AH15" s="877"/>
      <c r="AI15" s="878"/>
      <c r="AJ15" s="2098"/>
      <c r="AK15" s="2099"/>
      <c r="AL15" s="2100"/>
      <c r="AM15" s="2098"/>
      <c r="AN15" s="879"/>
      <c r="AO15" s="2106"/>
      <c r="AP15" s="2107"/>
      <c r="AQ15" s="880"/>
    </row>
    <row r="16" spans="1:43" ht="11.25" customHeight="1" x14ac:dyDescent="0.2">
      <c r="A16" s="852"/>
      <c r="B16" s="2114"/>
      <c r="C16" s="2108" t="s">
        <v>25</v>
      </c>
      <c r="D16" s="2084"/>
      <c r="E16" s="1084"/>
      <c r="F16" s="1084"/>
      <c r="G16" s="1084"/>
      <c r="H16" s="1084"/>
      <c r="I16" s="1084"/>
      <c r="J16" s="1084"/>
      <c r="K16" s="1084"/>
      <c r="L16" s="1084"/>
      <c r="M16" s="1084"/>
      <c r="N16" s="1084"/>
      <c r="O16" s="1084"/>
      <c r="P16" s="1084"/>
      <c r="Q16" s="1084"/>
      <c r="R16" s="1084"/>
      <c r="S16" s="1084"/>
      <c r="T16" s="1084"/>
      <c r="U16" s="1084"/>
      <c r="V16" s="1084"/>
      <c r="W16" s="1084"/>
      <c r="X16" s="1084"/>
      <c r="Y16" s="1084"/>
      <c r="Z16" s="1084"/>
      <c r="AA16" s="1084"/>
      <c r="AB16" s="1084"/>
      <c r="AC16" s="1084"/>
      <c r="AD16" s="1084"/>
      <c r="AE16" s="1084"/>
      <c r="AF16" s="1084"/>
      <c r="AG16" s="871"/>
      <c r="AH16" s="872"/>
      <c r="AI16" s="873"/>
      <c r="AJ16" s="2093"/>
      <c r="AK16" s="2094"/>
      <c r="AL16" s="2095"/>
      <c r="AM16" s="2093"/>
      <c r="AN16" s="874"/>
      <c r="AO16" s="2096"/>
      <c r="AP16" s="2097"/>
      <c r="AQ16" s="875"/>
    </row>
    <row r="17" spans="1:43" ht="11.25" customHeight="1" x14ac:dyDescent="0.2">
      <c r="A17" s="852"/>
      <c r="B17" s="2114"/>
      <c r="C17" s="2100"/>
      <c r="D17" s="2086"/>
      <c r="E17" s="1086"/>
      <c r="F17" s="1086"/>
      <c r="G17" s="1086"/>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C17" s="1086"/>
      <c r="AD17" s="1086"/>
      <c r="AE17" s="1086"/>
      <c r="AF17" s="1086"/>
      <c r="AG17" s="876"/>
      <c r="AH17" s="877"/>
      <c r="AI17" s="878"/>
      <c r="AJ17" s="2098"/>
      <c r="AK17" s="2099"/>
      <c r="AL17" s="2100"/>
      <c r="AM17" s="2098"/>
      <c r="AN17" s="879"/>
      <c r="AO17" s="2106"/>
      <c r="AP17" s="2107"/>
      <c r="AQ17" s="880"/>
    </row>
    <row r="18" spans="1:43" ht="11.25" customHeight="1" x14ac:dyDescent="0.2">
      <c r="A18" s="852"/>
      <c r="B18" s="2114"/>
      <c r="C18" s="2108" t="s">
        <v>26</v>
      </c>
      <c r="D18" s="2084"/>
      <c r="E18" s="1084"/>
      <c r="F18" s="1084"/>
      <c r="G18" s="1084"/>
      <c r="H18" s="1084"/>
      <c r="I18" s="1084"/>
      <c r="J18" s="1084"/>
      <c r="K18" s="1084"/>
      <c r="L18" s="1084"/>
      <c r="M18" s="1084"/>
      <c r="N18" s="1084"/>
      <c r="O18" s="1084"/>
      <c r="P18" s="1084"/>
      <c r="Q18" s="1084"/>
      <c r="R18" s="1084"/>
      <c r="S18" s="1084"/>
      <c r="T18" s="1084"/>
      <c r="U18" s="1084"/>
      <c r="V18" s="1084"/>
      <c r="W18" s="1084"/>
      <c r="X18" s="1084"/>
      <c r="Y18" s="1084"/>
      <c r="Z18" s="1084"/>
      <c r="AA18" s="1084"/>
      <c r="AB18" s="1084"/>
      <c r="AC18" s="1084"/>
      <c r="AD18" s="1084"/>
      <c r="AE18" s="1084"/>
      <c r="AF18" s="1084"/>
      <c r="AG18" s="871"/>
      <c r="AH18" s="872"/>
      <c r="AI18" s="873"/>
      <c r="AJ18" s="2093"/>
      <c r="AK18" s="2094"/>
      <c r="AL18" s="2095"/>
      <c r="AM18" s="2093"/>
      <c r="AN18" s="874"/>
      <c r="AO18" s="2096"/>
      <c r="AP18" s="2097"/>
      <c r="AQ18" s="875"/>
    </row>
    <row r="19" spans="1:43" ht="11.25" customHeight="1" x14ac:dyDescent="0.2">
      <c r="A19" s="852"/>
      <c r="B19" s="2114"/>
      <c r="C19" s="2100"/>
      <c r="D19" s="2086"/>
      <c r="E19" s="1086"/>
      <c r="F19" s="1086"/>
      <c r="G19" s="1086"/>
      <c r="H19" s="1086"/>
      <c r="I19" s="1086"/>
      <c r="J19" s="1086"/>
      <c r="K19" s="1086"/>
      <c r="L19" s="1086"/>
      <c r="M19" s="1086"/>
      <c r="N19" s="1086"/>
      <c r="O19" s="1086"/>
      <c r="P19" s="1086"/>
      <c r="Q19" s="1086"/>
      <c r="R19" s="1086"/>
      <c r="S19" s="1086"/>
      <c r="T19" s="1086"/>
      <c r="U19" s="1086"/>
      <c r="V19" s="1086"/>
      <c r="W19" s="1086"/>
      <c r="X19" s="1086"/>
      <c r="Y19" s="1086"/>
      <c r="Z19" s="1086"/>
      <c r="AA19" s="1086"/>
      <c r="AB19" s="1086"/>
      <c r="AC19" s="1086"/>
      <c r="AD19" s="1086"/>
      <c r="AE19" s="1086"/>
      <c r="AF19" s="1086"/>
      <c r="AG19" s="876"/>
      <c r="AH19" s="877"/>
      <c r="AI19" s="878"/>
      <c r="AJ19" s="2098"/>
      <c r="AK19" s="2099"/>
      <c r="AL19" s="2100"/>
      <c r="AM19" s="2098"/>
      <c r="AN19" s="879"/>
      <c r="AO19" s="2106"/>
      <c r="AP19" s="2107"/>
      <c r="AQ19" s="880"/>
    </row>
    <row r="20" spans="1:43" ht="11.25" customHeight="1" x14ac:dyDescent="0.2">
      <c r="A20" s="852"/>
      <c r="B20" s="2114"/>
      <c r="C20" s="2108" t="s">
        <v>27</v>
      </c>
      <c r="D20" s="2084"/>
      <c r="E20" s="1084"/>
      <c r="F20" s="1084"/>
      <c r="G20" s="1084"/>
      <c r="H20" s="1084"/>
      <c r="I20" s="1084"/>
      <c r="J20" s="1084"/>
      <c r="K20" s="1084"/>
      <c r="L20" s="1084"/>
      <c r="M20" s="1084"/>
      <c r="N20" s="1084"/>
      <c r="O20" s="1084"/>
      <c r="P20" s="1084"/>
      <c r="Q20" s="1084"/>
      <c r="R20" s="1084"/>
      <c r="S20" s="1084"/>
      <c r="T20" s="1084"/>
      <c r="U20" s="1084"/>
      <c r="V20" s="1084"/>
      <c r="W20" s="1084"/>
      <c r="X20" s="1084"/>
      <c r="Y20" s="1084"/>
      <c r="Z20" s="1084"/>
      <c r="AA20" s="1084"/>
      <c r="AB20" s="1084"/>
      <c r="AC20" s="1084"/>
      <c r="AD20" s="1084"/>
      <c r="AE20" s="1084"/>
      <c r="AF20" s="1084"/>
      <c r="AG20" s="871"/>
      <c r="AH20" s="872"/>
      <c r="AI20" s="873"/>
      <c r="AJ20" s="2093"/>
      <c r="AK20" s="2094"/>
      <c r="AL20" s="2095"/>
      <c r="AM20" s="2093"/>
      <c r="AN20" s="874"/>
      <c r="AO20" s="2096"/>
      <c r="AP20" s="2097"/>
      <c r="AQ20" s="875"/>
    </row>
    <row r="21" spans="1:43" ht="11.25" customHeight="1" x14ac:dyDescent="0.2">
      <c r="A21" s="852"/>
      <c r="B21" s="2115"/>
      <c r="C21" s="2100"/>
      <c r="D21" s="2086"/>
      <c r="E21" s="1086"/>
      <c r="F21" s="1086"/>
      <c r="G21" s="1086"/>
      <c r="H21" s="1086"/>
      <c r="I21" s="1086"/>
      <c r="J21" s="1086"/>
      <c r="K21" s="1086"/>
      <c r="L21" s="1086"/>
      <c r="M21" s="1086"/>
      <c r="N21" s="1086"/>
      <c r="O21" s="1086"/>
      <c r="P21" s="1086"/>
      <c r="Q21" s="1086"/>
      <c r="R21" s="1086"/>
      <c r="S21" s="1086"/>
      <c r="T21" s="1086"/>
      <c r="U21" s="1086"/>
      <c r="V21" s="1086"/>
      <c r="W21" s="1086"/>
      <c r="X21" s="1086"/>
      <c r="Y21" s="1086"/>
      <c r="Z21" s="1086"/>
      <c r="AA21" s="1086"/>
      <c r="AB21" s="1086"/>
      <c r="AC21" s="1086"/>
      <c r="AD21" s="1086"/>
      <c r="AE21" s="1086"/>
      <c r="AF21" s="1086"/>
      <c r="AG21" s="876"/>
      <c r="AH21" s="877"/>
      <c r="AI21" s="878"/>
      <c r="AJ21" s="2098"/>
      <c r="AK21" s="2099"/>
      <c r="AL21" s="2100"/>
      <c r="AM21" s="2098"/>
      <c r="AN21" s="879"/>
      <c r="AO21" s="2106"/>
      <c r="AP21" s="2107"/>
      <c r="AQ21" s="880"/>
    </row>
    <row r="22" spans="1:43" ht="11.25" customHeight="1" x14ac:dyDescent="0.2">
      <c r="A22" s="852"/>
      <c r="B22" s="2081" t="s">
        <v>28</v>
      </c>
      <c r="C22" s="2104"/>
      <c r="D22" s="2105"/>
      <c r="E22" s="1084"/>
      <c r="F22" s="1084"/>
      <c r="G22" s="1084"/>
      <c r="H22" s="1084"/>
      <c r="I22" s="1084"/>
      <c r="J22" s="1084"/>
      <c r="K22" s="1084"/>
      <c r="L22" s="1084"/>
      <c r="M22" s="1084"/>
      <c r="N22" s="1084"/>
      <c r="O22" s="1084"/>
      <c r="P22" s="1084"/>
      <c r="Q22" s="1084"/>
      <c r="R22" s="1084"/>
      <c r="S22" s="1084"/>
      <c r="T22" s="1084"/>
      <c r="U22" s="1084"/>
      <c r="V22" s="1084"/>
      <c r="W22" s="1084"/>
      <c r="X22" s="1084"/>
      <c r="Y22" s="1084"/>
      <c r="Z22" s="1084"/>
      <c r="AA22" s="1084"/>
      <c r="AB22" s="1084"/>
      <c r="AC22" s="1084"/>
      <c r="AD22" s="1084"/>
      <c r="AE22" s="1084"/>
      <c r="AF22" s="1084"/>
      <c r="AG22" s="871"/>
      <c r="AH22" s="872"/>
      <c r="AI22" s="873"/>
      <c r="AJ22" s="2093"/>
      <c r="AK22" s="2094"/>
      <c r="AL22" s="2095"/>
      <c r="AM22" s="2093"/>
      <c r="AN22" s="874"/>
      <c r="AO22" s="2096"/>
      <c r="AP22" s="2097"/>
      <c r="AQ22" s="875"/>
    </row>
    <row r="23" spans="1:43" ht="11.25" customHeight="1" x14ac:dyDescent="0.2">
      <c r="A23" s="852"/>
      <c r="B23" s="2082"/>
      <c r="C23" s="2098"/>
      <c r="D23" s="2099"/>
      <c r="E23" s="1086"/>
      <c r="F23" s="1086"/>
      <c r="G23" s="1086"/>
      <c r="H23" s="1086"/>
      <c r="I23" s="1086"/>
      <c r="J23" s="1086"/>
      <c r="K23" s="1086"/>
      <c r="L23" s="1086"/>
      <c r="M23" s="1086"/>
      <c r="N23" s="1086"/>
      <c r="O23" s="1086"/>
      <c r="P23" s="1086"/>
      <c r="Q23" s="1086"/>
      <c r="R23" s="1086"/>
      <c r="S23" s="1086"/>
      <c r="T23" s="1086"/>
      <c r="U23" s="1086"/>
      <c r="V23" s="1086"/>
      <c r="W23" s="1086"/>
      <c r="X23" s="1086"/>
      <c r="Y23" s="1086"/>
      <c r="Z23" s="1086"/>
      <c r="AA23" s="1086"/>
      <c r="AB23" s="1086"/>
      <c r="AC23" s="1086"/>
      <c r="AD23" s="1086"/>
      <c r="AE23" s="1086"/>
      <c r="AF23" s="1086"/>
      <c r="AG23" s="876"/>
      <c r="AH23" s="877"/>
      <c r="AI23" s="878"/>
      <c r="AJ23" s="2098"/>
      <c r="AK23" s="2099"/>
      <c r="AL23" s="2100"/>
      <c r="AM23" s="2098"/>
      <c r="AN23" s="879"/>
      <c r="AO23" s="2106"/>
      <c r="AP23" s="2107"/>
      <c r="AQ23" s="880"/>
    </row>
    <row r="24" spans="1:43" ht="11.25" customHeight="1" x14ac:dyDescent="0.2">
      <c r="A24" s="852"/>
      <c r="B24" s="2081" t="s">
        <v>29</v>
      </c>
      <c r="C24" s="2083"/>
      <c r="D24" s="2084"/>
      <c r="E24" s="1084"/>
      <c r="F24" s="1084"/>
      <c r="G24" s="1084"/>
      <c r="H24" s="1084"/>
      <c r="I24" s="1084"/>
      <c r="J24" s="1084"/>
      <c r="K24" s="1084"/>
      <c r="L24" s="1084"/>
      <c r="M24" s="1084"/>
      <c r="N24" s="1084"/>
      <c r="O24" s="1084"/>
      <c r="P24" s="1087"/>
      <c r="Q24" s="1084"/>
      <c r="R24" s="1084"/>
      <c r="S24" s="1084"/>
      <c r="T24" s="1084"/>
      <c r="U24" s="1084"/>
      <c r="V24" s="1084"/>
      <c r="W24" s="1084"/>
      <c r="X24" s="1084"/>
      <c r="Y24" s="1084"/>
      <c r="Z24" s="1084"/>
      <c r="AA24" s="1084"/>
      <c r="AB24" s="1084"/>
      <c r="AC24" s="1084"/>
      <c r="AD24" s="1084"/>
      <c r="AE24" s="1084"/>
      <c r="AF24" s="1084"/>
      <c r="AG24" s="871"/>
      <c r="AH24" s="872"/>
      <c r="AI24" s="873"/>
      <c r="AJ24" s="2093"/>
      <c r="AK24" s="2094"/>
      <c r="AL24" s="2095"/>
      <c r="AM24" s="2093"/>
      <c r="AN24" s="874"/>
      <c r="AO24" s="2096"/>
      <c r="AP24" s="2097"/>
      <c r="AQ24" s="875"/>
    </row>
    <row r="25" spans="1:43" ht="11.25" customHeight="1" x14ac:dyDescent="0.2">
      <c r="A25" s="852"/>
      <c r="B25" s="2082"/>
      <c r="C25" s="2085"/>
      <c r="D25" s="2086"/>
      <c r="E25" s="1086"/>
      <c r="F25" s="1086"/>
      <c r="G25" s="1086"/>
      <c r="H25" s="1086"/>
      <c r="I25" s="1086"/>
      <c r="J25" s="1086"/>
      <c r="K25" s="1086"/>
      <c r="L25" s="1086"/>
      <c r="M25" s="1086"/>
      <c r="N25" s="1086"/>
      <c r="O25" s="1086"/>
      <c r="P25" s="1086"/>
      <c r="Q25" s="1086"/>
      <c r="R25" s="1086"/>
      <c r="S25" s="1086"/>
      <c r="T25" s="1086"/>
      <c r="U25" s="1086"/>
      <c r="V25" s="1086"/>
      <c r="W25" s="1086"/>
      <c r="X25" s="1086"/>
      <c r="Y25" s="1086"/>
      <c r="Z25" s="1086"/>
      <c r="AA25" s="1086"/>
      <c r="AB25" s="1086"/>
      <c r="AC25" s="1086"/>
      <c r="AD25" s="1086"/>
      <c r="AE25" s="1086"/>
      <c r="AF25" s="1086"/>
      <c r="AG25" s="876"/>
      <c r="AH25" s="877"/>
      <c r="AI25" s="878"/>
      <c r="AJ25" s="2098"/>
      <c r="AK25" s="2099"/>
      <c r="AL25" s="2100"/>
      <c r="AM25" s="2098"/>
      <c r="AN25" s="879"/>
      <c r="AO25" s="2101"/>
      <c r="AP25" s="2102"/>
      <c r="AQ25" s="881"/>
    </row>
    <row r="26" spans="1:43" ht="13.5" customHeight="1" x14ac:dyDescent="0.2">
      <c r="A26" s="852"/>
      <c r="B26" s="2087" t="s">
        <v>245</v>
      </c>
      <c r="C26" s="2088"/>
      <c r="D26" s="882"/>
      <c r="E26" s="2079" t="s">
        <v>142</v>
      </c>
      <c r="F26" s="2080"/>
      <c r="G26" s="2067">
        <v>8</v>
      </c>
      <c r="H26" s="2067"/>
      <c r="I26" s="2067">
        <v>9</v>
      </c>
      <c r="J26" s="2067"/>
      <c r="K26" s="2067">
        <v>10</v>
      </c>
      <c r="L26" s="2067"/>
      <c r="M26" s="2067">
        <v>11</v>
      </c>
      <c r="N26" s="2067"/>
      <c r="O26" s="2067">
        <v>12</v>
      </c>
      <c r="P26" s="2067"/>
      <c r="Q26" s="2067">
        <v>13</v>
      </c>
      <c r="R26" s="2067"/>
      <c r="S26" s="2067">
        <v>14</v>
      </c>
      <c r="T26" s="2067"/>
      <c r="U26" s="2067">
        <v>15</v>
      </c>
      <c r="V26" s="2067"/>
      <c r="W26" s="2067">
        <v>16</v>
      </c>
      <c r="X26" s="2067"/>
      <c r="Y26" s="2067">
        <v>17</v>
      </c>
      <c r="Z26" s="2067"/>
      <c r="AA26" s="2067">
        <v>18</v>
      </c>
      <c r="AB26" s="2067"/>
      <c r="AC26" s="2067">
        <v>19</v>
      </c>
      <c r="AD26" s="2067"/>
      <c r="AE26" s="2067">
        <v>20</v>
      </c>
      <c r="AF26" s="2103"/>
      <c r="AG26" s="883" t="s">
        <v>81</v>
      </c>
      <c r="AH26" s="864"/>
      <c r="AI26" s="864"/>
      <c r="AJ26" s="864"/>
      <c r="AK26" s="864"/>
      <c r="AL26" s="864"/>
      <c r="AM26" s="864"/>
      <c r="AN26" s="864"/>
      <c r="AO26" s="864"/>
      <c r="AP26" s="864"/>
      <c r="AQ26" s="865"/>
    </row>
    <row r="27" spans="1:43" ht="12.75" customHeight="1" x14ac:dyDescent="0.2">
      <c r="A27" s="852"/>
      <c r="B27" s="2089"/>
      <c r="C27" s="2090"/>
      <c r="D27" s="884"/>
      <c r="E27" s="885"/>
      <c r="F27" s="885"/>
      <c r="G27" s="885"/>
      <c r="H27" s="885"/>
      <c r="I27" s="885"/>
      <c r="J27" s="885"/>
      <c r="K27" s="885"/>
      <c r="L27" s="885"/>
      <c r="M27" s="885"/>
      <c r="N27" s="885"/>
      <c r="O27" s="885"/>
      <c r="P27" s="885"/>
      <c r="Q27" s="885"/>
      <c r="R27" s="885"/>
      <c r="S27" s="885"/>
      <c r="T27" s="885"/>
      <c r="U27" s="885"/>
      <c r="V27" s="885"/>
      <c r="W27" s="885"/>
      <c r="X27" s="885"/>
      <c r="Y27" s="885"/>
      <c r="Z27" s="885"/>
      <c r="AA27" s="885"/>
      <c r="AB27" s="885"/>
      <c r="AC27" s="885"/>
      <c r="AD27" s="885"/>
      <c r="AE27" s="885"/>
      <c r="AF27" s="886"/>
      <c r="AG27" s="887" t="s">
        <v>840</v>
      </c>
      <c r="AH27" s="888"/>
      <c r="AI27" s="889" t="s">
        <v>82</v>
      </c>
      <c r="AJ27" s="890" t="s">
        <v>83</v>
      </c>
      <c r="AK27" s="889" t="s">
        <v>30</v>
      </c>
      <c r="AL27" s="889" t="s">
        <v>102</v>
      </c>
      <c r="AM27" s="889" t="s">
        <v>30</v>
      </c>
      <c r="AN27" s="889" t="s">
        <v>841</v>
      </c>
      <c r="AO27" s="889" t="s">
        <v>31</v>
      </c>
      <c r="AP27" s="889" t="s">
        <v>82</v>
      </c>
      <c r="AQ27" s="891" t="s">
        <v>83</v>
      </c>
    </row>
    <row r="28" spans="1:43" ht="12.75" customHeight="1" x14ac:dyDescent="0.2">
      <c r="A28" s="852"/>
      <c r="B28" s="2089"/>
      <c r="C28" s="2090"/>
      <c r="D28" s="892" t="s">
        <v>502</v>
      </c>
      <c r="E28" s="893"/>
      <c r="F28" s="894"/>
      <c r="G28" s="894"/>
      <c r="H28" s="894"/>
      <c r="I28" s="894"/>
      <c r="J28" s="894"/>
      <c r="K28" s="894"/>
      <c r="L28" s="894"/>
      <c r="M28" s="894"/>
      <c r="N28" s="894"/>
      <c r="O28" s="894"/>
      <c r="P28" s="894"/>
      <c r="Q28" s="894"/>
      <c r="R28" s="894"/>
      <c r="S28" s="894"/>
      <c r="T28" s="894"/>
      <c r="U28" s="894"/>
      <c r="V28" s="894"/>
      <c r="W28" s="894"/>
      <c r="X28" s="894"/>
      <c r="Y28" s="894"/>
      <c r="Z28" s="894"/>
      <c r="AA28" s="894"/>
      <c r="AB28" s="894"/>
      <c r="AC28" s="894"/>
      <c r="AD28" s="894"/>
      <c r="AE28" s="894"/>
      <c r="AF28" s="895"/>
      <c r="AG28" s="896"/>
      <c r="AH28" s="888" t="s">
        <v>20</v>
      </c>
      <c r="AI28" s="888"/>
      <c r="AJ28" s="888"/>
      <c r="AK28" s="889" t="s">
        <v>30</v>
      </c>
      <c r="AL28" s="888"/>
      <c r="AM28" s="889" t="s">
        <v>30</v>
      </c>
      <c r="AN28" s="897"/>
      <c r="AO28" s="889" t="s">
        <v>31</v>
      </c>
      <c r="AP28" s="930">
        <f>AI28*AL28*AN28</f>
        <v>0</v>
      </c>
      <c r="AQ28" s="931">
        <f>AJ28*AL28*AN28</f>
        <v>0</v>
      </c>
    </row>
    <row r="29" spans="1:43" ht="12.75" customHeight="1" x14ac:dyDescent="0.2">
      <c r="A29" s="852"/>
      <c r="B29" s="2089"/>
      <c r="C29" s="2090"/>
      <c r="D29" s="884"/>
      <c r="E29" s="893"/>
      <c r="F29" s="894"/>
      <c r="G29" s="894"/>
      <c r="H29" s="894"/>
      <c r="I29" s="894"/>
      <c r="J29" s="894"/>
      <c r="K29" s="894"/>
      <c r="L29" s="894"/>
      <c r="M29" s="894"/>
      <c r="N29" s="894"/>
      <c r="O29" s="894"/>
      <c r="P29" s="894"/>
      <c r="Q29" s="894"/>
      <c r="R29" s="894"/>
      <c r="S29" s="894"/>
      <c r="T29" s="894"/>
      <c r="U29" s="894"/>
      <c r="V29" s="894"/>
      <c r="W29" s="894"/>
      <c r="X29" s="894"/>
      <c r="Y29" s="894"/>
      <c r="Z29" s="894"/>
      <c r="AA29" s="894"/>
      <c r="AB29" s="894"/>
      <c r="AC29" s="894"/>
      <c r="AD29" s="894"/>
      <c r="AE29" s="894"/>
      <c r="AF29" s="895"/>
      <c r="AG29" s="896"/>
      <c r="AH29" s="888" t="s">
        <v>21</v>
      </c>
      <c r="AI29" s="888"/>
      <c r="AJ29" s="888"/>
      <c r="AK29" s="889" t="s">
        <v>30</v>
      </c>
      <c r="AL29" s="888"/>
      <c r="AM29" s="889" t="s">
        <v>30</v>
      </c>
      <c r="AN29" s="897"/>
      <c r="AO29" s="889" t="s">
        <v>31</v>
      </c>
      <c r="AP29" s="930">
        <f t="shared" ref="AP29:AP35" si="0">AI29*AL29*AN29</f>
        <v>0</v>
      </c>
      <c r="AQ29" s="931">
        <f t="shared" ref="AQ29:AQ35" si="1">AJ29*AL29*AN29</f>
        <v>0</v>
      </c>
    </row>
    <row r="30" spans="1:43" ht="12.75" customHeight="1" x14ac:dyDescent="0.2">
      <c r="A30" s="852"/>
      <c r="B30" s="2089"/>
      <c r="C30" s="2090"/>
      <c r="D30" s="882"/>
      <c r="E30" s="2079" t="s">
        <v>142</v>
      </c>
      <c r="F30" s="2080"/>
      <c r="G30" s="2067">
        <v>8</v>
      </c>
      <c r="H30" s="2067"/>
      <c r="I30" s="2067">
        <v>9</v>
      </c>
      <c r="J30" s="2067"/>
      <c r="K30" s="2067">
        <v>10</v>
      </c>
      <c r="L30" s="2067"/>
      <c r="M30" s="2067">
        <v>11</v>
      </c>
      <c r="N30" s="2067"/>
      <c r="O30" s="2067">
        <v>12</v>
      </c>
      <c r="P30" s="2067"/>
      <c r="Q30" s="2067">
        <v>13</v>
      </c>
      <c r="R30" s="2067"/>
      <c r="S30" s="2067">
        <v>14</v>
      </c>
      <c r="T30" s="2067"/>
      <c r="U30" s="2067">
        <v>15</v>
      </c>
      <c r="V30" s="2067"/>
      <c r="W30" s="2067">
        <v>16</v>
      </c>
      <c r="X30" s="2067"/>
      <c r="Y30" s="2067">
        <v>17</v>
      </c>
      <c r="Z30" s="2067"/>
      <c r="AA30" s="2067">
        <v>18</v>
      </c>
      <c r="AB30" s="2067"/>
      <c r="AC30" s="2067">
        <v>19</v>
      </c>
      <c r="AD30" s="2067"/>
      <c r="AE30" s="2067">
        <v>20</v>
      </c>
      <c r="AF30" s="2103"/>
      <c r="AG30" s="896"/>
      <c r="AH30" s="888" t="s">
        <v>842</v>
      </c>
      <c r="AI30" s="888"/>
      <c r="AJ30" s="888"/>
      <c r="AK30" s="889" t="s">
        <v>30</v>
      </c>
      <c r="AL30" s="888"/>
      <c r="AM30" s="889" t="s">
        <v>30</v>
      </c>
      <c r="AN30" s="897"/>
      <c r="AO30" s="889" t="s">
        <v>31</v>
      </c>
      <c r="AP30" s="930">
        <f t="shared" si="0"/>
        <v>0</v>
      </c>
      <c r="AQ30" s="931">
        <f t="shared" si="1"/>
        <v>0</v>
      </c>
    </row>
    <row r="31" spans="1:43" ht="12.75" customHeight="1" x14ac:dyDescent="0.2">
      <c r="A31" s="852"/>
      <c r="B31" s="2089"/>
      <c r="C31" s="2090"/>
      <c r="D31" s="884"/>
      <c r="E31" s="885"/>
      <c r="F31" s="885"/>
      <c r="G31" s="885"/>
      <c r="H31" s="885"/>
      <c r="I31" s="885"/>
      <c r="J31" s="885"/>
      <c r="K31" s="885"/>
      <c r="L31" s="885"/>
      <c r="M31" s="885"/>
      <c r="N31" s="885"/>
      <c r="O31" s="885"/>
      <c r="P31" s="885"/>
      <c r="Q31" s="885"/>
      <c r="R31" s="885"/>
      <c r="S31" s="885"/>
      <c r="T31" s="885"/>
      <c r="U31" s="885"/>
      <c r="V31" s="885"/>
      <c r="W31" s="885"/>
      <c r="X31" s="885"/>
      <c r="Y31" s="885"/>
      <c r="Z31" s="885"/>
      <c r="AA31" s="885"/>
      <c r="AB31" s="885"/>
      <c r="AC31" s="885"/>
      <c r="AD31" s="885"/>
      <c r="AE31" s="885"/>
      <c r="AF31" s="886"/>
      <c r="AG31" s="896"/>
      <c r="AH31" s="888" t="s">
        <v>843</v>
      </c>
      <c r="AI31" s="888"/>
      <c r="AJ31" s="888"/>
      <c r="AK31" s="889" t="s">
        <v>30</v>
      </c>
      <c r="AL31" s="888"/>
      <c r="AM31" s="889" t="s">
        <v>30</v>
      </c>
      <c r="AN31" s="897"/>
      <c r="AO31" s="889" t="s">
        <v>31</v>
      </c>
      <c r="AP31" s="930">
        <f t="shared" si="0"/>
        <v>0</v>
      </c>
      <c r="AQ31" s="931">
        <f t="shared" si="1"/>
        <v>0</v>
      </c>
    </row>
    <row r="32" spans="1:43" ht="12.75" customHeight="1" x14ac:dyDescent="0.2">
      <c r="A32" s="852"/>
      <c r="B32" s="2089"/>
      <c r="C32" s="2090"/>
      <c r="D32" s="892" t="s">
        <v>503</v>
      </c>
      <c r="E32" s="893"/>
      <c r="F32" s="894"/>
      <c r="G32" s="894"/>
      <c r="H32" s="894"/>
      <c r="I32" s="894"/>
      <c r="J32" s="894"/>
      <c r="K32" s="894"/>
      <c r="L32" s="894"/>
      <c r="M32" s="894"/>
      <c r="N32" s="894"/>
      <c r="O32" s="894"/>
      <c r="P32" s="894"/>
      <c r="Q32" s="894"/>
      <c r="R32" s="894"/>
      <c r="S32" s="894"/>
      <c r="T32" s="894"/>
      <c r="U32" s="894"/>
      <c r="V32" s="894"/>
      <c r="W32" s="894"/>
      <c r="X32" s="894"/>
      <c r="Y32" s="894"/>
      <c r="Z32" s="894"/>
      <c r="AA32" s="894"/>
      <c r="AB32" s="894"/>
      <c r="AC32" s="894"/>
      <c r="AD32" s="894"/>
      <c r="AE32" s="894"/>
      <c r="AF32" s="895"/>
      <c r="AG32" s="896"/>
      <c r="AH32" s="888" t="s">
        <v>844</v>
      </c>
      <c r="AI32" s="888"/>
      <c r="AJ32" s="888"/>
      <c r="AK32" s="889" t="s">
        <v>30</v>
      </c>
      <c r="AL32" s="888"/>
      <c r="AM32" s="889" t="s">
        <v>30</v>
      </c>
      <c r="AN32" s="897"/>
      <c r="AO32" s="889" t="s">
        <v>31</v>
      </c>
      <c r="AP32" s="930">
        <f t="shared" si="0"/>
        <v>0</v>
      </c>
      <c r="AQ32" s="931">
        <f t="shared" si="1"/>
        <v>0</v>
      </c>
    </row>
    <row r="33" spans="1:43" ht="12.75" customHeight="1" x14ac:dyDescent="0.2">
      <c r="A33" s="852"/>
      <c r="B33" s="2091"/>
      <c r="C33" s="2092"/>
      <c r="D33" s="900"/>
      <c r="E33" s="854"/>
      <c r="F33" s="901"/>
      <c r="G33" s="901"/>
      <c r="H33" s="901"/>
      <c r="I33" s="901"/>
      <c r="J33" s="901"/>
      <c r="K33" s="901"/>
      <c r="L33" s="901"/>
      <c r="M33" s="901"/>
      <c r="N33" s="901"/>
      <c r="O33" s="901"/>
      <c r="P33" s="901"/>
      <c r="Q33" s="901"/>
      <c r="R33" s="901"/>
      <c r="S33" s="901"/>
      <c r="T33" s="901"/>
      <c r="U33" s="901"/>
      <c r="V33" s="901"/>
      <c r="W33" s="901"/>
      <c r="X33" s="901"/>
      <c r="Y33" s="901"/>
      <c r="Z33" s="901"/>
      <c r="AA33" s="901"/>
      <c r="AB33" s="901"/>
      <c r="AC33" s="901"/>
      <c r="AD33" s="901"/>
      <c r="AE33" s="901"/>
      <c r="AF33" s="902"/>
      <c r="AG33" s="896"/>
      <c r="AH33" s="888" t="s">
        <v>845</v>
      </c>
      <c r="AI33" s="888"/>
      <c r="AJ33" s="888"/>
      <c r="AK33" s="889" t="s">
        <v>30</v>
      </c>
      <c r="AL33" s="888"/>
      <c r="AM33" s="889" t="s">
        <v>30</v>
      </c>
      <c r="AN33" s="897"/>
      <c r="AO33" s="889" t="s">
        <v>31</v>
      </c>
      <c r="AP33" s="930">
        <f t="shared" si="0"/>
        <v>0</v>
      </c>
      <c r="AQ33" s="931">
        <f t="shared" si="1"/>
        <v>0</v>
      </c>
    </row>
    <row r="34" spans="1:43" ht="12.75" customHeight="1" x14ac:dyDescent="0.2">
      <c r="A34" s="852"/>
      <c r="B34" s="2068" t="s">
        <v>532</v>
      </c>
      <c r="C34" s="2069"/>
      <c r="D34" s="2074" t="s">
        <v>504</v>
      </c>
      <c r="E34" s="2076"/>
      <c r="F34" s="2057"/>
      <c r="G34" s="2057"/>
      <c r="H34" s="2057"/>
      <c r="I34" s="2057"/>
      <c r="J34" s="2057"/>
      <c r="K34" s="2057"/>
      <c r="L34" s="2057"/>
      <c r="M34" s="2057"/>
      <c r="N34" s="2057"/>
      <c r="O34" s="2057"/>
      <c r="P34" s="2057"/>
      <c r="Q34" s="2057"/>
      <c r="R34" s="2057"/>
      <c r="S34" s="2057"/>
      <c r="T34" s="2057"/>
      <c r="U34" s="2057"/>
      <c r="V34" s="2057"/>
      <c r="W34" s="2057"/>
      <c r="X34" s="2057"/>
      <c r="Y34" s="2057"/>
      <c r="Z34" s="2057"/>
      <c r="AA34" s="2057"/>
      <c r="AB34" s="2057"/>
      <c r="AC34" s="2057"/>
      <c r="AD34" s="2057"/>
      <c r="AE34" s="2057"/>
      <c r="AF34" s="2055"/>
      <c r="AG34" s="896"/>
      <c r="AH34" s="888" t="s">
        <v>846</v>
      </c>
      <c r="AI34" s="888"/>
      <c r="AJ34" s="888"/>
      <c r="AK34" s="889" t="s">
        <v>30</v>
      </c>
      <c r="AL34" s="888"/>
      <c r="AM34" s="889" t="s">
        <v>30</v>
      </c>
      <c r="AN34" s="897"/>
      <c r="AO34" s="889" t="s">
        <v>31</v>
      </c>
      <c r="AP34" s="930">
        <f t="shared" si="0"/>
        <v>0</v>
      </c>
      <c r="AQ34" s="931">
        <f t="shared" si="1"/>
        <v>0</v>
      </c>
    </row>
    <row r="35" spans="1:43" ht="12.75" customHeight="1" x14ac:dyDescent="0.2">
      <c r="A35" s="852"/>
      <c r="B35" s="2070"/>
      <c r="C35" s="2071"/>
      <c r="D35" s="2075"/>
      <c r="E35" s="2077"/>
      <c r="F35" s="2058"/>
      <c r="G35" s="2058"/>
      <c r="H35" s="2058"/>
      <c r="I35" s="2058"/>
      <c r="J35" s="2058"/>
      <c r="K35" s="2058"/>
      <c r="L35" s="2058"/>
      <c r="M35" s="2058"/>
      <c r="N35" s="2058"/>
      <c r="O35" s="2058"/>
      <c r="P35" s="2058"/>
      <c r="Q35" s="2058"/>
      <c r="R35" s="2058"/>
      <c r="S35" s="2058"/>
      <c r="T35" s="2058"/>
      <c r="U35" s="2058"/>
      <c r="V35" s="2058"/>
      <c r="W35" s="2058"/>
      <c r="X35" s="2058"/>
      <c r="Y35" s="2058"/>
      <c r="Z35" s="2058"/>
      <c r="AA35" s="2058"/>
      <c r="AB35" s="2058"/>
      <c r="AC35" s="2058"/>
      <c r="AD35" s="2058"/>
      <c r="AE35" s="2058"/>
      <c r="AF35" s="2056"/>
      <c r="AG35" s="896"/>
      <c r="AH35" s="888" t="s">
        <v>27</v>
      </c>
      <c r="AI35" s="888"/>
      <c r="AJ35" s="888"/>
      <c r="AK35" s="889" t="s">
        <v>30</v>
      </c>
      <c r="AL35" s="888"/>
      <c r="AM35" s="889" t="s">
        <v>30</v>
      </c>
      <c r="AN35" s="897"/>
      <c r="AO35" s="889" t="s">
        <v>31</v>
      </c>
      <c r="AP35" s="930">
        <f t="shared" si="0"/>
        <v>0</v>
      </c>
      <c r="AQ35" s="931">
        <f t="shared" si="1"/>
        <v>0</v>
      </c>
    </row>
    <row r="36" spans="1:43" ht="12.75" customHeight="1" x14ac:dyDescent="0.2">
      <c r="A36" s="852"/>
      <c r="B36" s="2070"/>
      <c r="C36" s="2071"/>
      <c r="D36" s="2078" t="s">
        <v>503</v>
      </c>
      <c r="E36" s="2076"/>
      <c r="F36" s="2057"/>
      <c r="G36" s="2057"/>
      <c r="H36" s="2057"/>
      <c r="I36" s="2057"/>
      <c r="J36" s="2057"/>
      <c r="K36" s="2057"/>
      <c r="L36" s="2057"/>
      <c r="M36" s="2057"/>
      <c r="N36" s="2057"/>
      <c r="O36" s="2057"/>
      <c r="P36" s="2057"/>
      <c r="Q36" s="2057"/>
      <c r="R36" s="2057"/>
      <c r="S36" s="2057"/>
      <c r="T36" s="2057"/>
      <c r="U36" s="2057"/>
      <c r="V36" s="2057"/>
      <c r="W36" s="2057"/>
      <c r="X36" s="2057"/>
      <c r="Y36" s="2057"/>
      <c r="Z36" s="2057"/>
      <c r="AA36" s="2057"/>
      <c r="AB36" s="2057"/>
      <c r="AC36" s="2057"/>
      <c r="AD36" s="2057"/>
      <c r="AE36" s="2057"/>
      <c r="AF36" s="2055"/>
      <c r="AG36" s="896"/>
      <c r="AH36" s="888"/>
      <c r="AI36" s="888"/>
      <c r="AJ36" s="888"/>
      <c r="AK36" s="889"/>
      <c r="AL36" s="888"/>
      <c r="AM36" s="889"/>
      <c r="AN36" s="888"/>
      <c r="AO36" s="903" t="s">
        <v>48</v>
      </c>
      <c r="AP36" s="932">
        <f>SUM(AP28:AP35)</f>
        <v>0</v>
      </c>
      <c r="AQ36" s="933">
        <f>SUM(AQ28:AQ35)</f>
        <v>0</v>
      </c>
    </row>
    <row r="37" spans="1:43" ht="12.75" customHeight="1" x14ac:dyDescent="0.2">
      <c r="A37" s="852"/>
      <c r="B37" s="2072"/>
      <c r="C37" s="2073"/>
      <c r="D37" s="2078"/>
      <c r="E37" s="2077"/>
      <c r="F37" s="2058"/>
      <c r="G37" s="2058"/>
      <c r="H37" s="2058"/>
      <c r="I37" s="2058"/>
      <c r="J37" s="2058"/>
      <c r="K37" s="2058"/>
      <c r="L37" s="2058"/>
      <c r="M37" s="2058"/>
      <c r="N37" s="2058"/>
      <c r="O37" s="2058"/>
      <c r="P37" s="2058"/>
      <c r="Q37" s="2058"/>
      <c r="R37" s="2058"/>
      <c r="S37" s="2058"/>
      <c r="T37" s="2058"/>
      <c r="U37" s="2058"/>
      <c r="V37" s="2058"/>
      <c r="W37" s="2058"/>
      <c r="X37" s="2058"/>
      <c r="Y37" s="2058"/>
      <c r="Z37" s="2058"/>
      <c r="AA37" s="2058"/>
      <c r="AB37" s="2058"/>
      <c r="AC37" s="2058"/>
      <c r="AD37" s="2058"/>
      <c r="AE37" s="2058"/>
      <c r="AF37" s="2056"/>
      <c r="AG37" s="896"/>
      <c r="AH37" s="906" t="s">
        <v>847</v>
      </c>
      <c r="AI37" s="906"/>
      <c r="AJ37" s="906"/>
      <c r="AK37" s="906"/>
      <c r="AL37" s="906"/>
      <c r="AM37" s="889"/>
      <c r="AN37" s="888"/>
      <c r="AO37" s="888"/>
      <c r="AP37" s="888"/>
      <c r="AQ37" s="907"/>
    </row>
    <row r="38" spans="1:43" ht="12.75" customHeight="1" x14ac:dyDescent="0.2">
      <c r="A38" s="852"/>
      <c r="B38" s="2059" t="s">
        <v>1025</v>
      </c>
      <c r="C38" s="2046" t="s">
        <v>241</v>
      </c>
      <c r="D38" s="2047"/>
      <c r="E38" s="2043"/>
      <c r="F38" s="2035"/>
      <c r="G38" s="2035"/>
      <c r="H38" s="2035"/>
      <c r="I38" s="2035"/>
      <c r="J38" s="2035"/>
      <c r="K38" s="2035"/>
      <c r="L38" s="2035"/>
      <c r="M38" s="2035"/>
      <c r="N38" s="2035"/>
      <c r="O38" s="2035"/>
      <c r="P38" s="2035"/>
      <c r="Q38" s="2035"/>
      <c r="R38" s="2035"/>
      <c r="S38" s="2035"/>
      <c r="T38" s="2035"/>
      <c r="U38" s="2035"/>
      <c r="V38" s="2035"/>
      <c r="W38" s="2035"/>
      <c r="X38" s="2035"/>
      <c r="Y38" s="2035"/>
      <c r="Z38" s="2035"/>
      <c r="AA38" s="2035"/>
      <c r="AB38" s="2035"/>
      <c r="AC38" s="2035"/>
      <c r="AD38" s="2035"/>
      <c r="AE38" s="2035"/>
      <c r="AF38" s="2038"/>
      <c r="AG38" s="908"/>
      <c r="AH38" s="909" t="s">
        <v>567</v>
      </c>
      <c r="AI38" s="910"/>
      <c r="AJ38" s="911"/>
      <c r="AK38" s="912" t="s">
        <v>30</v>
      </c>
      <c r="AL38" s="913">
        <v>0.25</v>
      </c>
      <c r="AM38" s="914"/>
      <c r="AN38" s="911"/>
      <c r="AO38" s="912"/>
      <c r="AP38" s="912"/>
      <c r="AQ38" s="891"/>
    </row>
    <row r="39" spans="1:43" ht="12.75" customHeight="1" x14ac:dyDescent="0.2">
      <c r="A39" s="852"/>
      <c r="B39" s="2060"/>
      <c r="C39" s="2048"/>
      <c r="D39" s="2049"/>
      <c r="E39" s="2044"/>
      <c r="F39" s="2036"/>
      <c r="G39" s="2036"/>
      <c r="H39" s="2036"/>
      <c r="I39" s="2036"/>
      <c r="J39" s="2036"/>
      <c r="K39" s="2036"/>
      <c r="L39" s="2036"/>
      <c r="M39" s="2036"/>
      <c r="N39" s="2036"/>
      <c r="O39" s="2036"/>
      <c r="P39" s="2036"/>
      <c r="Q39" s="2036"/>
      <c r="R39" s="2036"/>
      <c r="S39" s="2036"/>
      <c r="T39" s="2036"/>
      <c r="U39" s="2036"/>
      <c r="V39" s="2036"/>
      <c r="W39" s="2036"/>
      <c r="X39" s="2036"/>
      <c r="Y39" s="2036"/>
      <c r="Z39" s="2036"/>
      <c r="AA39" s="2036"/>
      <c r="AB39" s="2036"/>
      <c r="AC39" s="2036"/>
      <c r="AD39" s="2036"/>
      <c r="AE39" s="2036"/>
      <c r="AF39" s="2039"/>
      <c r="AG39" s="896"/>
      <c r="AH39" s="914"/>
      <c r="AI39" s="914"/>
      <c r="AJ39" s="911" t="s">
        <v>33</v>
      </c>
      <c r="AK39" s="915"/>
      <c r="AL39" s="911" t="s">
        <v>102</v>
      </c>
      <c r="AM39" s="911" t="s">
        <v>31</v>
      </c>
      <c r="AN39" s="914"/>
      <c r="AO39" s="911" t="s">
        <v>82</v>
      </c>
      <c r="AP39" s="914"/>
      <c r="AQ39" s="916" t="s">
        <v>83</v>
      </c>
    </row>
    <row r="40" spans="1:43" ht="12.75" customHeight="1" x14ac:dyDescent="0.2">
      <c r="A40" s="852"/>
      <c r="B40" s="2060"/>
      <c r="C40" s="2048"/>
      <c r="D40" s="2049"/>
      <c r="E40" s="2044"/>
      <c r="F40" s="2036"/>
      <c r="G40" s="2036"/>
      <c r="H40" s="2036"/>
      <c r="I40" s="2036"/>
      <c r="J40" s="2036"/>
      <c r="K40" s="2036"/>
      <c r="L40" s="2036"/>
      <c r="M40" s="2036"/>
      <c r="N40" s="2036"/>
      <c r="O40" s="2036"/>
      <c r="P40" s="2036"/>
      <c r="Q40" s="2036"/>
      <c r="R40" s="2036"/>
      <c r="S40" s="2036"/>
      <c r="T40" s="2036"/>
      <c r="U40" s="2036"/>
      <c r="V40" s="2036"/>
      <c r="W40" s="2036"/>
      <c r="X40" s="2036"/>
      <c r="Y40" s="2036"/>
      <c r="Z40" s="2036"/>
      <c r="AA40" s="2036"/>
      <c r="AB40" s="2036"/>
      <c r="AC40" s="2036"/>
      <c r="AD40" s="2036"/>
      <c r="AE40" s="2036"/>
      <c r="AF40" s="2039"/>
      <c r="AG40" s="908"/>
      <c r="AH40" s="912" t="s">
        <v>568</v>
      </c>
      <c r="AI40" s="910"/>
      <c r="AJ40" s="911"/>
      <c r="AK40" s="912" t="s">
        <v>30</v>
      </c>
      <c r="AL40" s="913">
        <v>0.25</v>
      </c>
      <c r="AM40" s="914"/>
      <c r="AN40" s="911"/>
      <c r="AO40" s="912"/>
      <c r="AP40" s="912"/>
      <c r="AQ40" s="891"/>
    </row>
    <row r="41" spans="1:43" ht="12.75" customHeight="1" x14ac:dyDescent="0.2">
      <c r="A41" s="852"/>
      <c r="B41" s="2060"/>
      <c r="C41" s="2048"/>
      <c r="D41" s="2049"/>
      <c r="E41" s="2044"/>
      <c r="F41" s="2036"/>
      <c r="G41" s="2036"/>
      <c r="H41" s="2036"/>
      <c r="I41" s="2036"/>
      <c r="J41" s="2036"/>
      <c r="K41" s="2036"/>
      <c r="L41" s="2036"/>
      <c r="M41" s="2036"/>
      <c r="N41" s="2036"/>
      <c r="O41" s="2036"/>
      <c r="P41" s="2036"/>
      <c r="Q41" s="2036"/>
      <c r="R41" s="2036"/>
      <c r="S41" s="2036"/>
      <c r="T41" s="2036"/>
      <c r="U41" s="2036"/>
      <c r="V41" s="2036"/>
      <c r="W41" s="2036"/>
      <c r="X41" s="2036"/>
      <c r="Y41" s="2036"/>
      <c r="Z41" s="2036"/>
      <c r="AA41" s="2036"/>
      <c r="AB41" s="2036"/>
      <c r="AC41" s="2036"/>
      <c r="AD41" s="2036"/>
      <c r="AE41" s="2036"/>
      <c r="AF41" s="2039"/>
      <c r="AG41" s="908"/>
      <c r="AH41" s="914"/>
      <c r="AI41" s="914"/>
      <c r="AJ41" s="911" t="s">
        <v>33</v>
      </c>
      <c r="AK41" s="915"/>
      <c r="AL41" s="911" t="s">
        <v>102</v>
      </c>
      <c r="AM41" s="911" t="s">
        <v>31</v>
      </c>
      <c r="AN41" s="914"/>
      <c r="AO41" s="911" t="s">
        <v>82</v>
      </c>
      <c r="AP41" s="914"/>
      <c r="AQ41" s="916" t="s">
        <v>83</v>
      </c>
    </row>
    <row r="42" spans="1:43" ht="12.75" customHeight="1" x14ac:dyDescent="0.2">
      <c r="A42" s="852"/>
      <c r="B42" s="2060"/>
      <c r="C42" s="2048"/>
      <c r="D42" s="2049"/>
      <c r="E42" s="2044"/>
      <c r="F42" s="2036"/>
      <c r="G42" s="2036"/>
      <c r="H42" s="2036"/>
      <c r="I42" s="2036"/>
      <c r="J42" s="2036"/>
      <c r="K42" s="2036"/>
      <c r="L42" s="2036"/>
      <c r="M42" s="2036"/>
      <c r="N42" s="2036"/>
      <c r="O42" s="2036"/>
      <c r="P42" s="2036"/>
      <c r="Q42" s="2036"/>
      <c r="R42" s="2036"/>
      <c r="S42" s="2036"/>
      <c r="T42" s="2036"/>
      <c r="U42" s="2036"/>
      <c r="V42" s="2036"/>
      <c r="W42" s="2036"/>
      <c r="X42" s="2036"/>
      <c r="Y42" s="2036"/>
      <c r="Z42" s="2036"/>
      <c r="AA42" s="2036"/>
      <c r="AB42" s="2036"/>
      <c r="AC42" s="2036"/>
      <c r="AD42" s="2036"/>
      <c r="AE42" s="2036"/>
      <c r="AF42" s="2039"/>
      <c r="AG42" s="908"/>
      <c r="AH42" s="912"/>
      <c r="AI42" s="889"/>
      <c r="AJ42" s="889"/>
      <c r="AK42" s="888"/>
      <c r="AL42" s="917"/>
      <c r="AM42" s="889"/>
      <c r="AN42" s="889"/>
      <c r="AO42" s="889"/>
      <c r="AP42" s="918"/>
      <c r="AQ42" s="919"/>
    </row>
    <row r="43" spans="1:43" ht="13.5" customHeight="1" x14ac:dyDescent="0.2">
      <c r="A43" s="852"/>
      <c r="B43" s="2061"/>
      <c r="C43" s="2050"/>
      <c r="D43" s="2051"/>
      <c r="E43" s="2044"/>
      <c r="F43" s="2036"/>
      <c r="G43" s="2036"/>
      <c r="H43" s="2036"/>
      <c r="I43" s="2036"/>
      <c r="J43" s="2036"/>
      <c r="K43" s="2036"/>
      <c r="L43" s="2036"/>
      <c r="M43" s="2036"/>
      <c r="N43" s="2036"/>
      <c r="O43" s="2036"/>
      <c r="P43" s="2036"/>
      <c r="Q43" s="2036"/>
      <c r="R43" s="2036"/>
      <c r="S43" s="2036"/>
      <c r="T43" s="2036"/>
      <c r="U43" s="2036"/>
      <c r="V43" s="2036"/>
      <c r="W43" s="2036"/>
      <c r="X43" s="2036"/>
      <c r="Y43" s="2036"/>
      <c r="Z43" s="2036"/>
      <c r="AA43" s="2036"/>
      <c r="AB43" s="2036"/>
      <c r="AC43" s="2036"/>
      <c r="AD43" s="2036"/>
      <c r="AE43" s="2036"/>
      <c r="AF43" s="2039"/>
      <c r="AG43" s="920" t="s">
        <v>103</v>
      </c>
      <c r="AH43" s="888"/>
      <c r="AI43" s="889" t="s">
        <v>82</v>
      </c>
      <c r="AJ43" s="890" t="s">
        <v>83</v>
      </c>
      <c r="AK43" s="889" t="s">
        <v>30</v>
      </c>
      <c r="AL43" s="889" t="s">
        <v>102</v>
      </c>
      <c r="AM43" s="889" t="s">
        <v>30</v>
      </c>
      <c r="AN43" s="889" t="s">
        <v>841</v>
      </c>
      <c r="AO43" s="889" t="s">
        <v>31</v>
      </c>
      <c r="AP43" s="889" t="s">
        <v>82</v>
      </c>
      <c r="AQ43" s="891" t="s">
        <v>83</v>
      </c>
    </row>
    <row r="44" spans="1:43" ht="12.75" customHeight="1" x14ac:dyDescent="0.2">
      <c r="A44" s="852"/>
      <c r="B44" s="2062"/>
      <c r="C44" s="2063"/>
      <c r="D44" s="2064"/>
      <c r="E44" s="2045"/>
      <c r="F44" s="2037"/>
      <c r="G44" s="2037"/>
      <c r="H44" s="2037"/>
      <c r="I44" s="2037"/>
      <c r="J44" s="2037"/>
      <c r="K44" s="2037"/>
      <c r="L44" s="2037"/>
      <c r="M44" s="2037"/>
      <c r="N44" s="2037"/>
      <c r="O44" s="2037"/>
      <c r="P44" s="2037"/>
      <c r="Q44" s="2037"/>
      <c r="R44" s="2037"/>
      <c r="S44" s="2037"/>
      <c r="T44" s="2037"/>
      <c r="U44" s="2037"/>
      <c r="V44" s="2037"/>
      <c r="W44" s="2037"/>
      <c r="X44" s="2037"/>
      <c r="Y44" s="2037"/>
      <c r="Z44" s="2037"/>
      <c r="AA44" s="2037"/>
      <c r="AB44" s="2037"/>
      <c r="AC44" s="2037"/>
      <c r="AD44" s="2037"/>
      <c r="AE44" s="2037"/>
      <c r="AF44" s="2040"/>
      <c r="AG44" s="896"/>
      <c r="AH44" s="888" t="s">
        <v>28</v>
      </c>
      <c r="AI44" s="888"/>
      <c r="AJ44" s="888"/>
      <c r="AK44" s="889" t="s">
        <v>30</v>
      </c>
      <c r="AL44" s="888"/>
      <c r="AM44" s="889" t="s">
        <v>30</v>
      </c>
      <c r="AN44" s="897"/>
      <c r="AO44" s="889" t="s">
        <v>31</v>
      </c>
      <c r="AP44" s="898">
        <f>AI44*AL44*AN44</f>
        <v>0</v>
      </c>
      <c r="AQ44" s="899">
        <f>AJ44*AL44*AN44</f>
        <v>0</v>
      </c>
    </row>
    <row r="45" spans="1:43" ht="12.75" customHeight="1" x14ac:dyDescent="0.2">
      <c r="A45" s="852"/>
      <c r="B45" s="2065" t="s">
        <v>1026</v>
      </c>
      <c r="C45" s="2046" t="s">
        <v>241</v>
      </c>
      <c r="D45" s="2047"/>
      <c r="E45" s="2043"/>
      <c r="F45" s="2035"/>
      <c r="G45" s="2035"/>
      <c r="H45" s="2035"/>
      <c r="I45" s="2035"/>
      <c r="J45" s="2035"/>
      <c r="K45" s="2035"/>
      <c r="L45" s="2035"/>
      <c r="M45" s="2035"/>
      <c r="N45" s="2035"/>
      <c r="O45" s="2035"/>
      <c r="P45" s="2035"/>
      <c r="Q45" s="2035"/>
      <c r="R45" s="2035"/>
      <c r="S45" s="2035"/>
      <c r="T45" s="2035"/>
      <c r="U45" s="2035"/>
      <c r="V45" s="2035"/>
      <c r="W45" s="2035"/>
      <c r="X45" s="2035"/>
      <c r="Y45" s="2035"/>
      <c r="Z45" s="2035"/>
      <c r="AA45" s="2035"/>
      <c r="AB45" s="2035"/>
      <c r="AC45" s="2035"/>
      <c r="AD45" s="2035"/>
      <c r="AE45" s="2035"/>
      <c r="AF45" s="2038"/>
      <c r="AG45" s="896"/>
      <c r="AH45" s="888" t="s">
        <v>569</v>
      </c>
      <c r="AI45" s="888"/>
      <c r="AJ45" s="888"/>
      <c r="AK45" s="889" t="s">
        <v>30</v>
      </c>
      <c r="AL45" s="888"/>
      <c r="AM45" s="889" t="s">
        <v>30</v>
      </c>
      <c r="AN45" s="897"/>
      <c r="AO45" s="889" t="s">
        <v>31</v>
      </c>
      <c r="AP45" s="898">
        <f>AI45*AL45*AN45</f>
        <v>0</v>
      </c>
      <c r="AQ45" s="899">
        <f>AJ45*AL45*AN45</f>
        <v>0</v>
      </c>
    </row>
    <row r="46" spans="1:43" ht="12.75" customHeight="1" x14ac:dyDescent="0.2">
      <c r="A46" s="852"/>
      <c r="B46" s="2061"/>
      <c r="C46" s="2048"/>
      <c r="D46" s="2049"/>
      <c r="E46" s="2044"/>
      <c r="F46" s="2036"/>
      <c r="G46" s="2036"/>
      <c r="H46" s="2036"/>
      <c r="I46" s="2036"/>
      <c r="J46" s="2036"/>
      <c r="K46" s="2036"/>
      <c r="L46" s="2036"/>
      <c r="M46" s="2036"/>
      <c r="N46" s="2036"/>
      <c r="O46" s="2036"/>
      <c r="P46" s="2036"/>
      <c r="Q46" s="2036"/>
      <c r="R46" s="2036"/>
      <c r="S46" s="2036"/>
      <c r="T46" s="2036"/>
      <c r="U46" s="2036"/>
      <c r="V46" s="2036"/>
      <c r="W46" s="2036"/>
      <c r="X46" s="2036"/>
      <c r="Y46" s="2036"/>
      <c r="Z46" s="2036"/>
      <c r="AA46" s="2036"/>
      <c r="AB46" s="2036"/>
      <c r="AC46" s="2036"/>
      <c r="AD46" s="2036"/>
      <c r="AE46" s="2036"/>
      <c r="AF46" s="2039"/>
      <c r="AG46" s="896"/>
      <c r="AH46" s="914"/>
      <c r="AI46" s="918"/>
      <c r="AJ46" s="918"/>
      <c r="AK46" s="918"/>
      <c r="AL46" s="918"/>
      <c r="AM46" s="918"/>
      <c r="AN46" s="918"/>
      <c r="AO46" s="903" t="s">
        <v>48</v>
      </c>
      <c r="AP46" s="904">
        <f>SUM(AP44:AP45)</f>
        <v>0</v>
      </c>
      <c r="AQ46" s="905">
        <f>SUM(AQ44:AQ45)</f>
        <v>0</v>
      </c>
    </row>
    <row r="47" spans="1:43" ht="12.75" customHeight="1" x14ac:dyDescent="0.2">
      <c r="A47" s="852"/>
      <c r="B47" s="2061"/>
      <c r="C47" s="2048"/>
      <c r="D47" s="2049"/>
      <c r="E47" s="2044"/>
      <c r="F47" s="2036"/>
      <c r="G47" s="2036"/>
      <c r="H47" s="2036"/>
      <c r="I47" s="2036"/>
      <c r="J47" s="2036"/>
      <c r="K47" s="2036"/>
      <c r="L47" s="2036"/>
      <c r="M47" s="2036"/>
      <c r="N47" s="2036"/>
      <c r="O47" s="2036"/>
      <c r="P47" s="2036"/>
      <c r="Q47" s="2036"/>
      <c r="R47" s="2036"/>
      <c r="S47" s="2036"/>
      <c r="T47" s="2036"/>
      <c r="U47" s="2036"/>
      <c r="V47" s="2036"/>
      <c r="W47" s="2036"/>
      <c r="X47" s="2036"/>
      <c r="Y47" s="2036"/>
      <c r="Z47" s="2036"/>
      <c r="AA47" s="2036"/>
      <c r="AB47" s="2036"/>
      <c r="AC47" s="2036"/>
      <c r="AD47" s="2036"/>
      <c r="AE47" s="2036"/>
      <c r="AF47" s="2039"/>
      <c r="AG47" s="896"/>
      <c r="AH47" s="921" t="s">
        <v>848</v>
      </c>
      <c r="AI47" s="918"/>
      <c r="AJ47" s="918"/>
      <c r="AK47" s="918"/>
      <c r="AL47" s="918"/>
      <c r="AM47" s="918"/>
      <c r="AN47" s="918"/>
      <c r="AO47" s="918"/>
      <c r="AP47" s="918"/>
      <c r="AQ47" s="919"/>
    </row>
    <row r="48" spans="1:43" ht="12.75" customHeight="1" x14ac:dyDescent="0.2">
      <c r="A48" s="852"/>
      <c r="B48" s="2061"/>
      <c r="C48" s="2048"/>
      <c r="D48" s="2049"/>
      <c r="E48" s="2044"/>
      <c r="F48" s="2036"/>
      <c r="G48" s="2036"/>
      <c r="H48" s="2036"/>
      <c r="I48" s="2036"/>
      <c r="J48" s="2036"/>
      <c r="K48" s="2036"/>
      <c r="L48" s="2036"/>
      <c r="M48" s="2036"/>
      <c r="N48" s="2036"/>
      <c r="O48" s="2036"/>
      <c r="P48" s="2036"/>
      <c r="Q48" s="2036"/>
      <c r="R48" s="2036"/>
      <c r="S48" s="2036"/>
      <c r="T48" s="2036"/>
      <c r="U48" s="2036"/>
      <c r="V48" s="2036"/>
      <c r="W48" s="2036"/>
      <c r="X48" s="2036"/>
      <c r="Y48" s="2036"/>
      <c r="Z48" s="2036"/>
      <c r="AA48" s="2036"/>
      <c r="AB48" s="2036"/>
      <c r="AC48" s="2036"/>
      <c r="AD48" s="2036"/>
      <c r="AE48" s="2036"/>
      <c r="AF48" s="2039"/>
      <c r="AG48" s="896"/>
      <c r="AH48" s="909" t="s">
        <v>567</v>
      </c>
      <c r="AI48" s="910"/>
      <c r="AJ48" s="911"/>
      <c r="AK48" s="912" t="s">
        <v>30</v>
      </c>
      <c r="AL48" s="913">
        <v>0.25</v>
      </c>
      <c r="AM48" s="914"/>
      <c r="AN48" s="911"/>
      <c r="AO48" s="912"/>
      <c r="AP48" s="912"/>
      <c r="AQ48" s="891"/>
    </row>
    <row r="49" spans="1:43" ht="12.75" customHeight="1" x14ac:dyDescent="0.2">
      <c r="A49" s="852"/>
      <c r="B49" s="2061"/>
      <c r="C49" s="2048"/>
      <c r="D49" s="2049"/>
      <c r="E49" s="2044"/>
      <c r="F49" s="2036"/>
      <c r="G49" s="2036"/>
      <c r="H49" s="2036"/>
      <c r="I49" s="2036"/>
      <c r="J49" s="2036"/>
      <c r="K49" s="2036"/>
      <c r="L49" s="2036"/>
      <c r="M49" s="2036"/>
      <c r="N49" s="2036"/>
      <c r="O49" s="2036"/>
      <c r="P49" s="2036"/>
      <c r="Q49" s="2036"/>
      <c r="R49" s="2036"/>
      <c r="S49" s="2036"/>
      <c r="T49" s="2036"/>
      <c r="U49" s="2036"/>
      <c r="V49" s="2036"/>
      <c r="W49" s="2036"/>
      <c r="X49" s="2036"/>
      <c r="Y49" s="2036"/>
      <c r="Z49" s="2036"/>
      <c r="AA49" s="2036"/>
      <c r="AB49" s="2036"/>
      <c r="AC49" s="2036"/>
      <c r="AD49" s="2036"/>
      <c r="AE49" s="2036"/>
      <c r="AF49" s="2039"/>
      <c r="AG49" s="908"/>
      <c r="AH49" s="914"/>
      <c r="AI49" s="914"/>
      <c r="AJ49" s="911" t="s">
        <v>33</v>
      </c>
      <c r="AK49" s="915"/>
      <c r="AL49" s="911" t="s">
        <v>102</v>
      </c>
      <c r="AM49" s="911" t="s">
        <v>31</v>
      </c>
      <c r="AN49" s="914"/>
      <c r="AO49" s="911" t="s">
        <v>82</v>
      </c>
      <c r="AP49" s="914"/>
      <c r="AQ49" s="916" t="s">
        <v>83</v>
      </c>
    </row>
    <row r="50" spans="1:43" ht="16.5" customHeight="1" x14ac:dyDescent="0.2">
      <c r="A50" s="852"/>
      <c r="B50" s="2061"/>
      <c r="C50" s="2050"/>
      <c r="D50" s="2051"/>
      <c r="E50" s="2044"/>
      <c r="F50" s="2036"/>
      <c r="G50" s="2036"/>
      <c r="H50" s="2036"/>
      <c r="I50" s="2036"/>
      <c r="J50" s="2036"/>
      <c r="K50" s="2036"/>
      <c r="L50" s="2036"/>
      <c r="M50" s="2036"/>
      <c r="N50" s="2036"/>
      <c r="O50" s="2036"/>
      <c r="P50" s="2036"/>
      <c r="Q50" s="2036"/>
      <c r="R50" s="2036"/>
      <c r="S50" s="2036"/>
      <c r="T50" s="2036"/>
      <c r="U50" s="2036"/>
      <c r="V50" s="2036"/>
      <c r="W50" s="2036"/>
      <c r="X50" s="2036"/>
      <c r="Y50" s="2036"/>
      <c r="Z50" s="2036"/>
      <c r="AA50" s="2036"/>
      <c r="AB50" s="2036"/>
      <c r="AC50" s="2036"/>
      <c r="AD50" s="2036"/>
      <c r="AE50" s="2036"/>
      <c r="AF50" s="2039"/>
      <c r="AG50" s="908"/>
      <c r="AH50" s="912" t="s">
        <v>568</v>
      </c>
      <c r="AI50" s="910"/>
      <c r="AJ50" s="911"/>
      <c r="AK50" s="912" t="s">
        <v>30</v>
      </c>
      <c r="AL50" s="913">
        <v>0.25</v>
      </c>
      <c r="AM50" s="914"/>
      <c r="AN50" s="911"/>
      <c r="AO50" s="912"/>
      <c r="AP50" s="912"/>
      <c r="AQ50" s="891"/>
    </row>
    <row r="51" spans="1:43" ht="16.5" customHeight="1" thickBot="1" x14ac:dyDescent="0.25">
      <c r="A51" s="852"/>
      <c r="B51" s="2066"/>
      <c r="C51" s="2052"/>
      <c r="D51" s="2053"/>
      <c r="E51" s="2054"/>
      <c r="F51" s="2041"/>
      <c r="G51" s="2041"/>
      <c r="H51" s="2041"/>
      <c r="I51" s="2041"/>
      <c r="J51" s="2041"/>
      <c r="K51" s="2041"/>
      <c r="L51" s="2041"/>
      <c r="M51" s="2041"/>
      <c r="N51" s="2041"/>
      <c r="O51" s="2041"/>
      <c r="P51" s="2041"/>
      <c r="Q51" s="2041"/>
      <c r="R51" s="2041"/>
      <c r="S51" s="2041"/>
      <c r="T51" s="2041"/>
      <c r="U51" s="2041"/>
      <c r="V51" s="2041"/>
      <c r="W51" s="2041"/>
      <c r="X51" s="2041"/>
      <c r="Y51" s="2041"/>
      <c r="Z51" s="2041"/>
      <c r="AA51" s="2041"/>
      <c r="AB51" s="2041"/>
      <c r="AC51" s="2041"/>
      <c r="AD51" s="2041"/>
      <c r="AE51" s="2041"/>
      <c r="AF51" s="2042"/>
      <c r="AG51" s="922"/>
      <c r="AH51" s="923"/>
      <c r="AI51" s="923"/>
      <c r="AJ51" s="924" t="s">
        <v>33</v>
      </c>
      <c r="AK51" s="925"/>
      <c r="AL51" s="924" t="s">
        <v>102</v>
      </c>
      <c r="AM51" s="924" t="s">
        <v>31</v>
      </c>
      <c r="AN51" s="923"/>
      <c r="AO51" s="924" t="s">
        <v>82</v>
      </c>
      <c r="AP51" s="923"/>
      <c r="AQ51" s="926" t="s">
        <v>83</v>
      </c>
    </row>
    <row r="52" spans="1:43" ht="12.75" customHeight="1" x14ac:dyDescent="0.2">
      <c r="A52" s="852"/>
      <c r="B52" s="852"/>
      <c r="C52" s="852"/>
      <c r="D52" s="927" t="str">
        <f>+"※ "&amp;表紙!X14&amp;"の勤務割表の写しを添付すること。"</f>
        <v>※ 検査実施日の前々月の勤務割表の写しを添付すること。</v>
      </c>
      <c r="E52" s="928"/>
      <c r="F52" s="928"/>
      <c r="G52" s="928"/>
      <c r="H52" s="928"/>
      <c r="I52" s="928"/>
      <c r="J52" s="928"/>
      <c r="K52" s="928"/>
      <c r="L52" s="928"/>
      <c r="M52" s="928"/>
      <c r="N52" s="928"/>
      <c r="O52" s="928"/>
      <c r="P52" s="928"/>
      <c r="Q52" s="929"/>
      <c r="R52" s="929"/>
      <c r="S52" s="929"/>
      <c r="T52" s="929"/>
      <c r="U52" s="929"/>
      <c r="V52" s="929"/>
      <c r="W52" s="929"/>
      <c r="X52" s="929"/>
      <c r="Y52" s="929"/>
      <c r="Z52" s="929"/>
      <c r="AA52" s="929"/>
      <c r="AB52" s="929"/>
      <c r="AC52" s="852"/>
      <c r="AD52" s="852"/>
      <c r="AE52" s="852"/>
      <c r="AF52" s="852"/>
      <c r="AG52" s="852"/>
      <c r="AH52" s="852"/>
      <c r="AI52" s="852"/>
      <c r="AJ52" s="852"/>
      <c r="AK52" s="852"/>
      <c r="AL52" s="852"/>
      <c r="AM52" s="852"/>
      <c r="AN52" s="852"/>
      <c r="AO52" s="852"/>
      <c r="AP52" s="852"/>
      <c r="AQ52" s="852"/>
    </row>
    <row r="53" spans="1:43" x14ac:dyDescent="0.2">
      <c r="A53" s="852"/>
      <c r="B53" s="852"/>
      <c r="C53" s="852"/>
      <c r="D53" s="759" t="s">
        <v>960</v>
      </c>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852"/>
      <c r="AL53" s="852"/>
      <c r="AM53" s="852"/>
      <c r="AN53" s="852"/>
      <c r="AO53" s="852"/>
      <c r="AP53" s="852"/>
      <c r="AQ53" s="852"/>
    </row>
    <row r="60" spans="1:43" x14ac:dyDescent="0.2">
      <c r="AC60" s="87"/>
    </row>
  </sheetData>
  <mergeCells count="254">
    <mergeCell ref="M2:N2"/>
    <mergeCell ref="O2:P2"/>
    <mergeCell ref="Q2:R2"/>
    <mergeCell ref="B2:B3"/>
    <mergeCell ref="C2:D3"/>
    <mergeCell ref="E2:F2"/>
    <mergeCell ref="G2:H2"/>
    <mergeCell ref="I2:J2"/>
    <mergeCell ref="K2:L2"/>
    <mergeCell ref="AE2:AF2"/>
    <mergeCell ref="AG2:AG3"/>
    <mergeCell ref="AH2:AH3"/>
    <mergeCell ref="AI2:AQ2"/>
    <mergeCell ref="AI3:AK3"/>
    <mergeCell ref="AL3:AN3"/>
    <mergeCell ref="S2:T2"/>
    <mergeCell ref="U2:V2"/>
    <mergeCell ref="W2:X2"/>
    <mergeCell ref="Y2:Z2"/>
    <mergeCell ref="AA2:AB2"/>
    <mergeCell ref="AC2:AD2"/>
    <mergeCell ref="B4:D5"/>
    <mergeCell ref="AJ5:AK5"/>
    <mergeCell ref="AL5:AM5"/>
    <mergeCell ref="AO5:AP5"/>
    <mergeCell ref="B6:B21"/>
    <mergeCell ref="C6:C7"/>
    <mergeCell ref="D6:D7"/>
    <mergeCell ref="AJ6:AK6"/>
    <mergeCell ref="AL6:AM6"/>
    <mergeCell ref="AO6:AP6"/>
    <mergeCell ref="AJ7:AK7"/>
    <mergeCell ref="AL7:AM7"/>
    <mergeCell ref="AO7:AP7"/>
    <mergeCell ref="C8:C9"/>
    <mergeCell ref="D8:D9"/>
    <mergeCell ref="AJ8:AK8"/>
    <mergeCell ref="AL8:AM8"/>
    <mergeCell ref="AO8:AP8"/>
    <mergeCell ref="AJ9:AK9"/>
    <mergeCell ref="AL9:AM9"/>
    <mergeCell ref="AO9:AP9"/>
    <mergeCell ref="C10:C11"/>
    <mergeCell ref="D10:D11"/>
    <mergeCell ref="AJ10:AK10"/>
    <mergeCell ref="AL10:AM10"/>
    <mergeCell ref="AO10:AP10"/>
    <mergeCell ref="AJ11:AK11"/>
    <mergeCell ref="AL11:AM11"/>
    <mergeCell ref="AO11:AP11"/>
    <mergeCell ref="C14:C15"/>
    <mergeCell ref="D14:D15"/>
    <mergeCell ref="AJ14:AK14"/>
    <mergeCell ref="AL14:AM14"/>
    <mergeCell ref="AO14:AP14"/>
    <mergeCell ref="AJ15:AK15"/>
    <mergeCell ref="AL15:AM15"/>
    <mergeCell ref="AO15:AP15"/>
    <mergeCell ref="C12:C13"/>
    <mergeCell ref="D12:D13"/>
    <mergeCell ref="AJ12:AK12"/>
    <mergeCell ref="AL12:AM12"/>
    <mergeCell ref="AO12:AP12"/>
    <mergeCell ref="AJ13:AK13"/>
    <mergeCell ref="AL13:AM13"/>
    <mergeCell ref="AO13:AP13"/>
    <mergeCell ref="C18:C19"/>
    <mergeCell ref="D18:D19"/>
    <mergeCell ref="AJ18:AK18"/>
    <mergeCell ref="AL18:AM18"/>
    <mergeCell ref="AO18:AP18"/>
    <mergeCell ref="AJ19:AK19"/>
    <mergeCell ref="AL19:AM19"/>
    <mergeCell ref="AO19:AP19"/>
    <mergeCell ref="C16:C17"/>
    <mergeCell ref="D16:D17"/>
    <mergeCell ref="AJ16:AK16"/>
    <mergeCell ref="AL16:AM16"/>
    <mergeCell ref="AO16:AP16"/>
    <mergeCell ref="AJ17:AK17"/>
    <mergeCell ref="AL17:AM17"/>
    <mergeCell ref="AO17:AP17"/>
    <mergeCell ref="B22:B23"/>
    <mergeCell ref="C22:D23"/>
    <mergeCell ref="AJ22:AK22"/>
    <mergeCell ref="AL22:AM22"/>
    <mergeCell ref="AO22:AP22"/>
    <mergeCell ref="AJ23:AK23"/>
    <mergeCell ref="AL23:AM23"/>
    <mergeCell ref="AO23:AP23"/>
    <mergeCell ref="C20:C21"/>
    <mergeCell ref="D20:D21"/>
    <mergeCell ref="AJ20:AK20"/>
    <mergeCell ref="AL20:AM20"/>
    <mergeCell ref="AO20:AP20"/>
    <mergeCell ref="AJ21:AK21"/>
    <mergeCell ref="AL21:AM21"/>
    <mergeCell ref="AO21:AP21"/>
    <mergeCell ref="B24:B25"/>
    <mergeCell ref="C24:D25"/>
    <mergeCell ref="B26:C33"/>
    <mergeCell ref="E26:F26"/>
    <mergeCell ref="G26:H26"/>
    <mergeCell ref="I26:J26"/>
    <mergeCell ref="AJ24:AK24"/>
    <mergeCell ref="AL24:AM24"/>
    <mergeCell ref="AO24:AP24"/>
    <mergeCell ref="AJ25:AK25"/>
    <mergeCell ref="AL25:AM25"/>
    <mergeCell ref="AO25:AP25"/>
    <mergeCell ref="K26:L26"/>
    <mergeCell ref="M26:N26"/>
    <mergeCell ref="Y30:Z30"/>
    <mergeCell ref="AA30:AB30"/>
    <mergeCell ref="AC30:AD30"/>
    <mergeCell ref="AE30:AF30"/>
    <mergeCell ref="M30:N30"/>
    <mergeCell ref="O30:P30"/>
    <mergeCell ref="S30:T30"/>
    <mergeCell ref="U30:V30"/>
    <mergeCell ref="AE26:AF26"/>
    <mergeCell ref="O26:P26"/>
    <mergeCell ref="Q26:R26"/>
    <mergeCell ref="S26:T26"/>
    <mergeCell ref="U26:V26"/>
    <mergeCell ref="W26:X26"/>
    <mergeCell ref="Y26:Z26"/>
    <mergeCell ref="AA26:AB26"/>
    <mergeCell ref="AC26:AD26"/>
    <mergeCell ref="K30:L30"/>
    <mergeCell ref="W30:X30"/>
    <mergeCell ref="Q30:R30"/>
    <mergeCell ref="B34:C37"/>
    <mergeCell ref="D34:D35"/>
    <mergeCell ref="E34:E35"/>
    <mergeCell ref="F34:F35"/>
    <mergeCell ref="G34:G35"/>
    <mergeCell ref="H34:H35"/>
    <mergeCell ref="D36:D37"/>
    <mergeCell ref="E36:E37"/>
    <mergeCell ref="E30:F30"/>
    <mergeCell ref="G30:H30"/>
    <mergeCell ref="I30:J30"/>
    <mergeCell ref="F36:F37"/>
    <mergeCell ref="G36:G37"/>
    <mergeCell ref="H36:H37"/>
    <mergeCell ref="I34:I35"/>
    <mergeCell ref="J34:J35"/>
    <mergeCell ref="K34:K35"/>
    <mergeCell ref="I36:I37"/>
    <mergeCell ref="J36:J37"/>
    <mergeCell ref="K36:K37"/>
    <mergeCell ref="L34:L35"/>
    <mergeCell ref="M34:M35"/>
    <mergeCell ref="N34:N35"/>
    <mergeCell ref="AF34:AF35"/>
    <mergeCell ref="U34:U35"/>
    <mergeCell ref="V34:V35"/>
    <mergeCell ref="W34:W35"/>
    <mergeCell ref="X34:X35"/>
    <mergeCell ref="Y34:Y35"/>
    <mergeCell ref="Z34:Z35"/>
    <mergeCell ref="AE34:AE35"/>
    <mergeCell ref="M36:M37"/>
    <mergeCell ref="AA34:AA35"/>
    <mergeCell ref="AB34:AB35"/>
    <mergeCell ref="AC34:AC35"/>
    <mergeCell ref="AD34:AD35"/>
    <mergeCell ref="S34:S35"/>
    <mergeCell ref="T34:T35"/>
    <mergeCell ref="Z36:Z37"/>
    <mergeCell ref="O34:O35"/>
    <mergeCell ref="P34:P35"/>
    <mergeCell ref="Q34:Q35"/>
    <mergeCell ref="R34:R35"/>
    <mergeCell ref="B45:B51"/>
    <mergeCell ref="O45:O51"/>
    <mergeCell ref="J45:J51"/>
    <mergeCell ref="I38:I44"/>
    <mergeCell ref="J38:J44"/>
    <mergeCell ref="K38:K44"/>
    <mergeCell ref="L38:L44"/>
    <mergeCell ref="M38:M44"/>
    <mergeCell ref="N38:N44"/>
    <mergeCell ref="O38:O44"/>
    <mergeCell ref="I45:I51"/>
    <mergeCell ref="K45:K51"/>
    <mergeCell ref="L45:L51"/>
    <mergeCell ref="M45:M51"/>
    <mergeCell ref="N45:N51"/>
    <mergeCell ref="AF36:AF37"/>
    <mergeCell ref="AE36:AE37"/>
    <mergeCell ref="X36:X37"/>
    <mergeCell ref="Y36:Y37"/>
    <mergeCell ref="N36:N37"/>
    <mergeCell ref="P38:P44"/>
    <mergeCell ref="Q38:Q44"/>
    <mergeCell ref="R38:R44"/>
    <mergeCell ref="B38:B44"/>
    <mergeCell ref="C38:D44"/>
    <mergeCell ref="L36:L37"/>
    <mergeCell ref="O36:O37"/>
    <mergeCell ref="P36:P37"/>
    <mergeCell ref="Q36:Q37"/>
    <mergeCell ref="R36:R37"/>
    <mergeCell ref="AA36:AA37"/>
    <mergeCell ref="AB36:AB37"/>
    <mergeCell ref="AC36:AC37"/>
    <mergeCell ref="T36:T37"/>
    <mergeCell ref="U36:U37"/>
    <mergeCell ref="V36:V37"/>
    <mergeCell ref="W36:W37"/>
    <mergeCell ref="S36:S37"/>
    <mergeCell ref="AD36:AD37"/>
    <mergeCell ref="P45:P51"/>
    <mergeCell ref="Q45:Q51"/>
    <mergeCell ref="R45:R51"/>
    <mergeCell ref="S45:S51"/>
    <mergeCell ref="T45:T51"/>
    <mergeCell ref="E38:E44"/>
    <mergeCell ref="F38:F44"/>
    <mergeCell ref="G38:G44"/>
    <mergeCell ref="C45:D51"/>
    <mergeCell ref="H38:H44"/>
    <mergeCell ref="E45:E51"/>
    <mergeCell ref="F45:F51"/>
    <mergeCell ref="G45:G51"/>
    <mergeCell ref="H45:H51"/>
    <mergeCell ref="U45:U51"/>
    <mergeCell ref="AB45:AB51"/>
    <mergeCell ref="AC45:AC51"/>
    <mergeCell ref="AD45:AD51"/>
    <mergeCell ref="AE45:AE51"/>
    <mergeCell ref="AF45:AF51"/>
    <mergeCell ref="AA45:AA51"/>
    <mergeCell ref="V45:V51"/>
    <mergeCell ref="W45:W51"/>
    <mergeCell ref="X45:X51"/>
    <mergeCell ref="Y45:Y51"/>
    <mergeCell ref="Z45:Z51"/>
    <mergeCell ref="AB38:AB44"/>
    <mergeCell ref="V38:V44"/>
    <mergeCell ref="AC38:AC44"/>
    <mergeCell ref="AD38:AD44"/>
    <mergeCell ref="S38:S44"/>
    <mergeCell ref="T38:T44"/>
    <mergeCell ref="U38:U44"/>
    <mergeCell ref="AE38:AE44"/>
    <mergeCell ref="AF38:AF44"/>
    <mergeCell ref="W38:W44"/>
    <mergeCell ref="X38:X44"/>
    <mergeCell ref="Y38:Y44"/>
    <mergeCell ref="Z38:Z44"/>
    <mergeCell ref="AA38:AA44"/>
  </mergeCells>
  <phoneticPr fontId="2"/>
  <printOptions horizontalCentered="1"/>
  <pageMargins left="0.59055118110236227" right="0" top="0.78740157480314965" bottom="0" header="0.31496062992125984" footer="0.31496062992125984"/>
  <pageSetup paperSize="9" scale="85" firstPageNumber="14" orientation="landscape" useFirstPageNumber="1" r:id="rId1"/>
  <headerFooter alignWithMargins="0">
    <oddFooter>&amp;C７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表紙</vt:lpstr>
      <vt:lpstr>目次</vt:lpstr>
      <vt:lpstr>１Ｐ</vt:lpstr>
      <vt:lpstr>２Ｐ</vt:lpstr>
      <vt:lpstr>３Ｐ</vt:lpstr>
      <vt:lpstr>４Ｐ</vt:lpstr>
      <vt:lpstr>５Ｐ</vt:lpstr>
      <vt:lpstr>６Ｐ</vt:lpstr>
      <vt:lpstr>７Ｐ</vt:lpstr>
      <vt:lpstr>７Ｐ記載例</vt:lpstr>
      <vt:lpstr>８Ｐ</vt:lpstr>
      <vt:lpstr>９Ｐ</vt:lpstr>
      <vt:lpstr>10Ｐ</vt:lpstr>
      <vt:lpstr>11Ｐ</vt:lpstr>
      <vt:lpstr>12P </vt:lpstr>
      <vt:lpstr>13P</vt:lpstr>
      <vt:lpstr>14P</vt:lpstr>
      <vt:lpstr>15P</vt:lpstr>
      <vt:lpstr>16P</vt:lpstr>
      <vt:lpstr>別表１</vt:lpstr>
      <vt:lpstr>別表２</vt:lpstr>
      <vt:lpstr>施設平面図（記載例）</vt:lpstr>
      <vt:lpstr>'10Ｐ'!Print_Area</vt:lpstr>
      <vt:lpstr>'11Ｐ'!Print_Area</vt:lpstr>
      <vt:lpstr>'12P '!Print_Area</vt:lpstr>
      <vt:lpstr>'13P'!Print_Area</vt:lpstr>
      <vt:lpstr>'14P'!Print_Area</vt:lpstr>
      <vt:lpstr>'15P'!Print_Area</vt:lpstr>
      <vt:lpstr>'16P'!Print_Area</vt:lpstr>
      <vt:lpstr>'１Ｐ'!Print_Area</vt:lpstr>
      <vt:lpstr>'２Ｐ'!Print_Area</vt:lpstr>
      <vt:lpstr>'３Ｐ'!Print_Area</vt:lpstr>
      <vt:lpstr>'４Ｐ'!Print_Area</vt:lpstr>
      <vt:lpstr>'５Ｐ'!Print_Area</vt:lpstr>
      <vt:lpstr>'６Ｐ'!Print_Area</vt:lpstr>
      <vt:lpstr>'７Ｐ'!Print_Area</vt:lpstr>
      <vt:lpstr>'７Ｐ記載例'!Print_Area</vt:lpstr>
      <vt:lpstr>'８Ｐ'!Print_Area</vt:lpstr>
      <vt:lpstr>'９Ｐ'!Print_Area</vt:lpstr>
      <vt:lpstr>表紙!Print_Area</vt:lpstr>
      <vt:lpstr>別表１!Print_Area</vt:lpstr>
      <vt:lpstr>別表２!Print_Area</vt:lpstr>
      <vt:lpstr>目次!Print_Area</vt:lpstr>
      <vt:lpstr>別表２!Print_Titles</vt:lpstr>
    </vt:vector>
  </TitlesOfParts>
  <Company>児童福祉課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Hoiku-Boshi</dc:creator>
  <cp:lastModifiedBy>川又　敬之</cp:lastModifiedBy>
  <cp:lastPrinted>2026-05-21T00:38:07Z</cp:lastPrinted>
  <dcterms:created xsi:type="dcterms:W3CDTF">2005-06-08T00:58:05Z</dcterms:created>
  <dcterms:modified xsi:type="dcterms:W3CDTF">2026-06-30T05:40:23Z</dcterms:modified>
</cp:coreProperties>
</file>