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C31EC739-906D-4EF6-8469-0C9DA1FAFC87}" xr6:coauthVersionLast="47" xr6:coauthVersionMax="47" xr10:uidLastSave="{00000000-0000-0000-0000-000000000000}"/>
  <bookViews>
    <workbookView xWindow="28692" yWindow="-7920" windowWidth="29016" windowHeight="15696" tabRatio="813" xr2:uid="{00000000-000D-0000-FFFF-FFFF00000000}"/>
  </bookViews>
  <sheets>
    <sheet name="【総額及び平均額】賃上げ支援事業実績報告書" sheetId="97" r:id="rId1"/>
    <sheet name="別紙（2.0％超部分算定シート）" sheetId="111" r:id="rId2"/>
    <sheet name="【記載例】【総額及び平均額】賃上げ支援事業実績報告書 " sheetId="115" r:id="rId3"/>
    <sheet name="【記載例】別紙（2.0％超部分算定シート） " sheetId="116" r:id="rId4"/>
    <sheet name="【編集禁止】概算払精算書" sheetId="112" r:id="rId5"/>
    <sheet name="【編集禁止】集計表" sheetId="114" r:id="rId6"/>
    <sheet name="【参考】集計用シート（賃上げ支援事業）" sheetId="98" state="hidden" r:id="rId7"/>
    <sheet name="都道府県リスト" sheetId="62" state="hidden" r:id="rId8"/>
  </sheets>
  <definedNames>
    <definedName name="_xlnm._FilterDatabase" localSheetId="2" hidden="1">'【記載例】【総額及び平均額】賃上げ支援事業実績報告書 '!$A$10:$N$56</definedName>
    <definedName name="_xlnm._FilterDatabase" localSheetId="3" hidden="1">'【記載例】別紙（2.0％超部分算定シート） '!$A$3:$L$4</definedName>
    <definedName name="_xlnm._FilterDatabase" localSheetId="0" hidden="1">【総額及び平均額】賃上げ支援事業実績報告書!$A$10:$N$56</definedName>
    <definedName name="_xlnm._FilterDatabase" localSheetId="1" hidden="1">'別紙（2.0％超部分算定シート）'!$A$3:$L$4</definedName>
    <definedName name="_xlnm.Print_Area" localSheetId="2">'【記載例】【総額及び平均額】賃上げ支援事業実績報告書 '!$A$1:$G$56</definedName>
    <definedName name="_xlnm.Print_Area" localSheetId="3">'【記載例】別紙（2.0％超部分算定シート） '!$A$1:$I$7</definedName>
    <definedName name="_xlnm.Print_Area" localSheetId="0">【総額及び平均額】賃上げ支援事業実績報告書!$A$1:$G$56</definedName>
    <definedName name="_xlnm.Print_Area" localSheetId="4">【編集禁止】概算払精算書!$A$1:$Q$38</definedName>
    <definedName name="_xlnm.Print_Area">#REF!</definedName>
    <definedName name="_xlnm.Print_Titles" localSheetId="2">'【記載例】【総額及び平均額】賃上げ支援事業実績報告書 '!$1:$9</definedName>
    <definedName name="_xlnm.Print_Titles" localSheetId="3">'【記載例】別紙（2.0％超部分算定シート） '!$1:$2</definedName>
    <definedName name="_xlnm.Print_Titles" localSheetId="0">【総額及び平均額】賃上げ支援事業実績報告書!$1:$9</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U4" i="114" l="1"/>
  <c r="HT4" i="114"/>
  <c r="G30" i="97"/>
  <c r="G11" i="97"/>
  <c r="G12" i="97"/>
  <c r="G13" i="97"/>
  <c r="I5" i="116"/>
  <c r="D5" i="116"/>
  <c r="E5" i="116" s="1"/>
  <c r="I4" i="116"/>
  <c r="D4" i="116"/>
  <c r="E4" i="116" s="1"/>
  <c r="G56" i="115"/>
  <c r="G55" i="115"/>
  <c r="G54" i="115"/>
  <c r="G53" i="115"/>
  <c r="G51" i="115"/>
  <c r="G50" i="115"/>
  <c r="G49" i="115"/>
  <c r="G48" i="115"/>
  <c r="G46" i="115"/>
  <c r="G45" i="115"/>
  <c r="G44" i="115"/>
  <c r="G43" i="115"/>
  <c r="G41" i="115"/>
  <c r="G40" i="115"/>
  <c r="G39" i="115"/>
  <c r="G38" i="115"/>
  <c r="G36" i="115"/>
  <c r="G35" i="115"/>
  <c r="G34" i="115"/>
  <c r="G33" i="115"/>
  <c r="G31" i="115"/>
  <c r="G30" i="115"/>
  <c r="G29" i="115"/>
  <c r="G28" i="115"/>
  <c r="G26" i="115"/>
  <c r="G25" i="115"/>
  <c r="G24" i="115"/>
  <c r="G23" i="115"/>
  <c r="G21" i="115"/>
  <c r="G20" i="115"/>
  <c r="G19" i="115"/>
  <c r="G18" i="115"/>
  <c r="G14" i="115"/>
  <c r="G13" i="115"/>
  <c r="G12" i="115"/>
  <c r="G11" i="115"/>
  <c r="A4" i="114"/>
  <c r="IK4" i="114"/>
  <c r="IL4" i="114"/>
  <c r="IJ4" i="114"/>
  <c r="IG4" i="114"/>
  <c r="IH4" i="114"/>
  <c r="IF4" i="114"/>
  <c r="IB4" i="114"/>
  <c r="IC4" i="114"/>
  <c r="ID4" i="114"/>
  <c r="IA4" i="114"/>
  <c r="HW4" i="114"/>
  <c r="HX4" i="114"/>
  <c r="HY4" i="114"/>
  <c r="HV4" i="114"/>
  <c r="HS4" i="114"/>
  <c r="HR4" i="114"/>
  <c r="HO4" i="114"/>
  <c r="HP4" i="114"/>
  <c r="HN4" i="114"/>
  <c r="HJ4" i="114"/>
  <c r="HK4" i="114"/>
  <c r="HL4" i="114"/>
  <c r="HI4" i="114"/>
  <c r="HE4" i="114"/>
  <c r="HF4" i="114"/>
  <c r="HG4" i="114"/>
  <c r="HD4" i="114"/>
  <c r="HA4" i="114"/>
  <c r="HB4" i="114"/>
  <c r="GZ4" i="114"/>
  <c r="GW4" i="114"/>
  <c r="GX4" i="114"/>
  <c r="GV4" i="114"/>
  <c r="GR4" i="114"/>
  <c r="GS4" i="114"/>
  <c r="GT4" i="114"/>
  <c r="GQ4" i="114"/>
  <c r="GO4" i="114"/>
  <c r="GM4" i="114"/>
  <c r="GN4" i="114"/>
  <c r="GL4" i="114"/>
  <c r="GI4" i="114"/>
  <c r="GJ4" i="114"/>
  <c r="GH4" i="114"/>
  <c r="GE4" i="114"/>
  <c r="GF4" i="114"/>
  <c r="GD4" i="114"/>
  <c r="FZ4" i="114"/>
  <c r="GA4" i="114"/>
  <c r="GB4" i="114"/>
  <c r="FY4" i="114"/>
  <c r="FU4" i="114"/>
  <c r="FV4" i="114"/>
  <c r="FW4" i="114"/>
  <c r="FT4" i="114"/>
  <c r="FQ4" i="114"/>
  <c r="FR4" i="114"/>
  <c r="FP4" i="114"/>
  <c r="FM4" i="114"/>
  <c r="FN4" i="114"/>
  <c r="FL4" i="114"/>
  <c r="FH4" i="114"/>
  <c r="FI4" i="114"/>
  <c r="FJ4" i="114"/>
  <c r="FG4" i="114"/>
  <c r="FC4" i="114"/>
  <c r="FD4" i="114"/>
  <c r="FE4" i="114"/>
  <c r="FB4" i="114"/>
  <c r="CW4" i="114"/>
  <c r="CX4" i="114"/>
  <c r="CV4" i="114"/>
  <c r="CS4" i="114"/>
  <c r="CT4" i="114"/>
  <c r="CR4" i="114"/>
  <c r="CN4" i="114"/>
  <c r="CO4" i="114"/>
  <c r="CP4" i="114"/>
  <c r="CM4" i="114"/>
  <c r="CK4" i="114"/>
  <c r="CI4" i="114"/>
  <c r="CJ4" i="114"/>
  <c r="CH4" i="114"/>
  <c r="CE4" i="114"/>
  <c r="CF4" i="114"/>
  <c r="CD4" i="114"/>
  <c r="CA4" i="114"/>
  <c r="CB4" i="114"/>
  <c r="BZ4" i="114"/>
  <c r="BV4" i="114"/>
  <c r="BW4" i="114"/>
  <c r="BX4" i="114"/>
  <c r="BU4" i="114"/>
  <c r="BS4" i="114"/>
  <c r="BQ4" i="114"/>
  <c r="BR4" i="114"/>
  <c r="BP4" i="114"/>
  <c r="AU4" i="114"/>
  <c r="AV4" i="114"/>
  <c r="AT4" i="114"/>
  <c r="AQ4" i="114"/>
  <c r="AR4" i="114"/>
  <c r="AP4" i="114"/>
  <c r="AN4" i="114"/>
  <c r="AL4" i="114"/>
  <c r="AM4" i="114"/>
  <c r="AK4" i="114"/>
  <c r="AG4" i="114"/>
  <c r="AH4" i="114"/>
  <c r="AI4" i="114"/>
  <c r="AF4" i="114"/>
  <c r="AC4" i="114"/>
  <c r="AD4" i="114"/>
  <c r="AB4" i="114"/>
  <c r="Y4" i="114"/>
  <c r="Z4" i="114"/>
  <c r="X4" i="114"/>
  <c r="T4" i="114"/>
  <c r="U4" i="114"/>
  <c r="V4" i="114"/>
  <c r="S4" i="114"/>
  <c r="Q4" i="114"/>
  <c r="P4" i="114"/>
  <c r="O4" i="114"/>
  <c r="N4" i="114"/>
  <c r="J4" i="114"/>
  <c r="H4" i="114"/>
  <c r="D4" i="114"/>
  <c r="C4" i="114"/>
  <c r="B4" i="114"/>
  <c r="G15" i="115" l="1"/>
  <c r="G3" i="115" s="1"/>
  <c r="G5" i="115" s="1"/>
  <c r="D6" i="115" s="1"/>
  <c r="L26" i="112"/>
  <c r="E10" i="112"/>
  <c r="J8" i="112"/>
  <c r="G56" i="97"/>
  <c r="IM4" i="114" s="1"/>
  <c r="G55" i="97"/>
  <c r="II4" i="114" s="1"/>
  <c r="G54" i="97"/>
  <c r="IE4" i="114" s="1"/>
  <c r="G53" i="97"/>
  <c r="HZ4" i="114" s="1"/>
  <c r="G51" i="97"/>
  <c r="G50" i="97"/>
  <c r="HQ4" i="114" s="1"/>
  <c r="G49" i="97"/>
  <c r="HM4" i="114" s="1"/>
  <c r="G48" i="97"/>
  <c r="HH4" i="114" s="1"/>
  <c r="G46" i="97"/>
  <c r="HC4" i="114" s="1"/>
  <c r="G45" i="97"/>
  <c r="GY4" i="114" s="1"/>
  <c r="G44" i="97"/>
  <c r="GU4" i="114" s="1"/>
  <c r="G43" i="97"/>
  <c r="GP4" i="114" s="1"/>
  <c r="G41" i="97"/>
  <c r="GK4" i="114" s="1"/>
  <c r="G40" i="97"/>
  <c r="GG4" i="114" s="1"/>
  <c r="G39" i="97"/>
  <c r="GC4" i="114" s="1"/>
  <c r="G38" i="97"/>
  <c r="FX4" i="114" s="1"/>
  <c r="G36" i="97"/>
  <c r="FS4" i="114" s="1"/>
  <c r="G35" i="97"/>
  <c r="FO4" i="114" s="1"/>
  <c r="G34" i="97"/>
  <c r="FK4" i="114" s="1"/>
  <c r="G33" i="97"/>
  <c r="FF4" i="114" s="1"/>
  <c r="G31" i="97"/>
  <c r="CY4" i="114" s="1"/>
  <c r="CU4" i="114"/>
  <c r="G29" i="97"/>
  <c r="CQ4" i="114" s="1"/>
  <c r="G28" i="97"/>
  <c r="CL4" i="114" s="1"/>
  <c r="G26" i="97"/>
  <c r="CG4" i="114" s="1"/>
  <c r="G25" i="97"/>
  <c r="CC4" i="114" s="1"/>
  <c r="G24" i="97"/>
  <c r="BY4" i="114" s="1"/>
  <c r="G23" i="97"/>
  <c r="BT4" i="114" s="1"/>
  <c r="G21" i="97"/>
  <c r="AW4" i="114" s="1"/>
  <c r="G20" i="97"/>
  <c r="AS4" i="114" s="1"/>
  <c r="G19" i="97"/>
  <c r="AO4" i="114" s="1"/>
  <c r="G18" i="97"/>
  <c r="AJ4" i="114" s="1"/>
  <c r="G14" i="97"/>
  <c r="AE4" i="114" s="1"/>
  <c r="AA4" i="114"/>
  <c r="W4" i="114"/>
  <c r="R4" i="114"/>
  <c r="G7" i="115" l="1"/>
  <c r="D7" i="115" s="1"/>
  <c r="I5" i="111"/>
  <c r="I4" i="111"/>
  <c r="D5" i="111"/>
  <c r="E5" i="111" s="1"/>
  <c r="G15" i="97" l="1"/>
  <c r="M4" i="114" s="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5" i="97" l="1"/>
  <c r="G4" i="114"/>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I4" i="114" l="1"/>
  <c r="D6" i="97"/>
  <c r="E4" i="114" s="1"/>
  <c r="G7" i="97"/>
  <c r="D7" i="97" s="1"/>
  <c r="HJ3" i="98"/>
  <c r="K4" i="114" l="1"/>
  <c r="E15" i="112"/>
  <c r="E20" i="112" s="1"/>
  <c r="F4" i="1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1DFE6588-C5F0-4676-862D-AAAD8FBCFCD7}">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0" authorId="1"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0" authorId="1"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36764ABF-47DE-45A6-8641-8B609B34AE2A}">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0" authorId="1" shapeId="0" xr:uid="{68E75FD7-01ED-4DBF-9B82-F9783876E42F}">
      <text>
        <r>
          <rPr>
            <b/>
            <sz val="9"/>
            <color indexed="81"/>
            <rFont val="MS P ゴシック"/>
            <family val="3"/>
            <charset val="128"/>
          </rPr>
          <t>「③月数の期間中における対象職員数の延べ人数」÷「③月数」
例：（４月の対象職員100名＋５月の対象職員100名）÷２ヶ月</t>
        </r>
      </text>
    </comment>
    <comment ref="C10" authorId="1" shapeId="0" xr:uid="{AA9B0274-EAC2-49A4-B95F-1C11DB1E99AA}">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<sst xmlns="http://schemas.openxmlformats.org/spreadsheetml/2006/main" count="1169" uniqueCount="219">
  <si>
    <t>医療機関名</t>
    <rPh sb="0" eb="4">
      <t>イリョウキカン</t>
    </rPh>
    <rPh sb="4" eb="5">
      <t>メイ</t>
    </rPh>
    <phoneticPr fontId="40"/>
  </si>
  <si>
    <t>法人名</t>
    <rPh sb="0" eb="2">
      <t>ホウジン</t>
    </rPh>
    <rPh sb="2" eb="3">
      <t>メイ</t>
    </rPh>
    <phoneticPr fontId="40"/>
  </si>
  <si>
    <t>※都道府県名を選択してください</t>
    <rPh sb="1" eb="5">
      <t>トドウフケン</t>
    </rPh>
    <rPh sb="5" eb="6">
      <t>メイ</t>
    </rPh>
    <rPh sb="7" eb="9">
      <t>センタク</t>
    </rPh>
    <phoneticPr fontId="40"/>
  </si>
  <si>
    <t>01北海道</t>
  </si>
  <si>
    <t>02青森県</t>
    <rPh sb="4" eb="5">
      <t>ケン</t>
    </rPh>
    <phoneticPr fontId="40"/>
  </si>
  <si>
    <t>03岩手県</t>
    <rPh sb="4" eb="5">
      <t>ケン</t>
    </rPh>
    <phoneticPr fontId="40"/>
  </si>
  <si>
    <t>04宮城県</t>
    <phoneticPr fontId="40"/>
  </si>
  <si>
    <t>05秋田県</t>
    <phoneticPr fontId="40"/>
  </si>
  <si>
    <t>06山形県</t>
    <phoneticPr fontId="40"/>
  </si>
  <si>
    <t>07福島県</t>
    <phoneticPr fontId="40"/>
  </si>
  <si>
    <t>08茨城県</t>
    <phoneticPr fontId="40"/>
  </si>
  <si>
    <t>09栃木県</t>
    <phoneticPr fontId="40"/>
  </si>
  <si>
    <t>10群馬県</t>
    <phoneticPr fontId="40"/>
  </si>
  <si>
    <t>11埼玉県</t>
    <phoneticPr fontId="40"/>
  </si>
  <si>
    <t>12千葉県</t>
    <phoneticPr fontId="40"/>
  </si>
  <si>
    <t>13東京都</t>
    <rPh sb="4" eb="5">
      <t>ト</t>
    </rPh>
    <phoneticPr fontId="40"/>
  </si>
  <si>
    <t>14神奈川県</t>
    <phoneticPr fontId="40"/>
  </si>
  <si>
    <t>15新潟県</t>
    <phoneticPr fontId="40"/>
  </si>
  <si>
    <t>16富山県</t>
    <phoneticPr fontId="40"/>
  </si>
  <si>
    <t>17石川県</t>
    <phoneticPr fontId="40"/>
  </si>
  <si>
    <t>18福井県</t>
    <phoneticPr fontId="40"/>
  </si>
  <si>
    <t>19山梨県</t>
    <phoneticPr fontId="40"/>
  </si>
  <si>
    <t>20長野県</t>
    <phoneticPr fontId="40"/>
  </si>
  <si>
    <t>21岐阜県</t>
    <phoneticPr fontId="40"/>
  </si>
  <si>
    <t>22静岡県</t>
    <phoneticPr fontId="40"/>
  </si>
  <si>
    <t>23愛知県</t>
    <phoneticPr fontId="40"/>
  </si>
  <si>
    <t>24三重県</t>
    <phoneticPr fontId="40"/>
  </si>
  <si>
    <t>25滋賀県</t>
    <phoneticPr fontId="40"/>
  </si>
  <si>
    <t>26京都府</t>
    <rPh sb="4" eb="5">
      <t>フ</t>
    </rPh>
    <phoneticPr fontId="40"/>
  </si>
  <si>
    <t>27大阪府</t>
    <rPh sb="4" eb="5">
      <t>フ</t>
    </rPh>
    <phoneticPr fontId="40"/>
  </si>
  <si>
    <t>28兵庫県</t>
    <phoneticPr fontId="40"/>
  </si>
  <si>
    <t>29奈良県</t>
    <phoneticPr fontId="40"/>
  </si>
  <si>
    <t>30和歌山県</t>
    <phoneticPr fontId="40"/>
  </si>
  <si>
    <t>31鳥取県</t>
    <phoneticPr fontId="40"/>
  </si>
  <si>
    <t>32島根県</t>
    <phoneticPr fontId="40"/>
  </si>
  <si>
    <t>33岡山県</t>
    <phoneticPr fontId="40"/>
  </si>
  <si>
    <t>34広島県</t>
    <phoneticPr fontId="40"/>
  </si>
  <si>
    <t>35山口県</t>
    <phoneticPr fontId="40"/>
  </si>
  <si>
    <t>36徳島県</t>
    <phoneticPr fontId="40"/>
  </si>
  <si>
    <t>37香川県</t>
    <phoneticPr fontId="40"/>
  </si>
  <si>
    <t>38愛媛県</t>
    <phoneticPr fontId="40"/>
  </si>
  <si>
    <t>39高知県</t>
    <phoneticPr fontId="40"/>
  </si>
  <si>
    <t>40福岡県</t>
    <phoneticPr fontId="40"/>
  </si>
  <si>
    <t>41佐賀県</t>
    <phoneticPr fontId="40"/>
  </si>
  <si>
    <t>42長崎県</t>
    <phoneticPr fontId="40"/>
  </si>
  <si>
    <t>43熊本県</t>
    <phoneticPr fontId="40"/>
  </si>
  <si>
    <t>44大分県</t>
    <phoneticPr fontId="40"/>
  </si>
  <si>
    <t>45宮崎県</t>
    <phoneticPr fontId="40"/>
  </si>
  <si>
    <t>46鹿児島県</t>
    <phoneticPr fontId="40"/>
  </si>
  <si>
    <t>47沖縄県</t>
    <phoneticPr fontId="40"/>
  </si>
  <si>
    <t>（記載要領）</t>
    <rPh sb="1" eb="3">
      <t>キサイ</t>
    </rPh>
    <rPh sb="3" eb="5">
      <t>ヨウリョウ</t>
    </rPh>
    <phoneticPr fontId="40"/>
  </si>
  <si>
    <t>賃金改善の内容</t>
    <rPh sb="0" eb="2">
      <t>チンギン</t>
    </rPh>
    <rPh sb="2" eb="4">
      <t>カイゼン</t>
    </rPh>
    <rPh sb="5" eb="7">
      <t>ナイヨウ</t>
    </rPh>
    <phoneticPr fontId="39"/>
  </si>
  <si>
    <t>　賃上げ（ベースアップ分）（①対象人数×②月額×③月数）</t>
    <rPh sb="1" eb="3">
      <t>チンア</t>
    </rPh>
    <phoneticPr fontId="40"/>
  </si>
  <si>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9"/>
  </si>
  <si>
    <t>賃金改善の総額</t>
    <phoneticPr fontId="39"/>
  </si>
  <si>
    <t>　特別手当（①対象人数×②月額×③月数）</t>
    <rPh sb="1" eb="3">
      <t>トクベツ</t>
    </rPh>
    <rPh sb="3" eb="5">
      <t>テアテ</t>
    </rPh>
    <rPh sb="7" eb="9">
      <t>タイショウ</t>
    </rPh>
    <rPh sb="9" eb="11">
      <t>ニンズウ</t>
    </rPh>
    <rPh sb="13" eb="15">
      <t>ゲツガク</t>
    </rPh>
    <rPh sb="17" eb="19">
      <t>ゲッスウ</t>
    </rPh>
    <phoneticPr fontId="40"/>
  </si>
  <si>
    <t>　一時金（①対象人数×②支給額）</t>
    <rPh sb="1" eb="4">
      <t>イチジキン</t>
    </rPh>
    <rPh sb="6" eb="8">
      <t>タイショウ</t>
    </rPh>
    <rPh sb="8" eb="10">
      <t>ニンズウ</t>
    </rPh>
    <rPh sb="12" eb="15">
      <t>シキュウガク</t>
    </rPh>
    <phoneticPr fontId="40"/>
  </si>
  <si>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40"/>
  </si>
  <si>
    <t>　賃上げ（ベースアップ分）（（①対象人数×②月額×③月数）÷①対象人数）</t>
    <rPh sb="1" eb="3">
      <t>チンア</t>
    </rPh>
    <phoneticPr fontId="40"/>
  </si>
  <si>
    <t>　一時金（（①対象人数×②支給額）÷①対象人数）</t>
    <rPh sb="1" eb="4">
      <t>イチジキン</t>
    </rPh>
    <rPh sb="7" eb="9">
      <t>タイショウ</t>
    </rPh>
    <rPh sb="9" eb="11">
      <t>ニンズウ</t>
    </rPh>
    <rPh sb="13" eb="16">
      <t>シキュウガク</t>
    </rPh>
    <phoneticPr fontId="40"/>
  </si>
  <si>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9"/>
  </si>
  <si>
    <t>交付確定額</t>
    <rPh sb="0" eb="2">
      <t>コウフ</t>
    </rPh>
    <rPh sb="2" eb="5">
      <t>カクテイガク</t>
    </rPh>
    <phoneticPr fontId="39"/>
  </si>
  <si>
    <t>医師の賃金改善実績の有無（右欄に○・×を記載）</t>
    <rPh sb="0" eb="2">
      <t>イシ</t>
    </rPh>
    <phoneticPr fontId="40"/>
  </si>
  <si>
    <t>歯科医師の賃金改善実績の有無（右欄に○・×を記載）</t>
    <rPh sb="0" eb="4">
      <t>シカイシ</t>
    </rPh>
    <phoneticPr fontId="40"/>
  </si>
  <si>
    <t>薬剤師の賃金改善実績の有無（右欄に○・×を記載）</t>
    <rPh sb="0" eb="3">
      <t>ヤクザイシ</t>
    </rPh>
    <phoneticPr fontId="40"/>
  </si>
  <si>
    <t>保健師の賃金改善実績の有無（右欄に○・×を記載）</t>
    <rPh sb="0" eb="3">
      <t>ホケンシ</t>
    </rPh>
    <phoneticPr fontId="40"/>
  </si>
  <si>
    <t>助産師の賃金改善実績の有無（右欄に○・×を記載）</t>
    <rPh sb="0" eb="3">
      <t>ジョサンシ</t>
    </rPh>
    <phoneticPr fontId="40"/>
  </si>
  <si>
    <t>看護師の賃金改善実績の有無（右欄に○・×を記載）</t>
    <rPh sb="0" eb="3">
      <t>カンゴシ</t>
    </rPh>
    <phoneticPr fontId="40"/>
  </si>
  <si>
    <t>準看護師の賃金改善実績の有無（右欄に○・×を記載）</t>
    <rPh sb="0" eb="4">
      <t>ジュンカンゴシ</t>
    </rPh>
    <phoneticPr fontId="40"/>
  </si>
  <si>
    <t>看護補助者の賃金改善実績の有無（右欄に○・×を記載）</t>
    <rPh sb="0" eb="2">
      <t>カンゴ</t>
    </rPh>
    <rPh sb="2" eb="5">
      <t>ホジョシャ</t>
    </rPh>
    <phoneticPr fontId="40"/>
  </si>
  <si>
    <t>理学療法士の賃金改善実績の有無（右欄に○・×を記載）</t>
    <rPh sb="0" eb="2">
      <t>リガク</t>
    </rPh>
    <rPh sb="2" eb="5">
      <t>リョウホウシ</t>
    </rPh>
    <phoneticPr fontId="40"/>
  </si>
  <si>
    <t>作業療法士の賃金改善実績の有無（右欄に○・×を記載）</t>
    <rPh sb="0" eb="2">
      <t>サギョウ</t>
    </rPh>
    <rPh sb="2" eb="5">
      <t>リョウホウシ</t>
    </rPh>
    <phoneticPr fontId="40"/>
  </si>
  <si>
    <t>視能訓練士の賃金改善実績の有無（右欄に○・×を記載）</t>
    <rPh sb="0" eb="2">
      <t>シノウ</t>
    </rPh>
    <rPh sb="2" eb="5">
      <t>クンレンシ</t>
    </rPh>
    <phoneticPr fontId="40"/>
  </si>
  <si>
    <t>言語聴覚士の賃金改善実績の有無（右欄に○・×を記載）</t>
    <rPh sb="0" eb="2">
      <t>ゲンゴ</t>
    </rPh>
    <rPh sb="2" eb="5">
      <t>チョウカクシ</t>
    </rPh>
    <phoneticPr fontId="40"/>
  </si>
  <si>
    <t>義肢装具士の賃金改善実績の有無（右欄に○・×を記載）</t>
    <rPh sb="0" eb="2">
      <t>ギシ</t>
    </rPh>
    <rPh sb="2" eb="5">
      <t>ソウグシ</t>
    </rPh>
    <phoneticPr fontId="40"/>
  </si>
  <si>
    <t>歯科衛生士の賃金改善実績の有無（右欄に○・×を記載）</t>
    <rPh sb="0" eb="2">
      <t>シカ</t>
    </rPh>
    <rPh sb="2" eb="5">
      <t>エイセイシ</t>
    </rPh>
    <phoneticPr fontId="40"/>
  </si>
  <si>
    <t>歯科技工士の賃金改善実績の有無（右欄に○・×を記載）</t>
    <rPh sb="0" eb="2">
      <t>シカ</t>
    </rPh>
    <rPh sb="2" eb="5">
      <t>ギコウシ</t>
    </rPh>
    <phoneticPr fontId="40"/>
  </si>
  <si>
    <t>歯科業務補助者の賃金改善実績の有無（右欄に○・×を記載）</t>
    <rPh sb="0" eb="2">
      <t>シカ</t>
    </rPh>
    <rPh sb="2" eb="4">
      <t>ギョウム</t>
    </rPh>
    <rPh sb="4" eb="7">
      <t>ホジョシャ</t>
    </rPh>
    <phoneticPr fontId="40"/>
  </si>
  <si>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</si>
  <si>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</si>
  <si>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40"/>
  </si>
  <si>
    <t>衛生検査技師の賃金改善実績の有無（右欄に○・×を記載）</t>
    <rPh sb="0" eb="2">
      <t>エイセイ</t>
    </rPh>
    <rPh sb="2" eb="4">
      <t>ケンサ</t>
    </rPh>
    <rPh sb="4" eb="6">
      <t>ギシ</t>
    </rPh>
    <phoneticPr fontId="40"/>
  </si>
  <si>
    <t>臨床工学技士の賃金改善実績の有無（右欄に○・×を記載）</t>
    <rPh sb="0" eb="2">
      <t>リンショウ</t>
    </rPh>
    <rPh sb="2" eb="4">
      <t>コウガク</t>
    </rPh>
    <rPh sb="4" eb="6">
      <t>ギシ</t>
    </rPh>
    <phoneticPr fontId="40"/>
  </si>
  <si>
    <t>管理栄養士の賃金改善実績の有無（右欄に○・×を記載）</t>
    <rPh sb="0" eb="2">
      <t>カンリ</t>
    </rPh>
    <rPh sb="2" eb="5">
      <t>エイヨウシ</t>
    </rPh>
    <phoneticPr fontId="40"/>
  </si>
  <si>
    <t>栄養士の賃金改善実績の有無（右欄に○・×を記載）</t>
    <rPh sb="0" eb="3">
      <t>エイヨウシ</t>
    </rPh>
    <phoneticPr fontId="40"/>
  </si>
  <si>
    <t>精神保健福祉士の賃金改善実績の有無（右欄に○・×を記載）</t>
    <rPh sb="0" eb="2">
      <t>セイシン</t>
    </rPh>
    <rPh sb="2" eb="4">
      <t>ホケン</t>
    </rPh>
    <rPh sb="4" eb="7">
      <t>フクシシ</t>
    </rPh>
    <phoneticPr fontId="40"/>
  </si>
  <si>
    <t>社会福祉士の賃金改善実績の有無（右欄に○・×を記載）</t>
    <rPh sb="0" eb="2">
      <t>シャカイ</t>
    </rPh>
    <rPh sb="2" eb="5">
      <t>フクシシ</t>
    </rPh>
    <phoneticPr fontId="40"/>
  </si>
  <si>
    <t>介護福祉士の賃金改善実績の有無（右欄に○・×を記載）</t>
    <rPh sb="0" eb="2">
      <t>カイゴ</t>
    </rPh>
    <rPh sb="2" eb="5">
      <t>フクシシ</t>
    </rPh>
    <phoneticPr fontId="40"/>
  </si>
  <si>
    <t>保育士の賃金改善実績の有無（右欄に○・×を記載）</t>
    <rPh sb="0" eb="3">
      <t>ホイクシ</t>
    </rPh>
    <phoneticPr fontId="40"/>
  </si>
  <si>
    <t>救急救命士の賃金改善実績の有無（右欄に○・×を記載）</t>
    <rPh sb="0" eb="2">
      <t>キュウキュウ</t>
    </rPh>
    <rPh sb="2" eb="5">
      <t>キュウメイシ</t>
    </rPh>
    <phoneticPr fontId="40"/>
  </si>
  <si>
    <t>あん摩マッサージ指圧師・はり師・きゆう師の賃金改善実績の有無（右欄に○・×を記載）</t>
    <rPh sb="2" eb="3">
      <t>マ</t>
    </rPh>
    <rPh sb="8" eb="11">
      <t>シアツシ</t>
    </rPh>
    <rPh sb="14" eb="15">
      <t>シ</t>
    </rPh>
    <rPh sb="19" eb="20">
      <t>シ</t>
    </rPh>
    <phoneticPr fontId="40"/>
  </si>
  <si>
    <t>柔道整復師の賃金改善実績の有無（右欄に○・×を記載）</t>
    <rPh sb="0" eb="2">
      <t>ジュウドウ</t>
    </rPh>
    <rPh sb="2" eb="5">
      <t>セイフクシ</t>
    </rPh>
    <phoneticPr fontId="40"/>
  </si>
  <si>
    <t>公認心理師の賃金改善実績の有無（右欄に○・×を記載）</t>
    <rPh sb="0" eb="2">
      <t>コウニン</t>
    </rPh>
    <rPh sb="2" eb="4">
      <t>シンリ</t>
    </rPh>
    <rPh sb="4" eb="5">
      <t>シ</t>
    </rPh>
    <phoneticPr fontId="40"/>
  </si>
  <si>
    <t>診療情報管理士の賃金改善実績の有無（右欄に○・×を記載）</t>
    <rPh sb="0" eb="2">
      <t>シンリョウ</t>
    </rPh>
    <rPh sb="2" eb="4">
      <t>ジョウホウ</t>
    </rPh>
    <rPh sb="4" eb="6">
      <t>カンリ</t>
    </rPh>
    <rPh sb="6" eb="7">
      <t>シ</t>
    </rPh>
    <phoneticPr fontId="40"/>
  </si>
  <si>
    <t>医師事務作業補助者の賃金改善実績の有無（右欄に○・×を記載）</t>
    <rPh sb="0" eb="2">
      <t>イシ</t>
    </rPh>
    <rPh sb="2" eb="4">
      <t>ジム</t>
    </rPh>
    <rPh sb="4" eb="6">
      <t>サギョウ</t>
    </rPh>
    <rPh sb="6" eb="9">
      <t>ホジョシャ</t>
    </rPh>
    <phoneticPr fontId="40"/>
  </si>
  <si>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40"/>
  </si>
  <si>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40"/>
  </si>
  <si>
    <t>１名あたり平均額</t>
    <phoneticPr fontId="39"/>
  </si>
  <si>
    <t>③月数</t>
    <rPh sb="1" eb="3">
      <t>ゲッスウ</t>
    </rPh>
    <phoneticPr fontId="39"/>
  </si>
  <si>
    <t>①対象人数
（常勤換算数）</t>
    <rPh sb="1" eb="3">
      <t>タイショウ</t>
    </rPh>
    <rPh sb="3" eb="5">
      <t>ニンズウ</t>
    </rPh>
    <rPh sb="7" eb="9">
      <t>ジョウキン</t>
    </rPh>
    <rPh sb="9" eb="11">
      <t>カンサン</t>
    </rPh>
    <rPh sb="11" eb="12">
      <t>スウ</t>
    </rPh>
    <phoneticPr fontId="39"/>
  </si>
  <si>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9"/>
  </si>
  <si>
    <t>令和７年度の対象職員のベースアップについて、令和７年３月31日時点の賃金水準と比較して2.0％を上回って実施している場合は、令和７年12月から令和８年５月までの間の当該2.0％を上回る部分</t>
    <phoneticPr fontId="39"/>
  </si>
  <si>
    <t>Ⅲ　令和７年度中の賃金改善割合</t>
    <rPh sb="2" eb="4">
      <t>レイワ</t>
    </rPh>
    <rPh sb="5" eb="7">
      <t>ネンド</t>
    </rPh>
    <rPh sb="7" eb="8">
      <t>チュウ</t>
    </rPh>
    <rPh sb="9" eb="11">
      <t>チンギン</t>
    </rPh>
    <rPh sb="11" eb="13">
      <t>カイゼン</t>
    </rPh>
    <rPh sb="13" eb="15">
      <t>ワリアイ</t>
    </rPh>
    <phoneticPr fontId="39"/>
  </si>
  <si>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9"/>
  </si>
  <si>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9"/>
  </si>
  <si>
    <t>Ⅳ　本事業の支給額を充てられる上限月額</t>
    <rPh sb="2" eb="3">
      <t>ホン</t>
    </rPh>
    <rPh sb="3" eb="5">
      <t>ジギョウ</t>
    </rPh>
    <rPh sb="6" eb="9">
      <t>シキュウガク</t>
    </rPh>
    <rPh sb="10" eb="11">
      <t>ア</t>
    </rPh>
    <rPh sb="15" eb="17">
      <t>ジョウゲン</t>
    </rPh>
    <rPh sb="17" eb="19">
      <t>ゲツガク</t>
    </rPh>
    <phoneticPr fontId="39"/>
  </si>
  <si>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9"/>
  </si>
  <si>
    <t>Ⅶ　対象人数
（常勤換算数）</t>
    <rPh sb="2" eb="4">
      <t>タイショウ</t>
    </rPh>
    <rPh sb="4" eb="6">
      <t>ニンズウ</t>
    </rPh>
    <rPh sb="8" eb="10">
      <t>ジョウキン</t>
    </rPh>
    <rPh sb="10" eb="12">
      <t>カンサン</t>
    </rPh>
    <rPh sb="12" eb="13">
      <t>スウ</t>
    </rPh>
    <phoneticPr fontId="39"/>
  </si>
  <si>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9"/>
  </si>
  <si>
    <t>賃金改善（全体）の内容</t>
    <rPh sb="0" eb="2">
      <t>チンギン</t>
    </rPh>
    <rPh sb="2" eb="4">
      <t>カイゼン</t>
    </rPh>
    <rPh sb="5" eb="7">
      <t>ゼンタイ</t>
    </rPh>
    <rPh sb="9" eb="11">
      <t>ナイヨウ</t>
    </rPh>
    <phoneticPr fontId="39"/>
  </si>
  <si>
    <t>②月額または
月額換算額</t>
    <rPh sb="1" eb="3">
      <t>ゲツガク</t>
    </rPh>
    <rPh sb="7" eb="9">
      <t>ゲツガク</t>
    </rPh>
    <rPh sb="9" eb="11">
      <t>カンサン</t>
    </rPh>
    <rPh sb="11" eb="12">
      <t>ガク</t>
    </rPh>
    <phoneticPr fontId="39"/>
  </si>
  <si>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40"/>
  </si>
  <si>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9"/>
  </si>
  <si>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9"/>
  </si>
  <si>
    <t>❸－❷：返還額（千円未満切り捨て）</t>
    <rPh sb="4" eb="7">
      <t>ヘンカンガク</t>
    </rPh>
    <rPh sb="8" eb="10">
      <t>センエン</t>
    </rPh>
    <rPh sb="10" eb="12">
      <t>ミマン</t>
    </rPh>
    <rPh sb="12" eb="13">
      <t>キ</t>
    </rPh>
    <rPh sb="14" eb="15">
      <t>ス</t>
    </rPh>
    <phoneticPr fontId="39"/>
  </si>
  <si>
    <t>賃金改善に係る診療報酬及び他の補助金等を受けた場合その額（直接入力）</t>
    <rPh sb="29" eb="31">
      <t>チョクセツ</t>
    </rPh>
    <rPh sb="31" eb="33">
      <t>ニュウリョク</t>
    </rPh>
    <phoneticPr fontId="39"/>
  </si>
  <si>
    <t>❶：賃金改善の総額（自動計算）</t>
    <rPh sb="2" eb="4">
      <t>チンギン</t>
    </rPh>
    <rPh sb="4" eb="6">
      <t>カイゼン</t>
    </rPh>
    <rPh sb="7" eb="9">
      <t>ソウガク</t>
    </rPh>
    <rPh sb="10" eb="12">
      <t>ジドウ</t>
    </rPh>
    <rPh sb="12" eb="14">
      <t>ケイサン</t>
    </rPh>
    <phoneticPr fontId="39"/>
  </si>
  <si>
    <t>❸：賃上げ支援事業の支給額（直接入力）</t>
    <rPh sb="2" eb="4">
      <t>チンア</t>
    </rPh>
    <rPh sb="5" eb="7">
      <t>シエン</t>
    </rPh>
    <rPh sb="7" eb="9">
      <t>ジギョウ</t>
    </rPh>
    <rPh sb="10" eb="13">
      <t>シキュウガク</t>
    </rPh>
    <rPh sb="14" eb="16">
      <t>チョクセツ</t>
    </rPh>
    <rPh sb="16" eb="18">
      <t>ニュウリョク</t>
    </rPh>
    <phoneticPr fontId="39"/>
  </si>
  <si>
    <t>賃金改善の総額
（自動計算）</t>
    <rPh sb="9" eb="11">
      <t>ジドウ</t>
    </rPh>
    <rPh sb="11" eb="13">
      <t>ケイサン</t>
    </rPh>
    <phoneticPr fontId="39"/>
  </si>
  <si>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40"/>
  </si>
  <si>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40"/>
  </si>
  <si>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9"/>
  </si>
  <si>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9"/>
  </si>
  <si>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9"/>
  </si>
  <si>
    <t>賃金改善の内容（※）</t>
    <rPh sb="0" eb="2">
      <t>チンギン</t>
    </rPh>
    <rPh sb="2" eb="4">
      <t>カイゼン</t>
    </rPh>
    <rPh sb="5" eb="7">
      <t>ナイヨウ</t>
    </rPh>
    <phoneticPr fontId="39"/>
  </si>
  <si>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9"/>
  </si>
  <si>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40"/>
  </si>
  <si>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9"/>
  </si>
  <si>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40"/>
  </si>
  <si>
    <t>給付金の対象となった賃金改善の総額</t>
    <rPh sb="0" eb="3">
      <t>キュウフキン</t>
    </rPh>
    <rPh sb="4" eb="6">
      <t>タイショウ</t>
    </rPh>
    <rPh sb="10" eb="12">
      <t>チンギン</t>
    </rPh>
    <phoneticPr fontId="39"/>
  </si>
  <si>
    <t>事務職員の賃金改善の内容</t>
    <rPh sb="0" eb="2">
      <t>ジム</t>
    </rPh>
    <rPh sb="2" eb="4">
      <t>ショクイン</t>
    </rPh>
    <rPh sb="5" eb="7">
      <t>チンギン</t>
    </rPh>
    <rPh sb="7" eb="9">
      <t>カイゼン</t>
    </rPh>
    <rPh sb="10" eb="12">
      <t>ナイヨウ</t>
    </rPh>
    <phoneticPr fontId="39"/>
  </si>
  <si>
    <t>看護補助者の賃金改善の内容</t>
    <rPh sb="0" eb="2">
      <t>カンゴ</t>
    </rPh>
    <rPh sb="2" eb="5">
      <t>ホジョシャ</t>
    </rPh>
    <rPh sb="6" eb="8">
      <t>チンギン</t>
    </rPh>
    <rPh sb="8" eb="10">
      <t>カイゼン</t>
    </rPh>
    <rPh sb="11" eb="13">
      <t>ナイヨウ</t>
    </rPh>
    <phoneticPr fontId="39"/>
  </si>
  <si>
    <r>
      <rPr>
        <b/>
        <sz val="11"/>
        <color rgb="FFFF0000"/>
        <rFont val="ＭＳ Ｐゴシック"/>
        <family val="3"/>
        <charset val="128"/>
        <scheme val="minor"/>
      </rPr>
      <t xml:space="preserve">（理学療法士単独の賃金表がある場合は必ず記載）
</t>
    </r>
    <r>
      <rPr>
        <b/>
        <sz val="11"/>
        <color theme="1"/>
        <rFont val="ＭＳ Ｐゴシック"/>
        <family val="3"/>
        <charset val="128"/>
        <scheme val="minor"/>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39"/>
  </si>
  <si>
    <r>
      <rPr>
        <b/>
        <sz val="11"/>
        <color rgb="FFFF0000"/>
        <rFont val="ＭＳ Ｐゴシック"/>
        <family val="3"/>
        <charset val="128"/>
        <scheme val="minor"/>
      </rPr>
      <t xml:space="preserve">（作業療法士単独の賃金表がある場合は必ず記載）
</t>
    </r>
    <r>
      <rPr>
        <b/>
        <sz val="11"/>
        <color theme="1"/>
        <rFont val="ＭＳ Ｐゴシック"/>
        <family val="3"/>
        <charset val="128"/>
        <scheme val="minor"/>
      </rPr>
      <t>作業療法士の賃金改善の内容</t>
    </r>
    <rPh sb="18" eb="19">
      <t>カナラ</t>
    </rPh>
    <phoneticPr fontId="39"/>
  </si>
  <si>
    <r>
      <rPr>
        <b/>
        <sz val="11"/>
        <color rgb="FFFF0000"/>
        <rFont val="ＭＳ Ｐゴシック"/>
        <family val="3"/>
        <charset val="128"/>
        <scheme val="minor"/>
      </rPr>
      <t xml:space="preserve">（言語聴覚士単独の賃金表がある場合は必ず記載）
</t>
    </r>
    <r>
      <rPr>
        <b/>
        <sz val="11"/>
        <color theme="1"/>
        <rFont val="ＭＳ Ｐゴシック"/>
        <family val="3"/>
        <charset val="128"/>
        <scheme val="minor"/>
      </rPr>
      <t>言語聴覚士の賃金改善の内容</t>
    </r>
    <rPh sb="1" eb="3">
      <t>ゲンゴ</t>
    </rPh>
    <rPh sb="3" eb="6">
      <t>チョウカクシチンギンカイゼンナイヨウ</t>
    </rPh>
    <rPh sb="18" eb="19">
      <t>カナラ</t>
    </rPh>
    <phoneticPr fontId="39"/>
  </si>
  <si>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9"/>
  </si>
  <si>
    <t>❷≧❸の判定（×は返還あり）</t>
    <rPh sb="4" eb="6">
      <t>ハンテイ</t>
    </rPh>
    <rPh sb="9" eb="11">
      <t>ヘンカン</t>
    </rPh>
    <phoneticPr fontId="39"/>
  </si>
  <si>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40"/>
  </si>
  <si>
    <t>訪問看護ステーションの名称：</t>
    <rPh sb="0" eb="2">
      <t>ホウモン</t>
    </rPh>
    <rPh sb="2" eb="4">
      <t>カンゴ</t>
    </rPh>
    <rPh sb="11" eb="13">
      <t>メイショウ</t>
    </rPh>
    <phoneticPr fontId="40"/>
  </si>
  <si>
    <t>②月額または
月額換算額</t>
    <rPh sb="1" eb="3">
      <t>ゲツガク</t>
    </rPh>
    <phoneticPr fontId="39"/>
  </si>
  <si>
    <t>　基本給の引き上げ</t>
    <rPh sb="1" eb="4">
      <t>キホンキュウ</t>
    </rPh>
    <rPh sb="5" eb="6">
      <t>ヒ</t>
    </rPh>
    <rPh sb="7" eb="8">
      <t>ア</t>
    </rPh>
    <phoneticPr fontId="40"/>
  </si>
  <si>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40"/>
  </si>
  <si>
    <t>　一時金または特別手当</t>
    <rPh sb="1" eb="4">
      <t>イチジキン</t>
    </rPh>
    <rPh sb="7" eb="9">
      <t>トクベツ</t>
    </rPh>
    <rPh sb="9" eb="11">
      <t>テアテ</t>
    </rPh>
    <phoneticPr fontId="40"/>
  </si>
  <si>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9"/>
  </si>
  <si>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9"/>
  </si>
  <si>
    <t>▲▲訪問看護ステーション</t>
    <rPh sb="2" eb="4">
      <t>ホウモン</t>
    </rPh>
    <rPh sb="4" eb="6">
      <t>カンゴ</t>
    </rPh>
    <phoneticPr fontId="39"/>
  </si>
  <si>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40"/>
  </si>
  <si>
    <r>
      <rPr>
        <b/>
        <sz val="11"/>
        <color rgb="FFFF0000"/>
        <rFont val="ＭＳ Ｐゴシック"/>
        <family val="3"/>
        <charset val="128"/>
        <scheme val="minor"/>
      </rPr>
      <t xml:space="preserve">（リハビリ職について常勤（換算しない）10人以上を雇用している場合は必ず記載）
</t>
    </r>
    <r>
      <rPr>
        <b/>
        <sz val="11"/>
        <color theme="1"/>
        <rFont val="ＭＳ Ｐゴシック"/>
        <family val="3"/>
        <charset val="128"/>
        <scheme val="minor"/>
      </rPr>
      <t>リハビリ職種（理学療法士、作業療法士、言語聴覚士）の賃金改善の内容</t>
    </r>
    <rPh sb="5" eb="6">
      <t>ショク</t>
    </rPh>
    <rPh sb="10" eb="12">
      <t>ジョウキン</t>
    </rPh>
    <rPh sb="13" eb="15">
      <t>カンサン</t>
    </rPh>
    <rPh sb="21" eb="22">
      <t>ニン</t>
    </rPh>
    <rPh sb="22" eb="24">
      <t>イジョウ</t>
    </rPh>
    <rPh sb="25" eb="27">
      <t>コヨウ</t>
    </rPh>
    <rPh sb="31" eb="33">
      <t>バアイ</t>
    </rPh>
    <rPh sb="34" eb="35">
      <t>カナラ</t>
    </rPh>
    <rPh sb="36" eb="38">
      <t>キサイ</t>
    </rPh>
    <rPh sb="44" eb="46">
      <t>ショクシュ</t>
    </rPh>
    <rPh sb="66" eb="68">
      <t>チンギン</t>
    </rPh>
    <rPh sb="68" eb="70">
      <t>カイゼン</t>
    </rPh>
    <rPh sb="71" eb="73">
      <t>ナイヨウ</t>
    </rPh>
    <phoneticPr fontId="39"/>
  </si>
  <si>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9"/>
  </si>
  <si>
    <t>○</t>
    <phoneticPr fontId="39"/>
  </si>
  <si>
    <t>×</t>
    <phoneticPr fontId="39"/>
  </si>
  <si>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9"/>
  </si>
  <si>
    <r>
      <t>（様式第７号）</t>
    </r>
    <r>
      <rPr>
        <b/>
        <sz val="14"/>
        <color rgb="FFFF0000"/>
        <rFont val="ＭＳ Ｐゴシック"/>
        <family val="3"/>
        <charset val="128"/>
        <scheme val="minor"/>
      </rPr>
      <t>※訪看ＳＴ（施設単位）の報告</t>
    </r>
    <rPh sb="8" eb="10">
      <t>ホウカン</t>
    </rPh>
    <rPh sb="13" eb="15">
      <t>シセツ</t>
    </rPh>
    <rPh sb="15" eb="17">
      <t>タンイ</t>
    </rPh>
    <rPh sb="19" eb="21">
      <t>ホウコク</t>
    </rPh>
    <phoneticPr fontId="40"/>
  </si>
  <si>
    <r>
      <t xml:space="preserve">（様式第７号別紙）
</t>
    </r>
    <r>
      <rPr>
        <b/>
        <sz val="14"/>
        <color rgb="FFFF0000"/>
        <rFont val="ＭＳ Ｐゴシック"/>
        <family val="3"/>
        <charset val="128"/>
        <scheme val="minor"/>
      </rPr>
      <t>※訪問看護ステーション（施設単位）の報告</t>
    </r>
    <rPh sb="11" eb="13">
      <t>ホウモン</t>
    </rPh>
    <rPh sb="13" eb="15">
      <t>カンゴ</t>
    </rPh>
    <rPh sb="22" eb="24">
      <t>シセツ</t>
    </rPh>
    <rPh sb="24" eb="26">
      <t>タンイ</t>
    </rPh>
    <rPh sb="28" eb="30">
      <t>ホウコク</t>
    </rPh>
    <phoneticPr fontId="40"/>
  </si>
  <si>
    <t>概　算　払　精　算　書</t>
    <rPh sb="0" eb="1">
      <t>ガイ</t>
    </rPh>
    <rPh sb="2" eb="3">
      <t>サン</t>
    </rPh>
    <rPh sb="4" eb="5">
      <t>バライ</t>
    </rPh>
    <rPh sb="6" eb="7">
      <t>セイ</t>
    </rPh>
    <rPh sb="8" eb="9">
      <t>サン</t>
    </rPh>
    <rPh sb="10" eb="11">
      <t>ショ</t>
    </rPh>
    <phoneticPr fontId="40"/>
  </si>
  <si>
    <t>茨城県知事　大井川　和彦　殿</t>
    <rPh sb="0" eb="5">
      <t>イバラキケンチジ</t>
    </rPh>
    <rPh sb="6" eb="9">
      <t>オオイガワ</t>
    </rPh>
    <rPh sb="10" eb="12">
      <t>カズヒコ</t>
    </rPh>
    <rPh sb="13" eb="14">
      <t>トノ</t>
    </rPh>
    <phoneticPr fontId="40"/>
  </si>
  <si>
    <t>（医療政策課扱い）</t>
    <rPh sb="1" eb="6">
      <t>イリョウセイサクカ</t>
    </rPh>
    <rPh sb="6" eb="7">
      <t>アツカ</t>
    </rPh>
    <phoneticPr fontId="40"/>
  </si>
  <si>
    <t>概　　算　　額</t>
    <rPh sb="0" eb="1">
      <t>ガイ</t>
    </rPh>
    <rPh sb="3" eb="4">
      <t>サン</t>
    </rPh>
    <rPh sb="6" eb="7">
      <t>ガク</t>
    </rPh>
    <phoneticPr fontId="40"/>
  </si>
  <si>
    <t>円</t>
    <rPh sb="0" eb="1">
      <t>エン</t>
    </rPh>
    <phoneticPr fontId="40"/>
  </si>
  <si>
    <t>精　　算　　額</t>
    <rPh sb="0" eb="1">
      <t>セイ</t>
    </rPh>
    <rPh sb="3" eb="4">
      <t>サン</t>
    </rPh>
    <rPh sb="6" eb="7">
      <t>ガク</t>
    </rPh>
    <phoneticPr fontId="40"/>
  </si>
  <si>
    <t>差　引　金　額</t>
    <rPh sb="0" eb="1">
      <t>サ</t>
    </rPh>
    <rPh sb="4" eb="5">
      <t>キン</t>
    </rPh>
    <rPh sb="6" eb="7">
      <t>ガク</t>
    </rPh>
    <phoneticPr fontId="40"/>
  </si>
  <si>
    <t>上記のとおり証拠書類を添えて精算します。</t>
    <rPh sb="0" eb="2">
      <t>ジョウキ</t>
    </rPh>
    <rPh sb="6" eb="10">
      <t>ショウコショルイ</t>
    </rPh>
    <rPh sb="11" eb="12">
      <t>ソ</t>
    </rPh>
    <rPh sb="14" eb="16">
      <t>セイサン</t>
    </rPh>
    <phoneticPr fontId="40"/>
  </si>
  <si>
    <t>(お願い　太線の中を記入して下さい)</t>
    <rPh sb="2" eb="3">
      <t>ネガ</t>
    </rPh>
    <rPh sb="5" eb="7">
      <t>フトセン</t>
    </rPh>
    <rPh sb="8" eb="9">
      <t>ナカ</t>
    </rPh>
    <rPh sb="10" eb="12">
      <t>キニュウ</t>
    </rPh>
    <rPh sb="14" eb="15">
      <t>クダ</t>
    </rPh>
    <phoneticPr fontId="40"/>
  </si>
  <si>
    <t>受理日付印</t>
    <rPh sb="0" eb="5">
      <t>ジュリヒヅケイン</t>
    </rPh>
    <phoneticPr fontId="40"/>
  </si>
  <si>
    <t>精
算</t>
    <rPh sb="0" eb="1">
      <t>セイ</t>
    </rPh>
    <rPh sb="3" eb="4">
      <t>ザン</t>
    </rPh>
    <phoneticPr fontId="40"/>
  </si>
  <si>
    <t>課（公所）長</t>
    <rPh sb="0" eb="1">
      <t>カ</t>
    </rPh>
    <rPh sb="2" eb="3">
      <t>コウ</t>
    </rPh>
    <rPh sb="3" eb="4">
      <t>ジョ</t>
    </rPh>
    <rPh sb="5" eb="6">
      <t>オサ</t>
    </rPh>
    <phoneticPr fontId="40"/>
  </si>
  <si>
    <t>課長補佐</t>
    <rPh sb="0" eb="4">
      <t>カチョウホサ</t>
    </rPh>
    <phoneticPr fontId="40"/>
  </si>
  <si>
    <t>課　　員</t>
    <rPh sb="0" eb="1">
      <t>カ</t>
    </rPh>
    <rPh sb="3" eb="4">
      <t>イン</t>
    </rPh>
    <phoneticPr fontId="40"/>
  </si>
  <si>
    <t>主任</t>
    <rPh sb="0" eb="2">
      <t>シュニン</t>
    </rPh>
    <phoneticPr fontId="40"/>
  </si>
  <si>
    <t>審
査</t>
    <rPh sb="0" eb="1">
      <t>シン</t>
    </rPh>
    <rPh sb="3" eb="4">
      <t>サ</t>
    </rPh>
    <phoneticPr fontId="40"/>
  </si>
  <si>
    <t>局長(地方出納員)</t>
    <rPh sb="0" eb="2">
      <t>キョクチョウ</t>
    </rPh>
    <rPh sb="3" eb="8">
      <t>チホウスイトウイン</t>
    </rPh>
    <phoneticPr fontId="40"/>
  </si>
  <si>
    <t>課　　長</t>
    <rPh sb="0" eb="1">
      <t>カ</t>
    </rPh>
    <rPh sb="3" eb="4">
      <t>チョウ</t>
    </rPh>
    <phoneticPr fontId="40"/>
  </si>
  <si>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職種ごとの賃金改善の総額と訪問看護ステーション全体の賃金改善の総額が一致しなくても差し支えありません。
職種ごとの報告が困難な場合は、その他の対象職種にまとめて記載してください。</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9"/>
  </si>
  <si>
    <r>
      <t>左側（D列）：施設の名称を記載してください。（例：医療法人○○会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9"/>
  </si>
  <si>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9"/>
  </si>
  <si>
    <t>左側（D列）：給付金の対象となる補助対象経費が給付金の支給額と同額以上であることを判定します。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9"/>
  </si>
  <si>
    <t>賃金改善の総額</t>
  </si>
  <si>
    <t>③月数</t>
  </si>
  <si>
    <t>②月額または月額換算額</t>
  </si>
  <si>
    <t>①対象人数</t>
  </si>
  <si>
    <t>④令和８年６月１日以降の
賃金改善水準</t>
  </si>
  <si>
    <t>令和７年12月から令和８年５月までの間の当該2.0％超過分</t>
  </si>
  <si>
    <t>物価支援事業の支給額</t>
  </si>
  <si>
    <t>❸－❷：返還額（千円未満切り捨て）</t>
  </si>
  <si>
    <t>❸：賃上げ支援事業の支給額</t>
  </si>
  <si>
    <t>❷：補助対象経費(千円未満切り捨て)</t>
  </si>
  <si>
    <t>賃金改善に係る診療報酬及び他の補助金等を受けた場合その額</t>
  </si>
  <si>
    <t>❶：賃金改善の総額</t>
  </si>
  <si>
    <t>交付確定額</t>
  </si>
  <si>
    <t>❷≧❸の判定（×は返還あり）</t>
  </si>
  <si>
    <t>ベースアップ評価料届出の有無</t>
  </si>
  <si>
    <t>開設者</t>
  </si>
  <si>
    <t>一時金または特別手当</t>
  </si>
  <si>
    <t>基本給や毎月決まって支払われる手当の引き上げに伴う賞与、時間外手当、法定福利費（事業主負担分のみ）等の増加分に用いた金額</t>
  </si>
  <si>
    <t>毎月決まって支払われる手当の引き上げ</t>
  </si>
  <si>
    <t>基本給の引き上げ</t>
  </si>
  <si>
    <t>その他職員の賃金改善の内容</t>
  </si>
  <si>
    <t>言語聴覚士の賃金改善の内容</t>
  </si>
  <si>
    <t>作業療法士の賃金改善の内容</t>
  </si>
  <si>
    <t>理学療法士の賃金改善の内容</t>
  </si>
  <si>
    <t>リハビリ職種（理学療法士、作業療法士、言語聴覚士）の賃金改善の内容</t>
  </si>
  <si>
    <t>歯科衛生士の賃金改善の内容</t>
  </si>
  <si>
    <t>薬局に勤務する40歳未満の勤務薬剤師の賃金改善の内容</t>
  </si>
  <si>
    <t>医科診療所に勤務する薬剤師の賃金改善の内容</t>
  </si>
  <si>
    <t>看護補助者の賃金改善の内容</t>
  </si>
  <si>
    <t>事務職員の賃金改善の内容</t>
  </si>
  <si>
    <t>40歳未満の勤務医師、勤務歯科医師の賃金改善の内容</t>
  </si>
  <si>
    <t>看護職員等（保健師、助産師、看護師及び准看護師）の賃金改善の内容</t>
  </si>
  <si>
    <t>有床診療所の名称</t>
    <rPh sb="0" eb="2">
      <t>ユウショウ</t>
    </rPh>
    <rPh sb="2" eb="5">
      <t>シンリョウジョ</t>
    </rPh>
    <rPh sb="6" eb="8">
      <t>メイショウ</t>
    </rPh>
    <phoneticPr fontId="39"/>
  </si>
  <si>
    <t>賃金改善（全体）の内容</t>
    <phoneticPr fontId="39"/>
  </si>
  <si>
    <t>○○　代表　○○</t>
    <rPh sb="3" eb="5">
      <t>ダイヒョウ</t>
    </rPh>
    <phoneticPr fontId="39"/>
  </si>
  <si>
    <t>報告年月日</t>
    <rPh sb="0" eb="5">
      <t>ホウコクネンガッピ</t>
    </rPh>
    <phoneticPr fontId="39"/>
  </si>
  <si>
    <t>左側（D列）：交付確定額は賃上げ支援事業の支給額から返還額を除いた額となります。</t>
    <rPh sb="7" eb="9">
      <t>コウフ</t>
    </rPh>
    <rPh sb="9" eb="12">
      <t>カクテイガク</t>
    </rPh>
    <rPh sb="13" eb="15">
      <t>チンア</t>
    </rPh>
    <rPh sb="16" eb="18">
      <t>シエン</t>
    </rPh>
    <rPh sb="18" eb="20">
      <t>ジギョウ</t>
    </rPh>
    <rPh sb="21" eb="24">
      <t>シキュウガク</t>
    </rPh>
    <rPh sb="26" eb="29">
      <t>ヘンカンガク</t>
    </rPh>
    <rPh sb="30" eb="31">
      <t>ノゾ</t>
    </rPh>
    <rPh sb="33" eb="34">
      <t>ガク</t>
    </rPh>
    <phoneticPr fontId="39"/>
  </si>
  <si>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rPh sb="11" eb="13">
      <t>ウワマワ</t>
    </rPh>
    <rPh sb="24" eb="26">
      <t>ジッシ</t>
    </rPh>
    <rPh sb="30" eb="32">
      <t>バアイ</t>
    </rPh>
    <rPh sb="67" eb="68">
      <t>ホ</t>
    </rPh>
    <rPh sb="71" eb="72">
      <t>ホン</t>
    </rPh>
    <rPh sb="72" eb="75">
      <t>キュウフキン</t>
    </rPh>
    <rPh sb="76" eb="77">
      <t>ア</t>
    </rPh>
    <rPh sb="79" eb="81">
      <t>バアイ</t>
    </rPh>
    <phoneticPr fontId="39"/>
  </si>
  <si>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9"/>
  </si>
  <si>
    <t>開設者（法人の名称＋代表者職氏名又は個人名）：</t>
    <rPh sb="0" eb="3">
      <t>カイセツシャ</t>
    </rPh>
    <rPh sb="4" eb="6">
      <t>ホウジン</t>
    </rPh>
    <rPh sb="7" eb="9">
      <t>メイショウ</t>
    </rPh>
    <rPh sb="10" eb="16">
      <t>ダイヒョウシャショクシメイ</t>
    </rPh>
    <rPh sb="16" eb="17">
      <t>マタ</t>
    </rPh>
    <rPh sb="18" eb="21">
      <t>コジンメイ</t>
    </rPh>
    <phoneticPr fontId="40"/>
  </si>
  <si>
    <t>左側（D列）：開設者名を記載してください。（例：医療法人○○会　理事長　○○　○○　又は個人名）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3">
      <t>マタ</t>
    </rPh>
    <rPh sb="44" eb="47">
      <t>コジンメイ</t>
    </rPh>
    <rPh sb="49" eb="51">
      <t>ミギガワ</t>
    </rPh>
    <rPh sb="53" eb="54">
      <t>レツ</t>
    </rPh>
    <rPh sb="58" eb="60">
      <t>チンギン</t>
    </rPh>
    <rPh sb="60" eb="62">
      <t>カイゼン</t>
    </rPh>
    <rPh sb="63" eb="65">
      <t>ソウガク</t>
    </rPh>
    <rPh sb="66" eb="68">
      <t>テンキ</t>
    </rPh>
    <phoneticPr fontId="39"/>
  </si>
  <si>
    <t>令和９年３月３１日までに精算してください</t>
    <rPh sb="0" eb="2">
      <t>レイワ</t>
    </rPh>
    <rPh sb="3" eb="4">
      <t>ネン</t>
    </rPh>
    <rPh sb="5" eb="6">
      <t>ツキ</t>
    </rPh>
    <rPh sb="8" eb="9">
      <t>ヒ</t>
    </rPh>
    <rPh sb="12" eb="14">
      <t>セイサン</t>
    </rPh>
    <phoneticPr fontId="40"/>
  </si>
  <si>
    <t>支出命令番号</t>
    <rPh sb="0" eb="6">
      <t>シシュツメイレイバンゴウ</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</si>
</sst>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0&quot;人&quot;"/>
  </numFmts>
  <fonts count="6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u/>
      <sz val="12"/>
      <color rgb="FFFF0000"/>
      <name val="ＭＳ ゴシック"/>
      <family val="3"/>
      <charset val="128"/>
    </font>
    <font>
      <sz val="11"/>
      <color theme="1"/>
      <name val="ＭＳ 明朝"/>
      <family val="1"/>
      <charset val="128"/>
    </font>
    <font>
      <sz val="24"/>
      <color theme="1"/>
      <name val="ＭＳ 明朝"/>
      <family val="1"/>
      <charset val="128"/>
    </font>
    <font>
      <sz val="10"/>
      <color theme="1"/>
      <name val="ＭＳ 明朝"/>
      <family val="1"/>
      <charset val="128"/>
    </font>
    <font>
      <b/>
      <sz val="11"/>
      <name val="ＭＳ Ｐゴシック"/>
      <family val="3"/>
      <charset val="128"/>
    </font>
    <font>
      <b/>
      <sz val="11"/>
      <color rgb="FFFFFFFF"/>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D9EAD3"/>
      </patternFill>
    </fill>
    <fill>
      <patternFill patternType="solid">
        <fgColor rgb="FF4472C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alignment vertical="center"/>
    </xf>
    <xf numFmtId="0" fontId="22" fillId="2" borderId="0" applyNumberFormat="0" applyBorder="0" applyAlignment="0" applyProtection="0">
      <alignment vertical="center"/>
    </xf>
    <xf numFmtId="0" fontId="22" fillId="3" borderId="0" applyNumberFormat="0" applyBorder="0" applyAlignment="0" applyProtection="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0" borderId="0" applyNumberFormat="0" applyFill="0" applyBorder="0" applyAlignment="0" applyProtection="0">
      <alignment vertical="center"/>
    </xf>
    <xf numFmtId="0" fontId="25" fillId="26" borderId="7" applyNumberFormat="0" applyAlignment="0" applyProtection="0">
      <alignment vertical="center"/>
    </xf>
    <xf numFmtId="0" fontId="26" fillId="27" borderId="0" applyNumberFormat="0" applyBorder="0" applyAlignment="0" applyProtection="0">
      <alignment vertical="center"/>
    </xf>
    <xf numFmtId="0" fontId="22" fillId="28" borderId="8" applyNumberFormat="0" applyFont="0" applyAlignment="0" applyProtection="0">
      <alignment vertical="center"/>
    </xf>
    <xf numFmtId="0" fontId="27" fillId="0" borderId="9" applyNumberFormat="0" applyFill="0" applyAlignment="0" applyProtection="0">
      <alignment vertical="center"/>
    </xf>
    <xf numFmtId="0" fontId="28" fillId="29" borderId="0" applyNumberFormat="0" applyBorder="0" applyAlignment="0" applyProtection="0">
      <alignment vertical="center"/>
    </xf>
    <xf numFmtId="0" fontId="29" fillId="30" borderId="10" applyNumberFormat="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30" borderId="15" applyNumberFormat="0" applyAlignment="0" applyProtection="0">
      <alignment vertical="center"/>
    </xf>
    <xf numFmtId="0" fontId="36" fillId="0" borderId="0" applyNumberFormat="0" applyFill="0" applyBorder="0" applyAlignment="0" applyProtection="0">
      <alignment vertical="center"/>
    </xf>
    <xf numFmtId="0" fontId="37" fillId="31" borderId="10" applyNumberFormat="0" applyAlignment="0" applyProtection="0">
      <alignment vertical="center"/>
    </xf>
    <xf numFmtId="0" fontId="38" fillId="32" borderId="0" applyNumberFormat="0" applyBorder="0" applyAlignment="0" applyProtection="0">
      <alignment vertical="center"/>
    </xf>
    <xf numFmtId="0" fontId="21" fillId="0" borderId="0">
      <alignment vertical="center"/>
    </xf>
    <xf numFmtId="0" fontId="20"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2" fillId="0" borderId="0">
      <alignment vertical="center"/>
    </xf>
    <xf numFmtId="0" fontId="22" fillId="0" borderId="0">
      <alignment vertical="center"/>
    </xf>
    <xf numFmtId="0" fontId="42" fillId="0" borderId="0">
      <alignment vertical="center"/>
    </xf>
    <xf numFmtId="38" fontId="22" fillId="0" borderId="0" applyFont="0" applyFill="0" applyBorder="0" applyAlignment="0" applyProtection="0">
      <alignment vertical="center"/>
    </xf>
    <xf numFmtId="0" fontId="44" fillId="0" borderId="0">
      <alignment vertical="center"/>
    </xf>
    <xf numFmtId="0" fontId="19" fillId="0" borderId="0">
      <alignment vertical="center"/>
    </xf>
    <xf numFmtId="38" fontId="19" fillId="0" borderId="0" applyFont="0" applyFill="0" applyBorder="0" applyAlignment="0" applyProtection="0">
      <alignment vertical="center"/>
    </xf>
    <xf numFmtId="0" fontId="44" fillId="0" borderId="0"/>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38" fontId="13" fillId="0" borderId="0" applyFont="0" applyFill="0" applyBorder="0" applyAlignment="0" applyProtection="0">
      <alignment vertical="center"/>
    </xf>
    <xf numFmtId="0" fontId="12" fillId="0" borderId="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9" fontId="22" fillId="0" borderId="0" applyFont="0" applyFill="0" applyBorder="0" applyAlignment="0" applyProtection="0">
      <alignment vertical="center"/>
    </xf>
    <xf numFmtId="0" fontId="9" fillId="0" borderId="0">
      <alignment vertical="center"/>
    </xf>
    <xf numFmtId="0" fontId="9" fillId="0" borderId="0">
      <alignment vertical="center"/>
    </xf>
    <xf numFmtId="0" fontId="5" fillId="0" borderId="0">
      <alignment vertical="center"/>
    </xf>
  </cellStyleXfs>
  <cellXfs count="210">
    <xf numFmtId="0" fontId="0" fillId="0" borderId="0" xfId="0">
      <alignment vertical="center"/>
    </xf>
    <xf numFmtId="0" fontId="17" fillId="0" borderId="0" xfId="57">
      <alignment vertical="center"/>
    </xf>
    <xf numFmtId="0" fontId="45" fillId="33" borderId="22" xfId="58" applyFont="1" applyFill="1" applyBorder="1">
      <alignment vertical="center"/>
    </xf>
    <xf numFmtId="0" fontId="16" fillId="34" borderId="21" xfId="58" applyFill="1" applyBorder="1">
      <alignment vertical="center"/>
    </xf>
    <xf numFmtId="0" fontId="16" fillId="0" borderId="0" xfId="58">
      <alignment vertical="center"/>
    </xf>
    <xf numFmtId="0" fontId="47" fillId="0" borderId="0" xfId="69" applyFont="1">
      <alignment vertical="center"/>
    </xf>
    <xf numFmtId="0" fontId="11" fillId="0" borderId="0" xfId="69">
      <alignment vertical="center"/>
    </xf>
    <xf numFmtId="0" fontId="11" fillId="0" borderId="0" xfId="69" applyAlignment="1">
      <alignment vertical="center" wrapText="1"/>
    </xf>
    <xf numFmtId="0" fontId="22" fillId="0" borderId="0" xfId="69" applyFont="1" applyAlignment="1">
      <alignment vertical="center" wrapText="1"/>
    </xf>
    <xf numFmtId="0" fontId="34" fillId="37" borderId="5" xfId="69" applyFont="1" applyFill="1" applyBorder="1" applyAlignment="1">
      <alignment vertical="center" wrapText="1"/>
    </xf>
    <xf numFmtId="0" fontId="34" fillId="35" borderId="5" xfId="69" applyFont="1" applyFill="1" applyBorder="1" applyAlignment="1">
      <alignment horizontal="center" vertical="center" wrapText="1"/>
    </xf>
    <xf numFmtId="0" fontId="34" fillId="0" borderId="5" xfId="69" applyFont="1" applyBorder="1" applyAlignment="1">
      <alignment vertical="center" wrapText="1"/>
    </xf>
    <xf numFmtId="0" fontId="34" fillId="37" borderId="5" xfId="69" applyFont="1" applyFill="1" applyBorder="1" applyAlignment="1">
      <alignment horizontal="center" vertical="center" wrapText="1"/>
    </xf>
    <xf numFmtId="0" fontId="11" fillId="0" borderId="0" xfId="69" applyAlignment="1">
      <alignment horizontal="center" vertical="center"/>
    </xf>
    <xf numFmtId="0" fontId="0" fillId="0" borderId="0" xfId="69" applyFont="1" applyAlignment="1">
      <alignment vertical="center" wrapText="1"/>
    </xf>
    <xf numFmtId="176" fontId="34" fillId="35" borderId="5" xfId="69" applyNumberFormat="1" applyFont="1" applyFill="1" applyBorder="1" applyAlignment="1">
      <alignment horizontal="center" vertical="center" wrapText="1"/>
    </xf>
    <xf numFmtId="0" fontId="34" fillId="36" borderId="3" xfId="69" applyFont="1" applyFill="1" applyBorder="1" applyAlignment="1">
      <alignment vertical="center" wrapText="1"/>
    </xf>
    <xf numFmtId="0" fontId="34" fillId="0" borderId="0" xfId="58" applyFont="1" applyAlignment="1">
      <alignment vertical="center" wrapText="1"/>
    </xf>
    <xf numFmtId="0" fontId="34" fillId="36" borderId="20" xfId="58" applyFont="1" applyFill="1" applyBorder="1" applyAlignment="1">
      <alignment vertical="center" wrapText="1"/>
    </xf>
    <xf numFmtId="0" fontId="34" fillId="36" borderId="18" xfId="58" applyFont="1" applyFill="1" applyBorder="1" applyAlignment="1">
      <alignment vertical="center" wrapText="1"/>
    </xf>
    <xf numFmtId="0" fontId="34"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178" fontId="34" fillId="0" borderId="5" xfId="71" applyNumberFormat="1" applyFont="1" applyBorder="1" applyAlignment="1">
      <alignment horizontal="center" vertical="center" wrapText="1"/>
    </xf>
    <xf numFmtId="176" fontId="34" fillId="0" borderId="5" xfId="71" applyNumberFormat="1" applyFont="1" applyBorder="1" applyAlignment="1">
      <alignment horizontal="center" vertical="center" wrapText="1"/>
    </xf>
    <xf numFmtId="176" fontId="34" fillId="35" borderId="5" xfId="71" applyNumberFormat="1" applyFont="1" applyFill="1" applyBorder="1" applyAlignment="1">
      <alignment horizontal="center" vertical="center" wrapText="1"/>
    </xf>
    <xf numFmtId="177" fontId="34" fillId="35" borderId="5" xfId="71" applyNumberFormat="1" applyFont="1" applyFill="1" applyBorder="1" applyAlignment="1">
      <alignment horizontal="center" vertical="center" wrapText="1"/>
    </xf>
    <xf numFmtId="177" fontId="34" fillId="35" borderId="5" xfId="69" applyNumberFormat="1" applyFont="1" applyFill="1" applyBorder="1" applyAlignment="1">
      <alignment horizontal="center" vertical="center" wrapText="1"/>
    </xf>
    <xf numFmtId="176" fontId="34" fillId="0" borderId="5" xfId="69" applyNumberFormat="1" applyFont="1" applyFill="1" applyBorder="1" applyAlignment="1">
      <alignment horizontal="center" vertical="center" wrapText="1"/>
    </xf>
    <xf numFmtId="0" fontId="10" fillId="0" borderId="0" xfId="69" applyFont="1">
      <alignment vertical="center"/>
    </xf>
    <xf numFmtId="0" fontId="34" fillId="37" borderId="5" xfId="72" applyFont="1" applyFill="1" applyBorder="1" applyAlignment="1">
      <alignment vertical="center" wrapText="1"/>
    </xf>
    <xf numFmtId="0" fontId="34"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76" fontId="34" fillId="0" borderId="23" xfId="69" applyNumberFormat="1" applyFont="1" applyFill="1" applyBorder="1" applyAlignment="1">
      <alignment horizontal="center" vertical="center" wrapText="1"/>
    </xf>
    <xf numFmtId="180" fontId="34" fillId="35" borderId="5" xfId="71" applyNumberFormat="1" applyFont="1" applyFill="1" applyBorder="1" applyAlignment="1">
      <alignment horizontal="center" vertical="center" wrapText="1"/>
    </xf>
    <xf numFmtId="0" fontId="34" fillId="0" borderId="25" xfId="69" applyFont="1" applyBorder="1" applyAlignment="1">
      <alignment vertical="center" wrapText="1"/>
    </xf>
    <xf numFmtId="180" fontId="34" fillId="35" borderId="5" xfId="69" applyNumberFormat="1" applyFont="1" applyFill="1" applyBorder="1" applyAlignment="1">
      <alignment horizontal="center" vertical="center" wrapText="1"/>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0" fontId="34" fillId="0" borderId="3" xfId="69" applyFont="1" applyBorder="1" applyAlignment="1">
      <alignment vertical="center" wrapText="1"/>
    </xf>
    <xf numFmtId="0" fontId="6" fillId="0" borderId="0" xfId="69" applyFont="1">
      <alignment vertical="center"/>
    </xf>
    <xf numFmtId="181" fontId="48" fillId="35" borderId="0" xfId="69" applyNumberFormat="1" applyFont="1" applyFill="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right" vertical="center" wrapText="1"/>
      <protection locked="0"/>
    </xf>
    <xf numFmtId="0" fontId="54" fillId="0" borderId="0" xfId="74" applyFont="1">
      <alignment vertical="center"/>
    </xf>
    <xf numFmtId="0" fontId="56" fillId="0" borderId="28" xfId="74" applyFont="1" applyBorder="1">
      <alignment vertical="center"/>
    </xf>
    <xf numFmtId="0" fontId="56" fillId="0" borderId="27" xfId="74" applyFont="1" applyBorder="1">
      <alignment vertical="center"/>
    </xf>
    <xf numFmtId="0" fontId="56" fillId="0" borderId="29" xfId="74" applyFont="1" applyBorder="1">
      <alignment vertical="center"/>
    </xf>
    <xf numFmtId="0" fontId="54" fillId="0" borderId="29" xfId="74" applyFont="1" applyBorder="1">
      <alignment vertical="center"/>
    </xf>
    <xf numFmtId="0" fontId="56" fillId="0" borderId="30" xfId="74" applyFont="1" applyBorder="1">
      <alignment vertical="center"/>
    </xf>
    <xf numFmtId="0" fontId="56" fillId="0" borderId="0" xfId="74" applyFont="1">
      <alignment vertical="center"/>
    </xf>
    <xf numFmtId="0" fontId="56" fillId="0" borderId="31" xfId="74" applyFont="1" applyBorder="1">
      <alignment vertical="center"/>
    </xf>
    <xf numFmtId="0" fontId="54" fillId="0" borderId="31" xfId="74" applyFont="1" applyBorder="1">
      <alignment vertical="center"/>
    </xf>
    <xf numFmtId="0" fontId="56" fillId="0" borderId="32" xfId="74" applyFont="1" applyBorder="1">
      <alignment vertical="center"/>
    </xf>
    <xf numFmtId="0" fontId="56" fillId="0" borderId="6" xfId="74" applyFont="1" applyBorder="1">
      <alignment vertical="center"/>
    </xf>
    <xf numFmtId="0" fontId="56" fillId="0" borderId="33" xfId="74" applyFont="1" applyBorder="1">
      <alignment vertical="center"/>
    </xf>
    <xf numFmtId="0" fontId="54" fillId="0" borderId="33" xfId="74" applyFont="1" applyBorder="1">
      <alignment vertical="center"/>
    </xf>
    <xf numFmtId="0" fontId="4" fillId="0" borderId="0" xfId="69" applyFont="1" applyAlignment="1">
      <alignment vertical="center" wrapText="1"/>
    </xf>
    <xf numFmtId="0" fontId="48" fillId="35" borderId="5" xfId="69" applyFont="1" applyFill="1" applyBorder="1" applyAlignment="1" applyProtection="1">
      <alignment horizontal="right" vertical="center"/>
      <protection locked="0"/>
    </xf>
    <xf numFmtId="0" fontId="0" fillId="0" borderId="0" xfId="0" applyAlignment="1"/>
    <xf numFmtId="0" fontId="0" fillId="0" borderId="5" xfId="0" applyBorder="1">
      <alignment vertical="center"/>
    </xf>
    <xf numFmtId="0" fontId="57" fillId="0" borderId="5" xfId="0" applyFont="1" applyBorder="1" applyAlignment="1">
      <alignment vertical="center" wrapText="1"/>
    </xf>
    <xf numFmtId="0" fontId="48" fillId="0" borderId="5" xfId="69" applyFont="1" applyBorder="1" applyAlignment="1">
      <alignment vertical="center" wrapText="1"/>
    </xf>
    <xf numFmtId="0" fontId="48" fillId="0" borderId="5" xfId="69" applyFont="1" applyBorder="1" applyAlignment="1" applyProtection="1">
      <alignment vertical="center" wrapText="1"/>
      <protection locked="0"/>
    </xf>
    <xf numFmtId="0" fontId="47" fillId="0" borderId="0" xfId="69" applyFont="1" applyAlignment="1">
      <alignment horizontal="right" vertical="center"/>
    </xf>
    <xf numFmtId="0" fontId="3" fillId="0" borderId="0" xfId="69" applyFont="1" applyAlignment="1">
      <alignment vertical="center" wrapText="1"/>
    </xf>
    <xf numFmtId="0" fontId="0" fillId="0" borderId="5" xfId="0" applyBorder="1" applyAlignment="1">
      <alignment horizontal="left" vertical="center"/>
    </xf>
    <xf numFmtId="0" fontId="58" fillId="39" borderId="3" xfId="0" applyFont="1" applyFill="1" applyBorder="1" applyAlignment="1">
      <alignment horizontal="left" vertical="center"/>
    </xf>
    <xf numFmtId="0" fontId="58" fillId="39" borderId="1" xfId="0" applyFont="1" applyFill="1" applyBorder="1" applyAlignment="1">
      <alignment horizontal="left" vertical="center"/>
    </xf>
    <xf numFmtId="0" fontId="58" fillId="39" borderId="2" xfId="0" applyFont="1" applyFill="1" applyBorder="1" applyAlignment="1">
      <alignment horizontal="left" vertical="center"/>
    </xf>
    <xf numFmtId="0" fontId="58" fillId="39" borderId="5" xfId="0" applyFont="1" applyFill="1" applyBorder="1" applyAlignment="1">
      <alignment horizontal="left" vertical="center"/>
    </xf>
    <xf numFmtId="0" fontId="57" fillId="38" borderId="5" xfId="0" applyFont="1" applyFill="1" applyBorder="1" applyAlignment="1">
      <alignment horizontal="left" vertical="center"/>
    </xf>
    <xf numFmtId="58" fontId="0" fillId="35" borderId="5" xfId="0" applyNumberFormat="1" applyFill="1" applyBorder="1" applyAlignment="1">
      <alignment vertical="center" wrapText="1"/>
    </xf>
    <xf numFmtId="0" fontId="0" fillId="35" borderId="5" xfId="0" applyFill="1" applyBorder="1" applyAlignment="1">
      <alignment vertical="center" wrapText="1"/>
    </xf>
    <xf numFmtId="0" fontId="0" fillId="35" borderId="23" xfId="0" applyFill="1" applyBorder="1" applyAlignment="1">
      <alignment vertical="center" wrapText="1"/>
    </xf>
    <xf numFmtId="0" fontId="47" fillId="0" borderId="0" xfId="69" applyFont="1" applyAlignment="1">
      <alignment horizontal="center" vertical="center"/>
    </xf>
    <xf numFmtId="0" fontId="34" fillId="0" borderId="5" xfId="69" applyFont="1" applyBorder="1" applyAlignment="1">
      <alignment horizontal="center" vertical="center" wrapText="1"/>
    </xf>
    <xf numFmtId="179" fontId="34" fillId="35" borderId="5" xfId="69" applyNumberFormat="1" applyFont="1" applyFill="1" applyBorder="1" applyAlignment="1" applyProtection="1">
      <alignment horizontal="center" vertical="center" wrapText="1"/>
    </xf>
    <xf numFmtId="0" fontId="2" fillId="0" borderId="0" xfId="69" applyFont="1" applyAlignment="1">
      <alignment vertical="center" wrapText="1"/>
    </xf>
    <xf numFmtId="0" fontId="47" fillId="0" borderId="0" xfId="69" applyFont="1" applyProtection="1">
      <alignment vertical="center"/>
    </xf>
    <xf numFmtId="0" fontId="47" fillId="0" borderId="0" xfId="69" applyFont="1" applyAlignment="1" applyProtection="1">
      <alignment horizontal="center" vertical="center"/>
    </xf>
    <xf numFmtId="0" fontId="47" fillId="0" borderId="0" xfId="69" applyFont="1" applyAlignment="1" applyProtection="1">
      <alignment horizontal="right" vertical="center"/>
    </xf>
    <xf numFmtId="0" fontId="11" fillId="0" borderId="0" xfId="69" applyAlignment="1" applyProtection="1">
      <alignment vertical="center" wrapText="1"/>
    </xf>
    <xf numFmtId="0" fontId="11" fillId="0" borderId="0" xfId="69" applyProtection="1">
      <alignment vertical="center"/>
    </xf>
    <xf numFmtId="0" fontId="8" fillId="0" borderId="0" xfId="69" applyFont="1" applyAlignment="1" applyProtection="1">
      <alignment vertical="center" wrapText="1"/>
    </xf>
    <xf numFmtId="0" fontId="11" fillId="0" borderId="0" xfId="69" applyAlignment="1" applyProtection="1">
      <alignment horizontal="center" vertical="center"/>
    </xf>
    <xf numFmtId="0" fontId="48" fillId="0" borderId="5" xfId="69" applyFont="1" applyBorder="1" applyAlignment="1" applyProtection="1">
      <alignment vertical="center" wrapText="1"/>
    </xf>
    <xf numFmtId="176" fontId="48" fillId="36" borderId="5" xfId="68" applyNumberFormat="1" applyFont="1" applyFill="1" applyBorder="1" applyAlignment="1" applyProtection="1">
      <alignment horizontal="right" vertical="center"/>
    </xf>
    <xf numFmtId="0" fontId="2" fillId="0" borderId="0" xfId="69" applyFont="1" applyAlignment="1" applyProtection="1">
      <alignment vertical="center" wrapText="1"/>
    </xf>
    <xf numFmtId="0" fontId="4" fillId="0" borderId="0" xfId="69" applyFont="1" applyAlignment="1" applyProtection="1">
      <alignment vertical="center" wrapText="1"/>
    </xf>
    <xf numFmtId="0" fontId="6" fillId="0" borderId="0" xfId="69" applyFont="1" applyProtection="1">
      <alignment vertical="center"/>
    </xf>
    <xf numFmtId="176" fontId="48" fillId="36" borderId="5" xfId="69" applyNumberFormat="1" applyFont="1" applyFill="1" applyBorder="1" applyAlignment="1" applyProtection="1">
      <alignment horizontal="right" vertical="center"/>
    </xf>
    <xf numFmtId="0" fontId="3" fillId="0" borderId="0" xfId="69" applyFont="1" applyAlignment="1" applyProtection="1">
      <alignment vertical="center" wrapText="1"/>
    </xf>
    <xf numFmtId="0" fontId="34" fillId="0" borderId="5" xfId="69" applyFont="1" applyBorder="1" applyAlignment="1" applyProtection="1">
      <alignment horizontal="center" vertical="center" wrapText="1"/>
    </xf>
    <xf numFmtId="0" fontId="22" fillId="0" borderId="0" xfId="69" applyFont="1" applyAlignment="1" applyProtection="1">
      <alignment vertical="center" wrapText="1"/>
    </xf>
    <xf numFmtId="0" fontId="34" fillId="37" borderId="5" xfId="72" applyFont="1" applyFill="1" applyBorder="1" applyAlignment="1" applyProtection="1">
      <alignment vertical="center" wrapText="1"/>
    </xf>
    <xf numFmtId="0" fontId="34" fillId="37" borderId="5" xfId="72" applyFont="1" applyFill="1" applyBorder="1" applyAlignment="1" applyProtection="1">
      <alignment horizontal="center" vertical="center" wrapText="1"/>
    </xf>
    <xf numFmtId="0" fontId="0" fillId="0" borderId="0" xfId="72" applyFont="1" applyAlignment="1" applyProtection="1">
      <alignment vertical="center" wrapText="1"/>
    </xf>
    <xf numFmtId="0" fontId="9" fillId="0" borderId="0" xfId="72" applyProtection="1">
      <alignment vertical="center"/>
    </xf>
    <xf numFmtId="0" fontId="34" fillId="0" borderId="5" xfId="69" applyFont="1" applyBorder="1" applyAlignment="1" applyProtection="1">
      <alignment vertical="center" wrapText="1"/>
    </xf>
    <xf numFmtId="176" fontId="34" fillId="0" borderId="5" xfId="69" applyNumberFormat="1" applyFont="1" applyFill="1" applyBorder="1" applyAlignment="1" applyProtection="1">
      <alignment horizontal="center" vertical="center" wrapText="1"/>
    </xf>
    <xf numFmtId="0" fontId="0" fillId="0" borderId="0" xfId="69" applyFont="1" applyAlignment="1" applyProtection="1">
      <alignment vertical="center" wrapText="1"/>
    </xf>
    <xf numFmtId="0" fontId="34" fillId="0" borderId="25" xfId="69" applyFont="1" applyBorder="1" applyAlignment="1" applyProtection="1">
      <alignment vertical="center" wrapText="1"/>
    </xf>
    <xf numFmtId="176" fontId="34" fillId="0" borderId="23" xfId="69" applyNumberFormat="1" applyFont="1" applyFill="1" applyBorder="1" applyAlignment="1" applyProtection="1">
      <alignment horizontal="center" vertical="center" wrapText="1"/>
    </xf>
    <xf numFmtId="0" fontId="10" fillId="0" borderId="0" xfId="69" applyFont="1" applyProtection="1">
      <alignment vertical="center"/>
    </xf>
    <xf numFmtId="0" fontId="34" fillId="0" borderId="3" xfId="69" applyFont="1" applyBorder="1" applyAlignment="1" applyProtection="1">
      <alignment vertical="center" wrapText="1"/>
    </xf>
    <xf numFmtId="182" fontId="34" fillId="35" borderId="5" xfId="69" applyNumberFormat="1" applyFont="1" applyFill="1" applyBorder="1" applyAlignment="1" applyProtection="1">
      <alignment horizontal="center" vertical="center" wrapText="1"/>
      <protection locked="0"/>
    </xf>
    <xf numFmtId="176" fontId="34" fillId="35" borderId="5" xfId="69" applyNumberFormat="1" applyFont="1" applyFill="1" applyBorder="1" applyAlignment="1" applyProtection="1">
      <alignment horizontal="center" vertical="center" wrapText="1"/>
      <protection locked="0"/>
    </xf>
    <xf numFmtId="179" fontId="34" fillId="35" borderId="5" xfId="69" applyNumberFormat="1" applyFont="1" applyFill="1" applyBorder="1" applyAlignment="1" applyProtection="1">
      <alignment horizontal="center" vertical="center" wrapText="1"/>
      <protection locked="0"/>
    </xf>
    <xf numFmtId="0" fontId="47" fillId="0" borderId="0" xfId="69" applyFont="1" applyAlignment="1" applyProtection="1">
      <alignment vertical="center" wrapText="1"/>
    </xf>
    <xf numFmtId="0" fontId="46" fillId="0" borderId="0" xfId="69" applyFont="1" applyFill="1" applyAlignment="1" applyProtection="1">
      <alignment horizontal="right" vertical="center"/>
    </xf>
    <xf numFmtId="0" fontId="34" fillId="37" borderId="5" xfId="69" applyFont="1" applyFill="1" applyBorder="1" applyAlignment="1" applyProtection="1">
      <alignment vertical="center" wrapText="1"/>
    </xf>
    <xf numFmtId="0" fontId="34" fillId="37" borderId="5" xfId="69" applyFont="1" applyFill="1" applyBorder="1" applyAlignment="1" applyProtection="1">
      <alignment horizontal="center" vertical="center" wrapText="1"/>
    </xf>
    <xf numFmtId="178" fontId="34" fillId="0" borderId="5" xfId="71" applyNumberFormat="1" applyFont="1" applyBorder="1" applyAlignment="1" applyProtection="1">
      <alignment horizontal="center" vertical="center" wrapText="1"/>
    </xf>
    <xf numFmtId="176" fontId="34" fillId="0" borderId="5" xfId="71" applyNumberFormat="1" applyFont="1" applyBorder="1" applyAlignment="1" applyProtection="1">
      <alignment horizontal="center" vertical="center" wrapText="1"/>
    </xf>
    <xf numFmtId="0" fontId="7" fillId="0" borderId="0" xfId="69" applyFont="1" applyAlignment="1" applyProtection="1">
      <alignment vertical="center" wrapText="1"/>
    </xf>
    <xf numFmtId="177" fontId="34" fillId="35" borderId="5" xfId="71" applyNumberFormat="1" applyFont="1" applyFill="1" applyBorder="1" applyAlignment="1" applyProtection="1">
      <alignment horizontal="center" vertical="center" wrapText="1"/>
      <protection locked="0"/>
    </xf>
    <xf numFmtId="180" fontId="34" fillId="35" borderId="5" xfId="71" applyNumberFormat="1" applyFont="1" applyFill="1" applyBorder="1" applyAlignment="1" applyProtection="1">
      <alignment horizontal="center" vertical="center" wrapText="1"/>
      <protection locked="0"/>
    </xf>
    <xf numFmtId="0" fontId="47" fillId="0" borderId="0" xfId="69" applyFont="1" applyAlignment="1" applyProtection="1">
      <alignment horizontal="center" vertical="center" wrapText="1"/>
    </xf>
    <xf numFmtId="0" fontId="47" fillId="0" borderId="0" xfId="69" applyFont="1" applyAlignment="1" applyProtection="1">
      <alignment horizontal="center" vertical="center"/>
    </xf>
    <xf numFmtId="0" fontId="34" fillId="0" borderId="24" xfId="69" applyFont="1" applyBorder="1" applyAlignment="1" applyProtection="1">
      <alignment horizontal="center" vertical="center" wrapText="1"/>
    </xf>
    <xf numFmtId="0" fontId="34" fillId="0" borderId="25" xfId="69" applyFont="1" applyBorder="1" applyAlignment="1" applyProtection="1">
      <alignment horizontal="center" vertical="center" wrapText="1"/>
    </xf>
    <xf numFmtId="0" fontId="34" fillId="37" borderId="3" xfId="72" applyFont="1" applyFill="1" applyBorder="1" applyAlignment="1" applyProtection="1">
      <alignment horizontal="center" vertical="center" wrapText="1"/>
    </xf>
    <xf numFmtId="0" fontId="34" fillId="37" borderId="2" xfId="72" applyFont="1" applyFill="1" applyBorder="1" applyAlignment="1" applyProtection="1">
      <alignment horizontal="center" vertical="center" wrapText="1"/>
    </xf>
    <xf numFmtId="0" fontId="48" fillId="0" borderId="5" xfId="69" applyFont="1" applyBorder="1" applyAlignment="1" applyProtection="1">
      <alignment horizontal="left" vertical="center" wrapText="1"/>
    </xf>
    <xf numFmtId="0" fontId="48" fillId="0" borderId="5" xfId="69" applyFont="1" applyBorder="1" applyAlignment="1" applyProtection="1">
      <alignment horizontal="left" vertical="center"/>
    </xf>
    <xf numFmtId="0" fontId="34" fillId="0" borderId="3" xfId="69" applyFont="1" applyBorder="1" applyAlignment="1" applyProtection="1">
      <alignment horizontal="center" vertical="center" wrapText="1"/>
    </xf>
    <xf numFmtId="0" fontId="34" fillId="0" borderId="1" xfId="69" applyFont="1" applyBorder="1" applyAlignment="1" applyProtection="1">
      <alignment horizontal="center" vertical="center" wrapText="1"/>
    </xf>
    <xf numFmtId="0" fontId="34" fillId="0" borderId="2" xfId="69" applyFont="1" applyBorder="1" applyAlignment="1" applyProtection="1">
      <alignment horizontal="center" vertical="center" wrapText="1"/>
    </xf>
    <xf numFmtId="0" fontId="51" fillId="0" borderId="3" xfId="69" applyFont="1" applyBorder="1" applyAlignment="1" applyProtection="1">
      <alignment horizontal="center" vertical="center" wrapText="1"/>
    </xf>
    <xf numFmtId="0" fontId="51" fillId="0" borderId="1" xfId="69" applyFont="1" applyBorder="1" applyAlignment="1" applyProtection="1">
      <alignment horizontal="center" vertical="center" wrapText="1"/>
    </xf>
    <xf numFmtId="0" fontId="51" fillId="0" borderId="2" xfId="69" applyFont="1" applyBorder="1" applyAlignment="1" applyProtection="1">
      <alignment horizontal="center" vertical="center" wrapText="1"/>
    </xf>
    <xf numFmtId="0" fontId="34" fillId="0" borderId="5" xfId="69" applyFont="1" applyBorder="1" applyAlignment="1" applyProtection="1">
      <alignment horizontal="center" vertical="center" wrapText="1"/>
    </xf>
    <xf numFmtId="0" fontId="34" fillId="0" borderId="3" xfId="69" applyFont="1" applyFill="1" applyBorder="1" applyAlignment="1" applyProtection="1">
      <alignment horizontal="center" vertical="center" wrapText="1"/>
    </xf>
    <xf numFmtId="0" fontId="34" fillId="0" borderId="1" xfId="69" applyFont="1" applyFill="1" applyBorder="1" applyAlignment="1" applyProtection="1">
      <alignment horizontal="center" vertical="center" wrapText="1"/>
    </xf>
    <xf numFmtId="0" fontId="59" fillId="0" borderId="6" xfId="69" applyFont="1" applyBorder="1" applyAlignment="1" applyProtection="1">
      <alignment horizontal="left" vertical="center" wrapText="1"/>
    </xf>
    <xf numFmtId="0" fontId="59" fillId="0" borderId="6" xfId="69" applyFont="1" applyBorder="1" applyAlignment="1" applyProtection="1">
      <alignment horizontal="left" vertical="center"/>
    </xf>
    <xf numFmtId="0" fontId="34" fillId="37" borderId="4" xfId="69" applyFont="1" applyFill="1" applyBorder="1" applyAlignment="1" applyProtection="1">
      <alignment horizontal="center" vertical="center" wrapText="1"/>
    </xf>
    <xf numFmtId="0" fontId="34" fillId="37" borderId="26" xfId="69" applyFont="1" applyFill="1" applyBorder="1" applyAlignment="1" applyProtection="1">
      <alignment horizontal="center" vertical="center" wrapText="1"/>
    </xf>
    <xf numFmtId="178" fontId="34" fillId="0" borderId="24" xfId="71" applyNumberFormat="1" applyFont="1" applyBorder="1" applyAlignment="1" applyProtection="1">
      <alignment horizontal="center" vertical="center" wrapText="1"/>
    </xf>
    <xf numFmtId="178" fontId="34" fillId="0" borderId="25" xfId="71" applyNumberFormat="1" applyFont="1" applyBorder="1" applyAlignment="1" applyProtection="1">
      <alignment horizontal="center" vertical="center" wrapText="1"/>
    </xf>
    <xf numFmtId="0" fontId="7" fillId="0" borderId="27" xfId="69" applyFont="1" applyBorder="1" applyAlignment="1" applyProtection="1">
      <alignment horizontal="left" vertical="center" wrapText="1"/>
    </xf>
    <xf numFmtId="0" fontId="7" fillId="0" borderId="27" xfId="69" applyFont="1" applyBorder="1" applyAlignment="1" applyProtection="1">
      <alignment horizontal="left" vertical="center"/>
    </xf>
    <xf numFmtId="0" fontId="34" fillId="37" borderId="3" xfId="72" applyFont="1" applyFill="1" applyBorder="1" applyAlignment="1">
      <alignment horizontal="center" vertical="center" wrapText="1"/>
    </xf>
    <xf numFmtId="0" fontId="34" fillId="37" borderId="2" xfId="72" applyFont="1" applyFill="1" applyBorder="1" applyAlignment="1">
      <alignment horizontal="center"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48" fillId="0" borderId="5" xfId="69" applyFont="1" applyBorder="1" applyAlignment="1" applyProtection="1">
      <alignment horizontal="left" vertical="center"/>
      <protection locked="0"/>
    </xf>
    <xf numFmtId="0" fontId="48" fillId="0" borderId="5" xfId="69" applyFont="1" applyBorder="1" applyAlignment="1" applyProtection="1">
      <alignment horizontal="left" vertical="center" wrapText="1"/>
      <protection locked="0"/>
    </xf>
    <xf numFmtId="0" fontId="34" fillId="0" borderId="3" xfId="69" applyFont="1" applyBorder="1" applyAlignment="1">
      <alignment horizontal="center" vertical="center" wrapText="1"/>
    </xf>
    <xf numFmtId="0" fontId="34" fillId="0" borderId="1" xfId="69" applyFont="1" applyBorder="1" applyAlignment="1">
      <alignment horizontal="center" vertical="center" wrapText="1"/>
    </xf>
    <xf numFmtId="0" fontId="34" fillId="0" borderId="2" xfId="69" applyFont="1" applyBorder="1" applyAlignment="1">
      <alignment horizontal="center" vertical="center" wrapText="1"/>
    </xf>
    <xf numFmtId="0" fontId="34" fillId="0" borderId="5" xfId="69" applyFont="1" applyBorder="1" applyAlignment="1">
      <alignment horizontal="center" vertical="center" wrapText="1"/>
    </xf>
    <xf numFmtId="0" fontId="34" fillId="0" borderId="24" xfId="69" applyFont="1" applyBorder="1" applyAlignment="1">
      <alignment horizontal="center" vertical="center" wrapText="1"/>
    </xf>
    <xf numFmtId="0" fontId="34" fillId="0" borderId="25"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59" fillId="0" borderId="6" xfId="69" applyFont="1" applyBorder="1" applyAlignment="1">
      <alignment horizontal="left" vertical="center" wrapText="1"/>
    </xf>
    <xf numFmtId="0" fontId="59" fillId="0" borderId="6" xfId="69" applyFont="1" applyBorder="1" applyAlignment="1">
      <alignment horizontal="left" vertical="center"/>
    </xf>
    <xf numFmtId="0" fontId="34" fillId="0" borderId="3" xfId="69" applyFont="1" applyFill="1" applyBorder="1" applyAlignment="1">
      <alignment horizontal="center" vertical="center" wrapText="1"/>
    </xf>
    <xf numFmtId="0" fontId="34" fillId="0" borderId="1" xfId="69" applyFont="1" applyFill="1" applyBorder="1" applyAlignment="1">
      <alignment horizontal="center" vertical="center" wrapText="1"/>
    </xf>
    <xf numFmtId="0" fontId="34" fillId="37" borderId="4" xfId="69" applyFont="1" applyFill="1" applyBorder="1" applyAlignment="1">
      <alignment horizontal="center" vertical="center" wrapText="1"/>
    </xf>
    <xf numFmtId="0" fontId="34" fillId="37" borderId="26" xfId="69" applyFont="1" applyFill="1" applyBorder="1" applyAlignment="1">
      <alignment horizontal="center" vertical="center" wrapText="1"/>
    </xf>
    <xf numFmtId="178" fontId="34" fillId="0" borderId="24" xfId="71" applyNumberFormat="1" applyFont="1" applyBorder="1" applyAlignment="1">
      <alignment horizontal="center" vertical="center" wrapText="1"/>
    </xf>
    <xf numFmtId="178" fontId="34" fillId="0" borderId="25" xfId="71" applyNumberFormat="1" applyFont="1" applyBorder="1" applyAlignment="1">
      <alignment horizontal="center" vertical="center" wrapText="1"/>
    </xf>
    <xf numFmtId="0" fontId="7" fillId="0" borderId="27" xfId="69" applyFont="1" applyBorder="1" applyAlignment="1">
      <alignment horizontal="left" vertical="center" wrapText="1"/>
    </xf>
    <xf numFmtId="0" fontId="7" fillId="0" borderId="27" xfId="69" applyFont="1" applyBorder="1" applyAlignment="1">
      <alignment horizontal="left" vertical="center"/>
    </xf>
    <xf numFmtId="0" fontId="56" fillId="0" borderId="4" xfId="74" applyFont="1" applyBorder="1" applyAlignment="1">
      <alignment horizontal="center" vertical="center" wrapText="1"/>
    </xf>
    <xf numFmtId="0" fontId="56" fillId="0" borderId="46" xfId="74" applyFont="1" applyBorder="1" applyAlignment="1">
      <alignment horizontal="center" vertical="center"/>
    </xf>
    <xf numFmtId="0" fontId="56" fillId="0" borderId="26" xfId="74" applyFont="1" applyBorder="1" applyAlignment="1">
      <alignment horizontal="center" vertical="center"/>
    </xf>
    <xf numFmtId="0" fontId="54" fillId="0" borderId="0" xfId="74" applyFont="1" applyAlignment="1">
      <alignment horizontal="right" vertical="center"/>
    </xf>
    <xf numFmtId="0" fontId="54" fillId="0" borderId="28" xfId="74" applyFont="1" applyBorder="1" applyAlignment="1">
      <alignment horizontal="center" vertical="center"/>
    </xf>
    <xf numFmtId="0" fontId="54" fillId="0" borderId="27" xfId="74" applyFont="1" applyBorder="1" applyAlignment="1">
      <alignment horizontal="center" vertical="center"/>
    </xf>
    <xf numFmtId="0" fontId="54" fillId="0" borderId="29" xfId="74" applyFont="1" applyBorder="1" applyAlignment="1">
      <alignment horizontal="center" vertical="center"/>
    </xf>
    <xf numFmtId="0" fontId="54" fillId="0" borderId="30" xfId="74" applyFont="1" applyBorder="1" applyAlignment="1">
      <alignment horizontal="center" vertical="center"/>
    </xf>
    <xf numFmtId="0" fontId="54" fillId="0" borderId="0" xfId="74" applyFont="1" applyAlignment="1">
      <alignment horizontal="center" vertical="center"/>
    </xf>
    <xf numFmtId="0" fontId="54" fillId="0" borderId="31" xfId="74" applyFont="1" applyBorder="1" applyAlignment="1">
      <alignment horizontal="center" vertical="center"/>
    </xf>
    <xf numFmtId="0" fontId="54" fillId="0" borderId="32" xfId="74" applyFont="1" applyBorder="1" applyAlignment="1">
      <alignment horizontal="center" vertical="center"/>
    </xf>
    <xf numFmtId="0" fontId="54" fillId="0" borderId="6" xfId="74" applyFont="1" applyBorder="1" applyAlignment="1">
      <alignment horizontal="center" vertical="center"/>
    </xf>
    <xf numFmtId="0" fontId="54" fillId="0" borderId="33" xfId="74" applyFont="1" applyBorder="1" applyAlignment="1">
      <alignment horizontal="center" vertical="center"/>
    </xf>
    <xf numFmtId="38" fontId="55" fillId="0" borderId="28" xfId="68" applyFont="1" applyBorder="1" applyAlignment="1">
      <alignment horizontal="right" vertical="center"/>
    </xf>
    <xf numFmtId="38" fontId="55" fillId="0" borderId="27" xfId="68" applyFont="1" applyBorder="1" applyAlignment="1">
      <alignment horizontal="right" vertical="center"/>
    </xf>
    <xf numFmtId="38" fontId="55" fillId="0" borderId="30" xfId="68" applyFont="1" applyBorder="1" applyAlignment="1">
      <alignment horizontal="right" vertical="center"/>
    </xf>
    <xf numFmtId="38" fontId="55" fillId="0" borderId="0" xfId="68" applyFont="1" applyAlignment="1">
      <alignment horizontal="right" vertical="center"/>
    </xf>
    <xf numFmtId="38" fontId="55" fillId="0" borderId="32" xfId="68" applyFont="1" applyBorder="1" applyAlignment="1">
      <alignment horizontal="right" vertical="center"/>
    </xf>
    <xf numFmtId="38" fontId="55" fillId="0" borderId="6" xfId="68" applyFont="1" applyBorder="1" applyAlignment="1">
      <alignment horizontal="right" vertical="center"/>
    </xf>
    <xf numFmtId="0" fontId="54" fillId="0" borderId="29" xfId="74" applyFont="1" applyBorder="1" applyAlignment="1">
      <alignment horizontal="left" vertical="center"/>
    </xf>
    <xf numFmtId="0" fontId="54" fillId="0" borderId="31" xfId="74" applyFont="1" applyBorder="1" applyAlignment="1">
      <alignment horizontal="left" vertical="center"/>
    </xf>
    <xf numFmtId="0" fontId="54" fillId="0" borderId="33" xfId="74" applyFont="1" applyBorder="1" applyAlignment="1">
      <alignment horizontal="left" vertical="center"/>
    </xf>
    <xf numFmtId="0" fontId="54" fillId="0" borderId="34" xfId="74" applyFont="1" applyBorder="1" applyAlignment="1">
      <alignment horizontal="center" vertical="center"/>
    </xf>
    <xf numFmtId="0" fontId="54" fillId="0" borderId="35" xfId="74" applyFont="1" applyBorder="1" applyAlignment="1">
      <alignment horizontal="center" vertical="center"/>
    </xf>
    <xf numFmtId="0" fontId="54" fillId="0" borderId="36" xfId="74" applyFont="1" applyBorder="1" applyAlignment="1">
      <alignment horizontal="center" vertical="center"/>
    </xf>
    <xf numFmtId="0" fontId="54" fillId="0" borderId="39" xfId="74" applyFont="1" applyBorder="1" applyAlignment="1">
      <alignment horizontal="center" vertical="center"/>
    </xf>
    <xf numFmtId="0" fontId="54" fillId="0" borderId="41" xfId="74" applyFont="1" applyBorder="1" applyAlignment="1">
      <alignment horizontal="center" vertical="center"/>
    </xf>
    <xf numFmtId="0" fontId="54" fillId="0" borderId="42" xfId="74" applyFont="1" applyBorder="1" applyAlignment="1">
      <alignment horizontal="center" vertical="center"/>
    </xf>
    <xf numFmtId="0" fontId="54" fillId="0" borderId="43" xfId="74" applyFont="1" applyBorder="1" applyAlignment="1">
      <alignment horizontal="center" vertical="center"/>
    </xf>
    <xf numFmtId="38" fontId="55" fillId="0" borderId="37" xfId="68" applyFont="1" applyBorder="1" applyAlignment="1">
      <alignment horizontal="right" vertical="center"/>
    </xf>
    <xf numFmtId="38" fontId="55" fillId="0" borderId="35" xfId="68" applyFont="1" applyBorder="1" applyAlignment="1">
      <alignment horizontal="right" vertical="center"/>
    </xf>
    <xf numFmtId="38" fontId="55" fillId="0" borderId="44" xfId="68" applyFont="1" applyBorder="1" applyAlignment="1">
      <alignment horizontal="right" vertical="center"/>
    </xf>
    <xf numFmtId="38" fontId="55" fillId="0" borderId="42" xfId="68" applyFont="1" applyBorder="1" applyAlignment="1">
      <alignment horizontal="right" vertical="center"/>
    </xf>
    <xf numFmtId="0" fontId="54" fillId="0" borderId="38" xfId="74" applyFont="1" applyBorder="1" applyAlignment="1">
      <alignment horizontal="left" vertical="center"/>
    </xf>
    <xf numFmtId="0" fontId="54" fillId="0" borderId="40" xfId="74" applyFont="1" applyBorder="1" applyAlignment="1">
      <alignment horizontal="left" vertical="center"/>
    </xf>
    <xf numFmtId="0" fontId="54" fillId="0" borderId="45" xfId="74" applyFont="1" applyBorder="1" applyAlignment="1">
      <alignment horizontal="left" vertical="center"/>
    </xf>
    <xf numFmtId="181" fontId="54" fillId="0" borderId="0" xfId="74" applyNumberFormat="1" applyFont="1" applyAlignment="1">
      <alignment horizontal="right" vertical="center"/>
    </xf>
    <xf numFmtId="0" fontId="16" fillId="0" borderId="19" xfId="58" applyBorder="1" applyAlignment="1">
      <alignment horizontal="center" vertical="center"/>
    </xf>
    <xf numFmtId="0" fontId="16" fillId="0" borderId="16" xfId="58" applyBorder="1" applyAlignment="1">
      <alignment horizontal="center" vertical="center"/>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2CFE7664-48D3-4654-B04D-7E84F49D0F58}"/>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0">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N56"/>
  <sheetViews>
    <sheetView tabSelected="1" view="pageBreakPreview" zoomScale="85" zoomScaleNormal="85" zoomScaleSheetLayoutView="85" workbookViewId="0">
      <selection activeCell="B12" sqref="B12"/>
    </sheetView>
  </sheetViews>
  <sheetFormatPr defaultColWidth="9" defaultRowHeight="13.2"/>
  <cols>
    <col min="1" max="1" width="47.77734375" style="86" customWidth="1"/>
    <col min="2" max="5" width="26.33203125" style="88" customWidth="1"/>
    <col min="6" max="6" width="86" style="86" customWidth="1"/>
    <col min="7" max="7" width="23.44140625" style="86" customWidth="1"/>
    <col min="8" max="8" width="167.88671875" style="85" customWidth="1"/>
    <col min="9" max="14" width="14.6640625" style="86" customWidth="1"/>
    <col min="15" max="15" width="18.88671875" style="86" customWidth="1"/>
    <col min="16" max="16" width="9" style="86"/>
    <col min="17" max="23" width="9" style="86" customWidth="1"/>
    <col min="24" max="16384" width="9" style="86"/>
  </cols>
  <sheetData>
    <row r="1" spans="1:14" ht="25.5" customHeight="1">
      <c r="A1" s="82" t="s">
        <v>152</v>
      </c>
      <c r="B1" s="83"/>
      <c r="C1" s="83"/>
      <c r="D1" s="83"/>
      <c r="E1" s="83"/>
      <c r="F1" s="84" t="s">
        <v>211</v>
      </c>
      <c r="G1" s="42"/>
    </row>
    <row r="2" spans="1:14" ht="46.5" customHeight="1">
      <c r="A2" s="121" t="s">
        <v>137</v>
      </c>
      <c r="B2" s="122"/>
      <c r="C2" s="122"/>
      <c r="D2" s="122"/>
      <c r="E2" s="122"/>
      <c r="F2" s="122"/>
      <c r="G2" s="122"/>
      <c r="H2" s="87" t="s">
        <v>50</v>
      </c>
    </row>
    <row r="3" spans="1:14" ht="37.950000000000003" customHeight="1">
      <c r="A3" s="128" t="s">
        <v>215</v>
      </c>
      <c r="B3" s="128"/>
      <c r="C3" s="128"/>
      <c r="D3" s="46"/>
      <c r="F3" s="89" t="s">
        <v>116</v>
      </c>
      <c r="G3" s="90">
        <f>SUM($G$11:$G$15)</f>
        <v>0</v>
      </c>
      <c r="H3" s="91" t="s">
        <v>216</v>
      </c>
    </row>
    <row r="4" spans="1:14" ht="37.950000000000003" customHeight="1">
      <c r="A4" s="127" t="s">
        <v>138</v>
      </c>
      <c r="B4" s="127"/>
      <c r="C4" s="127"/>
      <c r="D4" s="46"/>
      <c r="F4" s="89" t="s">
        <v>115</v>
      </c>
      <c r="G4" s="43"/>
      <c r="H4" s="92" t="s">
        <v>173</v>
      </c>
    </row>
    <row r="5" spans="1:14" ht="37.950000000000003" customHeight="1">
      <c r="A5" s="127" t="s">
        <v>148</v>
      </c>
      <c r="B5" s="127"/>
      <c r="C5" s="127"/>
      <c r="D5" s="61"/>
      <c r="F5" s="89" t="s">
        <v>135</v>
      </c>
      <c r="G5" s="90">
        <f>ROUNDDOWN(G3-G4,-3)</f>
        <v>0</v>
      </c>
      <c r="H5" s="92" t="s">
        <v>174</v>
      </c>
      <c r="I5" s="93" t="s">
        <v>149</v>
      </c>
      <c r="J5" s="93" t="s">
        <v>150</v>
      </c>
    </row>
    <row r="6" spans="1:14" ht="37.950000000000003" customHeight="1">
      <c r="A6" s="127" t="s">
        <v>136</v>
      </c>
      <c r="B6" s="127"/>
      <c r="C6" s="127"/>
      <c r="D6" s="90" t="str">
        <f>IF(G5&gt;=G6,"○","×")</f>
        <v>○</v>
      </c>
      <c r="E6" s="86"/>
      <c r="F6" s="89" t="s">
        <v>117</v>
      </c>
      <c r="G6" s="43"/>
      <c r="H6" s="92" t="s">
        <v>175</v>
      </c>
    </row>
    <row r="7" spans="1:14" ht="37.950000000000003" customHeight="1">
      <c r="A7" s="127" t="s">
        <v>61</v>
      </c>
      <c r="B7" s="127"/>
      <c r="C7" s="127"/>
      <c r="D7" s="94">
        <f>G6-G7</f>
        <v>0</v>
      </c>
      <c r="E7" s="86"/>
      <c r="F7" s="89" t="s">
        <v>114</v>
      </c>
      <c r="G7" s="90">
        <f>IF(ROUNDDOWN(G6-G5,-3)&lt;=0,0,ROUNDDOWN(G6-G5,-3))</f>
        <v>0</v>
      </c>
      <c r="H7" s="95" t="s">
        <v>212</v>
      </c>
    </row>
    <row r="9" spans="1:14" ht="41.25" customHeight="1">
      <c r="A9" s="96" t="s">
        <v>143</v>
      </c>
      <c r="B9" s="129" t="s">
        <v>144</v>
      </c>
      <c r="C9" s="130"/>
      <c r="D9" s="130"/>
      <c r="E9" s="131"/>
      <c r="F9" s="135" t="s">
        <v>129</v>
      </c>
      <c r="G9" s="135"/>
      <c r="H9" s="97"/>
    </row>
    <row r="10" spans="1:14" s="101" customFormat="1" ht="66" customHeight="1">
      <c r="A10" s="98" t="s">
        <v>109</v>
      </c>
      <c r="B10" s="99" t="s">
        <v>99</v>
      </c>
      <c r="C10" s="99" t="s">
        <v>110</v>
      </c>
      <c r="D10" s="99" t="s">
        <v>98</v>
      </c>
      <c r="E10" s="99" t="s">
        <v>112</v>
      </c>
      <c r="F10" s="125" t="s">
        <v>118</v>
      </c>
      <c r="G10" s="126"/>
      <c r="H10" s="100" t="s">
        <v>100</v>
      </c>
    </row>
    <row r="11" spans="1:14" ht="50.25" customHeight="1">
      <c r="A11" s="102" t="s">
        <v>140</v>
      </c>
      <c r="B11" s="109"/>
      <c r="C11" s="110"/>
      <c r="D11" s="111"/>
      <c r="E11" s="110"/>
      <c r="F11" s="102"/>
      <c r="G11" s="103">
        <f>B11*C11*D11</f>
        <v>0</v>
      </c>
      <c r="H11" s="104" t="s">
        <v>119</v>
      </c>
    </row>
    <row r="12" spans="1:14" ht="57" customHeight="1">
      <c r="A12" s="102" t="s">
        <v>141</v>
      </c>
      <c r="B12" s="109"/>
      <c r="C12" s="110"/>
      <c r="D12" s="111"/>
      <c r="E12" s="110"/>
      <c r="F12" s="102"/>
      <c r="G12" s="103">
        <f t="shared" ref="G12:G14" si="0">B12*C12*D12</f>
        <v>0</v>
      </c>
      <c r="H12" s="104" t="s">
        <v>120</v>
      </c>
    </row>
    <row r="13" spans="1:14" ht="80.25" customHeight="1">
      <c r="A13" s="102" t="s">
        <v>128</v>
      </c>
      <c r="B13" s="109"/>
      <c r="C13" s="110"/>
      <c r="D13" s="111"/>
      <c r="E13" s="105"/>
      <c r="F13" s="102"/>
      <c r="G13" s="103">
        <f t="shared" si="0"/>
        <v>0</v>
      </c>
      <c r="H13" s="104" t="s">
        <v>126</v>
      </c>
    </row>
    <row r="14" spans="1:14" ht="41.25" customHeight="1">
      <c r="A14" s="102" t="s">
        <v>142</v>
      </c>
      <c r="B14" s="109"/>
      <c r="C14" s="110"/>
      <c r="D14" s="111"/>
      <c r="E14" s="106"/>
      <c r="F14" s="102"/>
      <c r="G14" s="103">
        <f t="shared" si="0"/>
        <v>0</v>
      </c>
      <c r="H14" s="104" t="s">
        <v>146</v>
      </c>
      <c r="I14" s="107">
        <v>1</v>
      </c>
      <c r="J14" s="107">
        <v>2</v>
      </c>
      <c r="K14" s="107">
        <v>3</v>
      </c>
      <c r="L14" s="107">
        <v>4</v>
      </c>
      <c r="M14" s="107"/>
      <c r="N14" s="107"/>
    </row>
    <row r="15" spans="1:14" ht="73.5" customHeight="1">
      <c r="A15" s="123"/>
      <c r="B15" s="124"/>
      <c r="C15" s="124"/>
      <c r="D15" s="124"/>
      <c r="E15" s="124"/>
      <c r="F15" s="108" t="s">
        <v>213</v>
      </c>
      <c r="G15" s="103">
        <f>'別紙（2.0％超部分算定シート）'!I4+'別紙（2.0％超部分算定シート）'!I5+'別紙（2.0％超部分算定シート）'!I6</f>
        <v>0</v>
      </c>
      <c r="H15" s="104" t="s">
        <v>127</v>
      </c>
    </row>
    <row r="16" spans="1:14" ht="55.5" customHeight="1">
      <c r="A16" s="132" t="s">
        <v>172</v>
      </c>
      <c r="B16" s="133"/>
      <c r="C16" s="133"/>
      <c r="D16" s="133"/>
      <c r="E16" s="133"/>
      <c r="F16" s="133"/>
      <c r="G16" s="134"/>
      <c r="H16" s="104"/>
    </row>
    <row r="17" spans="1:14" s="101" customFormat="1" ht="72.75" customHeight="1">
      <c r="A17" s="98" t="s">
        <v>113</v>
      </c>
      <c r="B17" s="99" t="s">
        <v>99</v>
      </c>
      <c r="C17" s="99" t="s">
        <v>139</v>
      </c>
      <c r="D17" s="99" t="s">
        <v>98</v>
      </c>
      <c r="E17" s="99" t="s">
        <v>112</v>
      </c>
      <c r="F17" s="125" t="s">
        <v>118</v>
      </c>
      <c r="G17" s="126"/>
      <c r="H17" s="100" t="s">
        <v>100</v>
      </c>
    </row>
    <row r="18" spans="1:14" ht="39.75" customHeight="1">
      <c r="A18" s="102" t="s">
        <v>140</v>
      </c>
      <c r="B18" s="109"/>
      <c r="C18" s="110"/>
      <c r="D18" s="111"/>
      <c r="E18" s="110"/>
      <c r="F18" s="102"/>
      <c r="G18" s="103">
        <f>B18*C18*D18</f>
        <v>0</v>
      </c>
      <c r="H18" s="104" t="s">
        <v>119</v>
      </c>
    </row>
    <row r="19" spans="1:14" ht="42.75" customHeight="1">
      <c r="A19" s="102" t="s">
        <v>141</v>
      </c>
      <c r="B19" s="109"/>
      <c r="C19" s="110"/>
      <c r="D19" s="111"/>
      <c r="E19" s="110"/>
      <c r="F19" s="102"/>
      <c r="G19" s="103">
        <f t="shared" ref="G19:G21" si="1">B19*C19*D19</f>
        <v>0</v>
      </c>
      <c r="H19" s="104" t="s">
        <v>120</v>
      </c>
    </row>
    <row r="20" spans="1:14" ht="80.25" customHeight="1">
      <c r="A20" s="102" t="s">
        <v>128</v>
      </c>
      <c r="B20" s="109"/>
      <c r="C20" s="110"/>
      <c r="D20" s="111"/>
      <c r="E20" s="105"/>
      <c r="F20" s="102"/>
      <c r="G20" s="103">
        <f t="shared" si="1"/>
        <v>0</v>
      </c>
      <c r="H20" s="104" t="s">
        <v>126</v>
      </c>
    </row>
    <row r="21" spans="1:14" ht="41.25" customHeight="1">
      <c r="A21" s="102" t="s">
        <v>142</v>
      </c>
      <c r="B21" s="109"/>
      <c r="C21" s="110"/>
      <c r="D21" s="111"/>
      <c r="E21" s="106"/>
      <c r="F21" s="102"/>
      <c r="G21" s="103">
        <f t="shared" si="1"/>
        <v>0</v>
      </c>
      <c r="H21" s="104" t="s">
        <v>146</v>
      </c>
      <c r="I21" s="107">
        <v>1</v>
      </c>
      <c r="J21" s="107">
        <v>2</v>
      </c>
      <c r="K21" s="107">
        <v>3</v>
      </c>
      <c r="L21" s="107">
        <v>4</v>
      </c>
      <c r="M21" s="107"/>
      <c r="N21" s="107"/>
    </row>
    <row r="22" spans="1:14" s="101" customFormat="1" ht="72.75" customHeight="1">
      <c r="A22" s="98" t="s">
        <v>130</v>
      </c>
      <c r="B22" s="99" t="s">
        <v>99</v>
      </c>
      <c r="C22" s="99" t="s">
        <v>139</v>
      </c>
      <c r="D22" s="99" t="s">
        <v>98</v>
      </c>
      <c r="E22" s="99" t="s">
        <v>112</v>
      </c>
      <c r="F22" s="125" t="s">
        <v>118</v>
      </c>
      <c r="G22" s="126"/>
      <c r="H22" s="100" t="s">
        <v>100</v>
      </c>
    </row>
    <row r="23" spans="1:14" ht="39.75" customHeight="1">
      <c r="A23" s="102" t="s">
        <v>140</v>
      </c>
      <c r="B23" s="109"/>
      <c r="C23" s="110"/>
      <c r="D23" s="111"/>
      <c r="E23" s="110"/>
      <c r="F23" s="102"/>
      <c r="G23" s="103">
        <f>B23*C23*D23</f>
        <v>0</v>
      </c>
      <c r="H23" s="104" t="s">
        <v>119</v>
      </c>
    </row>
    <row r="24" spans="1:14" ht="47.25" customHeight="1">
      <c r="A24" s="102" t="s">
        <v>141</v>
      </c>
      <c r="B24" s="109"/>
      <c r="C24" s="110"/>
      <c r="D24" s="111"/>
      <c r="E24" s="110"/>
      <c r="F24" s="102"/>
      <c r="G24" s="103">
        <f t="shared" ref="G24:G26" si="2">B24*C24*D24</f>
        <v>0</v>
      </c>
      <c r="H24" s="104" t="s">
        <v>120</v>
      </c>
    </row>
    <row r="25" spans="1:14" ht="80.25" customHeight="1">
      <c r="A25" s="102" t="s">
        <v>128</v>
      </c>
      <c r="B25" s="109"/>
      <c r="C25" s="110"/>
      <c r="D25" s="111"/>
      <c r="E25" s="105"/>
      <c r="F25" s="102"/>
      <c r="G25" s="103">
        <f t="shared" si="2"/>
        <v>0</v>
      </c>
      <c r="H25" s="104" t="s">
        <v>126</v>
      </c>
    </row>
    <row r="26" spans="1:14" ht="41.25" customHeight="1">
      <c r="A26" s="102" t="s">
        <v>142</v>
      </c>
      <c r="B26" s="109"/>
      <c r="C26" s="110"/>
      <c r="D26" s="111"/>
      <c r="E26" s="106"/>
      <c r="F26" s="102"/>
      <c r="G26" s="103">
        <f t="shared" si="2"/>
        <v>0</v>
      </c>
      <c r="H26" s="104" t="s">
        <v>146</v>
      </c>
      <c r="I26" s="107">
        <v>1</v>
      </c>
      <c r="J26" s="107">
        <v>2</v>
      </c>
      <c r="K26" s="107">
        <v>3</v>
      </c>
      <c r="L26" s="107">
        <v>4</v>
      </c>
      <c r="M26" s="107"/>
      <c r="N26" s="107"/>
    </row>
    <row r="27" spans="1:14" s="101" customFormat="1" ht="72.75" customHeight="1">
      <c r="A27" s="98" t="s">
        <v>131</v>
      </c>
      <c r="B27" s="99" t="s">
        <v>99</v>
      </c>
      <c r="C27" s="99" t="s">
        <v>139</v>
      </c>
      <c r="D27" s="99" t="s">
        <v>98</v>
      </c>
      <c r="E27" s="99" t="s">
        <v>112</v>
      </c>
      <c r="F27" s="125" t="s">
        <v>118</v>
      </c>
      <c r="G27" s="126"/>
      <c r="H27" s="100" t="s">
        <v>100</v>
      </c>
    </row>
    <row r="28" spans="1:14" ht="50.25" customHeight="1">
      <c r="A28" s="102" t="s">
        <v>140</v>
      </c>
      <c r="B28" s="109"/>
      <c r="C28" s="110"/>
      <c r="D28" s="111"/>
      <c r="E28" s="110"/>
      <c r="F28" s="102"/>
      <c r="G28" s="103">
        <f>B28*C28*D28</f>
        <v>0</v>
      </c>
      <c r="H28" s="104" t="s">
        <v>119</v>
      </c>
    </row>
    <row r="29" spans="1:14" ht="57" customHeight="1">
      <c r="A29" s="102" t="s">
        <v>141</v>
      </c>
      <c r="B29" s="109"/>
      <c r="C29" s="110"/>
      <c r="D29" s="111"/>
      <c r="E29" s="110"/>
      <c r="F29" s="102"/>
      <c r="G29" s="103">
        <f>B29*C29*D29</f>
        <v>0</v>
      </c>
      <c r="H29" s="104" t="s">
        <v>120</v>
      </c>
    </row>
    <row r="30" spans="1:14" ht="80.25" customHeight="1">
      <c r="A30" s="102" t="s">
        <v>128</v>
      </c>
      <c r="B30" s="109"/>
      <c r="C30" s="110"/>
      <c r="D30" s="111"/>
      <c r="E30" s="105"/>
      <c r="F30" s="102"/>
      <c r="G30" s="103">
        <f>B30*C30*D30</f>
        <v>0</v>
      </c>
      <c r="H30" s="104" t="s">
        <v>126</v>
      </c>
    </row>
    <row r="31" spans="1:14" ht="41.25" customHeight="1">
      <c r="A31" s="102" t="s">
        <v>142</v>
      </c>
      <c r="B31" s="109"/>
      <c r="C31" s="110"/>
      <c r="D31" s="111"/>
      <c r="E31" s="106"/>
      <c r="F31" s="102"/>
      <c r="G31" s="103">
        <f t="shared" ref="G31" si="3">B31*C31*D31</f>
        <v>0</v>
      </c>
      <c r="H31" s="104" t="s">
        <v>146</v>
      </c>
      <c r="I31" s="107">
        <v>1</v>
      </c>
      <c r="J31" s="107">
        <v>2</v>
      </c>
      <c r="K31" s="107">
        <v>3</v>
      </c>
      <c r="L31" s="107">
        <v>4</v>
      </c>
      <c r="M31" s="107"/>
      <c r="N31" s="107"/>
    </row>
    <row r="32" spans="1:14" s="101" customFormat="1" ht="72.75" customHeight="1">
      <c r="A32" s="98" t="s">
        <v>147</v>
      </c>
      <c r="B32" s="99" t="s">
        <v>99</v>
      </c>
      <c r="C32" s="99" t="s">
        <v>139</v>
      </c>
      <c r="D32" s="99" t="s">
        <v>98</v>
      </c>
      <c r="E32" s="99" t="s">
        <v>112</v>
      </c>
      <c r="F32" s="125" t="s">
        <v>118</v>
      </c>
      <c r="G32" s="126"/>
      <c r="H32" s="100" t="s">
        <v>100</v>
      </c>
    </row>
    <row r="33" spans="1:14" ht="50.25" customHeight="1">
      <c r="A33" s="102" t="s">
        <v>140</v>
      </c>
      <c r="B33" s="109"/>
      <c r="C33" s="110"/>
      <c r="D33" s="111"/>
      <c r="E33" s="110"/>
      <c r="F33" s="102"/>
      <c r="G33" s="103">
        <f>B33*C33*D33</f>
        <v>0</v>
      </c>
      <c r="H33" s="104" t="s">
        <v>119</v>
      </c>
    </row>
    <row r="34" spans="1:14" ht="57" customHeight="1">
      <c r="A34" s="102" t="s">
        <v>141</v>
      </c>
      <c r="B34" s="109"/>
      <c r="C34" s="110"/>
      <c r="D34" s="111"/>
      <c r="E34" s="110"/>
      <c r="F34" s="102"/>
      <c r="G34" s="103">
        <f t="shared" ref="G34:G36" si="4">B34*C34*D34</f>
        <v>0</v>
      </c>
      <c r="H34" s="104" t="s">
        <v>120</v>
      </c>
    </row>
    <row r="35" spans="1:14" ht="80.25" customHeight="1">
      <c r="A35" s="102" t="s">
        <v>128</v>
      </c>
      <c r="B35" s="109"/>
      <c r="C35" s="110"/>
      <c r="D35" s="111"/>
      <c r="E35" s="105"/>
      <c r="F35" s="102"/>
      <c r="G35" s="103">
        <f t="shared" si="4"/>
        <v>0</v>
      </c>
      <c r="H35" s="104" t="s">
        <v>126</v>
      </c>
    </row>
    <row r="36" spans="1:14" ht="41.25" customHeight="1">
      <c r="A36" s="102" t="s">
        <v>142</v>
      </c>
      <c r="B36" s="109"/>
      <c r="C36" s="110"/>
      <c r="D36" s="111"/>
      <c r="E36" s="106"/>
      <c r="F36" s="102"/>
      <c r="G36" s="103">
        <f t="shared" si="4"/>
        <v>0</v>
      </c>
      <c r="H36" s="104" t="s">
        <v>146</v>
      </c>
      <c r="I36" s="107">
        <v>1</v>
      </c>
      <c r="J36" s="107">
        <v>2</v>
      </c>
      <c r="K36" s="107">
        <v>3</v>
      </c>
      <c r="L36" s="107">
        <v>4</v>
      </c>
      <c r="M36" s="107"/>
      <c r="N36" s="107"/>
    </row>
    <row r="37" spans="1:14" s="101" customFormat="1" ht="72.75" customHeight="1">
      <c r="A37" s="98" t="s">
        <v>132</v>
      </c>
      <c r="B37" s="99" t="s">
        <v>99</v>
      </c>
      <c r="C37" s="99" t="s">
        <v>139</v>
      </c>
      <c r="D37" s="99" t="s">
        <v>98</v>
      </c>
      <c r="E37" s="99" t="s">
        <v>112</v>
      </c>
      <c r="F37" s="125" t="s">
        <v>118</v>
      </c>
      <c r="G37" s="126"/>
      <c r="H37" s="100" t="s">
        <v>100</v>
      </c>
    </row>
    <row r="38" spans="1:14" ht="50.25" customHeight="1">
      <c r="A38" s="102" t="s">
        <v>140</v>
      </c>
      <c r="B38" s="109"/>
      <c r="C38" s="110"/>
      <c r="D38" s="111"/>
      <c r="E38" s="110"/>
      <c r="F38" s="102"/>
      <c r="G38" s="103">
        <f>B38*C38*D38</f>
        <v>0</v>
      </c>
      <c r="H38" s="104" t="s">
        <v>119</v>
      </c>
    </row>
    <row r="39" spans="1:14" ht="57" customHeight="1">
      <c r="A39" s="102" t="s">
        <v>141</v>
      </c>
      <c r="B39" s="109"/>
      <c r="C39" s="110"/>
      <c r="D39" s="111"/>
      <c r="E39" s="110"/>
      <c r="F39" s="102"/>
      <c r="G39" s="103">
        <f t="shared" ref="G39:G41" si="5">B39*C39*D39</f>
        <v>0</v>
      </c>
      <c r="H39" s="104" t="s">
        <v>120</v>
      </c>
    </row>
    <row r="40" spans="1:14" ht="80.25" customHeight="1">
      <c r="A40" s="102" t="s">
        <v>128</v>
      </c>
      <c r="B40" s="109"/>
      <c r="C40" s="110"/>
      <c r="D40" s="111"/>
      <c r="E40" s="105"/>
      <c r="F40" s="102"/>
      <c r="G40" s="103">
        <f t="shared" si="5"/>
        <v>0</v>
      </c>
      <c r="H40" s="104" t="s">
        <v>126</v>
      </c>
    </row>
    <row r="41" spans="1:14" ht="41.25" customHeight="1">
      <c r="A41" s="102" t="s">
        <v>142</v>
      </c>
      <c r="B41" s="109"/>
      <c r="C41" s="110"/>
      <c r="D41" s="111"/>
      <c r="E41" s="106"/>
      <c r="F41" s="102"/>
      <c r="G41" s="103">
        <f t="shared" si="5"/>
        <v>0</v>
      </c>
      <c r="H41" s="104" t="s">
        <v>146</v>
      </c>
      <c r="I41" s="107">
        <v>1</v>
      </c>
      <c r="J41" s="107">
        <v>2</v>
      </c>
      <c r="K41" s="107">
        <v>3</v>
      </c>
      <c r="L41" s="107">
        <v>4</v>
      </c>
      <c r="M41" s="107"/>
      <c r="N41" s="107"/>
    </row>
    <row r="42" spans="1:14" s="101" customFormat="1" ht="72.75" customHeight="1">
      <c r="A42" s="98" t="s">
        <v>133</v>
      </c>
      <c r="B42" s="99" t="s">
        <v>99</v>
      </c>
      <c r="C42" s="99" t="s">
        <v>139</v>
      </c>
      <c r="D42" s="99" t="s">
        <v>98</v>
      </c>
      <c r="E42" s="99" t="s">
        <v>112</v>
      </c>
      <c r="F42" s="125" t="s">
        <v>118</v>
      </c>
      <c r="G42" s="126"/>
      <c r="H42" s="100" t="s">
        <v>100</v>
      </c>
    </row>
    <row r="43" spans="1:14" ht="50.25" customHeight="1">
      <c r="A43" s="102" t="s">
        <v>140</v>
      </c>
      <c r="B43" s="109"/>
      <c r="C43" s="110"/>
      <c r="D43" s="111"/>
      <c r="E43" s="110"/>
      <c r="F43" s="102"/>
      <c r="G43" s="103">
        <f>B43*C43*D43</f>
        <v>0</v>
      </c>
      <c r="H43" s="104" t="s">
        <v>119</v>
      </c>
    </row>
    <row r="44" spans="1:14" ht="57" customHeight="1">
      <c r="A44" s="102" t="s">
        <v>141</v>
      </c>
      <c r="B44" s="109"/>
      <c r="C44" s="110"/>
      <c r="D44" s="111"/>
      <c r="E44" s="110"/>
      <c r="F44" s="102"/>
      <c r="G44" s="103">
        <f t="shared" ref="G44:G46" si="6">B44*C44*D44</f>
        <v>0</v>
      </c>
      <c r="H44" s="104" t="s">
        <v>120</v>
      </c>
    </row>
    <row r="45" spans="1:14" ht="80.25" customHeight="1">
      <c r="A45" s="102" t="s">
        <v>128</v>
      </c>
      <c r="B45" s="109"/>
      <c r="C45" s="110"/>
      <c r="D45" s="111"/>
      <c r="E45" s="105"/>
      <c r="F45" s="102"/>
      <c r="G45" s="103">
        <f t="shared" si="6"/>
        <v>0</v>
      </c>
      <c r="H45" s="104" t="s">
        <v>126</v>
      </c>
    </row>
    <row r="46" spans="1:14" ht="41.25" customHeight="1">
      <c r="A46" s="102" t="s">
        <v>142</v>
      </c>
      <c r="B46" s="109"/>
      <c r="C46" s="110"/>
      <c r="D46" s="111"/>
      <c r="E46" s="106"/>
      <c r="F46" s="102"/>
      <c r="G46" s="103">
        <f t="shared" si="6"/>
        <v>0</v>
      </c>
      <c r="H46" s="104" t="s">
        <v>146</v>
      </c>
      <c r="I46" s="107">
        <v>1</v>
      </c>
      <c r="J46" s="107">
        <v>2</v>
      </c>
      <c r="K46" s="107">
        <v>3</v>
      </c>
      <c r="L46" s="107">
        <v>4</v>
      </c>
      <c r="M46" s="107"/>
      <c r="N46" s="107"/>
    </row>
    <row r="47" spans="1:14" s="101" customFormat="1" ht="72.75" customHeight="1">
      <c r="A47" s="98" t="s">
        <v>134</v>
      </c>
      <c r="B47" s="99" t="s">
        <v>99</v>
      </c>
      <c r="C47" s="99" t="s">
        <v>139</v>
      </c>
      <c r="D47" s="99" t="s">
        <v>98</v>
      </c>
      <c r="E47" s="99" t="s">
        <v>112</v>
      </c>
      <c r="F47" s="125" t="s">
        <v>118</v>
      </c>
      <c r="G47" s="126"/>
      <c r="H47" s="100" t="s">
        <v>100</v>
      </c>
    </row>
    <row r="48" spans="1:14" ht="50.25" customHeight="1">
      <c r="A48" s="102" t="s">
        <v>140</v>
      </c>
      <c r="B48" s="109"/>
      <c r="C48" s="110"/>
      <c r="D48" s="111"/>
      <c r="E48" s="110"/>
      <c r="F48" s="102"/>
      <c r="G48" s="103">
        <f>B48*C48*D48</f>
        <v>0</v>
      </c>
      <c r="H48" s="104" t="s">
        <v>119</v>
      </c>
    </row>
    <row r="49" spans="1:14" ht="57" customHeight="1">
      <c r="A49" s="102" t="s">
        <v>141</v>
      </c>
      <c r="B49" s="109"/>
      <c r="C49" s="110"/>
      <c r="D49" s="111"/>
      <c r="E49" s="110"/>
      <c r="F49" s="102"/>
      <c r="G49" s="103">
        <f t="shared" ref="G49:G51" si="7">B49*C49*D49</f>
        <v>0</v>
      </c>
      <c r="H49" s="104" t="s">
        <v>120</v>
      </c>
    </row>
    <row r="50" spans="1:14" ht="80.25" customHeight="1">
      <c r="A50" s="102" t="s">
        <v>128</v>
      </c>
      <c r="B50" s="109"/>
      <c r="C50" s="110"/>
      <c r="D50" s="111"/>
      <c r="E50" s="105"/>
      <c r="F50" s="102"/>
      <c r="G50" s="103">
        <f t="shared" si="7"/>
        <v>0</v>
      </c>
      <c r="H50" s="104" t="s">
        <v>126</v>
      </c>
    </row>
    <row r="51" spans="1:14" ht="41.25" customHeight="1">
      <c r="A51" s="102" t="s">
        <v>142</v>
      </c>
      <c r="B51" s="109"/>
      <c r="C51" s="110"/>
      <c r="D51" s="111"/>
      <c r="E51" s="106"/>
      <c r="F51" s="102"/>
      <c r="G51" s="103">
        <f t="shared" si="7"/>
        <v>0</v>
      </c>
      <c r="H51" s="104" t="s">
        <v>146</v>
      </c>
      <c r="I51" s="107">
        <v>1</v>
      </c>
      <c r="J51" s="107">
        <v>2</v>
      </c>
      <c r="K51" s="107">
        <v>3</v>
      </c>
      <c r="L51" s="107">
        <v>4</v>
      </c>
      <c r="M51" s="107"/>
      <c r="N51" s="107"/>
    </row>
    <row r="52" spans="1:14" s="101" customFormat="1" ht="96" customHeight="1">
      <c r="A52" s="98" t="s">
        <v>151</v>
      </c>
      <c r="B52" s="99" t="s">
        <v>99</v>
      </c>
      <c r="C52" s="99" t="s">
        <v>139</v>
      </c>
      <c r="D52" s="99" t="s">
        <v>98</v>
      </c>
      <c r="E52" s="99" t="s">
        <v>112</v>
      </c>
      <c r="F52" s="125" t="s">
        <v>118</v>
      </c>
      <c r="G52" s="126"/>
      <c r="H52" s="100" t="s">
        <v>100</v>
      </c>
    </row>
    <row r="53" spans="1:14" ht="50.25" customHeight="1">
      <c r="A53" s="102" t="s">
        <v>140</v>
      </c>
      <c r="B53" s="109"/>
      <c r="C53" s="110"/>
      <c r="D53" s="111"/>
      <c r="E53" s="110"/>
      <c r="F53" s="102"/>
      <c r="G53" s="103">
        <f>B53*C53*D53</f>
        <v>0</v>
      </c>
      <c r="H53" s="104" t="s">
        <v>119</v>
      </c>
    </row>
    <row r="54" spans="1:14" ht="57" customHeight="1">
      <c r="A54" s="102" t="s">
        <v>141</v>
      </c>
      <c r="B54" s="109"/>
      <c r="C54" s="110"/>
      <c r="D54" s="111"/>
      <c r="E54" s="110"/>
      <c r="F54" s="102"/>
      <c r="G54" s="103">
        <f t="shared" ref="G54:G56" si="8">B54*C54*D54</f>
        <v>0</v>
      </c>
      <c r="H54" s="104" t="s">
        <v>120</v>
      </c>
    </row>
    <row r="55" spans="1:14" ht="80.25" customHeight="1">
      <c r="A55" s="102" t="s">
        <v>128</v>
      </c>
      <c r="B55" s="109"/>
      <c r="C55" s="110"/>
      <c r="D55" s="111"/>
      <c r="E55" s="105"/>
      <c r="F55" s="102"/>
      <c r="G55" s="103">
        <f t="shared" si="8"/>
        <v>0</v>
      </c>
      <c r="H55" s="104" t="s">
        <v>126</v>
      </c>
    </row>
    <row r="56" spans="1:14" ht="41.25" customHeight="1">
      <c r="A56" s="102" t="s">
        <v>142</v>
      </c>
      <c r="B56" s="109"/>
      <c r="C56" s="110"/>
      <c r="D56" s="111"/>
      <c r="E56" s="106"/>
      <c r="F56" s="102"/>
      <c r="G56" s="103">
        <f t="shared" si="8"/>
        <v>0</v>
      </c>
      <c r="H56" s="104" t="s">
        <v>146</v>
      </c>
      <c r="I56" s="107">
        <v>1</v>
      </c>
      <c r="J56" s="107">
        <v>2</v>
      </c>
      <c r="K56" s="107">
        <v>3</v>
      </c>
      <c r="L56" s="107">
        <v>4</v>
      </c>
      <c r="M56" s="107"/>
      <c r="N56" s="107"/>
    </row>
  </sheetData>
  <sheetProtection sheet="1" objects="1" scenarios="1" selectLockedCells="1"/>
  <mergeCells count="19">
    <mergeCell ref="F47:G47"/>
    <mergeCell ref="F52:G52"/>
    <mergeCell ref="B9:E9"/>
    <mergeCell ref="F17:G17"/>
    <mergeCell ref="F22:G22"/>
    <mergeCell ref="F27:G27"/>
    <mergeCell ref="F32:G32"/>
    <mergeCell ref="F37:G37"/>
    <mergeCell ref="A16:G16"/>
    <mergeCell ref="F9:G9"/>
    <mergeCell ref="A2:G2"/>
    <mergeCell ref="A15:E15"/>
    <mergeCell ref="F10:G10"/>
    <mergeCell ref="F42:G42"/>
    <mergeCell ref="A5:C5"/>
    <mergeCell ref="A4:C4"/>
    <mergeCell ref="A3:C3"/>
    <mergeCell ref="A6:C6"/>
    <mergeCell ref="A7:C7"/>
  </mergeCells>
  <phoneticPr fontId="39"/>
  <conditionalFormatting sqref="A11:A16">
    <cfRule type="expression" dxfId="39" priority="29">
      <formula>#REF!="×"</formula>
    </cfRule>
  </conditionalFormatting>
  <conditionalFormatting sqref="A18:C21">
    <cfRule type="expression" dxfId="38" priority="16">
      <formula>#REF!="×"</formula>
    </cfRule>
  </conditionalFormatting>
  <conditionalFormatting sqref="A23:C26">
    <cfRule type="expression" dxfId="37" priority="14">
      <formula>#REF!="×"</formula>
    </cfRule>
  </conditionalFormatting>
  <conditionalFormatting sqref="A28:C31">
    <cfRule type="expression" dxfId="36" priority="12">
      <formula>#REF!="×"</formula>
    </cfRule>
  </conditionalFormatting>
  <conditionalFormatting sqref="A33:C36">
    <cfRule type="expression" dxfId="35" priority="10">
      <formula>#REF!="×"</formula>
    </cfRule>
  </conditionalFormatting>
  <conditionalFormatting sqref="A38:C41">
    <cfRule type="expression" dxfId="34" priority="8">
      <formula>#REF!="×"</formula>
    </cfRule>
  </conditionalFormatting>
  <conditionalFormatting sqref="A43:C46">
    <cfRule type="expression" dxfId="33" priority="6">
      <formula>#REF!="×"</formula>
    </cfRule>
  </conditionalFormatting>
  <conditionalFormatting sqref="A48:C51">
    <cfRule type="expression" dxfId="32" priority="4">
      <formula>#REF!="×"</formula>
    </cfRule>
  </conditionalFormatting>
  <conditionalFormatting sqref="A53:C56">
    <cfRule type="expression" dxfId="31" priority="2">
      <formula>#REF!="×"</formula>
    </cfRule>
  </conditionalFormatting>
  <conditionalFormatting sqref="B11:C14">
    <cfRule type="expression" dxfId="30" priority="18">
      <formula>#REF!="×"</formula>
    </cfRule>
  </conditionalFormatting>
  <conditionalFormatting sqref="E11:E12 D11:D13">
    <cfRule type="expression" dxfId="29" priority="17">
      <formula>#REF!="×"</formula>
    </cfRule>
  </conditionalFormatting>
  <conditionalFormatting sqref="E18:E19 D18:D20">
    <cfRule type="expression" dxfId="28" priority="15">
      <formula>#REF!="×"</formula>
    </cfRule>
  </conditionalFormatting>
  <conditionalFormatting sqref="E23:E24 D23:D25">
    <cfRule type="expression" dxfId="27" priority="13">
      <formula>#REF!="×"</formula>
    </cfRule>
  </conditionalFormatting>
  <conditionalFormatting sqref="E28:E29 D28:D30">
    <cfRule type="expression" dxfId="26" priority="11">
      <formula>#REF!="×"</formula>
    </cfRule>
  </conditionalFormatting>
  <conditionalFormatting sqref="E33:E34 D33:D35">
    <cfRule type="expression" dxfId="25" priority="9">
      <formula>#REF!="×"</formula>
    </cfRule>
  </conditionalFormatting>
  <conditionalFormatting sqref="E38:E39 D38:D40">
    <cfRule type="expression" dxfId="24" priority="7">
      <formula>#REF!="×"</formula>
    </cfRule>
  </conditionalFormatting>
  <conditionalFormatting sqref="E43:E44 D43:D45">
    <cfRule type="expression" dxfId="23" priority="5">
      <formula>#REF!="×"</formula>
    </cfRule>
  </conditionalFormatting>
  <conditionalFormatting sqref="E48:E49 D48:D50">
    <cfRule type="expression" dxfId="22" priority="3">
      <formula>#REF!="×"</formula>
    </cfRule>
  </conditionalFormatting>
  <conditionalFormatting sqref="E53:E54 D53:D55">
    <cfRule type="expression" dxfId="21" priority="1">
      <formula>#REF!="×"</formula>
    </cfRule>
  </conditionalFormatting>
  <conditionalFormatting sqref="F15">
    <cfRule type="expression" dxfId="20" priority="19">
      <formula>#REF!="×"</formula>
    </cfRule>
  </conditionalFormatting>
  <conditionalFormatting sqref="F11:G13 G11:G15 D14:G14 F18:G21 D21:E21 F23:G26 D26:E26 F28:G31 D31:E31 F33:G36 D36:E36 F38:G41 D41:E41 F43:G46 D46:E46 F48:G51 D51:E51 F53:G56 D56:E56">
    <cfRule type="expression" dxfId="19" priority="152">
      <formula>#REF!="×"</formula>
    </cfRule>
  </conditionalFormatting>
  <dataValidations count="6">
    <dataValidation type="list" allowBlank="1" showInputMessage="1" showErrorMessage="1" sqref="D14 D51 D21 D26 D31 D36 D41 D46 D56" xr:uid="{65249605-E27A-4D1D-A160-9F1B0C24C78F}">
      <formula1>$I$14:$N$14</formula1>
    </dataValidation>
    <dataValidation type="list" allowBlank="1" showInputMessage="1" showErrorMessage="1" sqref="D5" xr:uid="{59231C6F-31C2-4519-9F10-789B9A9933EE}">
      <formula1>$I$5:$J$5</formula1>
    </dataValidation>
    <dataValidation type="decimal" operator="greaterThanOrEqual" allowBlank="1" showInputMessage="1" showErrorMessage="1" error="値のみ記入" sqref="C11:C14 E11:E12 C18:C21 E18:E19 C23:C26 E23:E24 C28:C31 E28:E29 C33:C36 E33:E34 C38:C41 E38:E39 C43:C46 E43:E44 C48:C51 E48:E49 C53:C56 E53:E54" xr:uid="{78E43A65-F0F8-41E5-848E-E2A64186F96E}">
      <formula1>0</formula1>
    </dataValidation>
    <dataValidation type="decimal" operator="greaterThanOrEqual" allowBlank="1" showInputMessage="1" showErrorMessage="1" error="値のみ記入_x000a_" sqref="B11:B14 B18:B21 B23:B26 B28:B31 B33:B36 B38:B41 B43:B46 B48:B51 B53:B56" xr:uid="{59DA1A83-D6F9-4F88-B42F-B71F95CCE1B3}">
      <formula1>0</formula1>
    </dataValidation>
    <dataValidation type="whole" operator="greaterThanOrEqual" allowBlank="1" showInputMessage="1" showErrorMessage="1" error="値のみ記入" sqref="G4 D18:D20 D23:D25 D28:D30 D33:D35 D38:D40 D43:D45 D48:D50 D53:D55 G6 D11:D13" xr:uid="{12DF216D-B5D7-4E34-BAFD-581F364A9226}">
      <formula1>0</formula1>
    </dataValidation>
    <dataValidation allowBlank="1" showInputMessage="1" showErrorMessage="1" promptTitle="和暦で記入" prompt="（令和○年○月○日）" sqref="G1" xr:uid="{D0E50EE7-D205-4ED9-BA8A-CBEAD1798C9D}"/>
  </dataValidations>
  <printOptions horizontalCentered="1"/>
  <pageMargins left="0.70866141732283472" right="0.70866141732283472" top="0.74803149606299213" bottom="0.55118110236220474" header="0.31496062992125984" footer="0.31496062992125984"/>
  <pageSetup paperSize="9" scale="50" fitToHeight="0" orientation="landscape" r:id="rId1"/>
  <rowBreaks count="4" manualBreakCount="4">
    <brk id="15" max="10" man="1"/>
    <brk id="26" max="6" man="1"/>
    <brk id="36" max="10" man="1"/>
    <brk id="46"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115" zoomScaleNormal="115" zoomScaleSheetLayoutView="115" workbookViewId="0">
      <selection activeCell="F4" sqref="F4:H4"/>
    </sheetView>
  </sheetViews>
  <sheetFormatPr defaultColWidth="9" defaultRowHeight="13.2"/>
  <cols>
    <col min="1" max="1" width="37.88671875" style="86" customWidth="1"/>
    <col min="2" max="5" width="15.109375" style="88" customWidth="1"/>
    <col min="6" max="6" width="16.44140625" style="88" customWidth="1"/>
    <col min="7" max="7" width="24.21875" style="88" customWidth="1"/>
    <col min="8" max="8" width="19.77734375" style="88" customWidth="1"/>
    <col min="9" max="9" width="42.109375" style="86" customWidth="1"/>
    <col min="10" max="10" width="187.21875" style="85" customWidth="1"/>
    <col min="11" max="16" width="14.6640625" style="86" customWidth="1"/>
    <col min="17" max="17" width="18.88671875" style="86" customWidth="1"/>
    <col min="18" max="18" width="9" style="86"/>
    <col min="19" max="25" width="9" style="86" customWidth="1"/>
    <col min="26" max="16384" width="9" style="86"/>
  </cols>
  <sheetData>
    <row r="1" spans="1:10" ht="73.5" customHeight="1">
      <c r="A1" s="112" t="s">
        <v>153</v>
      </c>
      <c r="B1" s="138" t="s">
        <v>214</v>
      </c>
      <c r="C1" s="139"/>
      <c r="D1" s="139"/>
      <c r="E1" s="139"/>
      <c r="F1" s="139"/>
      <c r="G1" s="139"/>
      <c r="H1" s="139"/>
      <c r="I1" s="113"/>
    </row>
    <row r="2" spans="1:10" ht="41.25" customHeight="1">
      <c r="A2" s="136" t="s">
        <v>111</v>
      </c>
      <c r="B2" s="137"/>
      <c r="C2" s="137"/>
      <c r="D2" s="137"/>
      <c r="E2" s="137"/>
      <c r="F2" s="137"/>
      <c r="G2" s="137"/>
      <c r="H2" s="137"/>
      <c r="I2" s="140" t="s">
        <v>54</v>
      </c>
      <c r="J2" s="97"/>
    </row>
    <row r="3" spans="1:10" ht="72.75" customHeight="1">
      <c r="A3" s="114" t="s">
        <v>124</v>
      </c>
      <c r="B3" s="115" t="s">
        <v>103</v>
      </c>
      <c r="C3" s="115" t="s">
        <v>104</v>
      </c>
      <c r="D3" s="115" t="s">
        <v>102</v>
      </c>
      <c r="E3" s="115" t="s">
        <v>105</v>
      </c>
      <c r="F3" s="115" t="s">
        <v>106</v>
      </c>
      <c r="G3" s="115" t="s">
        <v>108</v>
      </c>
      <c r="H3" s="115" t="s">
        <v>107</v>
      </c>
      <c r="I3" s="141"/>
      <c r="J3" s="104" t="s">
        <v>100</v>
      </c>
    </row>
    <row r="4" spans="1:10" ht="84.75" customHeight="1">
      <c r="A4" s="102" t="s">
        <v>121</v>
      </c>
      <c r="B4" s="110"/>
      <c r="C4" s="110"/>
      <c r="D4" s="116" t="e">
        <f>C4/B4</f>
        <v>#DIV/0!</v>
      </c>
      <c r="E4" s="117" t="e">
        <f>(D4-0.02)*B4</f>
        <v>#DIV/0!</v>
      </c>
      <c r="F4" s="110"/>
      <c r="G4" s="120"/>
      <c r="H4" s="119"/>
      <c r="I4" s="103">
        <f>F4*G4*H4</f>
        <v>0</v>
      </c>
      <c r="J4" s="104"/>
    </row>
    <row r="5" spans="1:10" ht="93.75" customHeight="1">
      <c r="A5" s="102" t="s">
        <v>122</v>
      </c>
      <c r="B5" s="110"/>
      <c r="C5" s="110"/>
      <c r="D5" s="116" t="e">
        <f>C5/B5</f>
        <v>#DIV/0!</v>
      </c>
      <c r="E5" s="117" t="e">
        <f>(D5-0.02)*B5</f>
        <v>#DIV/0!</v>
      </c>
      <c r="F5" s="110"/>
      <c r="G5" s="120"/>
      <c r="H5" s="119"/>
      <c r="I5" s="103">
        <f>F5*G5*H5</f>
        <v>0</v>
      </c>
      <c r="J5" s="104"/>
    </row>
    <row r="6" spans="1:10" ht="90" customHeight="1">
      <c r="A6" s="102" t="s">
        <v>123</v>
      </c>
      <c r="B6" s="142"/>
      <c r="C6" s="143"/>
      <c r="D6" s="143"/>
      <c r="E6" s="143"/>
      <c r="F6" s="143"/>
      <c r="G6" s="143"/>
      <c r="H6" s="143"/>
      <c r="I6" s="110"/>
      <c r="J6" s="104"/>
    </row>
    <row r="7" spans="1:10" ht="60.75" customHeight="1">
      <c r="A7" s="144" t="s">
        <v>125</v>
      </c>
      <c r="B7" s="145"/>
      <c r="C7" s="145"/>
      <c r="D7" s="145"/>
      <c r="E7" s="145"/>
      <c r="F7" s="145"/>
      <c r="G7" s="145"/>
      <c r="H7" s="145"/>
      <c r="I7" s="145"/>
    </row>
    <row r="9" spans="1:10">
      <c r="A9" s="118"/>
    </row>
  </sheetData>
  <sheetProtection sheet="1" selectLockedCells="1"/>
  <mergeCells count="5">
    <mergeCell ref="A2:H2"/>
    <mergeCell ref="B1:H1"/>
    <mergeCell ref="I2:I3"/>
    <mergeCell ref="B6:H6"/>
    <mergeCell ref="A7:I7"/>
  </mergeCells>
  <phoneticPr fontId="39"/>
  <conditionalFormatting sqref="A6:B6">
    <cfRule type="expression" dxfId="18" priority="10">
      <formula>#REF!="×"</formula>
    </cfRule>
  </conditionalFormatting>
  <conditionalFormatting sqref="A4:H5">
    <cfRule type="expression" dxfId="17" priority="1">
      <formula>#REF!="×"</formula>
    </cfRule>
  </conditionalFormatting>
  <conditionalFormatting sqref="I4:I6">
    <cfRule type="expression" dxfId="16" priority="2">
      <formula>#REF!="×"</formula>
    </cfRule>
  </conditionalFormatting>
  <dataValidations count="1">
    <dataValidation type="decimal" operator="greaterThanOrEqual" allowBlank="1" showInputMessage="1" showErrorMessage="1" error="値のみ記入" sqref="B4:C5 F4:H5 I6" xr:uid="{D8D68B47-91F2-4B54-A831-BC6182E9FDBD}">
      <formula1>0</formula1>
    </dataValidation>
  </dataValidations>
  <printOptions horizontalCentered="1"/>
  <pageMargins left="0.70866141732283472" right="0.70866141732283472" top="0.74803149606299213" bottom="0.55118110236220474" header="0.31496062992125984" footer="0.31496062992125984"/>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C1C96-7EE7-4F7B-9F8A-3A30D2078A5A}">
  <sheetPr>
    <tabColor theme="4" tint="0.79998168889431442"/>
    <pageSetUpPr fitToPage="1"/>
  </sheetPr>
  <dimension ref="A1:N56"/>
  <sheetViews>
    <sheetView view="pageBreakPreview" zoomScale="70" zoomScaleNormal="85" zoomScaleSheetLayoutView="70" workbookViewId="0">
      <selection activeCell="F12" sqref="F12"/>
    </sheetView>
  </sheetViews>
  <sheetFormatPr defaultColWidth="9" defaultRowHeight="13.2"/>
  <cols>
    <col min="1" max="1" width="47.77734375" style="6" customWidth="1"/>
    <col min="2" max="5" width="26.33203125" style="13" customWidth="1"/>
    <col min="6" max="6" width="86"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4" ht="25.5" customHeight="1">
      <c r="A1" s="5" t="s">
        <v>152</v>
      </c>
      <c r="B1" s="78"/>
      <c r="C1" s="78"/>
      <c r="D1" s="78"/>
      <c r="E1" s="78"/>
      <c r="F1" s="67" t="s">
        <v>211</v>
      </c>
      <c r="G1" s="42">
        <v>46235</v>
      </c>
    </row>
    <row r="2" spans="1:14" ht="46.5" customHeight="1">
      <c r="A2" s="148" t="s">
        <v>137</v>
      </c>
      <c r="B2" s="149"/>
      <c r="C2" s="149"/>
      <c r="D2" s="149"/>
      <c r="E2" s="149"/>
      <c r="F2" s="149"/>
      <c r="G2" s="149"/>
      <c r="H2" s="37" t="s">
        <v>50</v>
      </c>
    </row>
    <row r="3" spans="1:14" ht="37.950000000000003" customHeight="1">
      <c r="A3" s="150" t="s">
        <v>215</v>
      </c>
      <c r="B3" s="150"/>
      <c r="C3" s="150"/>
      <c r="D3" s="46" t="s">
        <v>210</v>
      </c>
      <c r="F3" s="66" t="s">
        <v>116</v>
      </c>
      <c r="G3" s="44">
        <f>SUM($G$11:$G$15)</f>
        <v>231000</v>
      </c>
      <c r="H3" s="81" t="s">
        <v>216</v>
      </c>
    </row>
    <row r="4" spans="1:14" ht="37.950000000000003" customHeight="1">
      <c r="A4" s="151" t="s">
        <v>138</v>
      </c>
      <c r="B4" s="151"/>
      <c r="C4" s="151"/>
      <c r="D4" s="46" t="s">
        <v>145</v>
      </c>
      <c r="F4" s="65" t="s">
        <v>115</v>
      </c>
      <c r="G4" s="43">
        <v>0</v>
      </c>
      <c r="H4" s="60" t="s">
        <v>173</v>
      </c>
    </row>
    <row r="5" spans="1:14" ht="37.950000000000003" customHeight="1">
      <c r="A5" s="151" t="s">
        <v>148</v>
      </c>
      <c r="B5" s="151"/>
      <c r="C5" s="151"/>
      <c r="D5" s="61"/>
      <c r="F5" s="65" t="s">
        <v>135</v>
      </c>
      <c r="G5" s="44">
        <f>ROUNDDOWN(G3-G4,-3)</f>
        <v>231000</v>
      </c>
      <c r="H5" s="60" t="s">
        <v>174</v>
      </c>
      <c r="I5" s="41" t="s">
        <v>149</v>
      </c>
      <c r="J5" s="41" t="s">
        <v>150</v>
      </c>
    </row>
    <row r="6" spans="1:14" ht="37.950000000000003" customHeight="1">
      <c r="A6" s="151" t="s">
        <v>136</v>
      </c>
      <c r="B6" s="151"/>
      <c r="C6" s="151"/>
      <c r="D6" s="44" t="str">
        <f>IF(G5&gt;=G6,"○","×")</f>
        <v>○</v>
      </c>
      <c r="E6" s="6"/>
      <c r="F6" s="66" t="s">
        <v>117</v>
      </c>
      <c r="G6" s="43">
        <v>228000</v>
      </c>
      <c r="H6" s="60" t="s">
        <v>175</v>
      </c>
    </row>
    <row r="7" spans="1:14" ht="37.950000000000003" customHeight="1">
      <c r="A7" s="151" t="s">
        <v>61</v>
      </c>
      <c r="B7" s="151"/>
      <c r="C7" s="151"/>
      <c r="D7" s="45">
        <f>G6-G7</f>
        <v>228000</v>
      </c>
      <c r="E7" s="6"/>
      <c r="F7" s="66" t="s">
        <v>114</v>
      </c>
      <c r="G7" s="44">
        <f>IF(ROUNDDOWN(G6-G5,-3)&lt;=0,0,ROUNDDOWN(G6-G5,-3))</f>
        <v>0</v>
      </c>
      <c r="H7" s="68" t="s">
        <v>212</v>
      </c>
    </row>
    <row r="9" spans="1:14" ht="41.25" customHeight="1">
      <c r="A9" s="79" t="s">
        <v>143</v>
      </c>
      <c r="B9" s="152" t="s">
        <v>144</v>
      </c>
      <c r="C9" s="153"/>
      <c r="D9" s="153"/>
      <c r="E9" s="154"/>
      <c r="F9" s="155" t="s">
        <v>129</v>
      </c>
      <c r="G9" s="155"/>
      <c r="H9" s="8"/>
    </row>
    <row r="10" spans="1:14" s="32" customFormat="1" ht="66" customHeight="1">
      <c r="A10" s="29" t="s">
        <v>109</v>
      </c>
      <c r="B10" s="30" t="s">
        <v>99</v>
      </c>
      <c r="C10" s="30" t="s">
        <v>110</v>
      </c>
      <c r="D10" s="30" t="s">
        <v>98</v>
      </c>
      <c r="E10" s="30" t="s">
        <v>112</v>
      </c>
      <c r="F10" s="146" t="s">
        <v>118</v>
      </c>
      <c r="G10" s="147"/>
      <c r="H10" s="31" t="s">
        <v>100</v>
      </c>
    </row>
    <row r="11" spans="1:14" ht="50.25" customHeight="1">
      <c r="A11" s="11" t="s">
        <v>140</v>
      </c>
      <c r="B11" s="26"/>
      <c r="C11" s="15"/>
      <c r="D11" s="36"/>
      <c r="E11" s="15"/>
      <c r="F11" s="11"/>
      <c r="G11" s="27">
        <f>B11*C11*D11</f>
        <v>0</v>
      </c>
      <c r="H11" s="14" t="s">
        <v>119</v>
      </c>
    </row>
    <row r="12" spans="1:14" ht="57" customHeight="1">
      <c r="A12" s="11" t="s">
        <v>141</v>
      </c>
      <c r="B12" s="26">
        <v>3</v>
      </c>
      <c r="C12" s="15">
        <v>6000</v>
      </c>
      <c r="D12" s="36">
        <v>2</v>
      </c>
      <c r="E12" s="15">
        <v>6000</v>
      </c>
      <c r="F12" s="11"/>
      <c r="G12" s="27">
        <f t="shared" ref="G12:G14" si="0">B12*C12*D12</f>
        <v>36000</v>
      </c>
      <c r="H12" s="14" t="s">
        <v>120</v>
      </c>
    </row>
    <row r="13" spans="1:14" ht="80.25" customHeight="1">
      <c r="A13" s="11" t="s">
        <v>128</v>
      </c>
      <c r="B13" s="26"/>
      <c r="C13" s="15"/>
      <c r="D13" s="36"/>
      <c r="E13" s="35"/>
      <c r="F13" s="11"/>
      <c r="G13" s="27">
        <f t="shared" si="0"/>
        <v>0</v>
      </c>
      <c r="H13" s="14" t="s">
        <v>126</v>
      </c>
    </row>
    <row r="14" spans="1:14" ht="41.25" customHeight="1">
      <c r="A14" s="11" t="s">
        <v>142</v>
      </c>
      <c r="B14" s="26">
        <v>3</v>
      </c>
      <c r="C14" s="15">
        <v>16250</v>
      </c>
      <c r="D14" s="80">
        <v>4</v>
      </c>
      <c r="E14" s="33"/>
      <c r="F14" s="11"/>
      <c r="G14" s="27">
        <f t="shared" si="0"/>
        <v>195000</v>
      </c>
      <c r="H14" s="14" t="s">
        <v>146</v>
      </c>
      <c r="I14" s="28">
        <v>1</v>
      </c>
      <c r="J14" s="28">
        <v>2</v>
      </c>
      <c r="K14" s="28">
        <v>3</v>
      </c>
      <c r="L14" s="28">
        <v>4</v>
      </c>
      <c r="M14" s="28"/>
      <c r="N14" s="28"/>
    </row>
    <row r="15" spans="1:14" ht="73.5" customHeight="1">
      <c r="A15" s="156"/>
      <c r="B15" s="157"/>
      <c r="C15" s="157"/>
      <c r="D15" s="157"/>
      <c r="E15" s="157"/>
      <c r="F15" s="40" t="s">
        <v>213</v>
      </c>
      <c r="G15" s="27">
        <f>'【記載例】別紙（2.0％超部分算定シート） '!I4+'【記載例】別紙（2.0％超部分算定シート） '!I5+'【記載例】別紙（2.0％超部分算定シート） '!I6</f>
        <v>0</v>
      </c>
      <c r="H15" s="14" t="s">
        <v>127</v>
      </c>
    </row>
    <row r="16" spans="1:14" ht="55.5" customHeight="1">
      <c r="A16" s="158" t="s">
        <v>172</v>
      </c>
      <c r="B16" s="159"/>
      <c r="C16" s="159"/>
      <c r="D16" s="159"/>
      <c r="E16" s="159"/>
      <c r="F16" s="159"/>
      <c r="G16" s="160"/>
      <c r="H16" s="14"/>
    </row>
    <row r="17" spans="1:14" s="32" customFormat="1" ht="72.75" customHeight="1">
      <c r="A17" s="29" t="s">
        <v>113</v>
      </c>
      <c r="B17" s="30" t="s">
        <v>99</v>
      </c>
      <c r="C17" s="30" t="s">
        <v>139</v>
      </c>
      <c r="D17" s="30" t="s">
        <v>98</v>
      </c>
      <c r="E17" s="30" t="s">
        <v>112</v>
      </c>
      <c r="F17" s="146" t="s">
        <v>118</v>
      </c>
      <c r="G17" s="147"/>
      <c r="H17" s="31" t="s">
        <v>100</v>
      </c>
    </row>
    <row r="18" spans="1:14" ht="39.75" customHeight="1">
      <c r="A18" s="11" t="s">
        <v>140</v>
      </c>
      <c r="B18" s="26"/>
      <c r="C18" s="15"/>
      <c r="D18" s="36"/>
      <c r="E18" s="15"/>
      <c r="F18" s="11"/>
      <c r="G18" s="27">
        <f>B18*C18*D18</f>
        <v>0</v>
      </c>
      <c r="H18" s="14" t="s">
        <v>119</v>
      </c>
    </row>
    <row r="19" spans="1:14" ht="42.75" customHeight="1">
      <c r="A19" s="11" t="s">
        <v>141</v>
      </c>
      <c r="B19" s="26">
        <v>3</v>
      </c>
      <c r="C19" s="15">
        <v>6000</v>
      </c>
      <c r="D19" s="36">
        <v>2</v>
      </c>
      <c r="E19" s="15">
        <v>6000</v>
      </c>
      <c r="F19" s="11"/>
      <c r="G19" s="27">
        <f t="shared" ref="G19:G21" si="1">B19*C19*D19</f>
        <v>36000</v>
      </c>
      <c r="H19" s="14" t="s">
        <v>120</v>
      </c>
    </row>
    <row r="20" spans="1:14" ht="80.25" customHeight="1">
      <c r="A20" s="11" t="s">
        <v>128</v>
      </c>
      <c r="B20" s="26"/>
      <c r="C20" s="15"/>
      <c r="D20" s="36"/>
      <c r="E20" s="35"/>
      <c r="F20" s="11"/>
      <c r="G20" s="27">
        <f t="shared" si="1"/>
        <v>0</v>
      </c>
      <c r="H20" s="14" t="s">
        <v>126</v>
      </c>
    </row>
    <row r="21" spans="1:14" ht="41.25" customHeight="1">
      <c r="A21" s="11" t="s">
        <v>142</v>
      </c>
      <c r="B21" s="26">
        <v>3</v>
      </c>
      <c r="C21" s="15">
        <v>16250</v>
      </c>
      <c r="D21" s="80">
        <v>4</v>
      </c>
      <c r="E21" s="33"/>
      <c r="F21" s="11"/>
      <c r="G21" s="27">
        <f t="shared" si="1"/>
        <v>195000</v>
      </c>
      <c r="H21" s="14" t="s">
        <v>146</v>
      </c>
      <c r="I21" s="28">
        <v>1</v>
      </c>
      <c r="J21" s="28">
        <v>2</v>
      </c>
      <c r="K21" s="28">
        <v>3</v>
      </c>
      <c r="L21" s="28">
        <v>4</v>
      </c>
      <c r="M21" s="28"/>
      <c r="N21" s="28"/>
    </row>
    <row r="22" spans="1:14" s="32" customFormat="1" ht="72.75" customHeight="1">
      <c r="A22" s="29" t="s">
        <v>130</v>
      </c>
      <c r="B22" s="30" t="s">
        <v>99</v>
      </c>
      <c r="C22" s="30" t="s">
        <v>139</v>
      </c>
      <c r="D22" s="30" t="s">
        <v>98</v>
      </c>
      <c r="E22" s="30" t="s">
        <v>112</v>
      </c>
      <c r="F22" s="146" t="s">
        <v>118</v>
      </c>
      <c r="G22" s="147"/>
      <c r="H22" s="31" t="s">
        <v>100</v>
      </c>
    </row>
    <row r="23" spans="1:14" ht="39.75" customHeight="1">
      <c r="A23" s="11" t="s">
        <v>140</v>
      </c>
      <c r="B23" s="26"/>
      <c r="C23" s="15"/>
      <c r="D23" s="36"/>
      <c r="E23" s="15"/>
      <c r="F23" s="11"/>
      <c r="G23" s="27">
        <f>B23*C23*D23</f>
        <v>0</v>
      </c>
      <c r="H23" s="14" t="s">
        <v>119</v>
      </c>
    </row>
    <row r="24" spans="1:14" ht="47.25" customHeight="1">
      <c r="A24" s="11" t="s">
        <v>141</v>
      </c>
      <c r="B24" s="26"/>
      <c r="C24" s="15"/>
      <c r="D24" s="36"/>
      <c r="E24" s="15"/>
      <c r="F24" s="11"/>
      <c r="G24" s="27">
        <f t="shared" ref="G24:G26" si="2">B24*C24*D24</f>
        <v>0</v>
      </c>
      <c r="H24" s="14" t="s">
        <v>120</v>
      </c>
    </row>
    <row r="25" spans="1:14" ht="80.25" customHeight="1">
      <c r="A25" s="11" t="s">
        <v>128</v>
      </c>
      <c r="B25" s="26"/>
      <c r="C25" s="15"/>
      <c r="D25" s="36"/>
      <c r="E25" s="35"/>
      <c r="F25" s="11"/>
      <c r="G25" s="27">
        <f t="shared" si="2"/>
        <v>0</v>
      </c>
      <c r="H25" s="14" t="s">
        <v>126</v>
      </c>
    </row>
    <row r="26" spans="1:14" ht="41.25" customHeight="1">
      <c r="A26" s="11" t="s">
        <v>142</v>
      </c>
      <c r="B26" s="26"/>
      <c r="C26" s="15"/>
      <c r="D26" s="80"/>
      <c r="E26" s="33"/>
      <c r="F26" s="11"/>
      <c r="G26" s="27">
        <f t="shared" si="2"/>
        <v>0</v>
      </c>
      <c r="H26" s="14" t="s">
        <v>146</v>
      </c>
      <c r="I26" s="28">
        <v>1</v>
      </c>
      <c r="J26" s="28">
        <v>2</v>
      </c>
      <c r="K26" s="28">
        <v>3</v>
      </c>
      <c r="L26" s="28">
        <v>4</v>
      </c>
      <c r="M26" s="28"/>
      <c r="N26" s="28"/>
    </row>
    <row r="27" spans="1:14" s="32" customFormat="1" ht="72.75" customHeight="1">
      <c r="A27" s="29" t="s">
        <v>131</v>
      </c>
      <c r="B27" s="30" t="s">
        <v>99</v>
      </c>
      <c r="C27" s="30" t="s">
        <v>139</v>
      </c>
      <c r="D27" s="30" t="s">
        <v>98</v>
      </c>
      <c r="E27" s="30" t="s">
        <v>112</v>
      </c>
      <c r="F27" s="146" t="s">
        <v>118</v>
      </c>
      <c r="G27" s="147"/>
      <c r="H27" s="31" t="s">
        <v>100</v>
      </c>
    </row>
    <row r="28" spans="1:14" ht="50.25" customHeight="1">
      <c r="A28" s="11" t="s">
        <v>140</v>
      </c>
      <c r="B28" s="26"/>
      <c r="C28" s="15"/>
      <c r="D28" s="36"/>
      <c r="E28" s="15"/>
      <c r="F28" s="11"/>
      <c r="G28" s="27">
        <f>B28*C28*D28</f>
        <v>0</v>
      </c>
      <c r="H28" s="14" t="s">
        <v>119</v>
      </c>
    </row>
    <row r="29" spans="1:14" ht="57" customHeight="1">
      <c r="A29" s="11" t="s">
        <v>141</v>
      </c>
      <c r="B29" s="26"/>
      <c r="C29" s="15"/>
      <c r="D29" s="36"/>
      <c r="E29" s="15"/>
      <c r="F29" s="11"/>
      <c r="G29" s="27">
        <f t="shared" ref="G29:G31" si="3">B29*C29*D29</f>
        <v>0</v>
      </c>
      <c r="H29" s="14" t="s">
        <v>120</v>
      </c>
    </row>
    <row r="30" spans="1:14" ht="80.25" customHeight="1">
      <c r="A30" s="11" t="s">
        <v>128</v>
      </c>
      <c r="B30" s="26"/>
      <c r="C30" s="15"/>
      <c r="D30" s="36"/>
      <c r="E30" s="35"/>
      <c r="F30" s="11"/>
      <c r="G30" s="27">
        <f t="shared" si="3"/>
        <v>0</v>
      </c>
      <c r="H30" s="14" t="s">
        <v>126</v>
      </c>
    </row>
    <row r="31" spans="1:14" ht="41.25" customHeight="1">
      <c r="A31" s="11" t="s">
        <v>142</v>
      </c>
      <c r="B31" s="26"/>
      <c r="C31" s="15"/>
      <c r="D31" s="80"/>
      <c r="E31" s="33"/>
      <c r="F31" s="11"/>
      <c r="G31" s="27">
        <f t="shared" si="3"/>
        <v>0</v>
      </c>
      <c r="H31" s="14" t="s">
        <v>146</v>
      </c>
      <c r="I31" s="28">
        <v>1</v>
      </c>
      <c r="J31" s="28">
        <v>2</v>
      </c>
      <c r="K31" s="28">
        <v>3</v>
      </c>
      <c r="L31" s="28">
        <v>4</v>
      </c>
      <c r="M31" s="28"/>
      <c r="N31" s="28"/>
    </row>
    <row r="32" spans="1:14" s="32" customFormat="1" ht="72.75" customHeight="1">
      <c r="A32" s="29" t="s">
        <v>147</v>
      </c>
      <c r="B32" s="30" t="s">
        <v>99</v>
      </c>
      <c r="C32" s="30" t="s">
        <v>139</v>
      </c>
      <c r="D32" s="30" t="s">
        <v>98</v>
      </c>
      <c r="E32" s="30" t="s">
        <v>112</v>
      </c>
      <c r="F32" s="146" t="s">
        <v>118</v>
      </c>
      <c r="G32" s="147"/>
      <c r="H32" s="31" t="s">
        <v>100</v>
      </c>
    </row>
    <row r="33" spans="1:14" ht="50.25" customHeight="1">
      <c r="A33" s="11" t="s">
        <v>140</v>
      </c>
      <c r="B33" s="26"/>
      <c r="C33" s="15"/>
      <c r="D33" s="36"/>
      <c r="E33" s="15"/>
      <c r="F33" s="11"/>
      <c r="G33" s="27">
        <f>B33*C33*D33</f>
        <v>0</v>
      </c>
      <c r="H33" s="14" t="s">
        <v>119</v>
      </c>
    </row>
    <row r="34" spans="1:14" ht="57" customHeight="1">
      <c r="A34" s="11" t="s">
        <v>141</v>
      </c>
      <c r="B34" s="26"/>
      <c r="C34" s="15"/>
      <c r="D34" s="36"/>
      <c r="E34" s="15"/>
      <c r="F34" s="11"/>
      <c r="G34" s="27">
        <f t="shared" ref="G34:G36" si="4">B34*C34*D34</f>
        <v>0</v>
      </c>
      <c r="H34" s="14" t="s">
        <v>120</v>
      </c>
    </row>
    <row r="35" spans="1:14" ht="80.25" customHeight="1">
      <c r="A35" s="11" t="s">
        <v>128</v>
      </c>
      <c r="B35" s="26"/>
      <c r="C35" s="15"/>
      <c r="D35" s="36"/>
      <c r="E35" s="35"/>
      <c r="F35" s="11"/>
      <c r="G35" s="27">
        <f t="shared" si="4"/>
        <v>0</v>
      </c>
      <c r="H35" s="14" t="s">
        <v>126</v>
      </c>
    </row>
    <row r="36" spans="1:14" ht="41.25" customHeight="1">
      <c r="A36" s="11" t="s">
        <v>142</v>
      </c>
      <c r="B36" s="26"/>
      <c r="C36" s="15"/>
      <c r="D36" s="80"/>
      <c r="E36" s="33"/>
      <c r="F36" s="11"/>
      <c r="G36" s="27">
        <f t="shared" si="4"/>
        <v>0</v>
      </c>
      <c r="H36" s="14" t="s">
        <v>146</v>
      </c>
      <c r="I36" s="28">
        <v>1</v>
      </c>
      <c r="J36" s="28">
        <v>2</v>
      </c>
      <c r="K36" s="28">
        <v>3</v>
      </c>
      <c r="L36" s="28">
        <v>4</v>
      </c>
      <c r="M36" s="28"/>
      <c r="N36" s="28"/>
    </row>
    <row r="37" spans="1:14" s="32" customFormat="1" ht="72.75" customHeight="1">
      <c r="A37" s="29" t="s">
        <v>132</v>
      </c>
      <c r="B37" s="30" t="s">
        <v>99</v>
      </c>
      <c r="C37" s="30" t="s">
        <v>139</v>
      </c>
      <c r="D37" s="30" t="s">
        <v>98</v>
      </c>
      <c r="E37" s="30" t="s">
        <v>112</v>
      </c>
      <c r="F37" s="146" t="s">
        <v>118</v>
      </c>
      <c r="G37" s="147"/>
      <c r="H37" s="31" t="s">
        <v>100</v>
      </c>
    </row>
    <row r="38" spans="1:14" ht="50.25" customHeight="1">
      <c r="A38" s="11" t="s">
        <v>140</v>
      </c>
      <c r="B38" s="26"/>
      <c r="C38" s="15"/>
      <c r="D38" s="36"/>
      <c r="E38" s="15"/>
      <c r="F38" s="11"/>
      <c r="G38" s="27">
        <f>B38*C38*D38</f>
        <v>0</v>
      </c>
      <c r="H38" s="14" t="s">
        <v>119</v>
      </c>
    </row>
    <row r="39" spans="1:14" ht="57" customHeight="1">
      <c r="A39" s="11" t="s">
        <v>141</v>
      </c>
      <c r="B39" s="26"/>
      <c r="C39" s="15"/>
      <c r="D39" s="36"/>
      <c r="E39" s="15"/>
      <c r="F39" s="11"/>
      <c r="G39" s="27">
        <f t="shared" ref="G39:G41" si="5">B39*C39*D39</f>
        <v>0</v>
      </c>
      <c r="H39" s="14" t="s">
        <v>120</v>
      </c>
    </row>
    <row r="40" spans="1:14" ht="80.25" customHeight="1">
      <c r="A40" s="11" t="s">
        <v>128</v>
      </c>
      <c r="B40" s="26"/>
      <c r="C40" s="15"/>
      <c r="D40" s="36"/>
      <c r="E40" s="35"/>
      <c r="F40" s="11"/>
      <c r="G40" s="27">
        <f t="shared" si="5"/>
        <v>0</v>
      </c>
      <c r="H40" s="14" t="s">
        <v>126</v>
      </c>
    </row>
    <row r="41" spans="1:14" ht="41.25" customHeight="1">
      <c r="A41" s="11" t="s">
        <v>142</v>
      </c>
      <c r="B41" s="26"/>
      <c r="C41" s="15"/>
      <c r="D41" s="80"/>
      <c r="E41" s="33"/>
      <c r="F41" s="11"/>
      <c r="G41" s="27">
        <f t="shared" si="5"/>
        <v>0</v>
      </c>
      <c r="H41" s="14" t="s">
        <v>146</v>
      </c>
      <c r="I41" s="28">
        <v>1</v>
      </c>
      <c r="J41" s="28">
        <v>2</v>
      </c>
      <c r="K41" s="28">
        <v>3</v>
      </c>
      <c r="L41" s="28">
        <v>4</v>
      </c>
      <c r="M41" s="28"/>
      <c r="N41" s="28"/>
    </row>
    <row r="42" spans="1:14" s="32" customFormat="1" ht="72.75" customHeight="1">
      <c r="A42" s="29" t="s">
        <v>133</v>
      </c>
      <c r="B42" s="30" t="s">
        <v>99</v>
      </c>
      <c r="C42" s="30" t="s">
        <v>139</v>
      </c>
      <c r="D42" s="30" t="s">
        <v>98</v>
      </c>
      <c r="E42" s="30" t="s">
        <v>112</v>
      </c>
      <c r="F42" s="146" t="s">
        <v>118</v>
      </c>
      <c r="G42" s="147"/>
      <c r="H42" s="31" t="s">
        <v>100</v>
      </c>
    </row>
    <row r="43" spans="1:14" ht="50.25" customHeight="1">
      <c r="A43" s="11" t="s">
        <v>140</v>
      </c>
      <c r="B43" s="26"/>
      <c r="C43" s="15"/>
      <c r="D43" s="36"/>
      <c r="E43" s="15"/>
      <c r="F43" s="11"/>
      <c r="G43" s="27">
        <f>B43*C43*D43</f>
        <v>0</v>
      </c>
      <c r="H43" s="14" t="s">
        <v>119</v>
      </c>
    </row>
    <row r="44" spans="1:14" ht="57" customHeight="1">
      <c r="A44" s="11" t="s">
        <v>141</v>
      </c>
      <c r="B44" s="26"/>
      <c r="C44" s="15"/>
      <c r="D44" s="36"/>
      <c r="E44" s="15"/>
      <c r="F44" s="11"/>
      <c r="G44" s="27">
        <f t="shared" ref="G44:G46" si="6">B44*C44*D44</f>
        <v>0</v>
      </c>
      <c r="H44" s="14" t="s">
        <v>120</v>
      </c>
    </row>
    <row r="45" spans="1:14" ht="80.25" customHeight="1">
      <c r="A45" s="11" t="s">
        <v>128</v>
      </c>
      <c r="B45" s="26"/>
      <c r="C45" s="15"/>
      <c r="D45" s="36"/>
      <c r="E45" s="35"/>
      <c r="F45" s="11"/>
      <c r="G45" s="27">
        <f t="shared" si="6"/>
        <v>0</v>
      </c>
      <c r="H45" s="14" t="s">
        <v>126</v>
      </c>
    </row>
    <row r="46" spans="1:14" ht="41.25" customHeight="1">
      <c r="A46" s="11" t="s">
        <v>142</v>
      </c>
      <c r="B46" s="26"/>
      <c r="C46" s="15"/>
      <c r="D46" s="80"/>
      <c r="E46" s="33"/>
      <c r="F46" s="11"/>
      <c r="G46" s="27">
        <f t="shared" si="6"/>
        <v>0</v>
      </c>
      <c r="H46" s="14" t="s">
        <v>146</v>
      </c>
      <c r="I46" s="28">
        <v>1</v>
      </c>
      <c r="J46" s="28">
        <v>2</v>
      </c>
      <c r="K46" s="28">
        <v>3</v>
      </c>
      <c r="L46" s="28">
        <v>4</v>
      </c>
      <c r="M46" s="28"/>
      <c r="N46" s="28"/>
    </row>
    <row r="47" spans="1:14" s="32" customFormat="1" ht="72.75" customHeight="1">
      <c r="A47" s="29" t="s">
        <v>134</v>
      </c>
      <c r="B47" s="30" t="s">
        <v>99</v>
      </c>
      <c r="C47" s="30" t="s">
        <v>139</v>
      </c>
      <c r="D47" s="30" t="s">
        <v>98</v>
      </c>
      <c r="E47" s="30" t="s">
        <v>112</v>
      </c>
      <c r="F47" s="146" t="s">
        <v>118</v>
      </c>
      <c r="G47" s="147"/>
      <c r="H47" s="31" t="s">
        <v>100</v>
      </c>
    </row>
    <row r="48" spans="1:14" ht="50.25" customHeight="1">
      <c r="A48" s="11" t="s">
        <v>140</v>
      </c>
      <c r="B48" s="26"/>
      <c r="C48" s="15"/>
      <c r="D48" s="36"/>
      <c r="E48" s="15"/>
      <c r="F48" s="11"/>
      <c r="G48" s="27">
        <f>B48*C48*D48</f>
        <v>0</v>
      </c>
      <c r="H48" s="14" t="s">
        <v>119</v>
      </c>
    </row>
    <row r="49" spans="1:14" ht="57" customHeight="1">
      <c r="A49" s="11" t="s">
        <v>141</v>
      </c>
      <c r="B49" s="26"/>
      <c r="C49" s="15"/>
      <c r="D49" s="36"/>
      <c r="E49" s="15"/>
      <c r="F49" s="11"/>
      <c r="G49" s="27">
        <f t="shared" ref="G49:G51" si="7">B49*C49*D49</f>
        <v>0</v>
      </c>
      <c r="H49" s="14" t="s">
        <v>120</v>
      </c>
    </row>
    <row r="50" spans="1:14" ht="80.25" customHeight="1">
      <c r="A50" s="11" t="s">
        <v>128</v>
      </c>
      <c r="B50" s="26"/>
      <c r="C50" s="15"/>
      <c r="D50" s="36"/>
      <c r="E50" s="35"/>
      <c r="F50" s="11"/>
      <c r="G50" s="27">
        <f t="shared" si="7"/>
        <v>0</v>
      </c>
      <c r="H50" s="14" t="s">
        <v>126</v>
      </c>
    </row>
    <row r="51" spans="1:14" ht="41.25" customHeight="1">
      <c r="A51" s="11" t="s">
        <v>142</v>
      </c>
      <c r="B51" s="26"/>
      <c r="C51" s="15"/>
      <c r="D51" s="80"/>
      <c r="E51" s="33"/>
      <c r="F51" s="11"/>
      <c r="G51" s="27">
        <f t="shared" si="7"/>
        <v>0</v>
      </c>
      <c r="H51" s="14" t="s">
        <v>146</v>
      </c>
      <c r="I51" s="28">
        <v>1</v>
      </c>
      <c r="J51" s="28">
        <v>2</v>
      </c>
      <c r="K51" s="28">
        <v>3</v>
      </c>
      <c r="L51" s="28">
        <v>4</v>
      </c>
      <c r="M51" s="28"/>
      <c r="N51" s="28"/>
    </row>
    <row r="52" spans="1:14" s="32" customFormat="1" ht="96" customHeight="1">
      <c r="A52" s="29" t="s">
        <v>151</v>
      </c>
      <c r="B52" s="30" t="s">
        <v>99</v>
      </c>
      <c r="C52" s="30" t="s">
        <v>139</v>
      </c>
      <c r="D52" s="30" t="s">
        <v>98</v>
      </c>
      <c r="E52" s="30" t="s">
        <v>112</v>
      </c>
      <c r="F52" s="146" t="s">
        <v>118</v>
      </c>
      <c r="G52" s="147"/>
      <c r="H52" s="31" t="s">
        <v>100</v>
      </c>
    </row>
    <row r="53" spans="1:14" ht="50.25" customHeight="1">
      <c r="A53" s="11" t="s">
        <v>140</v>
      </c>
      <c r="B53" s="26"/>
      <c r="C53" s="15"/>
      <c r="D53" s="36"/>
      <c r="E53" s="15"/>
      <c r="F53" s="11"/>
      <c r="G53" s="27">
        <f>B53*C53*D53</f>
        <v>0</v>
      </c>
      <c r="H53" s="14" t="s">
        <v>119</v>
      </c>
    </row>
    <row r="54" spans="1:14" ht="57" customHeight="1">
      <c r="A54" s="11" t="s">
        <v>141</v>
      </c>
      <c r="B54" s="26"/>
      <c r="C54" s="15"/>
      <c r="D54" s="36"/>
      <c r="E54" s="15"/>
      <c r="F54" s="11"/>
      <c r="G54" s="27">
        <f t="shared" ref="G54:G56" si="8">B54*C54*D54</f>
        <v>0</v>
      </c>
      <c r="H54" s="14" t="s">
        <v>120</v>
      </c>
    </row>
    <row r="55" spans="1:14" ht="80.25" customHeight="1">
      <c r="A55" s="11" t="s">
        <v>128</v>
      </c>
      <c r="B55" s="26"/>
      <c r="C55" s="15"/>
      <c r="D55" s="36"/>
      <c r="E55" s="35"/>
      <c r="F55" s="11"/>
      <c r="G55" s="27">
        <f t="shared" si="8"/>
        <v>0</v>
      </c>
      <c r="H55" s="14" t="s">
        <v>126</v>
      </c>
    </row>
    <row r="56" spans="1:14" ht="41.25" customHeight="1">
      <c r="A56" s="11" t="s">
        <v>142</v>
      </c>
      <c r="B56" s="26"/>
      <c r="C56" s="15"/>
      <c r="D56" s="80"/>
      <c r="E56" s="33"/>
      <c r="F56" s="11"/>
      <c r="G56" s="27">
        <f t="shared" si="8"/>
        <v>0</v>
      </c>
      <c r="H56" s="14" t="s">
        <v>146</v>
      </c>
      <c r="I56" s="28">
        <v>1</v>
      </c>
      <c r="J56" s="28">
        <v>2</v>
      </c>
      <c r="K56" s="28">
        <v>3</v>
      </c>
      <c r="L56" s="28">
        <v>4</v>
      </c>
      <c r="M56" s="28"/>
      <c r="N56" s="28"/>
    </row>
  </sheetData>
  <mergeCells count="19">
    <mergeCell ref="F17:G17"/>
    <mergeCell ref="A2:G2"/>
    <mergeCell ref="A3:C3"/>
    <mergeCell ref="A4:C4"/>
    <mergeCell ref="A5:C5"/>
    <mergeCell ref="A6:C6"/>
    <mergeCell ref="A7:C7"/>
    <mergeCell ref="B9:E9"/>
    <mergeCell ref="F9:G9"/>
    <mergeCell ref="F10:G10"/>
    <mergeCell ref="A15:E15"/>
    <mergeCell ref="A16:G16"/>
    <mergeCell ref="F52:G52"/>
    <mergeCell ref="F22:G22"/>
    <mergeCell ref="F27:G27"/>
    <mergeCell ref="F32:G32"/>
    <mergeCell ref="F37:G37"/>
    <mergeCell ref="F42:G42"/>
    <mergeCell ref="F47:G47"/>
  </mergeCells>
  <phoneticPr fontId="39"/>
  <conditionalFormatting sqref="A11:A16">
    <cfRule type="expression" dxfId="15" priority="10">
      <formula>#REF!="×"</formula>
    </cfRule>
  </conditionalFormatting>
  <conditionalFormatting sqref="A18:A21">
    <cfRule type="expression" dxfId="14" priority="9">
      <formula>#REF!="×"</formula>
    </cfRule>
  </conditionalFormatting>
  <conditionalFormatting sqref="A23:A26">
    <cfRule type="expression" dxfId="13" priority="8">
      <formula>#REF!="×"</formula>
    </cfRule>
  </conditionalFormatting>
  <conditionalFormatting sqref="A28:A31">
    <cfRule type="expression" dxfId="12" priority="7">
      <formula>#REF!="×"</formula>
    </cfRule>
  </conditionalFormatting>
  <conditionalFormatting sqref="A33:A36">
    <cfRule type="expression" dxfId="11" priority="6">
      <formula>#REF!="×"</formula>
    </cfRule>
  </conditionalFormatting>
  <conditionalFormatting sqref="A38:A41">
    <cfRule type="expression" dxfId="10" priority="5">
      <formula>#REF!="×"</formula>
    </cfRule>
  </conditionalFormatting>
  <conditionalFormatting sqref="A43:A46">
    <cfRule type="expression" dxfId="9" priority="4">
      <formula>#REF!="×"</formula>
    </cfRule>
  </conditionalFormatting>
  <conditionalFormatting sqref="A48:A51">
    <cfRule type="expression" dxfId="8" priority="3">
      <formula>#REF!="×"</formula>
    </cfRule>
  </conditionalFormatting>
  <conditionalFormatting sqref="A53:A56">
    <cfRule type="expression" dxfId="7" priority="2">
      <formula>#REF!="×"</formula>
    </cfRule>
  </conditionalFormatting>
  <conditionalFormatting sqref="B11:E12 F11:G13 B13:D13 B14:F14 G14:G15 B18:E19 F18:G21 B20:D20 B21:E21 B23:E24 F23:G26 B25:D25 B26:E26 B28:E29 F28:G31 B30:D30 B31:E31 B33:E34 F33:G36 B35:D35 B36:E36 B38:E39 F38:G41 B40:D40 B41:E41 B43:E44 F43:G46 B45:D45 B46:E46 B48:E49 F48:G51 B50:D50 B51:E51 B53:E54 F53:G56 B55:D55 B56:E56">
    <cfRule type="expression" dxfId="6" priority="11">
      <formula>#REF!="×"</formula>
    </cfRule>
  </conditionalFormatting>
  <conditionalFormatting sqref="F15">
    <cfRule type="expression" dxfId="5" priority="1">
      <formula>#REF!="×"</formula>
    </cfRule>
  </conditionalFormatting>
  <dataValidations count="2">
    <dataValidation type="list" allowBlank="1" showInputMessage="1" showErrorMessage="1" sqref="D5" xr:uid="{3BF8E850-2C18-4063-A9B5-75C8227BDA60}">
      <formula1>$I$5:$J$5</formula1>
    </dataValidation>
    <dataValidation type="list" allowBlank="1" showInputMessage="1" showErrorMessage="1" sqref="D14 D21 D26 D31 D36 D41 D46 D51 D56" xr:uid="{42FBB095-BFE0-471E-8C16-FDF453A993E5}">
      <formula1>$I$14:$N$14</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rowBreaks count="4" manualBreakCount="4">
    <brk id="15" max="10" man="1"/>
    <brk id="26" max="6" man="1"/>
    <brk id="36" max="10" man="1"/>
    <brk id="46"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2BB1-9C78-42B7-AABE-60EF7A52D730}">
  <sheetPr>
    <tabColor theme="4" tint="0.79998168889431442"/>
    <pageSetUpPr fitToPage="1"/>
  </sheetPr>
  <dimension ref="A1:J9"/>
  <sheetViews>
    <sheetView view="pageBreakPreview" zoomScaleNormal="115" zoomScaleSheetLayoutView="100" workbookViewId="0">
      <selection activeCell="G5" sqref="G5"/>
    </sheetView>
  </sheetViews>
  <sheetFormatPr defaultColWidth="9" defaultRowHeight="13.2"/>
  <cols>
    <col min="1" max="1" width="37.8867187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39" t="s">
        <v>153</v>
      </c>
      <c r="B1" s="161" t="s">
        <v>214</v>
      </c>
      <c r="C1" s="162"/>
      <c r="D1" s="162"/>
      <c r="E1" s="162"/>
      <c r="F1" s="162"/>
      <c r="G1" s="162"/>
      <c r="H1" s="162"/>
      <c r="I1" s="21"/>
    </row>
    <row r="2" spans="1:10" ht="41.25" customHeight="1">
      <c r="A2" s="163" t="s">
        <v>111</v>
      </c>
      <c r="B2" s="164"/>
      <c r="C2" s="164"/>
      <c r="D2" s="164"/>
      <c r="E2" s="164"/>
      <c r="F2" s="164"/>
      <c r="G2" s="164"/>
      <c r="H2" s="164"/>
      <c r="I2" s="165" t="s">
        <v>54</v>
      </c>
      <c r="J2" s="8"/>
    </row>
    <row r="3" spans="1:10" ht="72.75" customHeight="1">
      <c r="A3" s="9" t="s">
        <v>124</v>
      </c>
      <c r="B3" s="12" t="s">
        <v>103</v>
      </c>
      <c r="C3" s="12" t="s">
        <v>104</v>
      </c>
      <c r="D3" s="12" t="s">
        <v>102</v>
      </c>
      <c r="E3" s="12" t="s">
        <v>105</v>
      </c>
      <c r="F3" s="12" t="s">
        <v>106</v>
      </c>
      <c r="G3" s="12" t="s">
        <v>108</v>
      </c>
      <c r="H3" s="12" t="s">
        <v>107</v>
      </c>
      <c r="I3" s="166"/>
      <c r="J3" s="14" t="s">
        <v>100</v>
      </c>
    </row>
    <row r="4" spans="1:10" ht="84.75" customHeight="1">
      <c r="A4" s="11" t="s">
        <v>121</v>
      </c>
      <c r="B4" s="15">
        <v>0</v>
      </c>
      <c r="C4" s="15">
        <v>0</v>
      </c>
      <c r="D4" s="22" t="e">
        <f>C4/B4</f>
        <v>#DIV/0!</v>
      </c>
      <c r="E4" s="23" t="e">
        <f>(D4-0.02)*B4</f>
        <v>#DIV/0!</v>
      </c>
      <c r="F4" s="24">
        <v>0</v>
      </c>
      <c r="G4" s="34">
        <v>0</v>
      </c>
      <c r="H4" s="25">
        <v>0</v>
      </c>
      <c r="I4" s="27">
        <f>F4*G4*H4</f>
        <v>0</v>
      </c>
      <c r="J4" s="14"/>
    </row>
    <row r="5" spans="1:10" ht="93.75" customHeight="1">
      <c r="A5" s="11" t="s">
        <v>122</v>
      </c>
      <c r="B5" s="15">
        <v>0</v>
      </c>
      <c r="C5" s="15">
        <v>0</v>
      </c>
      <c r="D5" s="22" t="e">
        <f>C5/B5</f>
        <v>#DIV/0!</v>
      </c>
      <c r="E5" s="23" t="e">
        <f>(D5-0.02)*B5</f>
        <v>#DIV/0!</v>
      </c>
      <c r="F5" s="24">
        <v>0</v>
      </c>
      <c r="G5" s="34">
        <v>0</v>
      </c>
      <c r="H5" s="25">
        <v>0</v>
      </c>
      <c r="I5" s="27">
        <f>F5*G5*H5</f>
        <v>0</v>
      </c>
      <c r="J5" s="14"/>
    </row>
    <row r="6" spans="1:10" ht="90" customHeight="1">
      <c r="A6" s="11" t="s">
        <v>123</v>
      </c>
      <c r="B6" s="167"/>
      <c r="C6" s="168"/>
      <c r="D6" s="168"/>
      <c r="E6" s="168"/>
      <c r="F6" s="168"/>
      <c r="G6" s="168"/>
      <c r="H6" s="168"/>
      <c r="I6" s="15">
        <v>0</v>
      </c>
      <c r="J6" s="14"/>
    </row>
    <row r="7" spans="1:10" ht="60.75" customHeight="1">
      <c r="A7" s="169" t="s">
        <v>125</v>
      </c>
      <c r="B7" s="170"/>
      <c r="C7" s="170"/>
      <c r="D7" s="170"/>
      <c r="E7" s="170"/>
      <c r="F7" s="170"/>
      <c r="G7" s="170"/>
      <c r="H7" s="170"/>
      <c r="I7" s="170"/>
    </row>
    <row r="9" spans="1:10">
      <c r="A9" s="38"/>
    </row>
  </sheetData>
  <mergeCells count="5">
    <mergeCell ref="B1:H1"/>
    <mergeCell ref="A2:H2"/>
    <mergeCell ref="I2:I3"/>
    <mergeCell ref="B6:H6"/>
    <mergeCell ref="A7:I7"/>
  </mergeCells>
  <phoneticPr fontId="39"/>
  <conditionalFormatting sqref="A4:H5 I4:I6 A6:B6">
    <cfRule type="expression" dxfId="4"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CA90-F3C5-4517-9142-B437C55291F9}">
  <sheetPr>
    <pageSetUpPr fitToPage="1"/>
  </sheetPr>
  <dimension ref="B1:P40"/>
  <sheetViews>
    <sheetView view="pageBreakPreview" zoomScale="115" zoomScaleNormal="100" zoomScaleSheetLayoutView="115" workbookViewId="0">
      <selection activeCell="K6" sqref="K6"/>
    </sheetView>
  </sheetViews>
  <sheetFormatPr defaultColWidth="8.88671875" defaultRowHeight="13.2"/>
  <cols>
    <col min="1" max="17" width="5.44140625" style="47" customWidth="1"/>
    <col min="18" max="16384" width="8.88671875" style="47"/>
  </cols>
  <sheetData>
    <row r="1" spans="2:16" ht="21" customHeight="1"/>
    <row r="2" spans="2:16" ht="21" customHeight="1">
      <c r="G2" s="47" t="s">
        <v>154</v>
      </c>
    </row>
    <row r="3" spans="2:16" ht="21" customHeight="1"/>
    <row r="4" spans="2:16" ht="21" customHeight="1">
      <c r="C4" s="47" t="s">
        <v>218</v>
      </c>
    </row>
    <row r="5" spans="2:16" ht="21" customHeight="1">
      <c r="C5" s="47" t="s">
        <v>155</v>
      </c>
    </row>
    <row r="6" spans="2:16" ht="21" customHeight="1">
      <c r="C6" s="47" t="s">
        <v>156</v>
      </c>
    </row>
    <row r="7" spans="2:16" ht="21" customHeight="1"/>
    <row r="8" spans="2:16" ht="21" customHeight="1">
      <c r="J8" s="174">
        <f>【総額及び平均額】賃上げ支援事業実績報告書!D3</f>
        <v>0</v>
      </c>
      <c r="K8" s="174"/>
      <c r="L8" s="174"/>
      <c r="M8" s="174"/>
      <c r="N8" s="174"/>
      <c r="O8" s="174"/>
      <c r="P8" s="174"/>
    </row>
    <row r="9" spans="2:16" ht="21" customHeight="1"/>
    <row r="10" spans="2:16" ht="21" customHeight="1">
      <c r="B10" s="175" t="s">
        <v>157</v>
      </c>
      <c r="C10" s="176"/>
      <c r="D10" s="177"/>
      <c r="E10" s="184">
        <f>【総額及び平均額】賃上げ支援事業実績報告書!G6</f>
        <v>0</v>
      </c>
      <c r="F10" s="185"/>
      <c r="G10" s="185"/>
      <c r="H10" s="185"/>
      <c r="I10" s="185"/>
      <c r="J10" s="185"/>
      <c r="K10" s="185"/>
      <c r="L10" s="185"/>
      <c r="M10" s="185"/>
      <c r="N10" s="185"/>
      <c r="O10" s="185"/>
      <c r="P10" s="190" t="s">
        <v>158</v>
      </c>
    </row>
    <row r="11" spans="2:16" ht="21" customHeight="1">
      <c r="B11" s="178"/>
      <c r="C11" s="179"/>
      <c r="D11" s="180"/>
      <c r="E11" s="186"/>
      <c r="F11" s="187"/>
      <c r="G11" s="187"/>
      <c r="H11" s="187"/>
      <c r="I11" s="187"/>
      <c r="J11" s="187"/>
      <c r="K11" s="187"/>
      <c r="L11" s="187"/>
      <c r="M11" s="187"/>
      <c r="N11" s="187"/>
      <c r="O11" s="187"/>
      <c r="P11" s="191"/>
    </row>
    <row r="12" spans="2:16" ht="21" customHeight="1">
      <c r="B12" s="181"/>
      <c r="C12" s="182"/>
      <c r="D12" s="183"/>
      <c r="E12" s="188"/>
      <c r="F12" s="189"/>
      <c r="G12" s="189"/>
      <c r="H12" s="189"/>
      <c r="I12" s="189"/>
      <c r="J12" s="189"/>
      <c r="K12" s="189"/>
      <c r="L12" s="189"/>
      <c r="M12" s="189"/>
      <c r="N12" s="189"/>
      <c r="O12" s="189"/>
      <c r="P12" s="192"/>
    </row>
    <row r="13" spans="2:16" ht="21" customHeight="1"/>
    <row r="14" spans="2:16" ht="21" customHeight="1" thickBot="1"/>
    <row r="15" spans="2:16" ht="21" customHeight="1">
      <c r="B15" s="193" t="s">
        <v>159</v>
      </c>
      <c r="C15" s="194"/>
      <c r="D15" s="195"/>
      <c r="E15" s="200">
        <f>【総額及び平均額】賃上げ支援事業実績報告書!D7</f>
        <v>0</v>
      </c>
      <c r="F15" s="201"/>
      <c r="G15" s="201"/>
      <c r="H15" s="201"/>
      <c r="I15" s="201"/>
      <c r="J15" s="201"/>
      <c r="K15" s="201"/>
      <c r="L15" s="201"/>
      <c r="M15" s="201"/>
      <c r="N15" s="201"/>
      <c r="O15" s="201"/>
      <c r="P15" s="204" t="s">
        <v>158</v>
      </c>
    </row>
    <row r="16" spans="2:16" ht="21" customHeight="1">
      <c r="B16" s="196"/>
      <c r="C16" s="179"/>
      <c r="D16" s="180"/>
      <c r="E16" s="186"/>
      <c r="F16" s="187"/>
      <c r="G16" s="187"/>
      <c r="H16" s="187"/>
      <c r="I16" s="187"/>
      <c r="J16" s="187"/>
      <c r="K16" s="187"/>
      <c r="L16" s="187"/>
      <c r="M16" s="187"/>
      <c r="N16" s="187"/>
      <c r="O16" s="187"/>
      <c r="P16" s="205"/>
    </row>
    <row r="17" spans="2:16" ht="21" customHeight="1" thickBot="1">
      <c r="B17" s="197"/>
      <c r="C17" s="198"/>
      <c r="D17" s="199"/>
      <c r="E17" s="202"/>
      <c r="F17" s="203"/>
      <c r="G17" s="203"/>
      <c r="H17" s="203"/>
      <c r="I17" s="203"/>
      <c r="J17" s="203"/>
      <c r="K17" s="203"/>
      <c r="L17" s="203"/>
      <c r="M17" s="203"/>
      <c r="N17" s="203"/>
      <c r="O17" s="203"/>
      <c r="P17" s="206"/>
    </row>
    <row r="18" spans="2:16" ht="21" customHeight="1"/>
    <row r="19" spans="2:16" ht="21" customHeight="1" thickBot="1"/>
    <row r="20" spans="2:16" ht="21" customHeight="1">
      <c r="B20" s="193" t="s">
        <v>160</v>
      </c>
      <c r="C20" s="194"/>
      <c r="D20" s="195"/>
      <c r="E20" s="200">
        <f>E10-E15</f>
        <v>0</v>
      </c>
      <c r="F20" s="201"/>
      <c r="G20" s="201"/>
      <c r="H20" s="201"/>
      <c r="I20" s="201"/>
      <c r="J20" s="201"/>
      <c r="K20" s="201"/>
      <c r="L20" s="201"/>
      <c r="M20" s="201"/>
      <c r="N20" s="201"/>
      <c r="O20" s="201"/>
      <c r="P20" s="204" t="s">
        <v>158</v>
      </c>
    </row>
    <row r="21" spans="2:16" ht="21" customHeight="1">
      <c r="B21" s="196"/>
      <c r="C21" s="179"/>
      <c r="D21" s="180"/>
      <c r="E21" s="186"/>
      <c r="F21" s="187"/>
      <c r="G21" s="187"/>
      <c r="H21" s="187"/>
      <c r="I21" s="187"/>
      <c r="J21" s="187"/>
      <c r="K21" s="187"/>
      <c r="L21" s="187"/>
      <c r="M21" s="187"/>
      <c r="N21" s="187"/>
      <c r="O21" s="187"/>
      <c r="P21" s="205"/>
    </row>
    <row r="22" spans="2:16" ht="21" customHeight="1" thickBot="1">
      <c r="B22" s="197"/>
      <c r="C22" s="198"/>
      <c r="D22" s="199"/>
      <c r="E22" s="202"/>
      <c r="F22" s="203"/>
      <c r="G22" s="203"/>
      <c r="H22" s="203"/>
      <c r="I22" s="203"/>
      <c r="J22" s="203"/>
      <c r="K22" s="203"/>
      <c r="L22" s="203"/>
      <c r="M22" s="203"/>
      <c r="N22" s="203"/>
      <c r="O22" s="203"/>
      <c r="P22" s="206"/>
    </row>
    <row r="23" spans="2:16" ht="21" customHeight="1"/>
    <row r="24" spans="2:16" ht="21" customHeight="1">
      <c r="C24" s="47" t="s">
        <v>161</v>
      </c>
    </row>
    <row r="25" spans="2:16" ht="21" customHeight="1"/>
    <row r="26" spans="2:16" ht="21" customHeight="1">
      <c r="L26" s="207">
        <f>【総額及び平均額】賃上げ支援事業実績報告書!G1</f>
        <v>0</v>
      </c>
      <c r="M26" s="207"/>
      <c r="N26" s="207"/>
      <c r="O26" s="207"/>
      <c r="P26" s="207"/>
    </row>
    <row r="27" spans="2:16" ht="17.399999999999999" customHeight="1"/>
    <row r="28" spans="2:16" ht="17.399999999999999" customHeight="1">
      <c r="B28" s="47" t="s">
        <v>162</v>
      </c>
    </row>
    <row r="29" spans="2:16" ht="17.399999999999999" customHeight="1">
      <c r="B29" s="47" t="s">
        <v>217</v>
      </c>
    </row>
    <row r="30" spans="2:16" ht="17.399999999999999" customHeight="1"/>
    <row r="31" spans="2:16" ht="17.399999999999999" customHeight="1">
      <c r="B31" s="48" t="s">
        <v>163</v>
      </c>
      <c r="C31" s="49"/>
      <c r="D31" s="50"/>
      <c r="E31" s="171" t="s">
        <v>164</v>
      </c>
      <c r="F31" s="48" t="s">
        <v>165</v>
      </c>
      <c r="G31" s="49"/>
      <c r="H31" s="50"/>
      <c r="I31" s="49" t="s">
        <v>166</v>
      </c>
      <c r="J31" s="49"/>
      <c r="K31" s="48" t="s">
        <v>167</v>
      </c>
      <c r="L31" s="49"/>
      <c r="M31" s="49"/>
      <c r="N31" s="50"/>
      <c r="O31" s="48" t="s">
        <v>168</v>
      </c>
      <c r="P31" s="51"/>
    </row>
    <row r="32" spans="2:16" ht="17.399999999999999" customHeight="1">
      <c r="B32" s="52"/>
      <c r="C32" s="53"/>
      <c r="D32" s="54"/>
      <c r="E32" s="172"/>
      <c r="F32" s="52"/>
      <c r="G32" s="53"/>
      <c r="H32" s="54"/>
      <c r="I32" s="53"/>
      <c r="J32" s="53"/>
      <c r="K32" s="52"/>
      <c r="L32" s="53"/>
      <c r="M32" s="53"/>
      <c r="N32" s="54"/>
      <c r="O32" s="52"/>
      <c r="P32" s="55"/>
    </row>
    <row r="33" spans="2:16" ht="18.600000000000001" customHeight="1">
      <c r="B33" s="52"/>
      <c r="C33" s="53"/>
      <c r="D33" s="54"/>
      <c r="E33" s="173"/>
      <c r="F33" s="56"/>
      <c r="G33" s="57"/>
      <c r="H33" s="58"/>
      <c r="I33" s="57"/>
      <c r="J33" s="57"/>
      <c r="K33" s="56"/>
      <c r="L33" s="57"/>
      <c r="M33" s="57"/>
      <c r="N33" s="58"/>
      <c r="O33" s="56"/>
      <c r="P33" s="59"/>
    </row>
    <row r="34" spans="2:16" ht="18.600000000000001" customHeight="1">
      <c r="B34" s="52"/>
      <c r="C34" s="53"/>
      <c r="D34" s="54"/>
      <c r="E34" s="171" t="s">
        <v>169</v>
      </c>
      <c r="F34" s="52" t="s">
        <v>170</v>
      </c>
      <c r="G34" s="53"/>
      <c r="H34" s="54"/>
      <c r="I34" s="53" t="s">
        <v>171</v>
      </c>
      <c r="J34" s="53"/>
      <c r="K34" s="52" t="s">
        <v>166</v>
      </c>
      <c r="L34" s="54"/>
      <c r="M34" s="53" t="s">
        <v>167</v>
      </c>
      <c r="N34" s="53"/>
      <c r="O34" s="52" t="s">
        <v>168</v>
      </c>
      <c r="P34" s="55"/>
    </row>
    <row r="35" spans="2:16" ht="18.600000000000001" customHeight="1">
      <c r="B35" s="52"/>
      <c r="C35" s="53"/>
      <c r="D35" s="54"/>
      <c r="E35" s="172"/>
      <c r="F35" s="52"/>
      <c r="G35" s="53"/>
      <c r="H35" s="54"/>
      <c r="I35" s="53"/>
      <c r="J35" s="53"/>
      <c r="K35" s="52"/>
      <c r="L35" s="54"/>
      <c r="M35" s="53"/>
      <c r="N35" s="53"/>
      <c r="O35" s="52"/>
      <c r="P35" s="55"/>
    </row>
    <row r="36" spans="2:16" ht="18.600000000000001" customHeight="1">
      <c r="B36" s="56"/>
      <c r="C36" s="57"/>
      <c r="D36" s="58"/>
      <c r="E36" s="173"/>
      <c r="F36" s="56"/>
      <c r="G36" s="57"/>
      <c r="H36" s="58"/>
      <c r="I36" s="57"/>
      <c r="J36" s="57"/>
      <c r="K36" s="56"/>
      <c r="L36" s="58"/>
      <c r="M36" s="57"/>
      <c r="N36" s="57"/>
      <c r="O36" s="56"/>
      <c r="P36" s="59"/>
    </row>
    <row r="37" spans="2:16" ht="18.600000000000001" customHeight="1"/>
    <row r="38" spans="2:16" ht="18.600000000000001" customHeight="1"/>
    <row r="39" spans="2:16" ht="18.600000000000001" customHeight="1"/>
    <row r="40" spans="2:16" ht="18.600000000000001" customHeight="1"/>
  </sheetData>
  <sheetProtection sheet="1" objects="1" scenarios="1" selectLockedCells="1"/>
  <mergeCells count="13">
    <mergeCell ref="E34:E36"/>
    <mergeCell ref="J8:P8"/>
    <mergeCell ref="B10:D12"/>
    <mergeCell ref="E10:O12"/>
    <mergeCell ref="P10:P12"/>
    <mergeCell ref="B15:D17"/>
    <mergeCell ref="E15:O17"/>
    <mergeCell ref="P15:P17"/>
    <mergeCell ref="B20:D22"/>
    <mergeCell ref="E20:O22"/>
    <mergeCell ref="P20:P22"/>
    <mergeCell ref="L26:P26"/>
    <mergeCell ref="E31:E33"/>
  </mergeCells>
  <phoneticPr fontId="39"/>
  <pageMargins left="0.7" right="0.7" top="0.75" bottom="0.75" header="0.3" footer="0.3"/>
  <pageSetup paperSize="9" scale="96" fitToHeight="0" orientation="portrait" r:id="rId1"/>
  <colBreaks count="1" manualBreakCount="1">
    <brk id="17"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CDF4-FDA0-4B40-BD88-9154CF385EAE}">
  <dimension ref="A1:IM4"/>
  <sheetViews>
    <sheetView showGridLines="0" zoomScale="90" zoomScaleNormal="90" workbookViewId="0">
      <pane ySplit="1" topLeftCell="A2" activePane="bottomLeft" state="frozen"/>
      <selection pane="bottomLeft" activeCell="D6" sqref="D6"/>
    </sheetView>
  </sheetViews>
  <sheetFormatPr defaultColWidth="30.44140625" defaultRowHeight="13.2"/>
  <cols>
    <col min="2" max="247" width="30.44140625" style="62"/>
  </cols>
  <sheetData>
    <row r="1" spans="1:247" s="69" customFormat="1" ht="13.2" customHeight="1">
      <c r="A1" s="70"/>
      <c r="B1" s="70"/>
      <c r="C1" s="71"/>
      <c r="D1" s="71"/>
      <c r="E1" s="71"/>
      <c r="F1" s="71"/>
      <c r="G1" s="71"/>
      <c r="H1" s="71"/>
      <c r="I1" s="71"/>
      <c r="J1" s="71"/>
      <c r="K1" s="71"/>
      <c r="L1" s="72"/>
      <c r="M1" s="73" t="s">
        <v>209</v>
      </c>
      <c r="N1" s="73"/>
      <c r="O1" s="73"/>
      <c r="P1" s="73"/>
      <c r="Q1" s="73"/>
      <c r="R1" s="73"/>
      <c r="S1" s="73"/>
      <c r="T1" s="73"/>
      <c r="U1" s="73"/>
      <c r="V1" s="73"/>
      <c r="W1" s="73"/>
      <c r="X1" s="73"/>
      <c r="Y1" s="73"/>
      <c r="Z1" s="73"/>
      <c r="AA1" s="73"/>
      <c r="AB1" s="73"/>
      <c r="AC1" s="73"/>
      <c r="AD1" s="73"/>
      <c r="AE1" s="73"/>
      <c r="AF1" s="73" t="s">
        <v>207</v>
      </c>
      <c r="AG1" s="73"/>
      <c r="AH1" s="73"/>
      <c r="AI1" s="73"/>
      <c r="AJ1" s="73"/>
      <c r="AK1" s="73"/>
      <c r="AL1" s="73"/>
      <c r="AM1" s="73"/>
      <c r="AN1" s="73"/>
      <c r="AO1" s="73"/>
      <c r="AP1" s="73"/>
      <c r="AQ1" s="73"/>
      <c r="AR1" s="73"/>
      <c r="AS1" s="73"/>
      <c r="AT1" s="73"/>
      <c r="AU1" s="73"/>
      <c r="AV1" s="73"/>
      <c r="AW1" s="73"/>
      <c r="AX1" s="73" t="s">
        <v>206</v>
      </c>
      <c r="AY1" s="73"/>
      <c r="AZ1" s="73"/>
      <c r="BA1" s="73"/>
      <c r="BB1" s="73"/>
      <c r="BC1" s="73"/>
      <c r="BD1" s="73"/>
      <c r="BE1" s="73"/>
      <c r="BF1" s="73"/>
      <c r="BG1" s="73"/>
      <c r="BH1" s="73"/>
      <c r="BI1" s="73"/>
      <c r="BJ1" s="73"/>
      <c r="BK1" s="73"/>
      <c r="BL1" s="73"/>
      <c r="BM1" s="73"/>
      <c r="BN1" s="73"/>
      <c r="BO1" s="73"/>
      <c r="BP1" s="73" t="s">
        <v>205</v>
      </c>
      <c r="BQ1" s="73"/>
      <c r="BR1" s="73"/>
      <c r="BS1" s="73"/>
      <c r="BT1" s="73"/>
      <c r="BU1" s="73"/>
      <c r="BV1" s="73"/>
      <c r="BW1" s="73"/>
      <c r="BX1" s="73"/>
      <c r="BY1" s="73"/>
      <c r="BZ1" s="73"/>
      <c r="CA1" s="73"/>
      <c r="CB1" s="73"/>
      <c r="CC1" s="73"/>
      <c r="CD1" s="73"/>
      <c r="CE1" s="73"/>
      <c r="CF1" s="73"/>
      <c r="CG1" s="73"/>
      <c r="CH1" s="73" t="s">
        <v>204</v>
      </c>
      <c r="CI1" s="73"/>
      <c r="CJ1" s="73"/>
      <c r="CK1" s="73"/>
      <c r="CL1" s="73"/>
      <c r="CM1" s="73"/>
      <c r="CN1" s="73"/>
      <c r="CO1" s="73"/>
      <c r="CP1" s="73"/>
      <c r="CQ1" s="73"/>
      <c r="CR1" s="73"/>
      <c r="CS1" s="73"/>
      <c r="CT1" s="73"/>
      <c r="CU1" s="73"/>
      <c r="CV1" s="73"/>
      <c r="CW1" s="73"/>
      <c r="CX1" s="73"/>
      <c r="CY1" s="73"/>
      <c r="CZ1" s="73" t="s">
        <v>203</v>
      </c>
      <c r="DA1" s="73"/>
      <c r="DB1" s="73"/>
      <c r="DC1" s="73"/>
      <c r="DD1" s="73"/>
      <c r="DE1" s="73"/>
      <c r="DF1" s="73"/>
      <c r="DG1" s="73"/>
      <c r="DH1" s="73"/>
      <c r="DI1" s="73"/>
      <c r="DJ1" s="73"/>
      <c r="DK1" s="73"/>
      <c r="DL1" s="73"/>
      <c r="DM1" s="73"/>
      <c r="DN1" s="73"/>
      <c r="DO1" s="73"/>
      <c r="DP1" s="73"/>
      <c r="DQ1" s="73"/>
      <c r="DR1" s="73" t="s">
        <v>202</v>
      </c>
      <c r="DS1" s="73"/>
      <c r="DT1" s="73"/>
      <c r="DU1" s="73"/>
      <c r="DV1" s="73"/>
      <c r="DW1" s="73"/>
      <c r="DX1" s="73"/>
      <c r="DY1" s="73"/>
      <c r="DZ1" s="73"/>
      <c r="EA1" s="73"/>
      <c r="EB1" s="73"/>
      <c r="EC1" s="73"/>
      <c r="ED1" s="73"/>
      <c r="EE1" s="73"/>
      <c r="EF1" s="73"/>
      <c r="EG1" s="73"/>
      <c r="EH1" s="73"/>
      <c r="EI1" s="73"/>
      <c r="EJ1" s="73" t="s">
        <v>201</v>
      </c>
      <c r="EK1" s="73"/>
      <c r="EL1" s="73"/>
      <c r="EM1" s="73"/>
      <c r="EN1" s="73"/>
      <c r="EO1" s="73"/>
      <c r="EP1" s="73"/>
      <c r="EQ1" s="73"/>
      <c r="ER1" s="73"/>
      <c r="ES1" s="73"/>
      <c r="ET1" s="73"/>
      <c r="EU1" s="73"/>
      <c r="EV1" s="73"/>
      <c r="EW1" s="73"/>
      <c r="EX1" s="73"/>
      <c r="EY1" s="73"/>
      <c r="EZ1" s="73"/>
      <c r="FA1" s="73"/>
      <c r="FB1" s="73" t="s">
        <v>200</v>
      </c>
      <c r="FC1" s="73"/>
      <c r="FD1" s="73"/>
      <c r="FE1" s="73"/>
      <c r="FF1" s="73"/>
      <c r="FG1" s="73"/>
      <c r="FH1" s="73"/>
      <c r="FI1" s="73"/>
      <c r="FJ1" s="73"/>
      <c r="FK1" s="73"/>
      <c r="FL1" s="73"/>
      <c r="FM1" s="73"/>
      <c r="FN1" s="73"/>
      <c r="FO1" s="73"/>
      <c r="FP1" s="73"/>
      <c r="FQ1" s="73"/>
      <c r="FR1" s="73"/>
      <c r="FS1" s="73"/>
      <c r="FT1" s="73" t="s">
        <v>199</v>
      </c>
      <c r="FU1" s="73"/>
      <c r="FV1" s="73"/>
      <c r="FW1" s="73"/>
      <c r="FX1" s="73"/>
      <c r="FY1" s="73"/>
      <c r="FZ1" s="73"/>
      <c r="GA1" s="73"/>
      <c r="GB1" s="73"/>
      <c r="GC1" s="73"/>
      <c r="GD1" s="73"/>
      <c r="GE1" s="73"/>
      <c r="GF1" s="73"/>
      <c r="GG1" s="73"/>
      <c r="GH1" s="73"/>
      <c r="GI1" s="73"/>
      <c r="GJ1" s="73"/>
      <c r="GK1" s="73"/>
      <c r="GL1" s="73" t="s">
        <v>198</v>
      </c>
      <c r="GM1" s="73"/>
      <c r="GN1" s="73"/>
      <c r="GO1" s="73"/>
      <c r="GP1" s="73"/>
      <c r="GQ1" s="73"/>
      <c r="GR1" s="73"/>
      <c r="GS1" s="73"/>
      <c r="GT1" s="73"/>
      <c r="GU1" s="73"/>
      <c r="GV1" s="73"/>
      <c r="GW1" s="73"/>
      <c r="GX1" s="73"/>
      <c r="GY1" s="73"/>
      <c r="GZ1" s="73"/>
      <c r="HA1" s="73"/>
      <c r="HB1" s="73"/>
      <c r="HC1" s="73"/>
      <c r="HD1" s="73" t="s">
        <v>197</v>
      </c>
      <c r="HE1" s="73"/>
      <c r="HF1" s="73"/>
      <c r="HG1" s="73"/>
      <c r="HH1" s="73"/>
      <c r="HI1" s="73"/>
      <c r="HJ1" s="73"/>
      <c r="HK1" s="73"/>
      <c r="HL1" s="73"/>
      <c r="HM1" s="73"/>
      <c r="HN1" s="73"/>
      <c r="HO1" s="73"/>
      <c r="HP1" s="73"/>
      <c r="HQ1" s="73"/>
      <c r="HR1" s="73"/>
      <c r="HS1" s="73"/>
      <c r="HT1" s="73"/>
      <c r="HU1" s="73"/>
      <c r="HV1" s="73" t="s">
        <v>196</v>
      </c>
      <c r="HW1" s="73"/>
      <c r="HX1" s="73"/>
      <c r="HY1" s="73"/>
      <c r="HZ1" s="73"/>
      <c r="IA1" s="73"/>
      <c r="IB1" s="73"/>
      <c r="IC1" s="73"/>
      <c r="ID1" s="73"/>
      <c r="IE1" s="73"/>
      <c r="IF1" s="73"/>
      <c r="IG1" s="73"/>
      <c r="IH1" s="73"/>
      <c r="II1" s="73"/>
      <c r="IJ1" s="73"/>
      <c r="IK1" s="73"/>
      <c r="IL1" s="73"/>
      <c r="IM1" s="73"/>
    </row>
    <row r="2" spans="1:247" s="69" customFormat="1" ht="14.1" customHeight="1">
      <c r="A2" s="74"/>
      <c r="B2" s="74"/>
      <c r="C2" s="74"/>
      <c r="D2" s="74"/>
      <c r="E2" s="74"/>
      <c r="F2" s="74"/>
      <c r="G2" s="74"/>
      <c r="H2" s="74"/>
      <c r="I2" s="74"/>
      <c r="J2" s="74"/>
      <c r="K2" s="74"/>
      <c r="L2" s="74"/>
      <c r="M2" s="74"/>
      <c r="N2" s="74" t="s">
        <v>195</v>
      </c>
      <c r="O2" s="74"/>
      <c r="P2" s="74"/>
      <c r="Q2" s="74"/>
      <c r="R2" s="74"/>
      <c r="S2" s="74" t="s">
        <v>194</v>
      </c>
      <c r="T2" s="74"/>
      <c r="U2" s="74"/>
      <c r="V2" s="74"/>
      <c r="W2" s="74"/>
      <c r="X2" s="74" t="s">
        <v>193</v>
      </c>
      <c r="Y2" s="74"/>
      <c r="Z2" s="74"/>
      <c r="AA2" s="74"/>
      <c r="AB2" s="74" t="s">
        <v>192</v>
      </c>
      <c r="AC2" s="74"/>
      <c r="AD2" s="74"/>
      <c r="AE2" s="74"/>
      <c r="AF2" s="74" t="s">
        <v>195</v>
      </c>
      <c r="AG2" s="74"/>
      <c r="AH2" s="74"/>
      <c r="AI2" s="74"/>
      <c r="AJ2" s="74"/>
      <c r="AK2" s="74" t="s">
        <v>194</v>
      </c>
      <c r="AL2" s="74"/>
      <c r="AM2" s="74"/>
      <c r="AN2" s="74"/>
      <c r="AO2" s="74"/>
      <c r="AP2" s="74" t="s">
        <v>193</v>
      </c>
      <c r="AQ2" s="74"/>
      <c r="AR2" s="74"/>
      <c r="AS2" s="74"/>
      <c r="AT2" s="74" t="s">
        <v>192</v>
      </c>
      <c r="AU2" s="74"/>
      <c r="AV2" s="74"/>
      <c r="AW2" s="74"/>
      <c r="AX2" s="74" t="s">
        <v>195</v>
      </c>
      <c r="AY2" s="74"/>
      <c r="AZ2" s="74"/>
      <c r="BA2" s="74"/>
      <c r="BB2" s="74"/>
      <c r="BC2" s="74" t="s">
        <v>194</v>
      </c>
      <c r="BD2" s="74"/>
      <c r="BE2" s="74"/>
      <c r="BF2" s="74"/>
      <c r="BG2" s="74"/>
      <c r="BH2" s="74" t="s">
        <v>193</v>
      </c>
      <c r="BI2" s="74"/>
      <c r="BJ2" s="74"/>
      <c r="BK2" s="74"/>
      <c r="BL2" s="74" t="s">
        <v>192</v>
      </c>
      <c r="BM2" s="74"/>
      <c r="BN2" s="74"/>
      <c r="BO2" s="74"/>
      <c r="BP2" s="74" t="s">
        <v>195</v>
      </c>
      <c r="BQ2" s="74"/>
      <c r="BR2" s="74"/>
      <c r="BS2" s="74"/>
      <c r="BT2" s="74"/>
      <c r="BU2" s="74" t="s">
        <v>194</v>
      </c>
      <c r="BV2" s="74"/>
      <c r="BW2" s="74"/>
      <c r="BX2" s="74"/>
      <c r="BY2" s="74"/>
      <c r="BZ2" s="74" t="s">
        <v>193</v>
      </c>
      <c r="CA2" s="74"/>
      <c r="CB2" s="74"/>
      <c r="CC2" s="74"/>
      <c r="CD2" s="74" t="s">
        <v>192</v>
      </c>
      <c r="CE2" s="74"/>
      <c r="CF2" s="74"/>
      <c r="CG2" s="74"/>
      <c r="CH2" s="74" t="s">
        <v>195</v>
      </c>
      <c r="CI2" s="74"/>
      <c r="CJ2" s="74"/>
      <c r="CK2" s="74"/>
      <c r="CL2" s="74"/>
      <c r="CM2" s="74" t="s">
        <v>194</v>
      </c>
      <c r="CN2" s="74"/>
      <c r="CO2" s="74"/>
      <c r="CP2" s="74"/>
      <c r="CQ2" s="74"/>
      <c r="CR2" s="74" t="s">
        <v>193</v>
      </c>
      <c r="CS2" s="74"/>
      <c r="CT2" s="74"/>
      <c r="CU2" s="74"/>
      <c r="CV2" s="74" t="s">
        <v>192</v>
      </c>
      <c r="CW2" s="74"/>
      <c r="CX2" s="74"/>
      <c r="CY2" s="74"/>
      <c r="CZ2" s="74" t="s">
        <v>195</v>
      </c>
      <c r="DA2" s="74"/>
      <c r="DB2" s="74"/>
      <c r="DC2" s="74"/>
      <c r="DD2" s="74"/>
      <c r="DE2" s="74" t="s">
        <v>194</v>
      </c>
      <c r="DF2" s="74"/>
      <c r="DG2" s="74"/>
      <c r="DH2" s="74"/>
      <c r="DI2" s="74"/>
      <c r="DJ2" s="74" t="s">
        <v>193</v>
      </c>
      <c r="DK2" s="74"/>
      <c r="DL2" s="74"/>
      <c r="DM2" s="74"/>
      <c r="DN2" s="74" t="s">
        <v>192</v>
      </c>
      <c r="DO2" s="74"/>
      <c r="DP2" s="74"/>
      <c r="DQ2" s="74"/>
      <c r="DR2" s="74" t="s">
        <v>195</v>
      </c>
      <c r="DS2" s="74"/>
      <c r="DT2" s="74"/>
      <c r="DU2" s="74"/>
      <c r="DV2" s="74"/>
      <c r="DW2" s="74" t="s">
        <v>194</v>
      </c>
      <c r="DX2" s="74"/>
      <c r="DY2" s="74"/>
      <c r="DZ2" s="74"/>
      <c r="EA2" s="74"/>
      <c r="EB2" s="74" t="s">
        <v>193</v>
      </c>
      <c r="EC2" s="74"/>
      <c r="ED2" s="74"/>
      <c r="EE2" s="74"/>
      <c r="EF2" s="74" t="s">
        <v>192</v>
      </c>
      <c r="EG2" s="74"/>
      <c r="EH2" s="74"/>
      <c r="EI2" s="74"/>
      <c r="EJ2" s="74" t="s">
        <v>195</v>
      </c>
      <c r="EK2" s="74"/>
      <c r="EL2" s="74"/>
      <c r="EM2" s="74"/>
      <c r="EN2" s="74"/>
      <c r="EO2" s="74" t="s">
        <v>194</v>
      </c>
      <c r="EP2" s="74"/>
      <c r="EQ2" s="74"/>
      <c r="ER2" s="74"/>
      <c r="ES2" s="74"/>
      <c r="ET2" s="74" t="s">
        <v>193</v>
      </c>
      <c r="EU2" s="74"/>
      <c r="EV2" s="74"/>
      <c r="EW2" s="74"/>
      <c r="EX2" s="74" t="s">
        <v>192</v>
      </c>
      <c r="EY2" s="74"/>
      <c r="EZ2" s="74"/>
      <c r="FA2" s="74"/>
      <c r="FB2" s="74" t="s">
        <v>195</v>
      </c>
      <c r="FC2" s="74"/>
      <c r="FD2" s="74"/>
      <c r="FE2" s="74"/>
      <c r="FF2" s="74"/>
      <c r="FG2" s="74" t="s">
        <v>194</v>
      </c>
      <c r="FH2" s="74"/>
      <c r="FI2" s="74"/>
      <c r="FJ2" s="74"/>
      <c r="FK2" s="74"/>
      <c r="FL2" s="74" t="s">
        <v>193</v>
      </c>
      <c r="FM2" s="74"/>
      <c r="FN2" s="74"/>
      <c r="FO2" s="74"/>
      <c r="FP2" s="74" t="s">
        <v>192</v>
      </c>
      <c r="FQ2" s="74"/>
      <c r="FR2" s="74"/>
      <c r="FS2" s="74"/>
      <c r="FT2" s="74" t="s">
        <v>195</v>
      </c>
      <c r="FU2" s="74"/>
      <c r="FV2" s="74"/>
      <c r="FW2" s="74"/>
      <c r="FX2" s="74"/>
      <c r="FY2" s="74" t="s">
        <v>194</v>
      </c>
      <c r="FZ2" s="74"/>
      <c r="GA2" s="74"/>
      <c r="GB2" s="74"/>
      <c r="GC2" s="74"/>
      <c r="GD2" s="74" t="s">
        <v>193</v>
      </c>
      <c r="GE2" s="74"/>
      <c r="GF2" s="74"/>
      <c r="GG2" s="74"/>
      <c r="GH2" s="74" t="s">
        <v>192</v>
      </c>
      <c r="GI2" s="74"/>
      <c r="GJ2" s="74"/>
      <c r="GK2" s="74"/>
      <c r="GL2" s="74" t="s">
        <v>195</v>
      </c>
      <c r="GM2" s="74"/>
      <c r="GN2" s="74"/>
      <c r="GO2" s="74"/>
      <c r="GP2" s="74"/>
      <c r="GQ2" s="74" t="s">
        <v>194</v>
      </c>
      <c r="GR2" s="74"/>
      <c r="GS2" s="74"/>
      <c r="GT2" s="74"/>
      <c r="GU2" s="74"/>
      <c r="GV2" s="74" t="s">
        <v>193</v>
      </c>
      <c r="GW2" s="74"/>
      <c r="GX2" s="74"/>
      <c r="GY2" s="74"/>
      <c r="GZ2" s="74" t="s">
        <v>192</v>
      </c>
      <c r="HA2" s="74"/>
      <c r="HB2" s="74"/>
      <c r="HC2" s="74"/>
      <c r="HD2" s="74" t="s">
        <v>195</v>
      </c>
      <c r="HE2" s="74"/>
      <c r="HF2" s="74"/>
      <c r="HG2" s="74"/>
      <c r="HH2" s="74"/>
      <c r="HI2" s="74" t="s">
        <v>194</v>
      </c>
      <c r="HJ2" s="74"/>
      <c r="HK2" s="74"/>
      <c r="HL2" s="74"/>
      <c r="HM2" s="74"/>
      <c r="HN2" s="74" t="s">
        <v>193</v>
      </c>
      <c r="HO2" s="74"/>
      <c r="HP2" s="74"/>
      <c r="HQ2" s="74"/>
      <c r="HR2" s="74" t="s">
        <v>192</v>
      </c>
      <c r="HS2" s="74"/>
      <c r="HT2" s="74"/>
      <c r="HU2" s="74"/>
      <c r="HV2" s="74" t="s">
        <v>195</v>
      </c>
      <c r="HW2" s="74"/>
      <c r="HX2" s="74"/>
      <c r="HY2" s="74"/>
      <c r="HZ2" s="74"/>
      <c r="IA2" s="74" t="s">
        <v>194</v>
      </c>
      <c r="IB2" s="74"/>
      <c r="IC2" s="74"/>
      <c r="ID2" s="74"/>
      <c r="IE2" s="74"/>
      <c r="IF2" s="74" t="s">
        <v>193</v>
      </c>
      <c r="IG2" s="74"/>
      <c r="IH2" s="74"/>
      <c r="II2" s="74"/>
      <c r="IJ2" s="74" t="s">
        <v>192</v>
      </c>
      <c r="IK2" s="74"/>
      <c r="IL2" s="74"/>
      <c r="IM2" s="74"/>
    </row>
    <row r="3" spans="1:247" s="63" customFormat="1" ht="26.4">
      <c r="A3" s="64" t="s">
        <v>211</v>
      </c>
      <c r="B3" s="64" t="s">
        <v>191</v>
      </c>
      <c r="C3" s="64" t="s">
        <v>208</v>
      </c>
      <c r="D3" s="64" t="s">
        <v>190</v>
      </c>
      <c r="E3" s="64" t="s">
        <v>189</v>
      </c>
      <c r="F3" s="64" t="s">
        <v>188</v>
      </c>
      <c r="G3" s="64" t="s">
        <v>187</v>
      </c>
      <c r="H3" s="64" t="s">
        <v>186</v>
      </c>
      <c r="I3" s="64" t="s">
        <v>185</v>
      </c>
      <c r="J3" s="64" t="s">
        <v>184</v>
      </c>
      <c r="K3" s="64" t="s">
        <v>183</v>
      </c>
      <c r="L3" s="64" t="s">
        <v>182</v>
      </c>
      <c r="M3" s="64" t="s">
        <v>181</v>
      </c>
      <c r="N3" s="64" t="s">
        <v>179</v>
      </c>
      <c r="O3" s="64" t="s">
        <v>178</v>
      </c>
      <c r="P3" s="64" t="s">
        <v>177</v>
      </c>
      <c r="Q3" s="64" t="s">
        <v>180</v>
      </c>
      <c r="R3" s="64" t="s">
        <v>176</v>
      </c>
      <c r="S3" s="64" t="s">
        <v>179</v>
      </c>
      <c r="T3" s="64" t="s">
        <v>178</v>
      </c>
      <c r="U3" s="64" t="s">
        <v>177</v>
      </c>
      <c r="V3" s="64" t="s">
        <v>180</v>
      </c>
      <c r="W3" s="64" t="s">
        <v>176</v>
      </c>
      <c r="X3" s="64" t="s">
        <v>179</v>
      </c>
      <c r="Y3" s="64" t="s">
        <v>178</v>
      </c>
      <c r="Z3" s="64" t="s">
        <v>177</v>
      </c>
      <c r="AA3" s="64" t="s">
        <v>176</v>
      </c>
      <c r="AB3" s="64" t="s">
        <v>179</v>
      </c>
      <c r="AC3" s="64" t="s">
        <v>178</v>
      </c>
      <c r="AD3" s="64" t="s">
        <v>177</v>
      </c>
      <c r="AE3" s="64" t="s">
        <v>176</v>
      </c>
      <c r="AF3" s="64" t="s">
        <v>179</v>
      </c>
      <c r="AG3" s="64" t="s">
        <v>178</v>
      </c>
      <c r="AH3" s="64" t="s">
        <v>177</v>
      </c>
      <c r="AI3" s="64" t="s">
        <v>180</v>
      </c>
      <c r="AJ3" s="64" t="s">
        <v>176</v>
      </c>
      <c r="AK3" s="64" t="s">
        <v>179</v>
      </c>
      <c r="AL3" s="64" t="s">
        <v>178</v>
      </c>
      <c r="AM3" s="64" t="s">
        <v>177</v>
      </c>
      <c r="AN3" s="64" t="s">
        <v>180</v>
      </c>
      <c r="AO3" s="64" t="s">
        <v>176</v>
      </c>
      <c r="AP3" s="64" t="s">
        <v>179</v>
      </c>
      <c r="AQ3" s="64" t="s">
        <v>178</v>
      </c>
      <c r="AR3" s="64" t="s">
        <v>177</v>
      </c>
      <c r="AS3" s="64" t="s">
        <v>176</v>
      </c>
      <c r="AT3" s="64" t="s">
        <v>179</v>
      </c>
      <c r="AU3" s="64" t="s">
        <v>178</v>
      </c>
      <c r="AV3" s="64" t="s">
        <v>177</v>
      </c>
      <c r="AW3" s="64" t="s">
        <v>176</v>
      </c>
      <c r="AX3" s="64" t="s">
        <v>179</v>
      </c>
      <c r="AY3" s="64" t="s">
        <v>178</v>
      </c>
      <c r="AZ3" s="64" t="s">
        <v>177</v>
      </c>
      <c r="BA3" s="64" t="s">
        <v>180</v>
      </c>
      <c r="BB3" s="64" t="s">
        <v>176</v>
      </c>
      <c r="BC3" s="64" t="s">
        <v>179</v>
      </c>
      <c r="BD3" s="64" t="s">
        <v>178</v>
      </c>
      <c r="BE3" s="64" t="s">
        <v>177</v>
      </c>
      <c r="BF3" s="64" t="s">
        <v>180</v>
      </c>
      <c r="BG3" s="64" t="s">
        <v>176</v>
      </c>
      <c r="BH3" s="64" t="s">
        <v>179</v>
      </c>
      <c r="BI3" s="64" t="s">
        <v>178</v>
      </c>
      <c r="BJ3" s="64" t="s">
        <v>177</v>
      </c>
      <c r="BK3" s="64" t="s">
        <v>176</v>
      </c>
      <c r="BL3" s="64" t="s">
        <v>179</v>
      </c>
      <c r="BM3" s="64" t="s">
        <v>178</v>
      </c>
      <c r="BN3" s="64" t="s">
        <v>177</v>
      </c>
      <c r="BO3" s="64" t="s">
        <v>176</v>
      </c>
      <c r="BP3" s="64" t="s">
        <v>179</v>
      </c>
      <c r="BQ3" s="64" t="s">
        <v>178</v>
      </c>
      <c r="BR3" s="64" t="s">
        <v>177</v>
      </c>
      <c r="BS3" s="64" t="s">
        <v>180</v>
      </c>
      <c r="BT3" s="64" t="s">
        <v>176</v>
      </c>
      <c r="BU3" s="64" t="s">
        <v>179</v>
      </c>
      <c r="BV3" s="64" t="s">
        <v>178</v>
      </c>
      <c r="BW3" s="64" t="s">
        <v>177</v>
      </c>
      <c r="BX3" s="64" t="s">
        <v>180</v>
      </c>
      <c r="BY3" s="64" t="s">
        <v>176</v>
      </c>
      <c r="BZ3" s="64" t="s">
        <v>179</v>
      </c>
      <c r="CA3" s="64" t="s">
        <v>178</v>
      </c>
      <c r="CB3" s="64" t="s">
        <v>177</v>
      </c>
      <c r="CC3" s="64" t="s">
        <v>176</v>
      </c>
      <c r="CD3" s="64" t="s">
        <v>179</v>
      </c>
      <c r="CE3" s="64" t="s">
        <v>178</v>
      </c>
      <c r="CF3" s="64" t="s">
        <v>177</v>
      </c>
      <c r="CG3" s="64" t="s">
        <v>176</v>
      </c>
      <c r="CH3" s="64" t="s">
        <v>179</v>
      </c>
      <c r="CI3" s="64" t="s">
        <v>178</v>
      </c>
      <c r="CJ3" s="64" t="s">
        <v>177</v>
      </c>
      <c r="CK3" s="64" t="s">
        <v>180</v>
      </c>
      <c r="CL3" s="64" t="s">
        <v>176</v>
      </c>
      <c r="CM3" s="64" t="s">
        <v>179</v>
      </c>
      <c r="CN3" s="64" t="s">
        <v>178</v>
      </c>
      <c r="CO3" s="64" t="s">
        <v>177</v>
      </c>
      <c r="CP3" s="64" t="s">
        <v>180</v>
      </c>
      <c r="CQ3" s="64" t="s">
        <v>176</v>
      </c>
      <c r="CR3" s="64" t="s">
        <v>179</v>
      </c>
      <c r="CS3" s="64" t="s">
        <v>178</v>
      </c>
      <c r="CT3" s="64" t="s">
        <v>177</v>
      </c>
      <c r="CU3" s="64" t="s">
        <v>176</v>
      </c>
      <c r="CV3" s="64" t="s">
        <v>179</v>
      </c>
      <c r="CW3" s="64" t="s">
        <v>178</v>
      </c>
      <c r="CX3" s="64" t="s">
        <v>177</v>
      </c>
      <c r="CY3" s="64" t="s">
        <v>176</v>
      </c>
      <c r="CZ3" s="64" t="s">
        <v>179</v>
      </c>
      <c r="DA3" s="64" t="s">
        <v>178</v>
      </c>
      <c r="DB3" s="64" t="s">
        <v>177</v>
      </c>
      <c r="DC3" s="64" t="s">
        <v>180</v>
      </c>
      <c r="DD3" s="64" t="s">
        <v>176</v>
      </c>
      <c r="DE3" s="64" t="s">
        <v>179</v>
      </c>
      <c r="DF3" s="64" t="s">
        <v>178</v>
      </c>
      <c r="DG3" s="64" t="s">
        <v>177</v>
      </c>
      <c r="DH3" s="64" t="s">
        <v>180</v>
      </c>
      <c r="DI3" s="64" t="s">
        <v>176</v>
      </c>
      <c r="DJ3" s="64" t="s">
        <v>179</v>
      </c>
      <c r="DK3" s="64" t="s">
        <v>178</v>
      </c>
      <c r="DL3" s="64" t="s">
        <v>177</v>
      </c>
      <c r="DM3" s="64" t="s">
        <v>176</v>
      </c>
      <c r="DN3" s="64" t="s">
        <v>179</v>
      </c>
      <c r="DO3" s="64" t="s">
        <v>178</v>
      </c>
      <c r="DP3" s="64" t="s">
        <v>177</v>
      </c>
      <c r="DQ3" s="64" t="s">
        <v>176</v>
      </c>
      <c r="DR3" s="64" t="s">
        <v>179</v>
      </c>
      <c r="DS3" s="64" t="s">
        <v>178</v>
      </c>
      <c r="DT3" s="64" t="s">
        <v>177</v>
      </c>
      <c r="DU3" s="64" t="s">
        <v>180</v>
      </c>
      <c r="DV3" s="64" t="s">
        <v>176</v>
      </c>
      <c r="DW3" s="64" t="s">
        <v>179</v>
      </c>
      <c r="DX3" s="64" t="s">
        <v>178</v>
      </c>
      <c r="DY3" s="64" t="s">
        <v>177</v>
      </c>
      <c r="DZ3" s="64" t="s">
        <v>180</v>
      </c>
      <c r="EA3" s="64" t="s">
        <v>176</v>
      </c>
      <c r="EB3" s="64" t="s">
        <v>179</v>
      </c>
      <c r="EC3" s="64" t="s">
        <v>178</v>
      </c>
      <c r="ED3" s="64" t="s">
        <v>177</v>
      </c>
      <c r="EE3" s="64" t="s">
        <v>176</v>
      </c>
      <c r="EF3" s="64" t="s">
        <v>179</v>
      </c>
      <c r="EG3" s="64" t="s">
        <v>178</v>
      </c>
      <c r="EH3" s="64" t="s">
        <v>177</v>
      </c>
      <c r="EI3" s="64" t="s">
        <v>176</v>
      </c>
      <c r="EJ3" s="64" t="s">
        <v>179</v>
      </c>
      <c r="EK3" s="64" t="s">
        <v>178</v>
      </c>
      <c r="EL3" s="64" t="s">
        <v>177</v>
      </c>
      <c r="EM3" s="64" t="s">
        <v>180</v>
      </c>
      <c r="EN3" s="64" t="s">
        <v>176</v>
      </c>
      <c r="EO3" s="64" t="s">
        <v>179</v>
      </c>
      <c r="EP3" s="64" t="s">
        <v>178</v>
      </c>
      <c r="EQ3" s="64" t="s">
        <v>177</v>
      </c>
      <c r="ER3" s="64" t="s">
        <v>180</v>
      </c>
      <c r="ES3" s="64" t="s">
        <v>176</v>
      </c>
      <c r="ET3" s="64" t="s">
        <v>179</v>
      </c>
      <c r="EU3" s="64" t="s">
        <v>178</v>
      </c>
      <c r="EV3" s="64" t="s">
        <v>177</v>
      </c>
      <c r="EW3" s="64" t="s">
        <v>176</v>
      </c>
      <c r="EX3" s="64" t="s">
        <v>179</v>
      </c>
      <c r="EY3" s="64" t="s">
        <v>178</v>
      </c>
      <c r="EZ3" s="64" t="s">
        <v>177</v>
      </c>
      <c r="FA3" s="64" t="s">
        <v>176</v>
      </c>
      <c r="FB3" s="64" t="s">
        <v>179</v>
      </c>
      <c r="FC3" s="64" t="s">
        <v>178</v>
      </c>
      <c r="FD3" s="64" t="s">
        <v>177</v>
      </c>
      <c r="FE3" s="64" t="s">
        <v>180</v>
      </c>
      <c r="FF3" s="64" t="s">
        <v>176</v>
      </c>
      <c r="FG3" s="64" t="s">
        <v>179</v>
      </c>
      <c r="FH3" s="64" t="s">
        <v>178</v>
      </c>
      <c r="FI3" s="64" t="s">
        <v>177</v>
      </c>
      <c r="FJ3" s="64" t="s">
        <v>180</v>
      </c>
      <c r="FK3" s="64" t="s">
        <v>176</v>
      </c>
      <c r="FL3" s="64" t="s">
        <v>179</v>
      </c>
      <c r="FM3" s="64" t="s">
        <v>178</v>
      </c>
      <c r="FN3" s="64" t="s">
        <v>177</v>
      </c>
      <c r="FO3" s="64" t="s">
        <v>176</v>
      </c>
      <c r="FP3" s="64" t="s">
        <v>179</v>
      </c>
      <c r="FQ3" s="64" t="s">
        <v>178</v>
      </c>
      <c r="FR3" s="64" t="s">
        <v>177</v>
      </c>
      <c r="FS3" s="64" t="s">
        <v>176</v>
      </c>
      <c r="FT3" s="64" t="s">
        <v>179</v>
      </c>
      <c r="FU3" s="64" t="s">
        <v>178</v>
      </c>
      <c r="FV3" s="64" t="s">
        <v>177</v>
      </c>
      <c r="FW3" s="64" t="s">
        <v>180</v>
      </c>
      <c r="FX3" s="64" t="s">
        <v>176</v>
      </c>
      <c r="FY3" s="64" t="s">
        <v>179</v>
      </c>
      <c r="FZ3" s="64" t="s">
        <v>178</v>
      </c>
      <c r="GA3" s="64" t="s">
        <v>177</v>
      </c>
      <c r="GB3" s="64" t="s">
        <v>180</v>
      </c>
      <c r="GC3" s="64" t="s">
        <v>176</v>
      </c>
      <c r="GD3" s="64" t="s">
        <v>179</v>
      </c>
      <c r="GE3" s="64" t="s">
        <v>178</v>
      </c>
      <c r="GF3" s="64" t="s">
        <v>177</v>
      </c>
      <c r="GG3" s="64" t="s">
        <v>176</v>
      </c>
      <c r="GH3" s="64" t="s">
        <v>179</v>
      </c>
      <c r="GI3" s="64" t="s">
        <v>178</v>
      </c>
      <c r="GJ3" s="64" t="s">
        <v>177</v>
      </c>
      <c r="GK3" s="64" t="s">
        <v>176</v>
      </c>
      <c r="GL3" s="64" t="s">
        <v>179</v>
      </c>
      <c r="GM3" s="64" t="s">
        <v>178</v>
      </c>
      <c r="GN3" s="64" t="s">
        <v>177</v>
      </c>
      <c r="GO3" s="64" t="s">
        <v>180</v>
      </c>
      <c r="GP3" s="64" t="s">
        <v>176</v>
      </c>
      <c r="GQ3" s="64" t="s">
        <v>179</v>
      </c>
      <c r="GR3" s="64" t="s">
        <v>178</v>
      </c>
      <c r="GS3" s="64" t="s">
        <v>177</v>
      </c>
      <c r="GT3" s="64" t="s">
        <v>180</v>
      </c>
      <c r="GU3" s="64" t="s">
        <v>176</v>
      </c>
      <c r="GV3" s="64" t="s">
        <v>179</v>
      </c>
      <c r="GW3" s="64" t="s">
        <v>178</v>
      </c>
      <c r="GX3" s="64" t="s">
        <v>177</v>
      </c>
      <c r="GY3" s="64" t="s">
        <v>176</v>
      </c>
      <c r="GZ3" s="64" t="s">
        <v>179</v>
      </c>
      <c r="HA3" s="64" t="s">
        <v>178</v>
      </c>
      <c r="HB3" s="64" t="s">
        <v>177</v>
      </c>
      <c r="HC3" s="64" t="s">
        <v>176</v>
      </c>
      <c r="HD3" s="64" t="s">
        <v>179</v>
      </c>
      <c r="HE3" s="64" t="s">
        <v>178</v>
      </c>
      <c r="HF3" s="64" t="s">
        <v>177</v>
      </c>
      <c r="HG3" s="64" t="s">
        <v>180</v>
      </c>
      <c r="HH3" s="64" t="s">
        <v>176</v>
      </c>
      <c r="HI3" s="64" t="s">
        <v>179</v>
      </c>
      <c r="HJ3" s="64" t="s">
        <v>178</v>
      </c>
      <c r="HK3" s="64" t="s">
        <v>177</v>
      </c>
      <c r="HL3" s="64" t="s">
        <v>180</v>
      </c>
      <c r="HM3" s="64" t="s">
        <v>176</v>
      </c>
      <c r="HN3" s="64" t="s">
        <v>179</v>
      </c>
      <c r="HO3" s="64" t="s">
        <v>178</v>
      </c>
      <c r="HP3" s="64" t="s">
        <v>177</v>
      </c>
      <c r="HQ3" s="64" t="s">
        <v>176</v>
      </c>
      <c r="HR3" s="64" t="s">
        <v>179</v>
      </c>
      <c r="HS3" s="64" t="s">
        <v>178</v>
      </c>
      <c r="HT3" s="64" t="s">
        <v>177</v>
      </c>
      <c r="HU3" s="64" t="s">
        <v>176</v>
      </c>
      <c r="HV3" s="64" t="s">
        <v>179</v>
      </c>
      <c r="HW3" s="64" t="s">
        <v>178</v>
      </c>
      <c r="HX3" s="64" t="s">
        <v>177</v>
      </c>
      <c r="HY3" s="64" t="s">
        <v>180</v>
      </c>
      <c r="HZ3" s="64" t="s">
        <v>176</v>
      </c>
      <c r="IA3" s="64" t="s">
        <v>179</v>
      </c>
      <c r="IB3" s="64" t="s">
        <v>178</v>
      </c>
      <c r="IC3" s="64" t="s">
        <v>177</v>
      </c>
      <c r="ID3" s="64" t="s">
        <v>180</v>
      </c>
      <c r="IE3" s="64" t="s">
        <v>176</v>
      </c>
      <c r="IF3" s="64" t="s">
        <v>179</v>
      </c>
      <c r="IG3" s="64" t="s">
        <v>178</v>
      </c>
      <c r="IH3" s="64" t="s">
        <v>177</v>
      </c>
      <c r="II3" s="64" t="s">
        <v>176</v>
      </c>
      <c r="IJ3" s="64" t="s">
        <v>179</v>
      </c>
      <c r="IK3" s="64" t="s">
        <v>178</v>
      </c>
      <c r="IL3" s="64" t="s">
        <v>177</v>
      </c>
      <c r="IM3" s="64" t="s">
        <v>176</v>
      </c>
    </row>
    <row r="4" spans="1:247">
      <c r="A4" s="75">
        <f>【総額及び平均額】賃上げ支援事業実績報告書!G1</f>
        <v>0</v>
      </c>
      <c r="B4" s="76">
        <f>【総額及び平均額】賃上げ支援事業実績報告書!D3</f>
        <v>0</v>
      </c>
      <c r="C4" s="76">
        <f>【総額及び平均額】賃上げ支援事業実績報告書!D4</f>
        <v>0</v>
      </c>
      <c r="D4" s="76">
        <f>【総額及び平均額】賃上げ支援事業実績報告書!D5</f>
        <v>0</v>
      </c>
      <c r="E4" s="76" t="str">
        <f>【総額及び平均額】賃上げ支援事業実績報告書!D6</f>
        <v>○</v>
      </c>
      <c r="F4" s="76">
        <f>【総額及び平均額】賃上げ支援事業実績報告書!D7</f>
        <v>0</v>
      </c>
      <c r="G4" s="76">
        <f>【総額及び平均額】賃上げ支援事業実績報告書!G3</f>
        <v>0</v>
      </c>
      <c r="H4" s="76">
        <f>【総額及び平均額】賃上げ支援事業実績報告書!G4</f>
        <v>0</v>
      </c>
      <c r="I4" s="76">
        <f>【総額及び平均額】賃上げ支援事業実績報告書!G5</f>
        <v>0</v>
      </c>
      <c r="J4" s="76">
        <f>【総額及び平均額】賃上げ支援事業実績報告書!G6</f>
        <v>0</v>
      </c>
      <c r="K4" s="76">
        <f>【総額及び平均額】賃上げ支援事業実績報告書!G7</f>
        <v>0</v>
      </c>
      <c r="L4" s="77"/>
      <c r="M4" s="76">
        <f>【総額及び平均額】賃上げ支援事業実績報告書!G15</f>
        <v>0</v>
      </c>
      <c r="N4" s="76">
        <f>【総額及び平均額】賃上げ支援事業実績報告書!B11</f>
        <v>0</v>
      </c>
      <c r="O4" s="76">
        <f>【総額及び平均額】賃上げ支援事業実績報告書!C11</f>
        <v>0</v>
      </c>
      <c r="P4" s="76">
        <f>【総額及び平均額】賃上げ支援事業実績報告書!D11</f>
        <v>0</v>
      </c>
      <c r="Q4" s="76">
        <f>【総額及び平均額】賃上げ支援事業実績報告書!E11</f>
        <v>0</v>
      </c>
      <c r="R4" s="76">
        <f>【総額及び平均額】賃上げ支援事業実績報告書!G11</f>
        <v>0</v>
      </c>
      <c r="S4" s="76">
        <f>【総額及び平均額】賃上げ支援事業実績報告書!B12</f>
        <v>0</v>
      </c>
      <c r="T4" s="76">
        <f>【総額及び平均額】賃上げ支援事業実績報告書!C12</f>
        <v>0</v>
      </c>
      <c r="U4" s="76">
        <f>【総額及び平均額】賃上げ支援事業実績報告書!D12</f>
        <v>0</v>
      </c>
      <c r="V4" s="76">
        <f>【総額及び平均額】賃上げ支援事業実績報告書!E12</f>
        <v>0</v>
      </c>
      <c r="W4" s="76">
        <f>【総額及び平均額】賃上げ支援事業実績報告書!G12</f>
        <v>0</v>
      </c>
      <c r="X4" s="76">
        <f>【総額及び平均額】賃上げ支援事業実績報告書!B13</f>
        <v>0</v>
      </c>
      <c r="Y4" s="76">
        <f>【総額及び平均額】賃上げ支援事業実績報告書!C13</f>
        <v>0</v>
      </c>
      <c r="Z4" s="76">
        <f>【総額及び平均額】賃上げ支援事業実績報告書!D13</f>
        <v>0</v>
      </c>
      <c r="AA4" s="76">
        <f>【総額及び平均額】賃上げ支援事業実績報告書!G13</f>
        <v>0</v>
      </c>
      <c r="AB4" s="76">
        <f>【総額及び平均額】賃上げ支援事業実績報告書!B14</f>
        <v>0</v>
      </c>
      <c r="AC4" s="76">
        <f>【総額及び平均額】賃上げ支援事業実績報告書!C14</f>
        <v>0</v>
      </c>
      <c r="AD4" s="76">
        <f>【総額及び平均額】賃上げ支援事業実績報告書!D14</f>
        <v>0</v>
      </c>
      <c r="AE4" s="76">
        <f>【総額及び平均額】賃上げ支援事業実績報告書!G14</f>
        <v>0</v>
      </c>
      <c r="AF4" s="76">
        <f>【総額及び平均額】賃上げ支援事業実績報告書!B18</f>
        <v>0</v>
      </c>
      <c r="AG4" s="76">
        <f>【総額及び平均額】賃上げ支援事業実績報告書!C18</f>
        <v>0</v>
      </c>
      <c r="AH4" s="76">
        <f>【総額及び平均額】賃上げ支援事業実績報告書!D18</f>
        <v>0</v>
      </c>
      <c r="AI4" s="76">
        <f>【総額及び平均額】賃上げ支援事業実績報告書!E18</f>
        <v>0</v>
      </c>
      <c r="AJ4" s="76">
        <f>【総額及び平均額】賃上げ支援事業実績報告書!G18</f>
        <v>0</v>
      </c>
      <c r="AK4" s="76">
        <f>【総額及び平均額】賃上げ支援事業実績報告書!B19</f>
        <v>0</v>
      </c>
      <c r="AL4" s="76">
        <f>【総額及び平均額】賃上げ支援事業実績報告書!C19</f>
        <v>0</v>
      </c>
      <c r="AM4" s="76">
        <f>【総額及び平均額】賃上げ支援事業実績報告書!D19</f>
        <v>0</v>
      </c>
      <c r="AN4" s="76">
        <f>【総額及び平均額】賃上げ支援事業実績報告書!E19</f>
        <v>0</v>
      </c>
      <c r="AO4" s="76">
        <f>【総額及び平均額】賃上げ支援事業実績報告書!G19</f>
        <v>0</v>
      </c>
      <c r="AP4" s="76">
        <f>【総額及び平均額】賃上げ支援事業実績報告書!B20</f>
        <v>0</v>
      </c>
      <c r="AQ4" s="76">
        <f>【総額及び平均額】賃上げ支援事業実績報告書!C20</f>
        <v>0</v>
      </c>
      <c r="AR4" s="76">
        <f>【総額及び平均額】賃上げ支援事業実績報告書!D20</f>
        <v>0</v>
      </c>
      <c r="AS4" s="76">
        <f>【総額及び平均額】賃上げ支援事業実績報告書!G20</f>
        <v>0</v>
      </c>
      <c r="AT4" s="76">
        <f>【総額及び平均額】賃上げ支援事業実績報告書!B21</f>
        <v>0</v>
      </c>
      <c r="AU4" s="76">
        <f>【総額及び平均額】賃上げ支援事業実績報告書!C21</f>
        <v>0</v>
      </c>
      <c r="AV4" s="76">
        <f>【総額及び平均額】賃上げ支援事業実績報告書!D21</f>
        <v>0</v>
      </c>
      <c r="AW4" s="76">
        <f>【総額及び平均額】賃上げ支援事業実績報告書!G21</f>
        <v>0</v>
      </c>
      <c r="AX4" s="77"/>
      <c r="AY4" s="77"/>
      <c r="AZ4" s="77"/>
      <c r="BA4" s="77"/>
      <c r="BB4" s="77"/>
      <c r="BC4" s="77"/>
      <c r="BD4" s="77"/>
      <c r="BE4" s="77"/>
      <c r="BF4" s="77"/>
      <c r="BG4" s="77"/>
      <c r="BH4" s="77"/>
      <c r="BI4" s="77"/>
      <c r="BJ4" s="77"/>
      <c r="BK4" s="77"/>
      <c r="BL4" s="77"/>
      <c r="BM4" s="77"/>
      <c r="BN4" s="77"/>
      <c r="BO4" s="77"/>
      <c r="BP4" s="76">
        <f>【総額及び平均額】賃上げ支援事業実績報告書!B23</f>
        <v>0</v>
      </c>
      <c r="BQ4" s="76">
        <f>【総額及び平均額】賃上げ支援事業実績報告書!C23</f>
        <v>0</v>
      </c>
      <c r="BR4" s="76">
        <f>【総額及び平均額】賃上げ支援事業実績報告書!D23</f>
        <v>0</v>
      </c>
      <c r="BS4" s="76">
        <f>【総額及び平均額】賃上げ支援事業実績報告書!E23</f>
        <v>0</v>
      </c>
      <c r="BT4" s="76">
        <f>【総額及び平均額】賃上げ支援事業実績報告書!G23</f>
        <v>0</v>
      </c>
      <c r="BU4" s="76">
        <f>【総額及び平均額】賃上げ支援事業実績報告書!B24</f>
        <v>0</v>
      </c>
      <c r="BV4" s="76">
        <f>【総額及び平均額】賃上げ支援事業実績報告書!C24</f>
        <v>0</v>
      </c>
      <c r="BW4" s="76">
        <f>【総額及び平均額】賃上げ支援事業実績報告書!D24</f>
        <v>0</v>
      </c>
      <c r="BX4" s="76">
        <f>【総額及び平均額】賃上げ支援事業実績報告書!E24</f>
        <v>0</v>
      </c>
      <c r="BY4" s="76">
        <f>【総額及び平均額】賃上げ支援事業実績報告書!G24</f>
        <v>0</v>
      </c>
      <c r="BZ4" s="76">
        <f>【総額及び平均額】賃上げ支援事業実績報告書!B25</f>
        <v>0</v>
      </c>
      <c r="CA4" s="76">
        <f>【総額及び平均額】賃上げ支援事業実績報告書!C25</f>
        <v>0</v>
      </c>
      <c r="CB4" s="76">
        <f>【総額及び平均額】賃上げ支援事業実績報告書!D25</f>
        <v>0</v>
      </c>
      <c r="CC4" s="76">
        <f>【総額及び平均額】賃上げ支援事業実績報告書!G25</f>
        <v>0</v>
      </c>
      <c r="CD4" s="76">
        <f>【総額及び平均額】賃上げ支援事業実績報告書!B26</f>
        <v>0</v>
      </c>
      <c r="CE4" s="76">
        <f>【総額及び平均額】賃上げ支援事業実績報告書!C26</f>
        <v>0</v>
      </c>
      <c r="CF4" s="76">
        <f>【総額及び平均額】賃上げ支援事業実績報告書!D26</f>
        <v>0</v>
      </c>
      <c r="CG4" s="76">
        <f>【総額及び平均額】賃上げ支援事業実績報告書!G26</f>
        <v>0</v>
      </c>
      <c r="CH4" s="76">
        <f>【総額及び平均額】賃上げ支援事業実績報告書!B28</f>
        <v>0</v>
      </c>
      <c r="CI4" s="76">
        <f>【総額及び平均額】賃上げ支援事業実績報告書!C28</f>
        <v>0</v>
      </c>
      <c r="CJ4" s="76">
        <f>【総額及び平均額】賃上げ支援事業実績報告書!D28</f>
        <v>0</v>
      </c>
      <c r="CK4" s="76">
        <f>【総額及び平均額】賃上げ支援事業実績報告書!E28</f>
        <v>0</v>
      </c>
      <c r="CL4" s="76">
        <f>【総額及び平均額】賃上げ支援事業実績報告書!G28</f>
        <v>0</v>
      </c>
      <c r="CM4" s="76">
        <f>【総額及び平均額】賃上げ支援事業実績報告書!B29</f>
        <v>0</v>
      </c>
      <c r="CN4" s="76">
        <f>【総額及び平均額】賃上げ支援事業実績報告書!C29</f>
        <v>0</v>
      </c>
      <c r="CO4" s="76">
        <f>【総額及び平均額】賃上げ支援事業実績報告書!D29</f>
        <v>0</v>
      </c>
      <c r="CP4" s="76">
        <f>【総額及び平均額】賃上げ支援事業実績報告書!E29</f>
        <v>0</v>
      </c>
      <c r="CQ4" s="76">
        <f>【総額及び平均額】賃上げ支援事業実績報告書!G29</f>
        <v>0</v>
      </c>
      <c r="CR4" s="76">
        <f>【総額及び平均額】賃上げ支援事業実績報告書!B30</f>
        <v>0</v>
      </c>
      <c r="CS4" s="76">
        <f>【総額及び平均額】賃上げ支援事業実績報告書!C30</f>
        <v>0</v>
      </c>
      <c r="CT4" s="76">
        <f>【総額及び平均額】賃上げ支援事業実績報告書!D30</f>
        <v>0</v>
      </c>
      <c r="CU4" s="76">
        <f>【総額及び平均額】賃上げ支援事業実績報告書!G30</f>
        <v>0</v>
      </c>
      <c r="CV4" s="76">
        <f>【総額及び平均額】賃上げ支援事業実績報告書!B31</f>
        <v>0</v>
      </c>
      <c r="CW4" s="76">
        <f>【総額及び平均額】賃上げ支援事業実績報告書!C31</f>
        <v>0</v>
      </c>
      <c r="CX4" s="76">
        <f>【総額及び平均額】賃上げ支援事業実績報告書!D31</f>
        <v>0</v>
      </c>
      <c r="CY4" s="76">
        <f>【総額及び平均額】賃上げ支援事業実績報告書!G31</f>
        <v>0</v>
      </c>
      <c r="CZ4" s="77"/>
      <c r="DA4" s="77"/>
      <c r="DB4" s="77"/>
      <c r="DC4" s="77"/>
      <c r="DD4" s="77"/>
      <c r="DE4" s="77"/>
      <c r="DF4" s="77"/>
      <c r="DG4" s="77"/>
      <c r="DH4" s="77"/>
      <c r="DI4" s="77"/>
      <c r="DJ4" s="77"/>
      <c r="DK4" s="77"/>
      <c r="DL4" s="77"/>
      <c r="DM4" s="77"/>
      <c r="DN4" s="77"/>
      <c r="DO4" s="77"/>
      <c r="DP4" s="77"/>
      <c r="DQ4" s="77"/>
      <c r="DR4" s="77"/>
      <c r="DS4" s="77"/>
      <c r="DT4" s="77"/>
      <c r="DU4" s="77"/>
      <c r="DV4" s="77"/>
      <c r="DW4" s="77"/>
      <c r="DX4" s="77"/>
      <c r="DY4" s="77"/>
      <c r="DZ4" s="77"/>
      <c r="EA4" s="77"/>
      <c r="EB4" s="77"/>
      <c r="EC4" s="77"/>
      <c r="ED4" s="77"/>
      <c r="EE4" s="77"/>
      <c r="EF4" s="77"/>
      <c r="EG4" s="77"/>
      <c r="EH4" s="77"/>
      <c r="EI4" s="77"/>
      <c r="EJ4" s="77"/>
      <c r="EK4" s="77"/>
      <c r="EL4" s="77"/>
      <c r="EM4" s="77"/>
      <c r="EN4" s="77"/>
      <c r="EO4" s="77"/>
      <c r="EP4" s="77"/>
      <c r="EQ4" s="77"/>
      <c r="ER4" s="77"/>
      <c r="ES4" s="77"/>
      <c r="ET4" s="77"/>
      <c r="EU4" s="77"/>
      <c r="EV4" s="77"/>
      <c r="EW4" s="77"/>
      <c r="EX4" s="77"/>
      <c r="EY4" s="77"/>
      <c r="EZ4" s="77"/>
      <c r="FA4" s="77"/>
      <c r="FB4" s="76">
        <f>【総額及び平均額】賃上げ支援事業実績報告書!B33</f>
        <v>0</v>
      </c>
      <c r="FC4" s="76">
        <f>【総額及び平均額】賃上げ支援事業実績報告書!C33</f>
        <v>0</v>
      </c>
      <c r="FD4" s="76">
        <f>【総額及び平均額】賃上げ支援事業実績報告書!D33</f>
        <v>0</v>
      </c>
      <c r="FE4" s="76">
        <f>【総額及び平均額】賃上げ支援事業実績報告書!E33</f>
        <v>0</v>
      </c>
      <c r="FF4" s="76">
        <f>【総額及び平均額】賃上げ支援事業実績報告書!G33</f>
        <v>0</v>
      </c>
      <c r="FG4" s="76">
        <f>【総額及び平均額】賃上げ支援事業実績報告書!B34</f>
        <v>0</v>
      </c>
      <c r="FH4" s="76">
        <f>【総額及び平均額】賃上げ支援事業実績報告書!C34</f>
        <v>0</v>
      </c>
      <c r="FI4" s="76">
        <f>【総額及び平均額】賃上げ支援事業実績報告書!D34</f>
        <v>0</v>
      </c>
      <c r="FJ4" s="76">
        <f>【総額及び平均額】賃上げ支援事業実績報告書!E34</f>
        <v>0</v>
      </c>
      <c r="FK4" s="76">
        <f>【総額及び平均額】賃上げ支援事業実績報告書!G34</f>
        <v>0</v>
      </c>
      <c r="FL4" s="76">
        <f>【総額及び平均額】賃上げ支援事業実績報告書!B35</f>
        <v>0</v>
      </c>
      <c r="FM4" s="76">
        <f>【総額及び平均額】賃上げ支援事業実績報告書!C35</f>
        <v>0</v>
      </c>
      <c r="FN4" s="76">
        <f>【総額及び平均額】賃上げ支援事業実績報告書!D35</f>
        <v>0</v>
      </c>
      <c r="FO4" s="76">
        <f>【総額及び平均額】賃上げ支援事業実績報告書!G35</f>
        <v>0</v>
      </c>
      <c r="FP4" s="76">
        <f>【総額及び平均額】賃上げ支援事業実績報告書!B36</f>
        <v>0</v>
      </c>
      <c r="FQ4" s="76">
        <f>【総額及び平均額】賃上げ支援事業実績報告書!C36</f>
        <v>0</v>
      </c>
      <c r="FR4" s="76">
        <f>【総額及び平均額】賃上げ支援事業実績報告書!D36</f>
        <v>0</v>
      </c>
      <c r="FS4" s="76">
        <f>【総額及び平均額】賃上げ支援事業実績報告書!G36</f>
        <v>0</v>
      </c>
      <c r="FT4" s="76">
        <f>【総額及び平均額】賃上げ支援事業実績報告書!B38</f>
        <v>0</v>
      </c>
      <c r="FU4" s="76">
        <f>【総額及び平均額】賃上げ支援事業実績報告書!C38</f>
        <v>0</v>
      </c>
      <c r="FV4" s="76">
        <f>【総額及び平均額】賃上げ支援事業実績報告書!D38</f>
        <v>0</v>
      </c>
      <c r="FW4" s="76">
        <f>【総額及び平均額】賃上げ支援事業実績報告書!E38</f>
        <v>0</v>
      </c>
      <c r="FX4" s="76">
        <f>【総額及び平均額】賃上げ支援事業実績報告書!G38</f>
        <v>0</v>
      </c>
      <c r="FY4" s="76">
        <f>【総額及び平均額】賃上げ支援事業実績報告書!B39</f>
        <v>0</v>
      </c>
      <c r="FZ4" s="76">
        <f>【総額及び平均額】賃上げ支援事業実績報告書!C39</f>
        <v>0</v>
      </c>
      <c r="GA4" s="76">
        <f>【総額及び平均額】賃上げ支援事業実績報告書!D39</f>
        <v>0</v>
      </c>
      <c r="GB4" s="76">
        <f>【総額及び平均額】賃上げ支援事業実績報告書!E39</f>
        <v>0</v>
      </c>
      <c r="GC4" s="76">
        <f>【総額及び平均額】賃上げ支援事業実績報告書!G39</f>
        <v>0</v>
      </c>
      <c r="GD4" s="76">
        <f>【総額及び平均額】賃上げ支援事業実績報告書!B40</f>
        <v>0</v>
      </c>
      <c r="GE4" s="76">
        <f>【総額及び平均額】賃上げ支援事業実績報告書!C40</f>
        <v>0</v>
      </c>
      <c r="GF4" s="76">
        <f>【総額及び平均額】賃上げ支援事業実績報告書!D40</f>
        <v>0</v>
      </c>
      <c r="GG4" s="76">
        <f>【総額及び平均額】賃上げ支援事業実績報告書!G40</f>
        <v>0</v>
      </c>
      <c r="GH4" s="76">
        <f>【総額及び平均額】賃上げ支援事業実績報告書!B41</f>
        <v>0</v>
      </c>
      <c r="GI4" s="76">
        <f>【総額及び平均額】賃上げ支援事業実績報告書!C41</f>
        <v>0</v>
      </c>
      <c r="GJ4" s="76">
        <f>【総額及び平均額】賃上げ支援事業実績報告書!D41</f>
        <v>0</v>
      </c>
      <c r="GK4" s="76">
        <f>【総額及び平均額】賃上げ支援事業実績報告書!G41</f>
        <v>0</v>
      </c>
      <c r="GL4" s="76">
        <f>【総額及び平均額】賃上げ支援事業実績報告書!B43</f>
        <v>0</v>
      </c>
      <c r="GM4" s="76">
        <f>【総額及び平均額】賃上げ支援事業実績報告書!C43</f>
        <v>0</v>
      </c>
      <c r="GN4" s="76">
        <f>【総額及び平均額】賃上げ支援事業実績報告書!D43</f>
        <v>0</v>
      </c>
      <c r="GO4" s="76">
        <f>【総額及び平均額】賃上げ支援事業実績報告書!E43</f>
        <v>0</v>
      </c>
      <c r="GP4" s="76">
        <f>【総額及び平均額】賃上げ支援事業実績報告書!G43</f>
        <v>0</v>
      </c>
      <c r="GQ4" s="76">
        <f>【総額及び平均額】賃上げ支援事業実績報告書!B44</f>
        <v>0</v>
      </c>
      <c r="GR4" s="76">
        <f>【総額及び平均額】賃上げ支援事業実績報告書!C44</f>
        <v>0</v>
      </c>
      <c r="GS4" s="76">
        <f>【総額及び平均額】賃上げ支援事業実績報告書!D44</f>
        <v>0</v>
      </c>
      <c r="GT4" s="76">
        <f>【総額及び平均額】賃上げ支援事業実績報告書!E44</f>
        <v>0</v>
      </c>
      <c r="GU4" s="76">
        <f>【総額及び平均額】賃上げ支援事業実績報告書!G44</f>
        <v>0</v>
      </c>
      <c r="GV4" s="76">
        <f>【総額及び平均額】賃上げ支援事業実績報告書!B45</f>
        <v>0</v>
      </c>
      <c r="GW4" s="76">
        <f>【総額及び平均額】賃上げ支援事業実績報告書!C45</f>
        <v>0</v>
      </c>
      <c r="GX4" s="76">
        <f>【総額及び平均額】賃上げ支援事業実績報告書!D45</f>
        <v>0</v>
      </c>
      <c r="GY4" s="76">
        <f>【総額及び平均額】賃上げ支援事業実績報告書!G45</f>
        <v>0</v>
      </c>
      <c r="GZ4" s="76">
        <f>【総額及び平均額】賃上げ支援事業実績報告書!B46</f>
        <v>0</v>
      </c>
      <c r="HA4" s="76">
        <f>【総額及び平均額】賃上げ支援事業実績報告書!C46</f>
        <v>0</v>
      </c>
      <c r="HB4" s="76">
        <f>【総額及び平均額】賃上げ支援事業実績報告書!D46</f>
        <v>0</v>
      </c>
      <c r="HC4" s="76">
        <f>【総額及び平均額】賃上げ支援事業実績報告書!G46</f>
        <v>0</v>
      </c>
      <c r="HD4" s="76">
        <f>【総額及び平均額】賃上げ支援事業実績報告書!B48</f>
        <v>0</v>
      </c>
      <c r="HE4" s="76">
        <f>【総額及び平均額】賃上げ支援事業実績報告書!C48</f>
        <v>0</v>
      </c>
      <c r="HF4" s="76">
        <f>【総額及び平均額】賃上げ支援事業実績報告書!D48</f>
        <v>0</v>
      </c>
      <c r="HG4" s="76">
        <f>【総額及び平均額】賃上げ支援事業実績報告書!E48</f>
        <v>0</v>
      </c>
      <c r="HH4" s="76">
        <f>【総額及び平均額】賃上げ支援事業実績報告書!G48</f>
        <v>0</v>
      </c>
      <c r="HI4" s="76">
        <f>【総額及び平均額】賃上げ支援事業実績報告書!B49</f>
        <v>0</v>
      </c>
      <c r="HJ4" s="76">
        <f>【総額及び平均額】賃上げ支援事業実績報告書!C49</f>
        <v>0</v>
      </c>
      <c r="HK4" s="76">
        <f>【総額及び平均額】賃上げ支援事業実績報告書!D49</f>
        <v>0</v>
      </c>
      <c r="HL4" s="76">
        <f>【総額及び平均額】賃上げ支援事業実績報告書!E49</f>
        <v>0</v>
      </c>
      <c r="HM4" s="76">
        <f>【総額及び平均額】賃上げ支援事業実績報告書!G49</f>
        <v>0</v>
      </c>
      <c r="HN4" s="76">
        <f>【総額及び平均額】賃上げ支援事業実績報告書!B50</f>
        <v>0</v>
      </c>
      <c r="HO4" s="76">
        <f>【総額及び平均額】賃上げ支援事業実績報告書!C50</f>
        <v>0</v>
      </c>
      <c r="HP4" s="76">
        <f>【総額及び平均額】賃上げ支援事業実績報告書!D50</f>
        <v>0</v>
      </c>
      <c r="HQ4" s="76">
        <f>【総額及び平均額】賃上げ支援事業実績報告書!G50</f>
        <v>0</v>
      </c>
      <c r="HR4" s="76">
        <f>【総額及び平均額】賃上げ支援事業実績報告書!B51</f>
        <v>0</v>
      </c>
      <c r="HS4" s="76">
        <f>【総額及び平均額】賃上げ支援事業実績報告書!C51</f>
        <v>0</v>
      </c>
      <c r="HT4" s="76">
        <f>【総額及び平均額】賃上げ支援事業実績報告書!D51</f>
        <v>0</v>
      </c>
      <c r="HU4" s="76">
        <f>【総額及び平均額】賃上げ支援事業実績報告書!G51</f>
        <v>0</v>
      </c>
      <c r="HV4" s="76">
        <f>【総額及び平均額】賃上げ支援事業実績報告書!B53</f>
        <v>0</v>
      </c>
      <c r="HW4" s="76">
        <f>【総額及び平均額】賃上げ支援事業実績報告書!C53</f>
        <v>0</v>
      </c>
      <c r="HX4" s="76">
        <f>【総額及び平均額】賃上げ支援事業実績報告書!D53</f>
        <v>0</v>
      </c>
      <c r="HY4" s="76">
        <f>【総額及び平均額】賃上げ支援事業実績報告書!E53</f>
        <v>0</v>
      </c>
      <c r="HZ4" s="76">
        <f>【総額及び平均額】賃上げ支援事業実績報告書!G53</f>
        <v>0</v>
      </c>
      <c r="IA4" s="76">
        <f>【総額及び平均額】賃上げ支援事業実績報告書!B54</f>
        <v>0</v>
      </c>
      <c r="IB4" s="76">
        <f>【総額及び平均額】賃上げ支援事業実績報告書!C54</f>
        <v>0</v>
      </c>
      <c r="IC4" s="76">
        <f>【総額及び平均額】賃上げ支援事業実績報告書!D54</f>
        <v>0</v>
      </c>
      <c r="ID4" s="76">
        <f>【総額及び平均額】賃上げ支援事業実績報告書!E54</f>
        <v>0</v>
      </c>
      <c r="IE4" s="76">
        <f>【総額及び平均額】賃上げ支援事業実績報告書!G54</f>
        <v>0</v>
      </c>
      <c r="IF4" s="76">
        <f>【総額及び平均額】賃上げ支援事業実績報告書!B55</f>
        <v>0</v>
      </c>
      <c r="IG4" s="76">
        <f>【総額及び平均額】賃上げ支援事業実績報告書!C55</f>
        <v>0</v>
      </c>
      <c r="IH4" s="76">
        <f>【総額及び平均額】賃上げ支援事業実績報告書!D55</f>
        <v>0</v>
      </c>
      <c r="II4" s="76">
        <f>【総額及び平均額】賃上げ支援事業実績報告書!G55</f>
        <v>0</v>
      </c>
      <c r="IJ4" s="76">
        <f>【総額及び平均額】賃上げ支援事業実績報告書!B56</f>
        <v>0</v>
      </c>
      <c r="IK4" s="76">
        <f>【総額及び平均額】賃上げ支援事業実績報告書!C56</f>
        <v>0</v>
      </c>
      <c r="IL4" s="76">
        <f>【総額及び平均額】賃上げ支援事業実績報告書!D56</f>
        <v>0</v>
      </c>
      <c r="IM4" s="76">
        <f>【総額及び平均額】賃上げ支援事業実績報告書!G56</f>
        <v>0</v>
      </c>
    </row>
  </sheetData>
  <sheetProtection sheet="1" objects="1" scenarios="1" selectLockedCells="1"/>
  <phoneticPr fontId="3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18" t="s">
        <v>97</v>
      </c>
      <c r="D1" s="16" t="s">
        <v>62</v>
      </c>
      <c r="E1" s="9" t="s">
        <v>51</v>
      </c>
      <c r="F1" s="11" t="s">
        <v>58</v>
      </c>
      <c r="G1" s="11" t="s">
        <v>57</v>
      </c>
      <c r="H1" s="11" t="s">
        <v>59</v>
      </c>
      <c r="I1" s="11" t="s">
        <v>101</v>
      </c>
      <c r="J1" s="16" t="s">
        <v>63</v>
      </c>
      <c r="K1" s="9" t="s">
        <v>51</v>
      </c>
      <c r="L1" s="11" t="s">
        <v>58</v>
      </c>
      <c r="M1" s="11" t="s">
        <v>57</v>
      </c>
      <c r="N1" s="11" t="s">
        <v>59</v>
      </c>
      <c r="O1" s="11" t="s">
        <v>101</v>
      </c>
      <c r="P1" s="16" t="s">
        <v>64</v>
      </c>
      <c r="Q1" s="9" t="s">
        <v>51</v>
      </c>
      <c r="R1" s="11" t="s">
        <v>58</v>
      </c>
      <c r="S1" s="11" t="s">
        <v>57</v>
      </c>
      <c r="T1" s="11" t="s">
        <v>59</v>
      </c>
      <c r="U1" s="11" t="s">
        <v>101</v>
      </c>
      <c r="V1" s="16" t="s">
        <v>65</v>
      </c>
      <c r="W1" s="9" t="s">
        <v>51</v>
      </c>
      <c r="X1" s="11" t="s">
        <v>58</v>
      </c>
      <c r="Y1" s="11" t="s">
        <v>57</v>
      </c>
      <c r="Z1" s="11" t="s">
        <v>59</v>
      </c>
      <c r="AA1" s="11" t="s">
        <v>101</v>
      </c>
      <c r="AB1" s="16" t="s">
        <v>66</v>
      </c>
      <c r="AC1" s="9" t="s">
        <v>51</v>
      </c>
      <c r="AD1" s="11" t="s">
        <v>58</v>
      </c>
      <c r="AE1" s="11" t="s">
        <v>57</v>
      </c>
      <c r="AF1" s="11" t="s">
        <v>59</v>
      </c>
      <c r="AG1" s="11" t="s">
        <v>101</v>
      </c>
      <c r="AH1" s="16" t="s">
        <v>67</v>
      </c>
      <c r="AI1" s="9" t="s">
        <v>51</v>
      </c>
      <c r="AJ1" s="11" t="s">
        <v>58</v>
      </c>
      <c r="AK1" s="11" t="s">
        <v>57</v>
      </c>
      <c r="AL1" s="11" t="s">
        <v>59</v>
      </c>
      <c r="AM1" s="11" t="s">
        <v>101</v>
      </c>
      <c r="AN1" s="16" t="s">
        <v>68</v>
      </c>
      <c r="AO1" s="9" t="s">
        <v>51</v>
      </c>
      <c r="AP1" s="11" t="s">
        <v>58</v>
      </c>
      <c r="AQ1" s="11" t="s">
        <v>57</v>
      </c>
      <c r="AR1" s="11" t="s">
        <v>59</v>
      </c>
      <c r="AS1" s="11" t="s">
        <v>101</v>
      </c>
      <c r="AT1" s="16" t="s">
        <v>69</v>
      </c>
      <c r="AU1" s="9" t="s">
        <v>51</v>
      </c>
      <c r="AV1" s="11" t="s">
        <v>58</v>
      </c>
      <c r="AW1" s="11" t="s">
        <v>57</v>
      </c>
      <c r="AX1" s="11" t="s">
        <v>59</v>
      </c>
      <c r="AY1" s="11" t="s">
        <v>101</v>
      </c>
      <c r="AZ1" s="16" t="s">
        <v>70</v>
      </c>
      <c r="BA1" s="9" t="s">
        <v>51</v>
      </c>
      <c r="BB1" s="11" t="s">
        <v>58</v>
      </c>
      <c r="BC1" s="11" t="s">
        <v>57</v>
      </c>
      <c r="BD1" s="11" t="s">
        <v>59</v>
      </c>
      <c r="BE1" s="11" t="s">
        <v>101</v>
      </c>
      <c r="BF1" s="16" t="s">
        <v>71</v>
      </c>
      <c r="BG1" s="9" t="s">
        <v>51</v>
      </c>
      <c r="BH1" s="11" t="s">
        <v>58</v>
      </c>
      <c r="BI1" s="11" t="s">
        <v>57</v>
      </c>
      <c r="BJ1" s="11" t="s">
        <v>59</v>
      </c>
      <c r="BK1" s="11" t="s">
        <v>101</v>
      </c>
      <c r="BL1" s="16" t="s">
        <v>72</v>
      </c>
      <c r="BM1" s="9" t="s">
        <v>51</v>
      </c>
      <c r="BN1" s="11" t="s">
        <v>58</v>
      </c>
      <c r="BO1" s="11" t="s">
        <v>57</v>
      </c>
      <c r="BP1" s="11" t="s">
        <v>59</v>
      </c>
      <c r="BQ1" s="11" t="s">
        <v>101</v>
      </c>
      <c r="BR1" s="16" t="s">
        <v>73</v>
      </c>
      <c r="BS1" s="9" t="s">
        <v>51</v>
      </c>
      <c r="BT1" s="11" t="s">
        <v>58</v>
      </c>
      <c r="BU1" s="11" t="s">
        <v>57</v>
      </c>
      <c r="BV1" s="11" t="s">
        <v>59</v>
      </c>
      <c r="BW1" s="11" t="s">
        <v>101</v>
      </c>
      <c r="BX1" s="16" t="s">
        <v>74</v>
      </c>
      <c r="BY1" s="9" t="s">
        <v>51</v>
      </c>
      <c r="BZ1" s="11" t="s">
        <v>58</v>
      </c>
      <c r="CA1" s="11" t="s">
        <v>57</v>
      </c>
      <c r="CB1" s="11" t="s">
        <v>59</v>
      </c>
      <c r="CC1" s="11" t="s">
        <v>101</v>
      </c>
      <c r="CD1" s="16" t="s">
        <v>75</v>
      </c>
      <c r="CE1" s="9" t="s">
        <v>51</v>
      </c>
      <c r="CF1" s="11" t="s">
        <v>58</v>
      </c>
      <c r="CG1" s="11" t="s">
        <v>57</v>
      </c>
      <c r="CH1" s="11" t="s">
        <v>59</v>
      </c>
      <c r="CI1" s="11" t="s">
        <v>101</v>
      </c>
      <c r="CJ1" s="16" t="s">
        <v>76</v>
      </c>
      <c r="CK1" s="9" t="s">
        <v>51</v>
      </c>
      <c r="CL1" s="11" t="s">
        <v>58</v>
      </c>
      <c r="CM1" s="11" t="s">
        <v>57</v>
      </c>
      <c r="CN1" s="11" t="s">
        <v>59</v>
      </c>
      <c r="CO1" s="11" t="s">
        <v>101</v>
      </c>
      <c r="CP1" s="16" t="s">
        <v>77</v>
      </c>
      <c r="CQ1" s="9" t="s">
        <v>51</v>
      </c>
      <c r="CR1" s="11" t="s">
        <v>58</v>
      </c>
      <c r="CS1" s="11" t="s">
        <v>57</v>
      </c>
      <c r="CT1" s="11" t="s">
        <v>59</v>
      </c>
      <c r="CU1" s="11" t="s">
        <v>101</v>
      </c>
      <c r="CV1" s="16" t="s">
        <v>78</v>
      </c>
      <c r="CW1" s="9" t="s">
        <v>51</v>
      </c>
      <c r="CX1" s="11" t="s">
        <v>58</v>
      </c>
      <c r="CY1" s="11" t="s">
        <v>57</v>
      </c>
      <c r="CZ1" s="11" t="s">
        <v>59</v>
      </c>
      <c r="DA1" s="11" t="s">
        <v>101</v>
      </c>
      <c r="DB1" s="16" t="s">
        <v>79</v>
      </c>
      <c r="DC1" s="9" t="s">
        <v>51</v>
      </c>
      <c r="DD1" s="11" t="s">
        <v>58</v>
      </c>
      <c r="DE1" s="11" t="s">
        <v>57</v>
      </c>
      <c r="DF1" s="11" t="s">
        <v>59</v>
      </c>
      <c r="DG1" s="11" t="s">
        <v>101</v>
      </c>
      <c r="DH1" s="16" t="s">
        <v>80</v>
      </c>
      <c r="DI1" s="9" t="s">
        <v>51</v>
      </c>
      <c r="DJ1" s="11" t="s">
        <v>58</v>
      </c>
      <c r="DK1" s="11" t="s">
        <v>57</v>
      </c>
      <c r="DL1" s="11" t="s">
        <v>59</v>
      </c>
      <c r="DM1" s="11" t="s">
        <v>101</v>
      </c>
      <c r="DN1" s="16" t="s">
        <v>81</v>
      </c>
      <c r="DO1" s="9" t="s">
        <v>51</v>
      </c>
      <c r="DP1" s="11" t="s">
        <v>58</v>
      </c>
      <c r="DQ1" s="11" t="s">
        <v>57</v>
      </c>
      <c r="DR1" s="11" t="s">
        <v>59</v>
      </c>
      <c r="DS1" s="11" t="s">
        <v>60</v>
      </c>
      <c r="DT1" s="16" t="s">
        <v>82</v>
      </c>
      <c r="DU1" s="9" t="s">
        <v>51</v>
      </c>
      <c r="DV1" s="11" t="s">
        <v>58</v>
      </c>
      <c r="DW1" s="11" t="s">
        <v>57</v>
      </c>
      <c r="DX1" s="11" t="s">
        <v>59</v>
      </c>
      <c r="DY1" s="11" t="s">
        <v>60</v>
      </c>
      <c r="DZ1" s="16" t="s">
        <v>83</v>
      </c>
      <c r="EA1" s="9" t="s">
        <v>51</v>
      </c>
      <c r="EB1" s="11" t="s">
        <v>58</v>
      </c>
      <c r="EC1" s="11" t="s">
        <v>57</v>
      </c>
      <c r="ED1" s="11" t="s">
        <v>59</v>
      </c>
      <c r="EE1" s="11" t="s">
        <v>60</v>
      </c>
      <c r="EF1" s="16" t="s">
        <v>84</v>
      </c>
      <c r="EG1" s="9" t="s">
        <v>51</v>
      </c>
      <c r="EH1" s="11" t="s">
        <v>58</v>
      </c>
      <c r="EI1" s="11" t="s">
        <v>57</v>
      </c>
      <c r="EJ1" s="11" t="s">
        <v>59</v>
      </c>
      <c r="EK1" s="11" t="s">
        <v>60</v>
      </c>
      <c r="EL1" s="16" t="s">
        <v>85</v>
      </c>
      <c r="EM1" s="9" t="s">
        <v>51</v>
      </c>
      <c r="EN1" s="11" t="s">
        <v>58</v>
      </c>
      <c r="EO1" s="11" t="s">
        <v>57</v>
      </c>
      <c r="EP1" s="11" t="s">
        <v>59</v>
      </c>
      <c r="EQ1" s="11" t="s">
        <v>60</v>
      </c>
      <c r="ER1" s="16" t="s">
        <v>86</v>
      </c>
      <c r="ES1" s="9" t="s">
        <v>51</v>
      </c>
      <c r="ET1" s="11" t="s">
        <v>58</v>
      </c>
      <c r="EU1" s="11" t="s">
        <v>57</v>
      </c>
      <c r="EV1" s="11" t="s">
        <v>59</v>
      </c>
      <c r="EW1" s="11" t="s">
        <v>60</v>
      </c>
      <c r="EX1" s="16" t="s">
        <v>87</v>
      </c>
      <c r="EY1" s="9" t="s">
        <v>51</v>
      </c>
      <c r="EZ1" s="11" t="s">
        <v>58</v>
      </c>
      <c r="FA1" s="11" t="s">
        <v>57</v>
      </c>
      <c r="FB1" s="11" t="s">
        <v>59</v>
      </c>
      <c r="FC1" s="11" t="s">
        <v>60</v>
      </c>
      <c r="FD1" s="16" t="s">
        <v>88</v>
      </c>
      <c r="FE1" s="9" t="s">
        <v>51</v>
      </c>
      <c r="FF1" s="11" t="s">
        <v>58</v>
      </c>
      <c r="FG1" s="11" t="s">
        <v>57</v>
      </c>
      <c r="FH1" s="11" t="s">
        <v>59</v>
      </c>
      <c r="FI1" s="11" t="s">
        <v>60</v>
      </c>
      <c r="FJ1" s="16" t="s">
        <v>89</v>
      </c>
      <c r="FK1" s="9" t="s">
        <v>51</v>
      </c>
      <c r="FL1" s="11" t="s">
        <v>58</v>
      </c>
      <c r="FM1" s="11" t="s">
        <v>57</v>
      </c>
      <c r="FN1" s="11" t="s">
        <v>59</v>
      </c>
      <c r="FO1" s="11" t="s">
        <v>60</v>
      </c>
      <c r="FP1" s="16" t="s">
        <v>90</v>
      </c>
      <c r="FQ1" s="9" t="s">
        <v>51</v>
      </c>
      <c r="FR1" s="11" t="s">
        <v>58</v>
      </c>
      <c r="FS1" s="11" t="s">
        <v>57</v>
      </c>
      <c r="FT1" s="11" t="s">
        <v>59</v>
      </c>
      <c r="FU1" s="11" t="s">
        <v>60</v>
      </c>
      <c r="FV1" s="16" t="s">
        <v>91</v>
      </c>
      <c r="FW1" s="9" t="s">
        <v>51</v>
      </c>
      <c r="FX1" s="11" t="s">
        <v>58</v>
      </c>
      <c r="FY1" s="11" t="s">
        <v>57</v>
      </c>
      <c r="FZ1" s="11" t="s">
        <v>59</v>
      </c>
      <c r="GA1" s="11" t="s">
        <v>60</v>
      </c>
      <c r="GB1" s="16" t="s">
        <v>92</v>
      </c>
      <c r="GC1" s="9" t="s">
        <v>51</v>
      </c>
      <c r="GD1" s="11" t="s">
        <v>58</v>
      </c>
      <c r="GE1" s="11" t="s">
        <v>57</v>
      </c>
      <c r="GF1" s="11" t="s">
        <v>59</v>
      </c>
      <c r="GG1" s="11" t="s">
        <v>60</v>
      </c>
      <c r="GH1" s="16" t="s">
        <v>93</v>
      </c>
      <c r="GI1" s="9" t="s">
        <v>51</v>
      </c>
      <c r="GJ1" s="11" t="s">
        <v>58</v>
      </c>
      <c r="GK1" s="11" t="s">
        <v>57</v>
      </c>
      <c r="GL1" s="11" t="s">
        <v>59</v>
      </c>
      <c r="GM1" s="11" t="s">
        <v>60</v>
      </c>
      <c r="GN1" s="16" t="s">
        <v>94</v>
      </c>
      <c r="GO1" s="9" t="s">
        <v>51</v>
      </c>
      <c r="GP1" s="11" t="s">
        <v>58</v>
      </c>
      <c r="GQ1" s="11" t="s">
        <v>57</v>
      </c>
      <c r="GR1" s="11" t="s">
        <v>59</v>
      </c>
      <c r="GS1" s="11" t="s">
        <v>60</v>
      </c>
      <c r="GT1" s="16" t="s">
        <v>95</v>
      </c>
      <c r="GU1" s="9" t="s">
        <v>51</v>
      </c>
      <c r="GV1" s="11" t="s">
        <v>58</v>
      </c>
      <c r="GW1" s="11" t="s">
        <v>57</v>
      </c>
      <c r="GX1" s="11" t="s">
        <v>59</v>
      </c>
      <c r="GY1" s="11" t="s">
        <v>60</v>
      </c>
      <c r="GZ1" s="16" t="s">
        <v>96</v>
      </c>
      <c r="HA1" s="9" t="s">
        <v>51</v>
      </c>
      <c r="HB1" s="11" t="s">
        <v>58</v>
      </c>
      <c r="HC1" s="11" t="s">
        <v>57</v>
      </c>
      <c r="HD1" s="11" t="s">
        <v>59</v>
      </c>
      <c r="HE1" s="11" t="s">
        <v>60</v>
      </c>
      <c r="HF1" s="17" t="s">
        <v>54</v>
      </c>
      <c r="HG1" s="16" t="s">
        <v>62</v>
      </c>
      <c r="HH1" s="9" t="s">
        <v>51</v>
      </c>
      <c r="HI1" s="11" t="s">
        <v>52</v>
      </c>
      <c r="HJ1" s="11" t="s">
        <v>55</v>
      </c>
      <c r="HK1" s="11" t="s">
        <v>56</v>
      </c>
      <c r="HL1" s="11" t="s">
        <v>53</v>
      </c>
      <c r="HM1" s="16" t="s">
        <v>63</v>
      </c>
      <c r="HN1" s="9" t="s">
        <v>51</v>
      </c>
      <c r="HO1" s="11" t="s">
        <v>52</v>
      </c>
      <c r="HP1" s="11" t="s">
        <v>55</v>
      </c>
      <c r="HQ1" s="11" t="s">
        <v>56</v>
      </c>
      <c r="HR1" s="11" t="s">
        <v>53</v>
      </c>
      <c r="HS1" s="16" t="s">
        <v>64</v>
      </c>
      <c r="HT1" s="9" t="s">
        <v>51</v>
      </c>
      <c r="HU1" s="11" t="s">
        <v>52</v>
      </c>
      <c r="HV1" s="11" t="s">
        <v>55</v>
      </c>
      <c r="HW1" s="11" t="s">
        <v>56</v>
      </c>
      <c r="HX1" s="11" t="s">
        <v>53</v>
      </c>
      <c r="HY1" s="16" t="s">
        <v>65</v>
      </c>
      <c r="HZ1" s="9" t="s">
        <v>51</v>
      </c>
      <c r="IA1" s="11" t="s">
        <v>52</v>
      </c>
      <c r="IB1" s="11" t="s">
        <v>55</v>
      </c>
      <c r="IC1" s="11" t="s">
        <v>56</v>
      </c>
      <c r="ID1" s="11" t="s">
        <v>53</v>
      </c>
      <c r="IE1" s="16" t="s">
        <v>66</v>
      </c>
      <c r="IF1" s="9" t="s">
        <v>51</v>
      </c>
      <c r="IG1" s="11" t="s">
        <v>52</v>
      </c>
      <c r="IH1" s="11" t="s">
        <v>55</v>
      </c>
      <c r="II1" s="11" t="s">
        <v>56</v>
      </c>
      <c r="IJ1" s="11" t="s">
        <v>53</v>
      </c>
      <c r="IK1" s="16" t="s">
        <v>67</v>
      </c>
      <c r="IL1" s="9" t="s">
        <v>51</v>
      </c>
      <c r="IM1" s="11" t="s">
        <v>52</v>
      </c>
      <c r="IN1" s="11" t="s">
        <v>55</v>
      </c>
      <c r="IO1" s="11" t="s">
        <v>56</v>
      </c>
      <c r="IP1" s="11" t="s">
        <v>53</v>
      </c>
      <c r="IQ1" s="16" t="s">
        <v>68</v>
      </c>
      <c r="IR1" s="9" t="s">
        <v>51</v>
      </c>
      <c r="IS1" s="11" t="s">
        <v>52</v>
      </c>
      <c r="IT1" s="11" t="s">
        <v>55</v>
      </c>
      <c r="IU1" s="11" t="s">
        <v>56</v>
      </c>
      <c r="IV1" s="11" t="s">
        <v>53</v>
      </c>
      <c r="IW1" s="16" t="s">
        <v>69</v>
      </c>
      <c r="IX1" s="9" t="s">
        <v>51</v>
      </c>
      <c r="IY1" s="11" t="s">
        <v>52</v>
      </c>
      <c r="IZ1" s="11" t="s">
        <v>55</v>
      </c>
      <c r="JA1" s="11" t="s">
        <v>56</v>
      </c>
      <c r="JB1" s="11" t="s">
        <v>53</v>
      </c>
      <c r="JC1" s="16" t="s">
        <v>70</v>
      </c>
      <c r="JD1" s="9" t="s">
        <v>51</v>
      </c>
      <c r="JE1" s="11" t="s">
        <v>52</v>
      </c>
      <c r="JF1" s="11" t="s">
        <v>55</v>
      </c>
      <c r="JG1" s="11" t="s">
        <v>56</v>
      </c>
      <c r="JH1" s="11" t="s">
        <v>53</v>
      </c>
      <c r="JI1" s="16" t="s">
        <v>71</v>
      </c>
      <c r="JJ1" s="9" t="s">
        <v>51</v>
      </c>
      <c r="JK1" s="11" t="s">
        <v>52</v>
      </c>
      <c r="JL1" s="11" t="s">
        <v>55</v>
      </c>
      <c r="JM1" s="11" t="s">
        <v>56</v>
      </c>
      <c r="JN1" s="11" t="s">
        <v>53</v>
      </c>
      <c r="JO1" s="16" t="s">
        <v>72</v>
      </c>
      <c r="JP1" s="9" t="s">
        <v>51</v>
      </c>
      <c r="JQ1" s="11" t="s">
        <v>52</v>
      </c>
      <c r="JR1" s="11" t="s">
        <v>55</v>
      </c>
      <c r="JS1" s="11" t="s">
        <v>56</v>
      </c>
      <c r="JT1" s="11" t="s">
        <v>53</v>
      </c>
      <c r="JU1" s="16" t="s">
        <v>73</v>
      </c>
      <c r="JV1" s="9" t="s">
        <v>51</v>
      </c>
      <c r="JW1" s="11" t="s">
        <v>52</v>
      </c>
      <c r="JX1" s="11" t="s">
        <v>55</v>
      </c>
      <c r="JY1" s="11" t="s">
        <v>56</v>
      </c>
      <c r="JZ1" s="11" t="s">
        <v>53</v>
      </c>
      <c r="KA1" s="16" t="s">
        <v>74</v>
      </c>
      <c r="KB1" s="9" t="s">
        <v>51</v>
      </c>
      <c r="KC1" s="11" t="s">
        <v>52</v>
      </c>
      <c r="KD1" s="11" t="s">
        <v>55</v>
      </c>
      <c r="KE1" s="11" t="s">
        <v>56</v>
      </c>
      <c r="KF1" s="11" t="s">
        <v>53</v>
      </c>
      <c r="KG1" s="16" t="s">
        <v>75</v>
      </c>
      <c r="KH1" s="9" t="s">
        <v>51</v>
      </c>
      <c r="KI1" s="11" t="s">
        <v>52</v>
      </c>
      <c r="KJ1" s="11" t="s">
        <v>55</v>
      </c>
      <c r="KK1" s="11" t="s">
        <v>56</v>
      </c>
      <c r="KL1" s="11" t="s">
        <v>53</v>
      </c>
      <c r="KM1" s="16" t="s">
        <v>76</v>
      </c>
      <c r="KN1" s="9" t="s">
        <v>51</v>
      </c>
      <c r="KO1" s="11" t="s">
        <v>52</v>
      </c>
      <c r="KP1" s="11" t="s">
        <v>55</v>
      </c>
      <c r="KQ1" s="11" t="s">
        <v>56</v>
      </c>
      <c r="KR1" s="11" t="s">
        <v>53</v>
      </c>
      <c r="KS1" s="16" t="s">
        <v>77</v>
      </c>
      <c r="KT1" s="9" t="s">
        <v>51</v>
      </c>
      <c r="KU1" s="11" t="s">
        <v>52</v>
      </c>
      <c r="KV1" s="11" t="s">
        <v>55</v>
      </c>
      <c r="KW1" s="11" t="s">
        <v>56</v>
      </c>
      <c r="KX1" s="11" t="s">
        <v>53</v>
      </c>
      <c r="KY1" s="16" t="s">
        <v>78</v>
      </c>
      <c r="KZ1" s="9" t="s">
        <v>51</v>
      </c>
      <c r="LA1" s="11" t="s">
        <v>52</v>
      </c>
      <c r="LB1" s="11" t="s">
        <v>55</v>
      </c>
      <c r="LC1" s="11" t="s">
        <v>56</v>
      </c>
      <c r="LD1" s="11" t="s">
        <v>53</v>
      </c>
      <c r="LE1" s="16" t="s">
        <v>79</v>
      </c>
      <c r="LF1" s="9" t="s">
        <v>51</v>
      </c>
      <c r="LG1" s="11" t="s">
        <v>52</v>
      </c>
      <c r="LH1" s="11" t="s">
        <v>55</v>
      </c>
      <c r="LI1" s="11" t="s">
        <v>56</v>
      </c>
      <c r="LJ1" s="11" t="s">
        <v>53</v>
      </c>
      <c r="LK1" s="16" t="s">
        <v>80</v>
      </c>
      <c r="LL1" s="9" t="s">
        <v>51</v>
      </c>
      <c r="LM1" s="11" t="s">
        <v>52</v>
      </c>
      <c r="LN1" s="11" t="s">
        <v>55</v>
      </c>
      <c r="LO1" s="11" t="s">
        <v>56</v>
      </c>
      <c r="LP1" s="11" t="s">
        <v>53</v>
      </c>
      <c r="LQ1" s="16" t="s">
        <v>81</v>
      </c>
      <c r="LR1" s="9" t="s">
        <v>51</v>
      </c>
      <c r="LS1" s="11" t="s">
        <v>52</v>
      </c>
      <c r="LT1" s="11" t="s">
        <v>55</v>
      </c>
      <c r="LU1" s="11" t="s">
        <v>56</v>
      </c>
      <c r="LV1" s="11" t="s">
        <v>53</v>
      </c>
      <c r="LW1" s="16" t="s">
        <v>82</v>
      </c>
      <c r="LX1" s="9" t="s">
        <v>51</v>
      </c>
      <c r="LY1" s="11" t="s">
        <v>52</v>
      </c>
      <c r="LZ1" s="11" t="s">
        <v>55</v>
      </c>
      <c r="MA1" s="11" t="s">
        <v>56</v>
      </c>
      <c r="MB1" s="11" t="s">
        <v>53</v>
      </c>
      <c r="MC1" s="16" t="s">
        <v>83</v>
      </c>
      <c r="MD1" s="9" t="s">
        <v>51</v>
      </c>
      <c r="ME1" s="11" t="s">
        <v>52</v>
      </c>
      <c r="MF1" s="11" t="s">
        <v>55</v>
      </c>
      <c r="MG1" s="11" t="s">
        <v>56</v>
      </c>
      <c r="MH1" s="11" t="s">
        <v>53</v>
      </c>
      <c r="MI1" s="16" t="s">
        <v>84</v>
      </c>
      <c r="MJ1" s="9" t="s">
        <v>51</v>
      </c>
      <c r="MK1" s="11" t="s">
        <v>52</v>
      </c>
      <c r="ML1" s="11" t="s">
        <v>55</v>
      </c>
      <c r="MM1" s="11" t="s">
        <v>56</v>
      </c>
      <c r="MN1" s="11" t="s">
        <v>53</v>
      </c>
      <c r="MO1" s="16" t="s">
        <v>85</v>
      </c>
      <c r="MP1" s="9" t="s">
        <v>51</v>
      </c>
      <c r="MQ1" s="11" t="s">
        <v>52</v>
      </c>
      <c r="MR1" s="11" t="s">
        <v>55</v>
      </c>
      <c r="MS1" s="11" t="s">
        <v>56</v>
      </c>
      <c r="MT1" s="11" t="s">
        <v>53</v>
      </c>
      <c r="MU1" s="16" t="s">
        <v>86</v>
      </c>
      <c r="MV1" s="9" t="s">
        <v>51</v>
      </c>
      <c r="MW1" s="11" t="s">
        <v>52</v>
      </c>
      <c r="MX1" s="11" t="s">
        <v>55</v>
      </c>
      <c r="MY1" s="11" t="s">
        <v>56</v>
      </c>
      <c r="MZ1" s="11" t="s">
        <v>53</v>
      </c>
      <c r="NA1" s="16" t="s">
        <v>87</v>
      </c>
      <c r="NB1" s="9" t="s">
        <v>51</v>
      </c>
      <c r="NC1" s="11" t="s">
        <v>52</v>
      </c>
      <c r="ND1" s="11" t="s">
        <v>55</v>
      </c>
      <c r="NE1" s="11" t="s">
        <v>56</v>
      </c>
      <c r="NF1" s="11" t="s">
        <v>53</v>
      </c>
      <c r="NG1" s="16" t="s">
        <v>88</v>
      </c>
      <c r="NH1" s="9" t="s">
        <v>51</v>
      </c>
      <c r="NI1" s="11" t="s">
        <v>52</v>
      </c>
      <c r="NJ1" s="11" t="s">
        <v>55</v>
      </c>
      <c r="NK1" s="11" t="s">
        <v>56</v>
      </c>
      <c r="NL1" s="11" t="s">
        <v>53</v>
      </c>
      <c r="NM1" s="16" t="s">
        <v>89</v>
      </c>
      <c r="NN1" s="9" t="s">
        <v>51</v>
      </c>
      <c r="NO1" s="11" t="s">
        <v>52</v>
      </c>
      <c r="NP1" s="11" t="s">
        <v>55</v>
      </c>
      <c r="NQ1" s="11" t="s">
        <v>56</v>
      </c>
      <c r="NR1" s="11" t="s">
        <v>53</v>
      </c>
      <c r="NS1" s="16" t="s">
        <v>90</v>
      </c>
      <c r="NT1" s="9" t="s">
        <v>51</v>
      </c>
      <c r="NU1" s="11" t="s">
        <v>52</v>
      </c>
      <c r="NV1" s="11" t="s">
        <v>55</v>
      </c>
      <c r="NW1" s="11" t="s">
        <v>56</v>
      </c>
      <c r="NX1" s="11" t="s">
        <v>53</v>
      </c>
      <c r="NY1" s="16" t="s">
        <v>91</v>
      </c>
      <c r="NZ1" s="9" t="s">
        <v>51</v>
      </c>
      <c r="OA1" s="11" t="s">
        <v>52</v>
      </c>
      <c r="OB1" s="11" t="s">
        <v>55</v>
      </c>
      <c r="OC1" s="11" t="s">
        <v>56</v>
      </c>
      <c r="OD1" s="11" t="s">
        <v>53</v>
      </c>
      <c r="OE1" s="16" t="s">
        <v>92</v>
      </c>
      <c r="OF1" s="9" t="s">
        <v>51</v>
      </c>
      <c r="OG1" s="11" t="s">
        <v>52</v>
      </c>
      <c r="OH1" s="11" t="s">
        <v>55</v>
      </c>
      <c r="OI1" s="11" t="s">
        <v>56</v>
      </c>
      <c r="OJ1" s="11" t="s">
        <v>53</v>
      </c>
      <c r="OK1" s="16" t="s">
        <v>93</v>
      </c>
      <c r="OL1" s="9" t="s">
        <v>51</v>
      </c>
      <c r="OM1" s="11" t="s">
        <v>52</v>
      </c>
      <c r="ON1" s="11" t="s">
        <v>55</v>
      </c>
      <c r="OO1" s="11" t="s">
        <v>56</v>
      </c>
      <c r="OP1" s="11" t="s">
        <v>53</v>
      </c>
      <c r="OQ1" s="16" t="s">
        <v>94</v>
      </c>
      <c r="OR1" s="9" t="s">
        <v>51</v>
      </c>
      <c r="OS1" s="11" t="s">
        <v>52</v>
      </c>
      <c r="OT1" s="11" t="s">
        <v>55</v>
      </c>
      <c r="OU1" s="11" t="s">
        <v>56</v>
      </c>
      <c r="OV1" s="11" t="s">
        <v>53</v>
      </c>
      <c r="OW1" s="16" t="s">
        <v>95</v>
      </c>
      <c r="OX1" s="9" t="s">
        <v>51</v>
      </c>
      <c r="OY1" s="11" t="s">
        <v>52</v>
      </c>
      <c r="OZ1" s="11" t="s">
        <v>55</v>
      </c>
      <c r="PA1" s="11" t="s">
        <v>56</v>
      </c>
      <c r="PB1" s="11" t="s">
        <v>53</v>
      </c>
      <c r="PC1" s="16" t="s">
        <v>96</v>
      </c>
      <c r="PD1" s="9" t="s">
        <v>51</v>
      </c>
      <c r="PE1" s="11" t="s">
        <v>52</v>
      </c>
      <c r="PF1" s="11" t="s">
        <v>55</v>
      </c>
      <c r="PG1" s="11" t="s">
        <v>56</v>
      </c>
      <c r="PH1" s="11" t="s">
        <v>53</v>
      </c>
    </row>
    <row r="2" spans="1:424" ht="52.8">
      <c r="A2" s="208">
        <f>【総額及び平均額】賃上げ支援事業実績報告書!$D3</f>
        <v>0</v>
      </c>
      <c r="B2" s="208">
        <f>【総額及び平均額】賃上げ支援事業実績報告書!$D4</f>
        <v>0</v>
      </c>
      <c r="C2" s="19"/>
      <c r="D2" s="10" t="e">
        <f>【総額及び平均額】賃上げ支援事業実績報告書!#REF!</f>
        <v>#REF!</v>
      </c>
      <c r="E2" s="10" t="str">
        <f>【総額及び平均額】賃上げ支援事業実績報告書!$B10</f>
        <v>①対象人数
（常勤換算数）</v>
      </c>
      <c r="F2" s="10">
        <f>【総額及び平均額】賃上げ支援事業実績報告書!$B11</f>
        <v>0</v>
      </c>
      <c r="G2" s="10" t="e">
        <f>【総額及び平均額】賃上げ支援事業実績報告書!#REF!</f>
        <v>#REF!</v>
      </c>
      <c r="H2" s="10">
        <f>【総額及び平均額】賃上げ支援事業実績報告書!$B14</f>
        <v>0</v>
      </c>
      <c r="I2" s="10">
        <f>【総額及び平均額】賃上げ支援事業実績報告書!$B15</f>
        <v>0</v>
      </c>
      <c r="J2" s="10" t="e">
        <f>【総額及び平均額】賃上げ支援事業実績報告書!#REF!</f>
        <v>#REF!</v>
      </c>
      <c r="K2" s="10" t="str">
        <f>【総額及び平均額】賃上げ支援事業実績報告書!$B17</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17"/>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209"/>
      <c r="B3" s="209"/>
      <c r="C3" s="20"/>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t="str">
        <f>【総額及び平均額】賃上げ支援事業実績報告書!$F10</f>
        <v>賃金改善の総額
（自動計算）</v>
      </c>
      <c r="HI3" s="10">
        <f>【総額及び平均額】賃上げ支援事業実績報告書!$G11</f>
        <v>0</v>
      </c>
      <c r="HJ3" s="10" t="e">
        <f>【総額及び平均額】賃上げ支援事業実績報告書!#REF!</f>
        <v>#REF!</v>
      </c>
      <c r="HK3" s="10">
        <f>【総額及び平均額】賃上げ支援事業実績報告書!$G14</f>
        <v>0</v>
      </c>
      <c r="HL3" s="10">
        <f>【総額及び平均額】賃上げ支援事業実績報告書!$G15</f>
        <v>0</v>
      </c>
      <c r="HM3" s="10" t="e">
        <f>【総額及び平均額】賃上げ支援事業実績報告書!#REF!</f>
        <v>#REF!</v>
      </c>
      <c r="HN3" s="10" t="str">
        <f>【総額及び平均額】賃上げ支援事業実績報告書!$F17</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9"/>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purl.org/dc/elements/1.1/"/>
    <ds:schemaRef ds:uri="http://schemas.microsoft.com/office/infopath/2007/PartnerControls"/>
    <ds:schemaRef ds:uri="9500c7e0-a8b4-4cc7-a7aa-d9d65591dd5a"/>
    <ds:schemaRef ds:uri="85e6e18b-26c1-4122-9e79-e6c53ac26d53"/>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【総額及び平均額】賃上げ支援事業実績報告書</vt:lpstr>
      <vt:lpstr>別紙（2.0％超部分算定シート）</vt:lpstr>
      <vt:lpstr>【記載例】【総額及び平均額】賃上げ支援事業実績報告書 </vt:lpstr>
      <vt:lpstr>【記載例】別紙（2.0％超部分算定シート） </vt:lpstr>
      <vt:lpstr>【編集禁止】概算払精算書</vt:lpstr>
      <vt:lpstr>【編集禁止】集計表</vt:lpstr>
      <vt:lpstr>【参考】集計用シート（賃上げ支援事業）</vt:lpstr>
      <vt:lpstr>都道府県リスト</vt:lpstr>
      <vt:lpstr>'【記載例】【総額及び平均額】賃上げ支援事業実績報告書 '!Print_Area</vt:lpstr>
      <vt:lpstr>'【記載例】別紙（2.0％超部分算定シート） '!Print_Area</vt:lpstr>
      <vt:lpstr>【総額及び平均額】賃上げ支援事業実績報告書!Print_Area</vt:lpstr>
      <vt:lpstr>【編集禁止】概算払精算書!Print_Area</vt:lpstr>
      <vt:lpstr>'【記載例】【総額及び平均額】賃上げ支援事業実績報告書 '!Print_Titles</vt:lpstr>
      <vt:lpstr>'【記載例】別紙（2.0％超部分算定シート） '!Print_Titles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2026-05-22T13:11:46Z</cp:lastPrinted>
  <dcterms:created xsi:type="dcterms:W3CDTF">2017-10-26T07:12:00Z</dcterms:created>
  <dcterms:modified xsi:type="dcterms:W3CDTF">2026-07-14T04:48:47Z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