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5AC6CBAC-D632-4DE6-8342-15BAF44B08CD}" xr6:coauthVersionLast="47" xr6:coauthVersionMax="47" xr10:uidLastSave="{00000000-0000-0000-0000-000000000000}"/>
  <bookViews>
    <workbookView xWindow="28692" yWindow="-7920" windowWidth="29016" windowHeight="15696" tabRatio="813" xr2:uid="{00000000-000D-0000-FFFF-FFFF00000000}"/>
  </bookViews>
  <sheets>
    <sheet name="【総額及び平均額】賃上げ支援事業実績報告書" sheetId="97" r:id="rId1"/>
    <sheet name="別紙（2.0％超部分算定シート）" sheetId="111" r:id="rId2"/>
    <sheet name="【記載例】【総額及び平均額】賃上げ支援事業実績報告書 " sheetId="114" r:id="rId3"/>
    <sheet name="【記載例】別紙（2.0％超部分算定シート） " sheetId="115" r:id="rId4"/>
    <sheet name="【編集禁止】概算払精算書" sheetId="112" r:id="rId5"/>
    <sheet name="【編集禁止】集計表" sheetId="113" r:id="rId6"/>
    <sheet name="【参考】集計用シート（賃上げ支援事業）" sheetId="98" state="hidden" r:id="rId7"/>
    <sheet name="都道府県リスト" sheetId="62" state="hidden" r:id="rId8"/>
  </sheets>
  <definedNames>
    <definedName name="_xlnm._FilterDatabase" localSheetId="2" hidden="1">'【記載例】【総額及び平均額】賃上げ支援事業実績報告書 '!$A$11:$AA$27</definedName>
    <definedName name="_xlnm._FilterDatabase" localSheetId="3" hidden="1">'【記載例】別紙（2.0％超部分算定シート） '!$A$3:$L$4</definedName>
    <definedName name="_xlnm._FilterDatabase" localSheetId="0" hidden="1">【総額及び平均額】賃上げ支援事業実績報告書!$A$11:$AA$27</definedName>
    <definedName name="_xlnm._FilterDatabase" localSheetId="1" hidden="1">'別紙（2.0％超部分算定シート）'!$A$3:$L$4</definedName>
    <definedName name="_xlnm.Print_Area" localSheetId="2">'【記載例】【総額及び平均額】賃上げ支援事業実績報告書 '!$A$1:$G$27</definedName>
    <definedName name="_xlnm.Print_Area" localSheetId="3">'【記載例】別紙（2.0％超部分算定シート） '!$A$1:$I$7</definedName>
    <definedName name="_xlnm.Print_Area" localSheetId="0">【総額及び平均額】賃上げ支援事業実績報告書!$A$1:$G$27</definedName>
    <definedName name="_xlnm.Print_Area" localSheetId="4">【編集禁止】概算払精算書!$A$1:$Q$38</definedName>
    <definedName name="_xlnm.Print_Area" localSheetId="1">'別紙（2.0％超部分算定シート）'!$A$1:$I$7</definedName>
    <definedName name="_xlnm.Print_Area">#REF!</definedName>
    <definedName name="_xlnm.Print_Titles" localSheetId="2">'【記載例】【総額及び平均額】賃上げ支援事業実績報告書 '!$1:$10</definedName>
    <definedName name="_xlnm.Print_Titles" localSheetId="3">'【記載例】別紙（2.0％超部分算定シート） '!$1:$2</definedName>
    <definedName name="_xlnm.Print_Titles" localSheetId="0">【総額及び平均額】賃上げ支援事業実績報告書!$1:$10</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15" l="1"/>
  <c r="I5" i="115"/>
  <c r="D5" i="115"/>
  <c r="I4" i="115"/>
  <c r="D4" i="115"/>
  <c r="E4" i="115" s="1"/>
  <c r="G27" i="114"/>
  <c r="G26" i="114"/>
  <c r="G25" i="114"/>
  <c r="G24" i="114"/>
  <c r="G22" i="114"/>
  <c r="G21" i="114"/>
  <c r="G20" i="114"/>
  <c r="G19" i="114"/>
  <c r="G15" i="114"/>
  <c r="G14" i="114"/>
  <c r="G13" i="114"/>
  <c r="G12" i="114"/>
  <c r="A4" i="113"/>
  <c r="EG4" i="113"/>
  <c r="EH4" i="113"/>
  <c r="EF4" i="113"/>
  <c r="EC4" i="113"/>
  <c r="ED4" i="113"/>
  <c r="EB4" i="113"/>
  <c r="DZ4" i="113"/>
  <c r="DX4" i="113"/>
  <c r="DY4" i="113"/>
  <c r="DW4" i="113"/>
  <c r="DS4" i="113"/>
  <c r="DT4" i="113"/>
  <c r="DU4" i="113"/>
  <c r="DR4" i="113"/>
  <c r="CE4" i="113"/>
  <c r="CF4" i="113"/>
  <c r="CD4" i="113"/>
  <c r="CA4" i="113"/>
  <c r="CB4" i="113"/>
  <c r="BZ4" i="113"/>
  <c r="BV4" i="113"/>
  <c r="BW4" i="113"/>
  <c r="BX4" i="113"/>
  <c r="BU4" i="113"/>
  <c r="BQ4" i="113"/>
  <c r="BR4" i="113"/>
  <c r="BS4" i="113"/>
  <c r="BP4" i="113"/>
  <c r="AD4" i="113"/>
  <c r="AC4" i="113"/>
  <c r="AB4" i="113"/>
  <c r="Z4" i="113"/>
  <c r="Y4" i="113"/>
  <c r="X4" i="113"/>
  <c r="V4" i="113"/>
  <c r="U4" i="113"/>
  <c r="T4" i="113"/>
  <c r="S4" i="113"/>
  <c r="Q4" i="113"/>
  <c r="P4" i="113"/>
  <c r="O4" i="113"/>
  <c r="N4" i="113"/>
  <c r="L4" i="113"/>
  <c r="J4" i="113"/>
  <c r="H4" i="113"/>
  <c r="D4" i="113"/>
  <c r="C4" i="113"/>
  <c r="B4" i="113"/>
  <c r="G16" i="114" l="1"/>
  <c r="G3" i="114" s="1"/>
  <c r="G5" i="114" s="1"/>
  <c r="G7" i="114" s="1"/>
  <c r="D7" i="114" s="1"/>
  <c r="L26" i="112"/>
  <c r="E10" i="112"/>
  <c r="J8" i="112"/>
  <c r="D6" i="114" l="1"/>
  <c r="G27" i="97"/>
  <c r="CG4" i="113" s="1"/>
  <c r="G26" i="97"/>
  <c r="CC4" i="113" s="1"/>
  <c r="G25" i="97"/>
  <c r="BY4" i="113" s="1"/>
  <c r="G24" i="97"/>
  <c r="BT4" i="113" s="1"/>
  <c r="G22" i="97"/>
  <c r="EI4" i="113" s="1"/>
  <c r="G21" i="97"/>
  <c r="EE4" i="113" s="1"/>
  <c r="G20" i="97"/>
  <c r="EA4" i="113" s="1"/>
  <c r="G19" i="97"/>
  <c r="DV4" i="113" s="1"/>
  <c r="G15" i="97"/>
  <c r="AE4" i="113" s="1"/>
  <c r="G14" i="97"/>
  <c r="AA4" i="113" s="1"/>
  <c r="G13" i="97"/>
  <c r="W4" i="113" s="1"/>
  <c r="G12" i="97"/>
  <c r="R4" i="113" s="1"/>
  <c r="I5" i="111" l="1"/>
  <c r="I4" i="111"/>
  <c r="D5" i="111"/>
  <c r="E5" i="111" s="1"/>
  <c r="G16" i="97" l="1"/>
  <c r="M4" i="113"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5" i="97" l="1"/>
  <c r="I4" i="113" s="1"/>
  <c r="G4" i="113"/>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D6" i="97" l="1"/>
  <c r="E4" i="113" s="1"/>
  <c r="G7" i="97"/>
  <c r="D7" i="97" s="1"/>
  <c r="HJ3" i="98"/>
  <c r="K4" i="113" l="1"/>
  <c r="F4" i="113"/>
  <c r="E15" i="112"/>
  <c r="E20" i="1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1"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FDE7D3BA-9214-4F73-AB23-0879A3AC3C71}">
      <text>
        <r>
          <rPr>
            <b/>
            <sz val="9"/>
            <color indexed="81"/>
            <rFont val="MS P ゴシック"/>
            <family val="3"/>
            <charset val="128"/>
          </rPr>
          <t>「③月数の期間中における対象職員数の延べ人数」÷「③月数」
例：（４月の対象職員100名＋５月の対象職員100名）÷２ヶ月</t>
        </r>
      </text>
    </comment>
    <comment ref="C11" authorId="0" shapeId="0" xr:uid="{175C2340-86D2-4681-90D5-3C2A342C446A}">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<sst xmlns="http://schemas.openxmlformats.org/spreadsheetml/2006/main" count="991" uniqueCount="213">
  <si>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</si>
  <si>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</si>
  <si>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</si>
  <si>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</si>
  <si>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</si>
  <si>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</si>
  <si>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</si>
  <si>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</si>
  <si>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</si>
  <si>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</si>
  <si>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</si>
  <si>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</si>
  <si>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</si>
  <si>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</si>
  <si>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</si>
  <si>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</si>
  <si>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</si>
  <si>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</si>
  <si>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</si>
  <si>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</si>
  <si>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</si>
  <si>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</si>
  <si>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</si>
  <si>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</si>
  <si>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</si>
  <si>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</si>
  <si>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</si>
  <si>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</si>
  <si>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</si>
  <si>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</si>
  <si>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</si>
  <si>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</si>
  <si>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</si>
  <si>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</si>
  <si>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</si>
  <si>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</si>
  <si>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</si>
  <si>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</si>
  <si>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</si>
  <si>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</si>
  <si>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</si>
  <si>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</si>
  <si>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</si>
  <si>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</si>
  <si>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</si>
  <si>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</si>
  <si>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</si>
  <si>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</si>
  <si>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</si>
  <si>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</si>
  <si>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</si>
  <si>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</si>
  <si>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</si>
  <si>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</si>
  <si>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</si>
  <si>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</si>
  <si>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</si>
  <si>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</si>
  <si>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</si>
  <si>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</si>
  <si>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</si>
  <si>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</si>
  <si>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</si>
  <si>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</si>
  <si>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</si>
  <si>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</si>
  <si>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</si>
  <si>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</si>
  <si>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</si>
  <si>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</si>
  <si>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</si>
  <si>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</si>
  <si>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</si>
  <si>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</si>
  <si>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</si>
  <si>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</si>
  <si>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</si>
  <si>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</si>
  <si>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</si>
  <si>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</si>
  <si>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</si>
  <si>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</si>
  <si>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</si>
  <si>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</si>
  <si>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</si>
  <si>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</si>
  <si>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</si>
  <si>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</si>
  <si>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</si>
  <si>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</si>
  <si>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</si>
  <si>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</si>
  <si>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</si>
  <si>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</si>
  <si>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</si>
  <si>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</si>
  <si>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</si>
  <si>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</si>
  <si>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</si>
  <si>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</si>
  <si>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</si>
  <si>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</si>
  <si>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</si>
  <si>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</si>
  <si>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</si>
  <si>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</si>
  <si>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</si>
  <si>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</si>
  <si>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</si>
  <si>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</si>
  <si>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</si>
  <si>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</si>
  <si>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</si>
  <si>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</si>
  <si>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</si>
  <si>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</si>
  <si>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❸：賃上げ支援事業の支給額（直接入力）</t>
    <rPh sb="2" eb="4">
      <t>チンア</t>
    </rPh>
    <rPh sb="5" eb="7">
      <t>シエン</t>
    </rPh>
    <rPh sb="7" eb="9">
      <t>ジギョウ</t>
    </rPh>
    <rPh sb="10" eb="13">
      <t>シキュウガク</t>
    </rPh>
    <rPh sb="14" eb="16">
      <t>チョクセツ</t>
    </rPh>
    <rPh sb="16" eb="18">
      <t>ニュウリョク</t>
    </rPh>
    <phoneticPr fontId="39"/>
  </si>
  <si>
    <t>賃金改善の総額
（自動計算）</t>
    <rPh sb="9" eb="11">
      <t>ジドウ</t>
    </rPh>
    <rPh sb="11" eb="13">
      <t>ケイサン</t>
    </rPh>
    <phoneticPr fontId="39"/>
  </si>
  <si>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</si>
  <si>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</si>
  <si>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</si>
  <si>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</si>
  <si>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</si>
  <si>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</si>
  <si>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</si>
  <si>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0"/>
  </si>
  <si>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</si>
  <si>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t>事務職員の賃金改善の内容</t>
    <rPh sb="0" eb="2">
      <t>ジム</t>
    </rPh>
    <rPh sb="2" eb="4">
      <t>ショクイン</t>
    </rPh>
    <rPh sb="5" eb="7">
      <t>チンギン</t>
    </rPh>
    <rPh sb="7" eb="9">
      <t>カイゼン</t>
    </rPh>
    <rPh sb="10" eb="12">
      <t>ナイヨウ</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</si>
  <si>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</si>
  <si>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❷≧❸の判定（×は返還あり）</t>
    <rPh sb="4" eb="6">
      <t>ハンテイ</t>
    </rPh>
    <rPh sb="9" eb="11">
      <t>ヘンカン</t>
    </rPh>
    <phoneticPr fontId="3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</si>
  <si>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0"/>
  </si>
  <si>
    <t>②月額または
月額換算額</t>
    <rPh sb="1" eb="3">
      <t>ゲツガク</t>
    </rPh>
    <phoneticPr fontId="39"/>
  </si>
  <si>
    <t>薬局の名称：</t>
    <rPh sb="0" eb="2">
      <t>ヤッキョク</t>
    </rPh>
    <rPh sb="3" eb="5">
      <t>メイショウ</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</si>
  <si>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</si>
  <si>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</si>
  <si>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t>　基本給の引き上げ</t>
    <rPh sb="1" eb="4">
      <t>キホンキュウ</t>
    </rPh>
    <rPh sb="5" eb="6">
      <t>ヒ</t>
    </rPh>
    <rPh sb="7" eb="8">
      <t>ア</t>
    </rPh>
    <phoneticPr fontId="40"/>
  </si>
  <si>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0"/>
  </si>
  <si>
    <t>　一時金または特別手当</t>
    <rPh sb="1" eb="4">
      <t>イチジキン</t>
    </rPh>
    <rPh sb="7" eb="9">
      <t>トクベツ</t>
    </rPh>
    <rPh sb="9" eb="11">
      <t>テアテ</t>
    </rPh>
    <phoneticPr fontId="40"/>
  </si>
  <si>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</si>
  <si>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t>○</t>
    <phoneticPr fontId="39"/>
  </si>
  <si>
    <t>×</t>
    <phoneticPr fontId="39"/>
  </si>
  <si>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</si>
  <si>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40"/>
  </si>
  <si>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9"/>
  </si>
  <si>
    <t>物価支援事業の支給額（直接入力）</t>
    <rPh sb="0" eb="6">
      <t>ブッカシエンジギョウ</t>
    </rPh>
    <rPh sb="7" eb="10">
      <t>シキュウガク</t>
    </rPh>
    <rPh sb="11" eb="13">
      <t>チョクセツ</t>
    </rPh>
    <rPh sb="13" eb="15">
      <t>ニュウリョク</t>
    </rPh>
    <phoneticPr fontId="39"/>
  </si>
  <si>
    <r>
      <t>（様式第７号）</t>
    </r>
    <r>
      <rPr>
        <b/>
        <sz val="14"/>
        <color rgb="FFFF0000"/>
        <rFont val="ＭＳ Ｐゴシック"/>
        <family val="3"/>
        <charset val="128"/>
        <scheme val="minor"/>
      </rPr>
      <t>※薬局（施設単位）の報告</t>
    </r>
    <rPh sb="8" eb="10">
      <t>ヤッキョク</t>
    </rPh>
    <rPh sb="11" eb="13">
      <t>シセツ</t>
    </rPh>
    <rPh sb="13" eb="15">
      <t>タンイ</t>
    </rPh>
    <rPh sb="17" eb="19">
      <t>ホウコク</t>
    </rPh>
    <phoneticPr fontId="40"/>
  </si>
  <si>
    <r>
      <t xml:space="preserve">（様式第７号別紙）
</t>
    </r>
    <r>
      <rPr>
        <b/>
        <sz val="14"/>
        <color rgb="FFFF0000"/>
        <rFont val="ＭＳ Ｐゴシック"/>
        <family val="3"/>
        <charset val="128"/>
        <scheme val="minor"/>
      </rPr>
      <t>※薬局（施設単位）の報告</t>
    </r>
    <rPh sb="11" eb="13">
      <t>ヤッキョク</t>
    </rPh>
    <rPh sb="14" eb="16">
      <t>シセツ</t>
    </rPh>
    <rPh sb="16" eb="18">
      <t>タンイ</t>
    </rPh>
    <rPh sb="20" eb="22">
      <t>ホウコク</t>
    </rPh>
    <phoneticPr fontId="40"/>
  </si>
  <si>
    <t>概　算　払　精　算　書</t>
    <rPh sb="0" eb="1">
      <t>ガイ</t>
    </rPh>
    <rPh sb="2" eb="3">
      <t>サン</t>
    </rPh>
    <rPh sb="4" eb="5">
      <t>バライ</t>
    </rPh>
    <rPh sb="6" eb="7">
      <t>セイ</t>
    </rPh>
    <rPh sb="8" eb="9">
      <t>サン</t>
    </rPh>
    <rPh sb="10" eb="11">
      <t>ショ</t>
    </rPh>
    <phoneticPr fontId="40"/>
  </si>
  <si>
    <t>茨城県知事　大井川　和彦　殿</t>
    <rPh sb="0" eb="5">
      <t>イバラキケンチジ</t>
    </rPh>
    <rPh sb="6" eb="9">
      <t>オオイガワ</t>
    </rPh>
    <rPh sb="10" eb="12">
      <t>カズヒコ</t>
    </rPh>
    <rPh sb="13" eb="14">
      <t>トノ</t>
    </rPh>
    <phoneticPr fontId="40"/>
  </si>
  <si>
    <t>（医療政策課扱い）</t>
    <rPh sb="1" eb="6">
      <t>イリョウセイサクカ</t>
    </rPh>
    <rPh sb="6" eb="7">
      <t>アツカ</t>
    </rPh>
    <phoneticPr fontId="40"/>
  </si>
  <si>
    <t>概　　算　　額</t>
    <rPh sb="0" eb="1">
      <t>ガイ</t>
    </rPh>
    <rPh sb="3" eb="4">
      <t>サン</t>
    </rPh>
    <rPh sb="6" eb="7">
      <t>ガク</t>
    </rPh>
    <phoneticPr fontId="40"/>
  </si>
  <si>
    <t>円</t>
    <rPh sb="0" eb="1">
      <t>エン</t>
    </rPh>
    <phoneticPr fontId="40"/>
  </si>
  <si>
    <t>精　　算　　額</t>
    <rPh sb="0" eb="1">
      <t>セイ</t>
    </rPh>
    <rPh sb="3" eb="4">
      <t>サン</t>
    </rPh>
    <rPh sb="6" eb="7">
      <t>ガク</t>
    </rPh>
    <phoneticPr fontId="40"/>
  </si>
  <si>
    <t>差　引　金　額</t>
    <rPh sb="0" eb="1">
      <t>サ</t>
    </rPh>
    <rPh sb="4" eb="5">
      <t>キン</t>
    </rPh>
    <rPh sb="6" eb="7">
      <t>ガク</t>
    </rPh>
    <phoneticPr fontId="40"/>
  </si>
  <si>
    <t>上記のとおり証拠書類を添えて精算します。</t>
    <rPh sb="0" eb="2">
      <t>ジョウキ</t>
    </rPh>
    <rPh sb="6" eb="10">
      <t>ショウコショルイ</t>
    </rPh>
    <rPh sb="11" eb="12">
      <t>ソ</t>
    </rPh>
    <rPh sb="14" eb="16">
      <t>セイサン</t>
    </rPh>
    <phoneticPr fontId="40"/>
  </si>
  <si>
    <t>(お願い　太線の中を記入して下さい)</t>
    <rPh sb="2" eb="3">
      <t>ネガ</t>
    </rPh>
    <rPh sb="5" eb="7">
      <t>フトセン</t>
    </rPh>
    <rPh sb="8" eb="9">
      <t>ナカ</t>
    </rPh>
    <rPh sb="10" eb="12">
      <t>キニュウ</t>
    </rPh>
    <rPh sb="14" eb="15">
      <t>クダ</t>
    </rPh>
    <phoneticPr fontId="40"/>
  </si>
  <si>
    <t>受理日付印</t>
    <rPh sb="0" eb="5">
      <t>ジュリヒヅケイン</t>
    </rPh>
    <phoneticPr fontId="40"/>
  </si>
  <si>
    <t>精
算</t>
    <rPh sb="0" eb="1">
      <t>セイ</t>
    </rPh>
    <rPh sb="3" eb="4">
      <t>ザン</t>
    </rPh>
    <phoneticPr fontId="40"/>
  </si>
  <si>
    <t>課（公所）長</t>
    <rPh sb="0" eb="1">
      <t>カ</t>
    </rPh>
    <rPh sb="2" eb="3">
      <t>コウ</t>
    </rPh>
    <rPh sb="3" eb="4">
      <t>ジョ</t>
    </rPh>
    <rPh sb="5" eb="6">
      <t>オサ</t>
    </rPh>
    <phoneticPr fontId="40"/>
  </si>
  <si>
    <t>課長補佐</t>
    <rPh sb="0" eb="4">
      <t>カチョウホサ</t>
    </rPh>
    <phoneticPr fontId="40"/>
  </si>
  <si>
    <t>課　　員</t>
    <rPh sb="0" eb="1">
      <t>カ</t>
    </rPh>
    <rPh sb="3" eb="4">
      <t>イン</t>
    </rPh>
    <phoneticPr fontId="40"/>
  </si>
  <si>
    <t>主任</t>
    <rPh sb="0" eb="2">
      <t>シュニン</t>
    </rPh>
    <phoneticPr fontId="40"/>
  </si>
  <si>
    <t>審
査</t>
    <rPh sb="0" eb="1">
      <t>シン</t>
    </rPh>
    <rPh sb="3" eb="4">
      <t>サ</t>
    </rPh>
    <phoneticPr fontId="40"/>
  </si>
  <si>
    <t>局長(地方出納員)</t>
    <rPh sb="0" eb="2">
      <t>キョクチョウ</t>
    </rPh>
    <rPh sb="3" eb="8">
      <t>チホウスイトウイン</t>
    </rPh>
    <phoneticPr fontId="40"/>
  </si>
  <si>
    <t>課　　長</t>
    <rPh sb="0" eb="1">
      <t>カ</t>
    </rPh>
    <rPh sb="3" eb="4">
      <t>チョウ</t>
    </rPh>
    <phoneticPr fontId="40"/>
  </si>
  <si>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職種ごとの賃金改善の総額と薬局全体の賃金改善の総額が一致しなくても差し支えありません。
職種ごとの報告が困難な場合は、その他の対象職種にまとめて記載してください。</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0">
      <t>ショクシュ</t>
    </rPh>
    <rPh sb="51" eb="53">
      <t>ヤッキョク</t>
    </rPh>
    <phoneticPr fontId="39"/>
  </si>
  <si>
    <r>
      <t>左側（D列）：施設の名称を記載してください。（例：医療法人○○会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</si>
  <si>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9"/>
  </si>
  <si>
    <t>左側（D列）：給付金の対象となる補助対象経費が給付金の支給額と同額以上であることを判定します。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9"/>
  </si>
  <si>
    <t>賃金改善の総額</t>
  </si>
  <si>
    <t>③月数</t>
  </si>
  <si>
    <t>②月額または月額換算額</t>
  </si>
  <si>
    <t>①対象人数</t>
  </si>
  <si>
    <t>④令和８年６月１日以降の
賃金改善水準</t>
  </si>
  <si>
    <t>令和７年12月から令和８年５月までの間の当該2.0％超過分</t>
  </si>
  <si>
    <t>物価支援事業の支給額</t>
  </si>
  <si>
    <t>❸－❷：返還額（千円未満切り捨て）</t>
  </si>
  <si>
    <t>❸：賃上げ支援事業の支給額</t>
  </si>
  <si>
    <t>❷：補助対象経費(千円未満切り捨て)</t>
  </si>
  <si>
    <t>賃金改善に係る診療報酬及び他の補助金等を受けた場合その額</t>
  </si>
  <si>
    <t>❶：賃金改善の総額</t>
  </si>
  <si>
    <t>交付確定額</t>
  </si>
  <si>
    <t>❷≧❸の判定（×は返還あり）</t>
  </si>
  <si>
    <t>ベースアップ評価料届出の有無</t>
  </si>
  <si>
    <t>開設者</t>
  </si>
  <si>
    <t>一時金または特別手当</t>
  </si>
  <si>
    <t>基本給や毎月決まって支払われる手当の引き上げに伴う賞与、時間外手当、法定福利費（事業主負担分のみ）等の増加分に用いた金額</t>
  </si>
  <si>
    <t>毎月決まって支払われる手当の引き上げ</t>
  </si>
  <si>
    <t>基本給の引き上げ</t>
  </si>
  <si>
    <t>その他職員の賃金改善の内容</t>
  </si>
  <si>
    <t>言語聴覚士の賃金改善の内容</t>
  </si>
  <si>
    <t>作業療法士の賃金改善の内容</t>
  </si>
  <si>
    <t>理学療法士の賃金改善の内容</t>
  </si>
  <si>
    <t>リハビリ職種（理学療法士、作業療法士、言語聴覚士）の賃金改善の内容</t>
  </si>
  <si>
    <t>歯科衛生士の賃金改善の内容</t>
  </si>
  <si>
    <t>薬局に勤務する40歳未満の勤務薬剤師の賃金改善の内容</t>
  </si>
  <si>
    <t>医科診療所に勤務する薬剤師の賃金改善の内容</t>
  </si>
  <si>
    <t>看護補助者の賃金改善の内容</t>
  </si>
  <si>
    <t>事務職員の賃金改善の内容</t>
  </si>
  <si>
    <t>40歳未満の勤務医師、勤務歯科医師の賃金改善の内容</t>
  </si>
  <si>
    <t>看護職員等（保健師、助産師、看護師及び准看護師）の賃金改善の内容</t>
  </si>
  <si>
    <t>薬局の名称</t>
    <rPh sb="0" eb="2">
      <t>ヤッキョク</t>
    </rPh>
    <rPh sb="3" eb="5">
      <t>メイショウ</t>
    </rPh>
    <phoneticPr fontId="39"/>
  </si>
  <si>
    <t>賃金改善（全体）の内容</t>
    <phoneticPr fontId="39"/>
  </si>
  <si>
    <t>▲▲薬局</t>
    <phoneticPr fontId="39"/>
  </si>
  <si>
    <t>株式会社　○○　代表　○○　〇〇</t>
    <rPh sb="0" eb="4">
      <t>カブシキガイシャ</t>
    </rPh>
    <rPh sb="8" eb="10">
      <t>ダイヒョウ</t>
    </rPh>
    <phoneticPr fontId="39"/>
  </si>
  <si>
    <t>報告年月日</t>
    <rPh sb="0" eb="5">
      <t>ホウコクネンガッピ</t>
    </rPh>
    <phoneticPr fontId="39"/>
  </si>
  <si>
    <t>左側（D列）：交付確定額は賃上げ支援事業の支給額から返還額を除いた額となります。</t>
    <rPh sb="7" eb="9">
      <t>コウフ</t>
    </rPh>
    <rPh sb="9" eb="12">
      <t>カクテイガク</t>
    </rPh>
    <rPh sb="13" eb="15">
      <t>チンア</t>
    </rPh>
    <rPh sb="16" eb="18">
      <t>シエン</t>
    </rPh>
    <rPh sb="18" eb="20">
      <t>ジギョウ</t>
    </rPh>
    <rPh sb="21" eb="24">
      <t>シキュウガク</t>
    </rPh>
    <rPh sb="26" eb="29">
      <t>ヘンカンガク</t>
    </rPh>
    <rPh sb="30" eb="31">
      <t>ノゾ</t>
    </rPh>
    <rPh sb="33" eb="34">
      <t>ガク</t>
    </rPh>
    <phoneticPr fontId="39"/>
  </si>
  <si>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rPh sb="11" eb="13">
      <t>ウワマワ</t>
    </rPh>
    <rPh sb="24" eb="26">
      <t>ジッシ</t>
    </rPh>
    <rPh sb="30" eb="32">
      <t>バアイ</t>
    </rPh>
    <rPh sb="67" eb="68">
      <t>ホ</t>
    </rPh>
    <rPh sb="71" eb="72">
      <t>ホン</t>
    </rPh>
    <rPh sb="72" eb="75">
      <t>キュウフキン</t>
    </rPh>
    <rPh sb="76" eb="77">
      <t>ア</t>
    </rPh>
    <rPh sb="79" eb="81">
      <t>バアイ</t>
    </rPh>
    <phoneticPr fontId="39"/>
  </si>
  <si>
    <t>左側（D列）：開設者名を記載してください。（例：医療法人○○会　理事長　○○　○○　又は個人名）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3">
      <t>マタ</t>
    </rPh>
    <rPh sb="44" eb="47">
      <t>コジンメイ</t>
    </rPh>
    <rPh sb="49" eb="51">
      <t>ミギガワ</t>
    </rPh>
    <rPh sb="53" eb="54">
      <t>レツ</t>
    </rPh>
    <rPh sb="58" eb="60">
      <t>チンギン</t>
    </rPh>
    <rPh sb="60" eb="62">
      <t>カイゼン</t>
    </rPh>
    <rPh sb="63" eb="65">
      <t>ソウガク</t>
    </rPh>
    <rPh sb="66" eb="68">
      <t>テンキ</t>
    </rPh>
    <phoneticPr fontId="39"/>
  </si>
  <si>
    <t>開設者（法人の名称＋代表者職氏名又は個人名）：</t>
    <rPh sb="0" eb="3">
      <t>カイセツシャ</t>
    </rPh>
    <rPh sb="4" eb="6">
      <t>ホウジン</t>
    </rPh>
    <rPh sb="7" eb="9">
      <t>メイショウ</t>
    </rPh>
    <rPh sb="10" eb="16">
      <t>ダイヒョウシャショクシメイ</t>
    </rPh>
    <rPh sb="16" eb="17">
      <t>マタ</t>
    </rPh>
    <rPh sb="18" eb="21">
      <t>コジンメイ</t>
    </rPh>
    <phoneticPr fontId="40"/>
  </si>
  <si>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</si>
  <si>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t>令和９年３月３１日までに精算してください</t>
    <rPh sb="0" eb="2">
      <t>レイワ</t>
    </rPh>
    <rPh sb="3" eb="4">
      <t>ネン</t>
    </rPh>
    <rPh sb="5" eb="6">
      <t>ツキ</t>
    </rPh>
    <rPh sb="8" eb="9">
      <t>ヒ</t>
    </rPh>
    <rPh sb="12" eb="14">
      <t>セイサン</t>
    </rPh>
    <phoneticPr fontId="40"/>
  </si>
  <si>
    <t>支出命令番号</t>
    <rPh sb="0" eb="6">
      <t>シシュツメイレイバンゴウ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</si>
</sst>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0&quot;人&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theme="1"/>
      <name val="ＭＳ Ｐゴシック"/>
      <family val="3"/>
      <charset val="128"/>
      <scheme val="minor"/>
    </font>
    <font>
      <sz val="11"/>
      <color theme="1"/>
      <name val="ＭＳ 明朝"/>
      <family val="1"/>
      <charset val="128"/>
    </font>
    <font>
      <sz val="24"/>
      <color theme="1"/>
      <name val="ＭＳ 明朝"/>
      <family val="1"/>
      <charset val="128"/>
    </font>
    <font>
      <sz val="10"/>
      <color theme="1"/>
      <name val="ＭＳ 明朝"/>
      <family val="1"/>
      <charset val="128"/>
    </font>
    <font>
      <b/>
      <sz val="11"/>
      <name val="ＭＳ Ｐゴシック"/>
      <family val="3"/>
      <charset val="128"/>
    </font>
    <font>
      <b/>
      <sz val="11"/>
      <color rgb="FFFFFFFF"/>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EAD3"/>
      </patternFill>
    </fill>
    <fill>
      <patternFill patternType="solid">
        <fgColor rgb="FF4472C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2" fillId="0" borderId="0">
      <alignment vertical="center"/>
    </xf>
    <xf numFmtId="0" fontId="22" fillId="0" borderId="0">
      <alignment vertical="center"/>
    </xf>
    <xf numFmtId="0" fontId="42" fillId="0" borderId="0">
      <alignment vertical="center"/>
    </xf>
    <xf numFmtId="38" fontId="22" fillId="0" borderId="0" applyFont="0" applyFill="0" applyBorder="0" applyAlignment="0" applyProtection="0">
      <alignment vertical="center"/>
    </xf>
    <xf numFmtId="0" fontId="44" fillId="0" borderId="0">
      <alignment vertical="center"/>
    </xf>
    <xf numFmtId="0" fontId="19" fillId="0" borderId="0">
      <alignment vertical="center"/>
    </xf>
    <xf numFmtId="38" fontId="19" fillId="0" borderId="0" applyFont="0" applyFill="0" applyBorder="0" applyAlignment="0" applyProtection="0">
      <alignment vertical="center"/>
    </xf>
    <xf numFmtId="0" fontId="44"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9" fillId="0" borderId="0">
      <alignment vertical="center"/>
    </xf>
    <xf numFmtId="0" fontId="9" fillId="0" borderId="0">
      <alignment vertical="center"/>
    </xf>
    <xf numFmtId="0" fontId="5" fillId="0" borderId="0">
      <alignment vertical="center"/>
    </xf>
  </cellStyleXfs>
  <cellXfs count="216">
    <xf numFmtId="0" fontId="0" fillId="0" borderId="0" xfId="0">
      <alignment vertical="center"/>
    </xf>
    <xf numFmtId="0" fontId="17" fillId="0" borderId="0" xfId="57">
      <alignment vertical="center"/>
    </xf>
    <xf numFmtId="0" fontId="45"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7"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178"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7" fontId="34" fillId="35" borderId="5" xfId="71" applyNumberFormat="1" applyFont="1" applyFill="1" applyBorder="1" applyAlignment="1">
      <alignment horizontal="center" vertical="center" wrapText="1"/>
    </xf>
    <xf numFmtId="177" fontId="34" fillId="35" borderId="5" xfId="69" applyNumberFormat="1" applyFont="1" applyFill="1" applyBorder="1" applyAlignment="1">
      <alignment horizontal="center" vertical="center" wrapText="1"/>
    </xf>
    <xf numFmtId="176" fontId="34" fillId="0" borderId="5" xfId="69" applyNumberFormat="1" applyFont="1" applyFill="1" applyBorder="1" applyAlignment="1">
      <alignment horizontal="center" vertical="center" wrapText="1"/>
    </xf>
    <xf numFmtId="0" fontId="10" fillId="0" borderId="0" xfId="69" applyFont="1">
      <alignment vertical="center"/>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76" fontId="34" fillId="0" borderId="23" xfId="69" applyNumberFormat="1" applyFont="1" applyFill="1" applyBorder="1" applyAlignment="1">
      <alignment horizontal="center" vertical="center" wrapText="1"/>
    </xf>
    <xf numFmtId="180" fontId="34" fillId="35" borderId="5" xfId="71" applyNumberFormat="1" applyFont="1" applyFill="1" applyBorder="1" applyAlignment="1">
      <alignment horizontal="center" vertical="center" wrapText="1"/>
    </xf>
    <xf numFmtId="0" fontId="34" fillId="0" borderId="25" xfId="69" applyFont="1" applyBorder="1" applyAlignment="1">
      <alignment vertical="center" wrapText="1"/>
    </xf>
    <xf numFmtId="180" fontId="34" fillId="35" borderId="5" xfId="69" applyNumberFormat="1" applyFont="1" applyFill="1" applyBorder="1" applyAlignment="1">
      <alignment horizontal="center" vertical="center" wrapText="1"/>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0" fontId="34" fillId="0" borderId="5" xfId="69" applyFont="1" applyBorder="1" applyAlignment="1">
      <alignment horizontal="center" vertical="center" wrapText="1"/>
    </xf>
    <xf numFmtId="0" fontId="34" fillId="0" borderId="3" xfId="69" applyFont="1" applyBorder="1" applyAlignment="1">
      <alignment vertical="center" wrapText="1"/>
    </xf>
    <xf numFmtId="0" fontId="6" fillId="0" borderId="0" xfId="69" applyFont="1">
      <alignment vertical="center"/>
    </xf>
    <xf numFmtId="176" fontId="48" fillId="35" borderId="5" xfId="68" applyNumberFormat="1" applyFont="1" applyFill="1" applyBorder="1" applyAlignment="1" applyProtection="1">
      <alignment horizontal="right" vertical="center"/>
      <protection locked="0"/>
    </xf>
    <xf numFmtId="176" fontId="48" fillId="0" borderId="0" xfId="69" applyNumberFormat="1" applyFont="1" applyFill="1" applyAlignment="1" applyProtection="1">
      <alignment horizontal="right" vertical="center"/>
      <protection locked="0"/>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81" fontId="48" fillId="35" borderId="0" xfId="69" applyNumberFormat="1" applyFont="1" applyFill="1" applyAlignment="1" applyProtection="1">
      <alignment horizontal="right" vertical="center"/>
      <protection locked="0"/>
    </xf>
    <xf numFmtId="0" fontId="48" fillId="35" borderId="5" xfId="69" applyFont="1" applyFill="1" applyBorder="1" applyAlignment="1" applyProtection="1">
      <alignment horizontal="right" vertical="center" wrapText="1"/>
      <protection locked="0"/>
    </xf>
    <xf numFmtId="0" fontId="54" fillId="0" borderId="0" xfId="74" applyFont="1">
      <alignment vertical="center"/>
    </xf>
    <xf numFmtId="0" fontId="56" fillId="0" borderId="28" xfId="74" applyFont="1" applyBorder="1">
      <alignment vertical="center"/>
    </xf>
    <xf numFmtId="0" fontId="56" fillId="0" borderId="27" xfId="74" applyFont="1" applyBorder="1">
      <alignment vertical="center"/>
    </xf>
    <xf numFmtId="0" fontId="56" fillId="0" borderId="29" xfId="74" applyFont="1" applyBorder="1">
      <alignment vertical="center"/>
    </xf>
    <xf numFmtId="0" fontId="54" fillId="0" borderId="29" xfId="74" applyFont="1" applyBorder="1">
      <alignment vertical="center"/>
    </xf>
    <xf numFmtId="0" fontId="56" fillId="0" borderId="30" xfId="74" applyFont="1" applyBorder="1">
      <alignment vertical="center"/>
    </xf>
    <xf numFmtId="0" fontId="56" fillId="0" borderId="0" xfId="74" applyFont="1">
      <alignment vertical="center"/>
    </xf>
    <xf numFmtId="0" fontId="56" fillId="0" borderId="31" xfId="74" applyFont="1" applyBorder="1">
      <alignment vertical="center"/>
    </xf>
    <xf numFmtId="0" fontId="54" fillId="0" borderId="31" xfId="74" applyFont="1" applyBorder="1">
      <alignment vertical="center"/>
    </xf>
    <xf numFmtId="0" fontId="56" fillId="0" borderId="32" xfId="74" applyFont="1" applyBorder="1">
      <alignment vertical="center"/>
    </xf>
    <xf numFmtId="0" fontId="56" fillId="0" borderId="6" xfId="74" applyFont="1" applyBorder="1">
      <alignment vertical="center"/>
    </xf>
    <xf numFmtId="0" fontId="56" fillId="0" borderId="33" xfId="74" applyFont="1" applyBorder="1">
      <alignment vertical="center"/>
    </xf>
    <xf numFmtId="0" fontId="54" fillId="0" borderId="33" xfId="74" applyFont="1" applyBorder="1">
      <alignment vertical="center"/>
    </xf>
    <xf numFmtId="0" fontId="4" fillId="0" borderId="0" xfId="69" applyFont="1" applyAlignment="1">
      <alignment vertical="center" wrapText="1"/>
    </xf>
    <xf numFmtId="0" fontId="0" fillId="0" borderId="0" xfId="0" applyAlignment="1"/>
    <xf numFmtId="0" fontId="0" fillId="0" borderId="5" xfId="0" applyBorder="1">
      <alignment vertical="center"/>
    </xf>
    <xf numFmtId="0" fontId="57" fillId="0" borderId="5" xfId="0" applyFont="1" applyBorder="1" applyAlignment="1">
      <alignment vertical="center" wrapText="1"/>
    </xf>
    <xf numFmtId="0" fontId="47" fillId="0" borderId="0" xfId="69" applyFont="1" applyAlignment="1">
      <alignment horizontal="right" vertical="center"/>
    </xf>
    <xf numFmtId="0" fontId="48" fillId="0" borderId="5" xfId="69" applyFont="1" applyBorder="1" applyAlignment="1" applyProtection="1">
      <alignment vertical="center" wrapText="1"/>
      <protection locked="0"/>
    </xf>
    <xf numFmtId="0" fontId="48" fillId="0" borderId="5" xfId="69" applyFont="1" applyBorder="1" applyAlignment="1">
      <alignment vertical="center" wrapText="1"/>
    </xf>
    <xf numFmtId="0" fontId="53" fillId="0" borderId="5" xfId="69" applyFont="1" applyBorder="1" applyAlignment="1">
      <alignment vertical="center" wrapText="1"/>
    </xf>
    <xf numFmtId="0" fontId="3" fillId="0" borderId="0" xfId="69" applyFont="1" applyAlignment="1">
      <alignment vertical="center" wrapText="1"/>
    </xf>
    <xf numFmtId="0" fontId="0" fillId="0" borderId="5" xfId="0" applyBorder="1" applyAlignment="1">
      <alignment vertical="center"/>
    </xf>
    <xf numFmtId="0" fontId="57" fillId="38" borderId="5" xfId="0" applyFont="1" applyFill="1" applyBorder="1" applyAlignment="1">
      <alignment vertical="center"/>
    </xf>
    <xf numFmtId="0" fontId="58" fillId="39" borderId="5" xfId="0" applyFont="1" applyFill="1" applyBorder="1" applyAlignment="1">
      <alignment vertical="center"/>
    </xf>
    <xf numFmtId="0" fontId="58" fillId="39" borderId="3" xfId="0" applyFont="1" applyFill="1" applyBorder="1" applyAlignment="1">
      <alignment vertical="center"/>
    </xf>
    <xf numFmtId="0" fontId="58" fillId="39" borderId="1" xfId="0" applyFont="1" applyFill="1" applyBorder="1" applyAlignment="1">
      <alignment vertical="center"/>
    </xf>
    <xf numFmtId="0" fontId="58" fillId="39" borderId="2" xfId="0" applyFont="1" applyFill="1" applyBorder="1" applyAlignment="1">
      <alignment vertical="center"/>
    </xf>
    <xf numFmtId="58" fontId="0" fillId="35" borderId="5" xfId="0" applyNumberFormat="1" applyFill="1" applyBorder="1" applyAlignment="1">
      <alignment vertical="center" wrapText="1"/>
    </xf>
    <xf numFmtId="0" fontId="0" fillId="35" borderId="5" xfId="0" applyFill="1" applyBorder="1" applyAlignment="1">
      <alignment vertical="center" wrapText="1"/>
    </xf>
    <xf numFmtId="0" fontId="0" fillId="35" borderId="23" xfId="0" applyFill="1" applyBorder="1" applyAlignment="1">
      <alignment vertical="center" wrapText="1"/>
    </xf>
    <xf numFmtId="0" fontId="47" fillId="0" borderId="0" xfId="69" applyFont="1" applyAlignment="1">
      <alignment horizontal="center" vertical="center"/>
    </xf>
    <xf numFmtId="179" fontId="34" fillId="35" borderId="5" xfId="69" applyNumberFormat="1" applyFont="1" applyFill="1" applyBorder="1" applyAlignment="1" applyProtection="1">
      <alignment horizontal="center" vertical="center" wrapText="1"/>
    </xf>
    <xf numFmtId="0" fontId="2" fillId="0" borderId="0" xfId="69" applyFont="1" applyAlignment="1">
      <alignment vertical="center" wrapText="1"/>
    </xf>
    <xf numFmtId="0" fontId="47" fillId="0" borderId="0" xfId="69" applyFont="1" applyProtection="1">
      <alignment vertical="center"/>
    </xf>
    <xf numFmtId="0" fontId="47" fillId="0" borderId="0" xfId="69" applyFont="1" applyAlignment="1" applyProtection="1">
      <alignment horizontal="center" vertical="center"/>
    </xf>
    <xf numFmtId="0" fontId="47" fillId="0" borderId="0" xfId="69" applyFont="1" applyAlignment="1" applyProtection="1">
      <alignment horizontal="right" vertical="center"/>
    </xf>
    <xf numFmtId="0" fontId="11" fillId="0" borderId="0" xfId="69" applyAlignment="1" applyProtection="1">
      <alignment vertical="center" wrapText="1"/>
    </xf>
    <xf numFmtId="0" fontId="11" fillId="0" borderId="0" xfId="69" applyProtection="1">
      <alignment vertical="center"/>
    </xf>
    <xf numFmtId="0" fontId="8" fillId="0" borderId="0" xfId="69" applyFont="1" applyAlignment="1" applyProtection="1">
      <alignment vertical="center" wrapText="1"/>
    </xf>
    <xf numFmtId="0" fontId="11" fillId="0" borderId="0" xfId="69" applyAlignment="1" applyProtection="1">
      <alignment horizontal="center" vertical="center"/>
    </xf>
    <xf numFmtId="0" fontId="48" fillId="0" borderId="5" xfId="69" applyFont="1" applyBorder="1" applyAlignment="1" applyProtection="1">
      <alignment vertical="center" wrapText="1"/>
    </xf>
    <xf numFmtId="176" fontId="48" fillId="36" borderId="5" xfId="68" applyNumberFormat="1" applyFont="1" applyFill="1" applyBorder="1" applyAlignment="1" applyProtection="1">
      <alignment horizontal="right" vertical="center"/>
    </xf>
    <xf numFmtId="0" fontId="2" fillId="0" borderId="0" xfId="69" applyFont="1" applyAlignment="1" applyProtection="1">
      <alignment vertical="center" wrapText="1"/>
    </xf>
    <xf numFmtId="0" fontId="4" fillId="0" borderId="0" xfId="69" applyFont="1" applyAlignment="1" applyProtection="1">
      <alignment vertical="center" wrapText="1"/>
    </xf>
    <xf numFmtId="0" fontId="6" fillId="0" borderId="0" xfId="69" applyFont="1" applyProtection="1">
      <alignment vertical="center"/>
    </xf>
    <xf numFmtId="176" fontId="48" fillId="36" borderId="5" xfId="69" applyNumberFormat="1" applyFont="1" applyFill="1" applyBorder="1" applyAlignment="1" applyProtection="1">
      <alignment horizontal="right" vertical="center"/>
    </xf>
    <xf numFmtId="0" fontId="3" fillId="0" borderId="0" xfId="69" applyFont="1" applyAlignment="1" applyProtection="1">
      <alignment vertical="center" wrapText="1"/>
    </xf>
    <xf numFmtId="0" fontId="48" fillId="0" borderId="0" xfId="69" applyFont="1" applyProtection="1">
      <alignment vertical="center"/>
    </xf>
    <xf numFmtId="0" fontId="48" fillId="0" borderId="0" xfId="69" applyFont="1" applyAlignment="1" applyProtection="1">
      <alignment horizontal="center" vertical="center"/>
    </xf>
    <xf numFmtId="176" fontId="48" fillId="0" borderId="0" xfId="69" applyNumberFormat="1" applyFont="1" applyFill="1" applyAlignment="1" applyProtection="1">
      <alignment horizontal="right" vertical="center"/>
    </xf>
    <xf numFmtId="0" fontId="53" fillId="0" borderId="5" xfId="69" applyFont="1" applyBorder="1" applyAlignment="1" applyProtection="1">
      <alignment vertical="center" wrapText="1"/>
    </xf>
    <xf numFmtId="0" fontId="34" fillId="0" borderId="5" xfId="69" applyFont="1" applyBorder="1" applyAlignment="1" applyProtection="1">
      <alignment horizontal="center" vertical="center" wrapText="1"/>
    </xf>
    <xf numFmtId="0" fontId="22" fillId="0" borderId="0" xfId="69" applyFont="1" applyAlignment="1" applyProtection="1">
      <alignment vertical="center" wrapText="1"/>
    </xf>
    <xf numFmtId="0" fontId="34" fillId="37" borderId="5" xfId="72" applyFont="1" applyFill="1" applyBorder="1" applyAlignment="1" applyProtection="1">
      <alignment vertical="center" wrapText="1"/>
    </xf>
    <xf numFmtId="0" fontId="34" fillId="37" borderId="5" xfId="72" applyFont="1" applyFill="1" applyBorder="1" applyAlignment="1" applyProtection="1">
      <alignment horizontal="center" vertical="center" wrapText="1"/>
    </xf>
    <xf numFmtId="0" fontId="0" fillId="0" borderId="0" xfId="72" applyFont="1" applyAlignment="1" applyProtection="1">
      <alignment vertical="center" wrapText="1"/>
    </xf>
    <xf numFmtId="0" fontId="9" fillId="0" borderId="0" xfId="72" applyProtection="1">
      <alignment vertical="center"/>
    </xf>
    <xf numFmtId="0" fontId="34" fillId="0" borderId="5" xfId="69" applyFont="1" applyBorder="1" applyAlignment="1" applyProtection="1">
      <alignment vertical="center" wrapText="1"/>
    </xf>
    <xf numFmtId="176" fontId="34" fillId="0" borderId="5" xfId="69" applyNumberFormat="1" applyFont="1" applyFill="1" applyBorder="1" applyAlignment="1" applyProtection="1">
      <alignment horizontal="center" vertical="center" wrapText="1"/>
    </xf>
    <xf numFmtId="0" fontId="0" fillId="0" borderId="0" xfId="69" applyFont="1" applyAlignment="1" applyProtection="1">
      <alignment vertical="center" wrapText="1"/>
    </xf>
    <xf numFmtId="0" fontId="34" fillId="0" borderId="25" xfId="69" applyFont="1" applyBorder="1" applyAlignment="1" applyProtection="1">
      <alignment vertical="center" wrapText="1"/>
    </xf>
    <xf numFmtId="176" fontId="34" fillId="0" borderId="23" xfId="69" applyNumberFormat="1" applyFont="1" applyFill="1" applyBorder="1" applyAlignment="1" applyProtection="1">
      <alignment horizontal="center" vertical="center" wrapText="1"/>
    </xf>
    <xf numFmtId="0" fontId="10" fillId="0" borderId="0" xfId="69" applyFont="1" applyProtection="1">
      <alignment vertical="center"/>
    </xf>
    <xf numFmtId="0" fontId="34" fillId="0" borderId="3" xfId="69" applyFont="1" applyBorder="1" applyAlignment="1" applyProtection="1">
      <alignment vertical="center" wrapText="1"/>
    </xf>
    <xf numFmtId="182" fontId="34" fillId="35" borderId="5" xfId="69" applyNumberFormat="1" applyFont="1" applyFill="1" applyBorder="1" applyAlignment="1" applyProtection="1">
      <alignment horizontal="center" vertical="center" wrapText="1"/>
      <protection locked="0"/>
    </xf>
    <xf numFmtId="176" fontId="34" fillId="35" borderId="5" xfId="69" applyNumberFormat="1" applyFont="1" applyFill="1" applyBorder="1" applyAlignment="1" applyProtection="1">
      <alignment horizontal="center" vertical="center" wrapText="1"/>
      <protection locked="0"/>
    </xf>
    <xf numFmtId="179" fontId="34" fillId="35" borderId="5" xfId="69" applyNumberFormat="1" applyFont="1" applyFill="1" applyBorder="1" applyAlignment="1" applyProtection="1">
      <alignment horizontal="center" vertical="center" wrapText="1"/>
      <protection locked="0"/>
    </xf>
    <xf numFmtId="0" fontId="47" fillId="0" borderId="0" xfId="69" applyFont="1" applyAlignment="1" applyProtection="1">
      <alignment vertical="center" wrapText="1"/>
    </xf>
    <xf numFmtId="0" fontId="46" fillId="0" borderId="0" xfId="69" applyFont="1" applyFill="1" applyAlignment="1" applyProtection="1">
      <alignment horizontal="right" vertical="center"/>
    </xf>
    <xf numFmtId="0" fontId="34" fillId="37" borderId="5" xfId="69" applyFont="1" applyFill="1" applyBorder="1" applyAlignment="1" applyProtection="1">
      <alignment vertical="center" wrapText="1"/>
    </xf>
    <xf numFmtId="0" fontId="34" fillId="37" borderId="5" xfId="69" applyFont="1" applyFill="1" applyBorder="1" applyAlignment="1" applyProtection="1">
      <alignment horizontal="center" vertical="center" wrapText="1"/>
    </xf>
    <xf numFmtId="178" fontId="34" fillId="0" borderId="5" xfId="71" applyNumberFormat="1" applyFont="1" applyBorder="1" applyAlignment="1" applyProtection="1">
      <alignment horizontal="center" vertical="center" wrapText="1"/>
    </xf>
    <xf numFmtId="176" fontId="34" fillId="0" borderId="5" xfId="71" applyNumberFormat="1" applyFont="1" applyBorder="1" applyAlignment="1" applyProtection="1">
      <alignment horizontal="center" vertical="center" wrapText="1"/>
    </xf>
    <xf numFmtId="0" fontId="7" fillId="0" borderId="0" xfId="69" applyFont="1" applyAlignment="1" applyProtection="1">
      <alignment vertical="center" wrapText="1"/>
    </xf>
    <xf numFmtId="177" fontId="34" fillId="35" borderId="5" xfId="71" applyNumberFormat="1" applyFont="1" applyFill="1" applyBorder="1" applyAlignment="1" applyProtection="1">
      <alignment horizontal="center" vertical="center" wrapText="1"/>
      <protection locked="0"/>
    </xf>
    <xf numFmtId="180" fontId="34" fillId="35" borderId="5" xfId="71" applyNumberFormat="1" applyFont="1" applyFill="1" applyBorder="1" applyAlignment="1" applyProtection="1">
      <alignment horizontal="center" vertical="center" wrapText="1"/>
      <protection locked="0"/>
    </xf>
    <xf numFmtId="0" fontId="34" fillId="37" borderId="3" xfId="72" applyFont="1" applyFill="1" applyBorder="1" applyAlignment="1" applyProtection="1">
      <alignment horizontal="center" vertical="center" wrapText="1"/>
    </xf>
    <xf numFmtId="0" fontId="34" fillId="37" borderId="2" xfId="72" applyFont="1" applyFill="1" applyBorder="1" applyAlignment="1" applyProtection="1">
      <alignment horizontal="center" vertical="center" wrapText="1"/>
    </xf>
    <xf numFmtId="0" fontId="34" fillId="0" borderId="3" xfId="69" applyFont="1" applyBorder="1" applyAlignment="1" applyProtection="1">
      <alignment horizontal="center" vertical="center" wrapText="1"/>
    </xf>
    <xf numFmtId="0" fontId="34" fillId="0" borderId="1" xfId="69" applyFont="1" applyBorder="1" applyAlignment="1" applyProtection="1">
      <alignment horizontal="center" vertical="center" wrapText="1"/>
    </xf>
    <xf numFmtId="0" fontId="34" fillId="0" borderId="2" xfId="69" applyFont="1" applyBorder="1" applyAlignment="1" applyProtection="1">
      <alignment horizontal="center" vertical="center" wrapText="1"/>
    </xf>
    <xf numFmtId="0" fontId="51" fillId="0" borderId="3" xfId="69" applyFont="1" applyBorder="1" applyAlignment="1" applyProtection="1">
      <alignment horizontal="center" vertical="center" wrapText="1"/>
    </xf>
    <xf numFmtId="0" fontId="51" fillId="0" borderId="1" xfId="69" applyFont="1" applyBorder="1" applyAlignment="1" applyProtection="1">
      <alignment horizontal="center" vertical="center" wrapText="1"/>
    </xf>
    <xf numFmtId="0" fontId="51" fillId="0" borderId="2" xfId="69" applyFont="1" applyBorder="1" applyAlignment="1" applyProtection="1">
      <alignment horizontal="center" vertical="center" wrapText="1"/>
    </xf>
    <xf numFmtId="0" fontId="47" fillId="0" borderId="0" xfId="69" applyFont="1" applyAlignment="1" applyProtection="1">
      <alignment horizontal="center" vertical="center" wrapText="1"/>
    </xf>
    <xf numFmtId="0" fontId="47" fillId="0" borderId="0" xfId="69" applyFont="1" applyAlignment="1" applyProtection="1">
      <alignment horizontal="center" vertical="center"/>
    </xf>
    <xf numFmtId="0" fontId="34" fillId="0" borderId="24" xfId="69" applyFont="1" applyBorder="1" applyAlignment="1" applyProtection="1">
      <alignment horizontal="center" vertical="center" wrapText="1"/>
    </xf>
    <xf numFmtId="0" fontId="34" fillId="0" borderId="25" xfId="69" applyFont="1" applyBorder="1" applyAlignment="1" applyProtection="1">
      <alignment horizontal="center" vertical="center" wrapText="1"/>
    </xf>
    <xf numFmtId="0" fontId="48" fillId="0" borderId="5" xfId="69" applyFont="1" applyBorder="1" applyAlignment="1" applyProtection="1">
      <alignment horizontal="left" vertical="center"/>
    </xf>
    <xf numFmtId="0" fontId="48" fillId="0" borderId="5" xfId="69" applyFont="1" applyBorder="1" applyAlignment="1" applyProtection="1">
      <alignment horizontal="left" vertical="center" wrapText="1"/>
    </xf>
    <xf numFmtId="0" fontId="34" fillId="0" borderId="3" xfId="69" applyFont="1" applyFill="1" applyBorder="1" applyAlignment="1" applyProtection="1">
      <alignment horizontal="center" vertical="center" wrapText="1"/>
    </xf>
    <xf numFmtId="0" fontId="34" fillId="0" borderId="1" xfId="69" applyFont="1" applyFill="1" applyBorder="1" applyAlignment="1" applyProtection="1">
      <alignment horizontal="center" vertical="center" wrapText="1"/>
    </xf>
    <xf numFmtId="0" fontId="59" fillId="0" borderId="6" xfId="69" applyFont="1" applyBorder="1" applyAlignment="1" applyProtection="1">
      <alignment horizontal="left" vertical="center" wrapText="1"/>
    </xf>
    <xf numFmtId="0" fontId="59" fillId="0" borderId="6" xfId="69" applyFont="1" applyBorder="1" applyAlignment="1" applyProtection="1">
      <alignment horizontal="left" vertical="center"/>
    </xf>
    <xf numFmtId="0" fontId="34" fillId="37" borderId="4" xfId="69" applyFont="1" applyFill="1" applyBorder="1" applyAlignment="1" applyProtection="1">
      <alignment horizontal="center" vertical="center" wrapText="1"/>
    </xf>
    <xf numFmtId="0" fontId="34" fillId="37" borderId="26" xfId="69" applyFont="1" applyFill="1" applyBorder="1" applyAlignment="1" applyProtection="1">
      <alignment horizontal="center" vertical="center" wrapText="1"/>
    </xf>
    <xf numFmtId="178" fontId="34" fillId="0" borderId="24" xfId="71" applyNumberFormat="1" applyFont="1" applyBorder="1" applyAlignment="1" applyProtection="1">
      <alignment horizontal="center" vertical="center" wrapText="1"/>
    </xf>
    <xf numFmtId="178" fontId="34" fillId="0" borderId="25" xfId="71" applyNumberFormat="1" applyFont="1" applyBorder="1" applyAlignment="1" applyProtection="1">
      <alignment horizontal="center" vertical="center" wrapText="1"/>
    </xf>
    <xf numFmtId="0" fontId="7" fillId="0" borderId="27" xfId="69" applyFont="1" applyBorder="1" applyAlignment="1" applyProtection="1">
      <alignment horizontal="left" vertical="center" wrapText="1"/>
    </xf>
    <xf numFmtId="0" fontId="7" fillId="0" borderId="27" xfId="69" applyFont="1" applyBorder="1" applyAlignment="1" applyProtection="1">
      <alignment horizontal="left" vertical="center"/>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34" fillId="0" borderId="3" xfId="69" applyFont="1" applyBorder="1" applyAlignment="1">
      <alignment horizontal="center" vertical="center" wrapText="1"/>
    </xf>
    <xf numFmtId="0" fontId="34" fillId="0" borderId="1" xfId="69" applyFont="1" applyBorder="1" applyAlignment="1">
      <alignment horizontal="center" vertical="center" wrapText="1"/>
    </xf>
    <xf numFmtId="0" fontId="34" fillId="0" borderId="2" xfId="69" applyFont="1" applyBorder="1" applyAlignment="1">
      <alignment horizontal="center" vertical="center" wrapText="1"/>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8" fillId="0" borderId="5" xfId="69" applyFont="1" applyBorder="1" applyAlignment="1" applyProtection="1">
      <alignment horizontal="left" vertical="center" wrapText="1"/>
      <protection locked="0"/>
    </xf>
    <xf numFmtId="0" fontId="47" fillId="0" borderId="0" xfId="69" applyFont="1" applyAlignment="1">
      <alignment horizontal="center" vertical="center" wrapText="1"/>
    </xf>
    <xf numFmtId="0" fontId="47" fillId="0" borderId="0" xfId="69" applyFont="1" applyAlignment="1">
      <alignment horizontal="center" vertical="center"/>
    </xf>
    <xf numFmtId="0" fontId="48" fillId="0" borderId="5" xfId="69" applyFont="1" applyBorder="1" applyAlignment="1" applyProtection="1">
      <alignment horizontal="left" vertical="center"/>
      <protection locked="0"/>
    </xf>
    <xf numFmtId="0" fontId="59" fillId="0" borderId="6" xfId="69" applyFont="1" applyBorder="1" applyAlignment="1">
      <alignment horizontal="left" vertical="center" wrapText="1"/>
    </xf>
    <xf numFmtId="0" fontId="59" fillId="0" borderId="6" xfId="69" applyFont="1" applyBorder="1" applyAlignment="1">
      <alignment horizontal="left" vertical="center"/>
    </xf>
    <xf numFmtId="0" fontId="34" fillId="0" borderId="3" xfId="69" applyFont="1" applyFill="1" applyBorder="1" applyAlignment="1">
      <alignment horizontal="center" vertical="center" wrapText="1"/>
    </xf>
    <xf numFmtId="0" fontId="34" fillId="0" borderId="1" xfId="69" applyFont="1" applyFill="1" applyBorder="1" applyAlignment="1">
      <alignment horizontal="center" vertical="center" wrapText="1"/>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8" fontId="34" fillId="0" borderId="24" xfId="71" applyNumberFormat="1" applyFont="1" applyBorder="1" applyAlignment="1">
      <alignment horizontal="center" vertical="center" wrapText="1"/>
    </xf>
    <xf numFmtId="178" fontId="34" fillId="0" borderId="25" xfId="71" applyNumberFormat="1" applyFont="1" applyBorder="1" applyAlignment="1">
      <alignment horizontal="center" vertical="center" wrapText="1"/>
    </xf>
    <xf numFmtId="0" fontId="7" fillId="0" borderId="27" xfId="69" applyFont="1" applyBorder="1" applyAlignment="1">
      <alignment horizontal="left" vertical="center" wrapText="1"/>
    </xf>
    <xf numFmtId="0" fontId="7" fillId="0" borderId="27" xfId="69" applyFont="1" applyBorder="1" applyAlignment="1">
      <alignment horizontal="left" vertical="center"/>
    </xf>
    <xf numFmtId="0" fontId="56" fillId="0" borderId="4" xfId="74" applyFont="1" applyBorder="1" applyAlignment="1">
      <alignment horizontal="center" vertical="center" wrapText="1"/>
    </xf>
    <xf numFmtId="0" fontId="56" fillId="0" borderId="46" xfId="74" applyFont="1" applyBorder="1" applyAlignment="1">
      <alignment horizontal="center" vertical="center"/>
    </xf>
    <xf numFmtId="0" fontId="56" fillId="0" borderId="26" xfId="74" applyFont="1" applyBorder="1" applyAlignment="1">
      <alignment horizontal="center" vertical="center"/>
    </xf>
    <xf numFmtId="0" fontId="54" fillId="0" borderId="0" xfId="74" applyFont="1" applyAlignment="1">
      <alignment horizontal="right" vertical="center"/>
    </xf>
    <xf numFmtId="0" fontId="54" fillId="0" borderId="28" xfId="74" applyFont="1" applyBorder="1" applyAlignment="1">
      <alignment horizontal="center" vertical="center"/>
    </xf>
    <xf numFmtId="0" fontId="54" fillId="0" borderId="27" xfId="74" applyFont="1" applyBorder="1" applyAlignment="1">
      <alignment horizontal="center" vertical="center"/>
    </xf>
    <xf numFmtId="0" fontId="54" fillId="0" borderId="29" xfId="74" applyFont="1" applyBorder="1" applyAlignment="1">
      <alignment horizontal="center" vertical="center"/>
    </xf>
    <xf numFmtId="0" fontId="54" fillId="0" borderId="30" xfId="74" applyFont="1" applyBorder="1" applyAlignment="1">
      <alignment horizontal="center" vertical="center"/>
    </xf>
    <xf numFmtId="0" fontId="54" fillId="0" borderId="0" xfId="74" applyFont="1" applyAlignment="1">
      <alignment horizontal="center" vertical="center"/>
    </xf>
    <xf numFmtId="0" fontId="54" fillId="0" borderId="31" xfId="74" applyFont="1" applyBorder="1" applyAlignment="1">
      <alignment horizontal="center" vertical="center"/>
    </xf>
    <xf numFmtId="0" fontId="54" fillId="0" borderId="32" xfId="74" applyFont="1" applyBorder="1" applyAlignment="1">
      <alignment horizontal="center" vertical="center"/>
    </xf>
    <xf numFmtId="0" fontId="54" fillId="0" borderId="6" xfId="74" applyFont="1" applyBorder="1" applyAlignment="1">
      <alignment horizontal="center" vertical="center"/>
    </xf>
    <xf numFmtId="0" fontId="54" fillId="0" borderId="33" xfId="74" applyFont="1" applyBorder="1" applyAlignment="1">
      <alignment horizontal="center" vertical="center"/>
    </xf>
    <xf numFmtId="38" fontId="55" fillId="0" borderId="28" xfId="68" applyFont="1" applyBorder="1" applyAlignment="1">
      <alignment horizontal="right" vertical="center"/>
    </xf>
    <xf numFmtId="38" fontId="55" fillId="0" borderId="27" xfId="68" applyFont="1" applyBorder="1" applyAlignment="1">
      <alignment horizontal="right" vertical="center"/>
    </xf>
    <xf numFmtId="38" fontId="55" fillId="0" borderId="30" xfId="68" applyFont="1" applyBorder="1" applyAlignment="1">
      <alignment horizontal="right" vertical="center"/>
    </xf>
    <xf numFmtId="38" fontId="55" fillId="0" borderId="0" xfId="68" applyFont="1" applyAlignment="1">
      <alignment horizontal="right" vertical="center"/>
    </xf>
    <xf numFmtId="38" fontId="55" fillId="0" borderId="32" xfId="68" applyFont="1" applyBorder="1" applyAlignment="1">
      <alignment horizontal="right" vertical="center"/>
    </xf>
    <xf numFmtId="38" fontId="55" fillId="0" borderId="6" xfId="68" applyFont="1" applyBorder="1" applyAlignment="1">
      <alignment horizontal="right" vertical="center"/>
    </xf>
    <xf numFmtId="0" fontId="54" fillId="0" borderId="29" xfId="74" applyFont="1" applyBorder="1" applyAlignment="1">
      <alignment horizontal="left" vertical="center"/>
    </xf>
    <xf numFmtId="0" fontId="54" fillId="0" borderId="31" xfId="74" applyFont="1" applyBorder="1" applyAlignment="1">
      <alignment horizontal="left" vertical="center"/>
    </xf>
    <xf numFmtId="0" fontId="54" fillId="0" borderId="33" xfId="74" applyFont="1" applyBorder="1" applyAlignment="1">
      <alignment horizontal="left" vertical="center"/>
    </xf>
    <xf numFmtId="0" fontId="54" fillId="0" borderId="34" xfId="74" applyFont="1" applyBorder="1" applyAlignment="1">
      <alignment horizontal="center" vertical="center"/>
    </xf>
    <xf numFmtId="0" fontId="54" fillId="0" borderId="35" xfId="74" applyFont="1" applyBorder="1" applyAlignment="1">
      <alignment horizontal="center" vertical="center"/>
    </xf>
    <xf numFmtId="0" fontId="54" fillId="0" borderId="36" xfId="74" applyFont="1" applyBorder="1" applyAlignment="1">
      <alignment horizontal="center" vertical="center"/>
    </xf>
    <xf numFmtId="0" fontId="54" fillId="0" borderId="39" xfId="74" applyFont="1" applyBorder="1" applyAlignment="1">
      <alignment horizontal="center" vertical="center"/>
    </xf>
    <xf numFmtId="0" fontId="54" fillId="0" borderId="41" xfId="74" applyFont="1" applyBorder="1" applyAlignment="1">
      <alignment horizontal="center" vertical="center"/>
    </xf>
    <xf numFmtId="0" fontId="54" fillId="0" borderId="42" xfId="74" applyFont="1" applyBorder="1" applyAlignment="1">
      <alignment horizontal="center" vertical="center"/>
    </xf>
    <xf numFmtId="0" fontId="54" fillId="0" borderId="43" xfId="74" applyFont="1" applyBorder="1" applyAlignment="1">
      <alignment horizontal="center" vertical="center"/>
    </xf>
    <xf numFmtId="38" fontId="55" fillId="0" borderId="37" xfId="68" applyFont="1" applyBorder="1" applyAlignment="1">
      <alignment horizontal="right" vertical="center"/>
    </xf>
    <xf numFmtId="38" fontId="55" fillId="0" borderId="35" xfId="68" applyFont="1" applyBorder="1" applyAlignment="1">
      <alignment horizontal="right" vertical="center"/>
    </xf>
    <xf numFmtId="38" fontId="55" fillId="0" borderId="44" xfId="68" applyFont="1" applyBorder="1" applyAlignment="1">
      <alignment horizontal="right" vertical="center"/>
    </xf>
    <xf numFmtId="38" fontId="55" fillId="0" borderId="42" xfId="68" applyFont="1" applyBorder="1" applyAlignment="1">
      <alignment horizontal="right" vertical="center"/>
    </xf>
    <xf numFmtId="0" fontId="54" fillId="0" borderId="38" xfId="74" applyFont="1" applyBorder="1" applyAlignment="1">
      <alignment horizontal="left" vertical="center"/>
    </xf>
    <xf numFmtId="0" fontId="54" fillId="0" borderId="40" xfId="74" applyFont="1" applyBorder="1" applyAlignment="1">
      <alignment horizontal="left" vertical="center"/>
    </xf>
    <xf numFmtId="0" fontId="54" fillId="0" borderId="45" xfId="74" applyFont="1" applyBorder="1" applyAlignment="1">
      <alignment horizontal="left" vertical="center"/>
    </xf>
    <xf numFmtId="181" fontId="54" fillId="0" borderId="0" xfId="74" applyNumberFormat="1" applyFont="1" applyAlignment="1">
      <alignment horizontal="right" vertical="center"/>
    </xf>
    <xf numFmtId="0" fontId="16" fillId="0" borderId="19" xfId="58" applyBorder="1" applyAlignment="1">
      <alignment horizontal="center" vertical="center"/>
    </xf>
    <xf numFmtId="0" fontId="16"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5A803B81-3F8E-4ED9-86D3-F6B7602A97A3}"/>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7"/>
  <sheetViews>
    <sheetView tabSelected="1" view="pageBreakPreview" zoomScale="85" zoomScaleNormal="85" zoomScaleSheetLayoutView="85" workbookViewId="0">
      <selection activeCell="D3" sqref="D3"/>
    </sheetView>
  </sheetViews>
  <sheetFormatPr defaultColWidth="9" defaultRowHeight="13.2"/>
  <cols>
    <col min="1" max="1" width="47.77734375" style="90" customWidth="1"/>
    <col min="2" max="5" width="26.33203125" style="92" customWidth="1"/>
    <col min="6" max="6" width="88" style="90" customWidth="1"/>
    <col min="7" max="7" width="23.44140625" style="90" customWidth="1"/>
    <col min="8" max="8" width="167.88671875" style="89" customWidth="1"/>
    <col min="9" max="14" width="14.6640625" style="90" customWidth="1"/>
    <col min="15" max="15" width="18.88671875" style="90" customWidth="1"/>
    <col min="16" max="16" width="9" style="90"/>
    <col min="17" max="23" width="9" style="90" customWidth="1"/>
    <col min="24" max="16384" width="9" style="90"/>
  </cols>
  <sheetData>
    <row r="1" spans="1:14" ht="25.5" customHeight="1">
      <c r="A1" s="86" t="s">
        <v>145</v>
      </c>
      <c r="B1" s="87"/>
      <c r="C1" s="87"/>
      <c r="D1" s="87"/>
      <c r="E1" s="87"/>
      <c r="F1" s="88" t="s">
        <v>205</v>
      </c>
      <c r="G1" s="50"/>
    </row>
    <row r="2" spans="1:14" ht="46.5" customHeight="1">
      <c r="A2" s="137" t="s">
        <v>130</v>
      </c>
      <c r="B2" s="138"/>
      <c r="C2" s="138"/>
      <c r="D2" s="138"/>
      <c r="E2" s="138"/>
      <c r="F2" s="138"/>
      <c r="G2" s="138"/>
      <c r="H2" s="91" t="s">
        <v>50</v>
      </c>
    </row>
    <row r="3" spans="1:14" ht="37.950000000000003" customHeight="1">
      <c r="A3" s="141" t="s">
        <v>209</v>
      </c>
      <c r="B3" s="141"/>
      <c r="C3" s="141"/>
      <c r="D3" s="51"/>
      <c r="F3" s="93" t="s">
        <v>115</v>
      </c>
      <c r="G3" s="94">
        <f>SUM($G$12:$G$16)</f>
        <v>0</v>
      </c>
      <c r="H3" s="95" t="s">
        <v>208</v>
      </c>
    </row>
    <row r="4" spans="1:14" ht="37.950000000000003" customHeight="1">
      <c r="A4" s="142" t="s">
        <v>132</v>
      </c>
      <c r="B4" s="142"/>
      <c r="C4" s="142"/>
      <c r="D4" s="51"/>
      <c r="F4" s="93" t="s">
        <v>114</v>
      </c>
      <c r="G4" s="45"/>
      <c r="H4" s="96" t="s">
        <v>166</v>
      </c>
    </row>
    <row r="5" spans="1:14" ht="37.950000000000003" customHeight="1">
      <c r="A5" s="142" t="s">
        <v>141</v>
      </c>
      <c r="B5" s="142"/>
      <c r="C5" s="142"/>
      <c r="D5" s="47"/>
      <c r="F5" s="93" t="s">
        <v>128</v>
      </c>
      <c r="G5" s="94">
        <f>ROUNDDOWN(G3-G4,-3)</f>
        <v>0</v>
      </c>
      <c r="H5" s="96" t="s">
        <v>167</v>
      </c>
      <c r="I5" s="97" t="s">
        <v>139</v>
      </c>
      <c r="J5" s="97" t="s">
        <v>140</v>
      </c>
    </row>
    <row r="6" spans="1:14" ht="37.950000000000003" customHeight="1">
      <c r="A6" s="142" t="s">
        <v>129</v>
      </c>
      <c r="B6" s="142"/>
      <c r="C6" s="142"/>
      <c r="D6" s="94" t="str">
        <f>IF(G5&gt;=G6,"○","×")</f>
        <v>○</v>
      </c>
      <c r="E6" s="90"/>
      <c r="F6" s="93" t="s">
        <v>116</v>
      </c>
      <c r="G6" s="45"/>
      <c r="H6" s="96" t="s">
        <v>168</v>
      </c>
    </row>
    <row r="7" spans="1:14" ht="37.950000000000003" customHeight="1">
      <c r="A7" s="142" t="s">
        <v>61</v>
      </c>
      <c r="B7" s="142"/>
      <c r="C7" s="142"/>
      <c r="D7" s="98">
        <f>G6-G7</f>
        <v>0</v>
      </c>
      <c r="E7" s="90"/>
      <c r="F7" s="93" t="s">
        <v>113</v>
      </c>
      <c r="G7" s="94">
        <f>IF(ROUNDDOWN(G6-G5,-3)&lt;=0,0,ROUNDDOWN(G6-G5,-3))</f>
        <v>0</v>
      </c>
      <c r="H7" s="99" t="s">
        <v>206</v>
      </c>
    </row>
    <row r="8" spans="1:14" ht="37.950000000000003" customHeight="1">
      <c r="A8" s="100"/>
      <c r="B8" s="101"/>
      <c r="C8" s="101"/>
      <c r="D8" s="102"/>
      <c r="E8" s="90"/>
      <c r="F8" s="103" t="s">
        <v>144</v>
      </c>
      <c r="G8" s="45"/>
      <c r="H8" s="91"/>
    </row>
    <row r="10" spans="1:14" ht="41.25" customHeight="1">
      <c r="A10" s="104" t="s">
        <v>133</v>
      </c>
      <c r="B10" s="131" t="s">
        <v>134</v>
      </c>
      <c r="C10" s="132"/>
      <c r="D10" s="132"/>
      <c r="E10" s="133"/>
      <c r="F10" s="131" t="s">
        <v>54</v>
      </c>
      <c r="G10" s="133"/>
      <c r="H10" s="105"/>
    </row>
    <row r="11" spans="1:14" s="109" customFormat="1" ht="66" customHeight="1">
      <c r="A11" s="106" t="s">
        <v>109</v>
      </c>
      <c r="B11" s="107" t="s">
        <v>99</v>
      </c>
      <c r="C11" s="107" t="s">
        <v>110</v>
      </c>
      <c r="D11" s="107" t="s">
        <v>98</v>
      </c>
      <c r="E11" s="107" t="s">
        <v>112</v>
      </c>
      <c r="F11" s="129" t="s">
        <v>117</v>
      </c>
      <c r="G11" s="130"/>
      <c r="H11" s="108" t="s">
        <v>100</v>
      </c>
    </row>
    <row r="12" spans="1:14" ht="50.25" customHeight="1">
      <c r="A12" s="110" t="s">
        <v>135</v>
      </c>
      <c r="B12" s="117"/>
      <c r="C12" s="118"/>
      <c r="D12" s="119"/>
      <c r="E12" s="118"/>
      <c r="F12" s="110"/>
      <c r="G12" s="111">
        <f>B12*C12*D12</f>
        <v>0</v>
      </c>
      <c r="H12" s="112" t="s">
        <v>118</v>
      </c>
    </row>
    <row r="13" spans="1:14" ht="57" customHeight="1">
      <c r="A13" s="110" t="s">
        <v>136</v>
      </c>
      <c r="B13" s="117"/>
      <c r="C13" s="118"/>
      <c r="D13" s="119"/>
      <c r="E13" s="118"/>
      <c r="F13" s="110"/>
      <c r="G13" s="111">
        <f t="shared" ref="G13:G15" si="0">B13*C13*D13</f>
        <v>0</v>
      </c>
      <c r="H13" s="112" t="s">
        <v>119</v>
      </c>
    </row>
    <row r="14" spans="1:14" ht="80.25" customHeight="1">
      <c r="A14" s="110" t="s">
        <v>142</v>
      </c>
      <c r="B14" s="117"/>
      <c r="C14" s="118"/>
      <c r="D14" s="119"/>
      <c r="E14" s="113"/>
      <c r="F14" s="110"/>
      <c r="G14" s="111">
        <f t="shared" si="0"/>
        <v>0</v>
      </c>
      <c r="H14" s="112" t="s">
        <v>125</v>
      </c>
    </row>
    <row r="15" spans="1:14" ht="41.25" customHeight="1">
      <c r="A15" s="110" t="s">
        <v>137</v>
      </c>
      <c r="B15" s="117"/>
      <c r="C15" s="118"/>
      <c r="D15" s="119"/>
      <c r="E15" s="114"/>
      <c r="F15" s="110"/>
      <c r="G15" s="111">
        <f t="shared" si="0"/>
        <v>0</v>
      </c>
      <c r="H15" s="112" t="s">
        <v>138</v>
      </c>
      <c r="I15" s="115">
        <v>1</v>
      </c>
      <c r="J15" s="115">
        <v>2</v>
      </c>
      <c r="K15" s="115">
        <v>3</v>
      </c>
      <c r="L15" s="115">
        <v>4</v>
      </c>
      <c r="M15" s="115"/>
      <c r="N15" s="115"/>
    </row>
    <row r="16" spans="1:14" ht="73.5" customHeight="1">
      <c r="A16" s="139"/>
      <c r="B16" s="140"/>
      <c r="C16" s="140"/>
      <c r="D16" s="140"/>
      <c r="E16" s="140"/>
      <c r="F16" s="116" t="s">
        <v>207</v>
      </c>
      <c r="G16" s="111">
        <f>'別紙（2.0％超部分算定シート）'!I4+'別紙（2.0％超部分算定シート）'!I5+'別紙（2.0％超部分算定シート）'!I6</f>
        <v>0</v>
      </c>
      <c r="H16" s="112" t="s">
        <v>126</v>
      </c>
    </row>
    <row r="17" spans="1:14" ht="55.5" customHeight="1">
      <c r="A17" s="134" t="s">
        <v>165</v>
      </c>
      <c r="B17" s="135"/>
      <c r="C17" s="135"/>
      <c r="D17" s="135"/>
      <c r="E17" s="135"/>
      <c r="F17" s="135"/>
      <c r="G17" s="136"/>
      <c r="H17" s="112"/>
    </row>
    <row r="18" spans="1:14" s="109" customFormat="1" ht="72.75" customHeight="1">
      <c r="A18" s="106" t="s">
        <v>143</v>
      </c>
      <c r="B18" s="107" t="s">
        <v>99</v>
      </c>
      <c r="C18" s="107" t="s">
        <v>131</v>
      </c>
      <c r="D18" s="107" t="s">
        <v>98</v>
      </c>
      <c r="E18" s="107" t="s">
        <v>112</v>
      </c>
      <c r="F18" s="129" t="s">
        <v>117</v>
      </c>
      <c r="G18" s="130"/>
      <c r="H18" s="108" t="s">
        <v>100</v>
      </c>
    </row>
    <row r="19" spans="1:14" ht="36.75" customHeight="1">
      <c r="A19" s="110" t="s">
        <v>135</v>
      </c>
      <c r="B19" s="117"/>
      <c r="C19" s="118"/>
      <c r="D19" s="119"/>
      <c r="E19" s="118"/>
      <c r="F19" s="110"/>
      <c r="G19" s="111">
        <f>B19*C19*D19</f>
        <v>0</v>
      </c>
      <c r="H19" s="112" t="s">
        <v>118</v>
      </c>
    </row>
    <row r="20" spans="1:14" ht="42.75" customHeight="1">
      <c r="A20" s="110" t="s">
        <v>136</v>
      </c>
      <c r="B20" s="117"/>
      <c r="C20" s="118"/>
      <c r="D20" s="119"/>
      <c r="E20" s="118"/>
      <c r="F20" s="110"/>
      <c r="G20" s="111">
        <f t="shared" ref="G20:G22" si="1">B20*C20*D20</f>
        <v>0</v>
      </c>
      <c r="H20" s="112" t="s">
        <v>119</v>
      </c>
    </row>
    <row r="21" spans="1:14" ht="80.25" customHeight="1">
      <c r="A21" s="110" t="s">
        <v>142</v>
      </c>
      <c r="B21" s="117"/>
      <c r="C21" s="118"/>
      <c r="D21" s="119"/>
      <c r="E21" s="113"/>
      <c r="F21" s="110"/>
      <c r="G21" s="111">
        <f t="shared" si="1"/>
        <v>0</v>
      </c>
      <c r="H21" s="112" t="s">
        <v>125</v>
      </c>
    </row>
    <row r="22" spans="1:14" ht="36.75" customHeight="1">
      <c r="A22" s="110" t="s">
        <v>137</v>
      </c>
      <c r="B22" s="117"/>
      <c r="C22" s="118"/>
      <c r="D22" s="119"/>
      <c r="E22" s="114"/>
      <c r="F22" s="110"/>
      <c r="G22" s="111">
        <f t="shared" si="1"/>
        <v>0</v>
      </c>
      <c r="H22" s="112" t="s">
        <v>138</v>
      </c>
      <c r="I22" s="115">
        <v>1</v>
      </c>
      <c r="J22" s="115">
        <v>2</v>
      </c>
      <c r="K22" s="115">
        <v>3</v>
      </c>
      <c r="L22" s="115">
        <v>4</v>
      </c>
      <c r="M22" s="115"/>
      <c r="N22" s="115"/>
    </row>
    <row r="23" spans="1:14" s="109" customFormat="1" ht="72.75" customHeight="1">
      <c r="A23" s="106" t="s">
        <v>127</v>
      </c>
      <c r="B23" s="107" t="s">
        <v>99</v>
      </c>
      <c r="C23" s="107" t="s">
        <v>131</v>
      </c>
      <c r="D23" s="107" t="s">
        <v>98</v>
      </c>
      <c r="E23" s="107" t="s">
        <v>112</v>
      </c>
      <c r="F23" s="129" t="s">
        <v>117</v>
      </c>
      <c r="G23" s="130"/>
      <c r="H23" s="108" t="s">
        <v>100</v>
      </c>
    </row>
    <row r="24" spans="1:14" ht="36.75" customHeight="1">
      <c r="A24" s="110" t="s">
        <v>135</v>
      </c>
      <c r="B24" s="117"/>
      <c r="C24" s="118"/>
      <c r="D24" s="119"/>
      <c r="E24" s="118"/>
      <c r="F24" s="110"/>
      <c r="G24" s="111">
        <f>B24*C24*D24</f>
        <v>0</v>
      </c>
      <c r="H24" s="112" t="s">
        <v>118</v>
      </c>
    </row>
    <row r="25" spans="1:14" ht="48" customHeight="1">
      <c r="A25" s="110" t="s">
        <v>136</v>
      </c>
      <c r="B25" s="117"/>
      <c r="C25" s="118"/>
      <c r="D25" s="119"/>
      <c r="E25" s="118"/>
      <c r="F25" s="110"/>
      <c r="G25" s="111">
        <f t="shared" ref="G25:G27" si="2">B25*C25*D25</f>
        <v>0</v>
      </c>
      <c r="H25" s="112" t="s">
        <v>119</v>
      </c>
    </row>
    <row r="26" spans="1:14" ht="80.25" customHeight="1">
      <c r="A26" s="110" t="s">
        <v>142</v>
      </c>
      <c r="B26" s="117"/>
      <c r="C26" s="118"/>
      <c r="D26" s="119"/>
      <c r="E26" s="113"/>
      <c r="F26" s="110"/>
      <c r="G26" s="111">
        <f t="shared" si="2"/>
        <v>0</v>
      </c>
      <c r="H26" s="112" t="s">
        <v>125</v>
      </c>
    </row>
    <row r="27" spans="1:14" ht="35.25" customHeight="1">
      <c r="A27" s="110" t="s">
        <v>137</v>
      </c>
      <c r="B27" s="117"/>
      <c r="C27" s="118"/>
      <c r="D27" s="119"/>
      <c r="E27" s="114"/>
      <c r="F27" s="110"/>
      <c r="G27" s="111">
        <f t="shared" si="2"/>
        <v>0</v>
      </c>
      <c r="H27" s="112" t="s">
        <v>138</v>
      </c>
      <c r="I27" s="115">
        <v>1</v>
      </c>
      <c r="J27" s="115">
        <v>2</v>
      </c>
      <c r="K27" s="115">
        <v>3</v>
      </c>
      <c r="L27" s="115">
        <v>4</v>
      </c>
      <c r="M27" s="115"/>
      <c r="N27" s="115"/>
    </row>
  </sheetData>
  <sheetProtection sheet="1" objects="1" scenarios="1" selectLockedCells="1"/>
  <mergeCells count="13">
    <mergeCell ref="F23:G23"/>
    <mergeCell ref="B10:E10"/>
    <mergeCell ref="A17:G17"/>
    <mergeCell ref="F10:G10"/>
    <mergeCell ref="A2:G2"/>
    <mergeCell ref="A16:E16"/>
    <mergeCell ref="F18:G18"/>
    <mergeCell ref="F11:G11"/>
    <mergeCell ref="A3:C3"/>
    <mergeCell ref="A5:C5"/>
    <mergeCell ref="A4:C4"/>
    <mergeCell ref="A6:C6"/>
    <mergeCell ref="A7:C7"/>
  </mergeCells>
  <phoneticPr fontId="39"/>
  <conditionalFormatting sqref="A12:A17">
    <cfRule type="expression" dxfId="23" priority="13">
      <formula>#REF!="×"</formula>
    </cfRule>
  </conditionalFormatting>
  <conditionalFormatting sqref="A19:A22">
    <cfRule type="expression" dxfId="22" priority="8">
      <formula>#REF!="×"</formula>
    </cfRule>
  </conditionalFormatting>
  <conditionalFormatting sqref="A24:A27">
    <cfRule type="expression" dxfId="21" priority="7">
      <formula>#REF!="×"</formula>
    </cfRule>
  </conditionalFormatting>
  <conditionalFormatting sqref="B22:E22">
    <cfRule type="expression" dxfId="20" priority="3">
      <formula>#REF!="×"</formula>
    </cfRule>
  </conditionalFormatting>
  <conditionalFormatting sqref="B27:E27">
    <cfRule type="expression" dxfId="19" priority="1">
      <formula>#REF!="×"</formula>
    </cfRule>
  </conditionalFormatting>
  <conditionalFormatting sqref="B15:G15">
    <cfRule type="expression" dxfId="18" priority="5">
      <formula>#REF!="×"</formula>
    </cfRule>
  </conditionalFormatting>
  <conditionalFormatting sqref="E12:E13 B12:D14">
    <cfRule type="expression" dxfId="17" priority="6">
      <formula>#REF!="×"</formula>
    </cfRule>
  </conditionalFormatting>
  <conditionalFormatting sqref="E19:E20 B19:D21">
    <cfRule type="expression" dxfId="16" priority="4">
      <formula>#REF!="×"</formula>
    </cfRule>
  </conditionalFormatting>
  <conditionalFormatting sqref="E24:E25 B24:D26">
    <cfRule type="expression" dxfId="15" priority="2">
      <formula>#REF!="×"</formula>
    </cfRule>
  </conditionalFormatting>
  <conditionalFormatting sqref="F16">
    <cfRule type="expression" dxfId="14" priority="9">
      <formula>#REF!="×"</formula>
    </cfRule>
  </conditionalFormatting>
  <conditionalFormatting sqref="F12:G14 G12:G16 F19:G22 F24:G27">
    <cfRule type="expression" dxfId="13" priority="136">
      <formula>#REF!="×"</formula>
    </cfRule>
  </conditionalFormatting>
  <dataValidations count="6">
    <dataValidation type="list" allowBlank="1" showInputMessage="1" showErrorMessage="1" sqref="D22 D15 D27" xr:uid="{65249605-E27A-4D1D-A160-9F1B0C24C78F}">
      <formula1>$I$15:$N$15</formula1>
    </dataValidation>
    <dataValidation type="list" allowBlank="1" showInputMessage="1" showErrorMessage="1" sqref="D5" xr:uid="{7900515E-588B-4B22-A1AB-AAFC16F3DEE3}">
      <formula1>$I$5:$J$5</formula1>
    </dataValidation>
    <dataValidation allowBlank="1" showInputMessage="1" showErrorMessage="1" promptTitle="和暦で記入" prompt="（令和○年○月○日）" sqref="G1" xr:uid="{00FB7D97-50F4-4CD4-8806-9F8658C30DE6}"/>
    <dataValidation type="whole" operator="greaterThanOrEqual" allowBlank="1" showInputMessage="1" showErrorMessage="1" error="値のみ記入" sqref="G4 G6 G8 D12:D14 D19:D21 D24:D26" xr:uid="{61363673-84DB-41A1-8C62-B928C8543247}">
      <formula1>0</formula1>
    </dataValidation>
    <dataValidation type="decimal" operator="greaterThanOrEqual" allowBlank="1" showInputMessage="1" showErrorMessage="1" error="値のみ記入" sqref="C12:C15 E12:E13 C19:C22 E19:E20 C24:C27 E24:E25" xr:uid="{0BADA403-C637-41CC-8746-D9FFCC3BC0AA}">
      <formula1>0</formula1>
    </dataValidation>
    <dataValidation type="decimal" operator="greaterThanOrEqual" allowBlank="1" showInputMessage="1" showErrorMessage="1" error="値のみ記入_x000a_" sqref="B12:B15 B19:B22 B24:B27" xr:uid="{5DDC3976-2DF4-4EA8-ADB5-E4FB4C47CF13}">
      <formula1>0</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rowBreaks count="1" manualBreakCount="1">
    <brk id="16"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G5" sqref="G4:G5"/>
    </sheetView>
  </sheetViews>
  <sheetFormatPr defaultColWidth="9" defaultRowHeight="13.2"/>
  <cols>
    <col min="1" max="1" width="37.88671875" style="90" customWidth="1"/>
    <col min="2" max="5" width="15.109375" style="92" customWidth="1"/>
    <col min="6" max="6" width="16.44140625" style="92" customWidth="1"/>
    <col min="7" max="7" width="24.21875" style="92" customWidth="1"/>
    <col min="8" max="8" width="19.77734375" style="92" customWidth="1"/>
    <col min="9" max="9" width="42.109375" style="90" customWidth="1"/>
    <col min="10" max="10" width="187.21875" style="89" customWidth="1"/>
    <col min="11" max="16" width="14.6640625" style="90" customWidth="1"/>
    <col min="17" max="17" width="18.88671875" style="90" customWidth="1"/>
    <col min="18" max="18" width="9" style="90"/>
    <col min="19" max="25" width="9" style="90" customWidth="1"/>
    <col min="26" max="16384" width="9" style="90"/>
  </cols>
  <sheetData>
    <row r="1" spans="1:10" ht="73.5" customHeight="1">
      <c r="A1" s="120" t="s">
        <v>146</v>
      </c>
      <c r="B1" s="145" t="s">
        <v>210</v>
      </c>
      <c r="C1" s="146"/>
      <c r="D1" s="146"/>
      <c r="E1" s="146"/>
      <c r="F1" s="146"/>
      <c r="G1" s="146"/>
      <c r="H1" s="146"/>
      <c r="I1" s="121"/>
    </row>
    <row r="2" spans="1:10" ht="41.25" customHeight="1">
      <c r="A2" s="143" t="s">
        <v>111</v>
      </c>
      <c r="B2" s="144"/>
      <c r="C2" s="144"/>
      <c r="D2" s="144"/>
      <c r="E2" s="144"/>
      <c r="F2" s="144"/>
      <c r="G2" s="144"/>
      <c r="H2" s="144"/>
      <c r="I2" s="147" t="s">
        <v>54</v>
      </c>
      <c r="J2" s="105"/>
    </row>
    <row r="3" spans="1:10" ht="72.75" customHeight="1">
      <c r="A3" s="122" t="s">
        <v>123</v>
      </c>
      <c r="B3" s="123" t="s">
        <v>103</v>
      </c>
      <c r="C3" s="123" t="s">
        <v>104</v>
      </c>
      <c r="D3" s="123" t="s">
        <v>102</v>
      </c>
      <c r="E3" s="123" t="s">
        <v>105</v>
      </c>
      <c r="F3" s="123" t="s">
        <v>106</v>
      </c>
      <c r="G3" s="123" t="s">
        <v>108</v>
      </c>
      <c r="H3" s="123" t="s">
        <v>107</v>
      </c>
      <c r="I3" s="148"/>
      <c r="J3" s="112" t="s">
        <v>100</v>
      </c>
    </row>
    <row r="4" spans="1:10" ht="84.75" customHeight="1">
      <c r="A4" s="110" t="s">
        <v>120</v>
      </c>
      <c r="B4" s="118"/>
      <c r="C4" s="118"/>
      <c r="D4" s="124" t="e">
        <f>C4/B4</f>
        <v>#DIV/0!</v>
      </c>
      <c r="E4" s="125" t="e">
        <f>(D4-0.02)*B4</f>
        <v>#DIV/0!</v>
      </c>
      <c r="F4" s="118"/>
      <c r="G4" s="128"/>
      <c r="H4" s="127"/>
      <c r="I4" s="111">
        <f>F4*G4*H4</f>
        <v>0</v>
      </c>
      <c r="J4" s="112"/>
    </row>
    <row r="5" spans="1:10" ht="93.75" customHeight="1">
      <c r="A5" s="110" t="s">
        <v>121</v>
      </c>
      <c r="B5" s="118"/>
      <c r="C5" s="118"/>
      <c r="D5" s="124" t="e">
        <f>C5/B5</f>
        <v>#DIV/0!</v>
      </c>
      <c r="E5" s="125" t="e">
        <f>(D5-0.02)*B5</f>
        <v>#DIV/0!</v>
      </c>
      <c r="F5" s="118"/>
      <c r="G5" s="128"/>
      <c r="H5" s="127"/>
      <c r="I5" s="111">
        <f>F5*G5*H5</f>
        <v>0</v>
      </c>
      <c r="J5" s="112"/>
    </row>
    <row r="6" spans="1:10" ht="90" customHeight="1">
      <c r="A6" s="110" t="s">
        <v>122</v>
      </c>
      <c r="B6" s="149"/>
      <c r="C6" s="150"/>
      <c r="D6" s="150"/>
      <c r="E6" s="150"/>
      <c r="F6" s="150"/>
      <c r="G6" s="150"/>
      <c r="H6" s="150"/>
      <c r="I6" s="118"/>
      <c r="J6" s="112"/>
    </row>
    <row r="7" spans="1:10" ht="60.75" customHeight="1">
      <c r="A7" s="151" t="s">
        <v>124</v>
      </c>
      <c r="B7" s="152"/>
      <c r="C7" s="152"/>
      <c r="D7" s="152"/>
      <c r="E7" s="152"/>
      <c r="F7" s="152"/>
      <c r="G7" s="152"/>
      <c r="H7" s="152"/>
      <c r="I7" s="152"/>
    </row>
    <row r="9" spans="1:10">
      <c r="A9" s="126"/>
    </row>
  </sheetData>
  <sheetProtection sheet="1" objects="1" scenarios="1" selectLockedCells="1"/>
  <mergeCells count="5">
    <mergeCell ref="A2:H2"/>
    <mergeCell ref="B1:H1"/>
    <mergeCell ref="I2:I3"/>
    <mergeCell ref="B6:H6"/>
    <mergeCell ref="A7:I7"/>
  </mergeCells>
  <phoneticPr fontId="39"/>
  <conditionalFormatting sqref="A6:B6">
    <cfRule type="expression" dxfId="12" priority="10">
      <formula>#REF!="×"</formula>
    </cfRule>
  </conditionalFormatting>
  <conditionalFormatting sqref="A4:H5">
    <cfRule type="expression" dxfId="11" priority="1">
      <formula>#REF!="×"</formula>
    </cfRule>
  </conditionalFormatting>
  <conditionalFormatting sqref="I4:I6">
    <cfRule type="expression" dxfId="10" priority="2">
      <formula>#REF!="×"</formula>
    </cfRule>
  </conditionalFormatting>
  <dataValidations count="1">
    <dataValidation type="decimal" operator="greaterThanOrEqual" allowBlank="1" showInputMessage="1" showErrorMessage="1" error="値のみ記入" sqref="B4:C5 F4:H5 I6" xr:uid="{D9494D54-D5AF-4CB0-BA12-ECED606744EF}">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E009-558B-4B6A-8DC0-5D5906171341}">
  <sheetPr>
    <tabColor theme="4" tint="0.79998168889431442"/>
    <pageSetUpPr fitToPage="1"/>
  </sheetPr>
  <dimension ref="A1:N27"/>
  <sheetViews>
    <sheetView view="pageBreakPreview" zoomScale="70" zoomScaleNormal="85" zoomScaleSheetLayoutView="70" workbookViewId="0">
      <selection activeCell="E12" sqref="E12"/>
    </sheetView>
  </sheetViews>
  <sheetFormatPr defaultColWidth="9" defaultRowHeight="13.2"/>
  <cols>
    <col min="1" max="1" width="47.77734375" style="6" customWidth="1"/>
    <col min="2" max="5" width="26.33203125" style="13" customWidth="1"/>
    <col min="6" max="6" width="88"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145</v>
      </c>
      <c r="B1" s="83"/>
      <c r="C1" s="83"/>
      <c r="D1" s="83"/>
      <c r="E1" s="83"/>
      <c r="F1" s="69" t="s">
        <v>205</v>
      </c>
      <c r="G1" s="50">
        <v>46235</v>
      </c>
    </row>
    <row r="2" spans="1:14" ht="46.5" customHeight="1">
      <c r="A2" s="164" t="s">
        <v>130</v>
      </c>
      <c r="B2" s="165"/>
      <c r="C2" s="165"/>
      <c r="D2" s="165"/>
      <c r="E2" s="165"/>
      <c r="F2" s="165"/>
      <c r="G2" s="165"/>
      <c r="H2" s="39" t="s">
        <v>50</v>
      </c>
    </row>
    <row r="3" spans="1:14" ht="37.950000000000003" customHeight="1">
      <c r="A3" s="166" t="s">
        <v>209</v>
      </c>
      <c r="B3" s="166"/>
      <c r="C3" s="166"/>
      <c r="D3" s="51" t="s">
        <v>204</v>
      </c>
      <c r="F3" s="70" t="s">
        <v>115</v>
      </c>
      <c r="G3" s="48">
        <f>SUM($G$12:$G$16)</f>
        <v>154000</v>
      </c>
      <c r="H3" s="85" t="s">
        <v>208</v>
      </c>
    </row>
    <row r="4" spans="1:14" ht="37.950000000000003" customHeight="1">
      <c r="A4" s="163" t="s">
        <v>132</v>
      </c>
      <c r="B4" s="163"/>
      <c r="C4" s="163"/>
      <c r="D4" s="51" t="s">
        <v>203</v>
      </c>
      <c r="F4" s="71" t="s">
        <v>114</v>
      </c>
      <c r="G4" s="45">
        <v>0</v>
      </c>
      <c r="H4" s="65" t="s">
        <v>166</v>
      </c>
    </row>
    <row r="5" spans="1:14" ht="37.950000000000003" customHeight="1">
      <c r="A5" s="163" t="s">
        <v>141</v>
      </c>
      <c r="B5" s="163"/>
      <c r="C5" s="163"/>
      <c r="D5" s="47"/>
      <c r="F5" s="71" t="s">
        <v>128</v>
      </c>
      <c r="G5" s="48">
        <f>ROUNDDOWN(G3-G4,-3)</f>
        <v>154000</v>
      </c>
      <c r="H5" s="65" t="s">
        <v>167</v>
      </c>
      <c r="I5" s="44" t="s">
        <v>139</v>
      </c>
      <c r="J5" s="44" t="s">
        <v>140</v>
      </c>
    </row>
    <row r="6" spans="1:14" ht="37.950000000000003" customHeight="1">
      <c r="A6" s="163" t="s">
        <v>129</v>
      </c>
      <c r="B6" s="163"/>
      <c r="C6" s="163"/>
      <c r="D6" s="48" t="str">
        <f>IF(G5&gt;=G6,"○","×")</f>
        <v>○</v>
      </c>
      <c r="E6" s="6"/>
      <c r="F6" s="70" t="s">
        <v>116</v>
      </c>
      <c r="G6" s="45">
        <v>145000</v>
      </c>
      <c r="H6" s="65" t="s">
        <v>168</v>
      </c>
    </row>
    <row r="7" spans="1:14" ht="37.950000000000003" customHeight="1">
      <c r="A7" s="163" t="s">
        <v>61</v>
      </c>
      <c r="B7" s="163"/>
      <c r="C7" s="163"/>
      <c r="D7" s="49">
        <f>G6-G7</f>
        <v>145000</v>
      </c>
      <c r="E7" s="6"/>
      <c r="F7" s="70" t="s">
        <v>113</v>
      </c>
      <c r="G7" s="48">
        <f>IF(ROUNDDOWN(G6-G5,-3)&lt;=0,0,ROUNDDOWN(G6-G5,-3))</f>
        <v>0</v>
      </c>
      <c r="H7" s="73" t="s">
        <v>206</v>
      </c>
    </row>
    <row r="8" spans="1:14" ht="37.950000000000003" customHeight="1">
      <c r="A8" s="16"/>
      <c r="B8" s="17"/>
      <c r="C8" s="17"/>
      <c r="D8" s="46"/>
      <c r="E8" s="6"/>
      <c r="F8" s="72" t="s">
        <v>144</v>
      </c>
      <c r="G8" s="45">
        <v>170000</v>
      </c>
      <c r="H8" s="39"/>
    </row>
    <row r="10" spans="1:14" ht="41.25" customHeight="1">
      <c r="A10" s="42" t="s">
        <v>133</v>
      </c>
      <c r="B10" s="155" t="s">
        <v>134</v>
      </c>
      <c r="C10" s="156"/>
      <c r="D10" s="156"/>
      <c r="E10" s="157"/>
      <c r="F10" s="155" t="s">
        <v>54</v>
      </c>
      <c r="G10" s="157"/>
      <c r="H10" s="8"/>
    </row>
    <row r="11" spans="1:14" s="34" customFormat="1" ht="66" customHeight="1">
      <c r="A11" s="31" t="s">
        <v>109</v>
      </c>
      <c r="B11" s="32" t="s">
        <v>99</v>
      </c>
      <c r="C11" s="32" t="s">
        <v>110</v>
      </c>
      <c r="D11" s="32" t="s">
        <v>98</v>
      </c>
      <c r="E11" s="32" t="s">
        <v>112</v>
      </c>
      <c r="F11" s="153" t="s">
        <v>117</v>
      </c>
      <c r="G11" s="154"/>
      <c r="H11" s="33" t="s">
        <v>100</v>
      </c>
    </row>
    <row r="12" spans="1:14" ht="50.25" customHeight="1">
      <c r="A12" s="11" t="s">
        <v>135</v>
      </c>
      <c r="B12" s="28"/>
      <c r="C12" s="15"/>
      <c r="D12" s="38"/>
      <c r="E12" s="15"/>
      <c r="F12" s="11"/>
      <c r="G12" s="29">
        <f>B12*C12*D12</f>
        <v>0</v>
      </c>
      <c r="H12" s="14" t="s">
        <v>118</v>
      </c>
    </row>
    <row r="13" spans="1:14" ht="57" customHeight="1">
      <c r="A13" s="11" t="s">
        <v>136</v>
      </c>
      <c r="B13" s="28">
        <v>2</v>
      </c>
      <c r="C13" s="15">
        <v>6000</v>
      </c>
      <c r="D13" s="38">
        <v>2</v>
      </c>
      <c r="E13" s="15">
        <v>6000</v>
      </c>
      <c r="F13" s="11"/>
      <c r="G13" s="29">
        <f t="shared" ref="G13:G15" si="0">B13*C13*D13</f>
        <v>24000</v>
      </c>
      <c r="H13" s="14" t="s">
        <v>119</v>
      </c>
    </row>
    <row r="14" spans="1:14" ht="80.25" customHeight="1">
      <c r="A14" s="11" t="s">
        <v>142</v>
      </c>
      <c r="B14" s="28"/>
      <c r="C14" s="15"/>
      <c r="D14" s="38"/>
      <c r="E14" s="37"/>
      <c r="F14" s="11"/>
      <c r="G14" s="29">
        <f t="shared" si="0"/>
        <v>0</v>
      </c>
      <c r="H14" s="14" t="s">
        <v>125</v>
      </c>
    </row>
    <row r="15" spans="1:14" ht="41.25" customHeight="1">
      <c r="A15" s="11" t="s">
        <v>137</v>
      </c>
      <c r="B15" s="28">
        <v>2</v>
      </c>
      <c r="C15" s="15">
        <v>16250</v>
      </c>
      <c r="D15" s="84">
        <v>4</v>
      </c>
      <c r="E15" s="35"/>
      <c r="F15" s="11"/>
      <c r="G15" s="29">
        <f t="shared" si="0"/>
        <v>130000</v>
      </c>
      <c r="H15" s="14" t="s">
        <v>138</v>
      </c>
      <c r="I15" s="30">
        <v>1</v>
      </c>
      <c r="J15" s="30">
        <v>2</v>
      </c>
      <c r="K15" s="30">
        <v>3</v>
      </c>
      <c r="L15" s="30">
        <v>4</v>
      </c>
      <c r="M15" s="30"/>
      <c r="N15" s="30"/>
    </row>
    <row r="16" spans="1:14" ht="73.5" customHeight="1">
      <c r="A16" s="158"/>
      <c r="B16" s="159"/>
      <c r="C16" s="159"/>
      <c r="D16" s="159"/>
      <c r="E16" s="159"/>
      <c r="F16" s="43" t="s">
        <v>207</v>
      </c>
      <c r="G16" s="29">
        <f>'【記載例】別紙（2.0％超部分算定シート） '!I4+'【記載例】別紙（2.0％超部分算定シート） '!I5+'【記載例】別紙（2.0％超部分算定シート） '!I6</f>
        <v>0</v>
      </c>
      <c r="H16" s="14" t="s">
        <v>126</v>
      </c>
    </row>
    <row r="17" spans="1:14" ht="55.5" customHeight="1">
      <c r="A17" s="160" t="s">
        <v>165</v>
      </c>
      <c r="B17" s="161"/>
      <c r="C17" s="161"/>
      <c r="D17" s="161"/>
      <c r="E17" s="161"/>
      <c r="F17" s="161"/>
      <c r="G17" s="162"/>
      <c r="H17" s="14"/>
    </row>
    <row r="18" spans="1:14" s="34" customFormat="1" ht="72.75" customHeight="1">
      <c r="A18" s="31" t="s">
        <v>143</v>
      </c>
      <c r="B18" s="32" t="s">
        <v>99</v>
      </c>
      <c r="C18" s="32" t="s">
        <v>131</v>
      </c>
      <c r="D18" s="32" t="s">
        <v>98</v>
      </c>
      <c r="E18" s="32" t="s">
        <v>112</v>
      </c>
      <c r="F18" s="153" t="s">
        <v>117</v>
      </c>
      <c r="G18" s="154"/>
      <c r="H18" s="33" t="s">
        <v>100</v>
      </c>
    </row>
    <row r="19" spans="1:14" ht="36.75" customHeight="1">
      <c r="A19" s="11" t="s">
        <v>135</v>
      </c>
      <c r="B19" s="28"/>
      <c r="C19" s="15"/>
      <c r="D19" s="38"/>
      <c r="E19" s="15"/>
      <c r="F19" s="11"/>
      <c r="G19" s="29">
        <f>B19*C19*D19</f>
        <v>0</v>
      </c>
      <c r="H19" s="14" t="s">
        <v>118</v>
      </c>
    </row>
    <row r="20" spans="1:14" ht="42.75" customHeight="1">
      <c r="A20" s="11" t="s">
        <v>136</v>
      </c>
      <c r="B20" s="28">
        <v>3</v>
      </c>
      <c r="C20" s="15">
        <v>6000</v>
      </c>
      <c r="D20" s="38">
        <v>2</v>
      </c>
      <c r="E20" s="15">
        <v>6000</v>
      </c>
      <c r="F20" s="11"/>
      <c r="G20" s="29">
        <f t="shared" ref="G20:G22" si="1">B20*C20*D20</f>
        <v>36000</v>
      </c>
      <c r="H20" s="14" t="s">
        <v>119</v>
      </c>
    </row>
    <row r="21" spans="1:14" ht="80.25" customHeight="1">
      <c r="A21" s="11" t="s">
        <v>142</v>
      </c>
      <c r="B21" s="28"/>
      <c r="C21" s="15"/>
      <c r="D21" s="38"/>
      <c r="E21" s="37"/>
      <c r="F21" s="11"/>
      <c r="G21" s="29">
        <f t="shared" si="1"/>
        <v>0</v>
      </c>
      <c r="H21" s="14" t="s">
        <v>125</v>
      </c>
    </row>
    <row r="22" spans="1:14" ht="36.75" customHeight="1">
      <c r="A22" s="11" t="s">
        <v>137</v>
      </c>
      <c r="B22" s="28">
        <v>3</v>
      </c>
      <c r="C22" s="15">
        <v>16250</v>
      </c>
      <c r="D22" s="84">
        <v>4</v>
      </c>
      <c r="E22" s="35"/>
      <c r="F22" s="11"/>
      <c r="G22" s="29">
        <f t="shared" si="1"/>
        <v>195000</v>
      </c>
      <c r="H22" s="14" t="s">
        <v>138</v>
      </c>
      <c r="I22" s="30">
        <v>1</v>
      </c>
      <c r="J22" s="30">
        <v>2</v>
      </c>
      <c r="K22" s="30">
        <v>3</v>
      </c>
      <c r="L22" s="30">
        <v>4</v>
      </c>
      <c r="M22" s="30"/>
      <c r="N22" s="30"/>
    </row>
    <row r="23" spans="1:14" s="34" customFormat="1" ht="72.75" customHeight="1">
      <c r="A23" s="31" t="s">
        <v>127</v>
      </c>
      <c r="B23" s="32" t="s">
        <v>99</v>
      </c>
      <c r="C23" s="32" t="s">
        <v>131</v>
      </c>
      <c r="D23" s="32" t="s">
        <v>98</v>
      </c>
      <c r="E23" s="32" t="s">
        <v>112</v>
      </c>
      <c r="F23" s="153" t="s">
        <v>117</v>
      </c>
      <c r="G23" s="154"/>
      <c r="H23" s="33" t="s">
        <v>100</v>
      </c>
    </row>
    <row r="24" spans="1:14" ht="36.75" customHeight="1">
      <c r="A24" s="11" t="s">
        <v>135</v>
      </c>
      <c r="B24" s="28"/>
      <c r="C24" s="15"/>
      <c r="D24" s="38"/>
      <c r="E24" s="15"/>
      <c r="F24" s="11"/>
      <c r="G24" s="29">
        <f>B24*C24*D24</f>
        <v>0</v>
      </c>
      <c r="H24" s="14" t="s">
        <v>118</v>
      </c>
    </row>
    <row r="25" spans="1:14" ht="48" customHeight="1">
      <c r="A25" s="11" t="s">
        <v>136</v>
      </c>
      <c r="B25" s="28"/>
      <c r="C25" s="15"/>
      <c r="D25" s="38"/>
      <c r="E25" s="15"/>
      <c r="F25" s="11"/>
      <c r="G25" s="29">
        <f t="shared" ref="G25:G27" si="2">B25*C25*D25</f>
        <v>0</v>
      </c>
      <c r="H25" s="14" t="s">
        <v>119</v>
      </c>
    </row>
    <row r="26" spans="1:14" ht="80.25" customHeight="1">
      <c r="A26" s="11" t="s">
        <v>142</v>
      </c>
      <c r="B26" s="28"/>
      <c r="C26" s="15"/>
      <c r="D26" s="38"/>
      <c r="E26" s="37"/>
      <c r="F26" s="11"/>
      <c r="G26" s="29">
        <f t="shared" si="2"/>
        <v>0</v>
      </c>
      <c r="H26" s="14" t="s">
        <v>125</v>
      </c>
    </row>
    <row r="27" spans="1:14" ht="35.25" customHeight="1">
      <c r="A27" s="11" t="s">
        <v>137</v>
      </c>
      <c r="B27" s="28"/>
      <c r="C27" s="15"/>
      <c r="D27" s="84"/>
      <c r="E27" s="35"/>
      <c r="F27" s="11"/>
      <c r="G27" s="29">
        <f t="shared" si="2"/>
        <v>0</v>
      </c>
      <c r="H27" s="14" t="s">
        <v>138</v>
      </c>
      <c r="I27" s="30">
        <v>1</v>
      </c>
      <c r="J27" s="30">
        <v>2</v>
      </c>
      <c r="K27" s="30">
        <v>3</v>
      </c>
      <c r="L27" s="30">
        <v>4</v>
      </c>
      <c r="M27" s="30"/>
      <c r="N27" s="30"/>
    </row>
  </sheetData>
  <mergeCells count="13">
    <mergeCell ref="A7:C7"/>
    <mergeCell ref="A2:G2"/>
    <mergeCell ref="A3:C3"/>
    <mergeCell ref="A4:C4"/>
    <mergeCell ref="A5:C5"/>
    <mergeCell ref="A6:C6"/>
    <mergeCell ref="F23:G23"/>
    <mergeCell ref="B10:E10"/>
    <mergeCell ref="F10:G10"/>
    <mergeCell ref="F11:G11"/>
    <mergeCell ref="A16:E16"/>
    <mergeCell ref="A17:G17"/>
    <mergeCell ref="F18:G18"/>
  </mergeCells>
  <phoneticPr fontId="39"/>
  <conditionalFormatting sqref="A12:A17">
    <cfRule type="expression" dxfId="9" priority="4">
      <formula>#REF!="×"</formula>
    </cfRule>
  </conditionalFormatting>
  <conditionalFormatting sqref="A19:A22">
    <cfRule type="expression" dxfId="8" priority="2">
      <formula>#REF!="×"</formula>
    </cfRule>
  </conditionalFormatting>
  <conditionalFormatting sqref="A24:A27">
    <cfRule type="expression" dxfId="7" priority="1">
      <formula>#REF!="×"</formula>
    </cfRule>
  </conditionalFormatting>
  <conditionalFormatting sqref="B12:E13 F12:G14 B14:D14 B15:F15 G15:G16 B19:E20 F19:G22 B21:D21 B22:E22 B24:E25 F24:G27 B26:D26 B27:E27">
    <cfRule type="expression" dxfId="6" priority="5">
      <formula>#REF!="×"</formula>
    </cfRule>
  </conditionalFormatting>
  <conditionalFormatting sqref="F16">
    <cfRule type="expression" dxfId="5" priority="3">
      <formula>#REF!="×"</formula>
    </cfRule>
  </conditionalFormatting>
  <dataValidations count="2">
    <dataValidation type="list" allowBlank="1" showInputMessage="1" showErrorMessage="1" sqref="D5" xr:uid="{EFFD5BB0-5D43-4D7F-8847-C6732B0CD1D8}">
      <formula1>$I$5:$J$5</formula1>
    </dataValidation>
    <dataValidation type="list" allowBlank="1" showInputMessage="1" showErrorMessage="1" sqref="D27 D22 D15" xr:uid="{42DD36DC-2043-4B0F-A45E-136C58DA107A}">
      <formula1>$I$15:$N$15</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rowBreaks count="1" manualBreakCount="1">
    <brk id="16"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1FB9-F374-481C-BBBA-86EC671F87F4}">
  <sheetPr>
    <tabColor theme="4" tint="0.79998168889431442"/>
    <pageSetUpPr fitToPage="1"/>
  </sheetPr>
  <dimension ref="A1:J9"/>
  <sheetViews>
    <sheetView view="pageBreakPreview" zoomScale="85" zoomScaleNormal="115" zoomScaleSheetLayoutView="85" workbookViewId="0">
      <selection activeCell="G4" sqref="G4:G5"/>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1" t="s">
        <v>146</v>
      </c>
      <c r="B1" s="167" t="s">
        <v>210</v>
      </c>
      <c r="C1" s="168"/>
      <c r="D1" s="168"/>
      <c r="E1" s="168"/>
      <c r="F1" s="168"/>
      <c r="G1" s="168"/>
      <c r="H1" s="168"/>
      <c r="I1" s="23"/>
    </row>
    <row r="2" spans="1:10" ht="41.25" customHeight="1">
      <c r="A2" s="169" t="s">
        <v>111</v>
      </c>
      <c r="B2" s="170"/>
      <c r="C2" s="170"/>
      <c r="D2" s="170"/>
      <c r="E2" s="170"/>
      <c r="F2" s="170"/>
      <c r="G2" s="170"/>
      <c r="H2" s="170"/>
      <c r="I2" s="171" t="s">
        <v>54</v>
      </c>
      <c r="J2" s="8"/>
    </row>
    <row r="3" spans="1:10" ht="72.75" customHeight="1">
      <c r="A3" s="9" t="s">
        <v>123</v>
      </c>
      <c r="B3" s="12" t="s">
        <v>103</v>
      </c>
      <c r="C3" s="12" t="s">
        <v>104</v>
      </c>
      <c r="D3" s="12" t="s">
        <v>102</v>
      </c>
      <c r="E3" s="12" t="s">
        <v>105</v>
      </c>
      <c r="F3" s="12" t="s">
        <v>106</v>
      </c>
      <c r="G3" s="12" t="s">
        <v>108</v>
      </c>
      <c r="H3" s="12" t="s">
        <v>107</v>
      </c>
      <c r="I3" s="172"/>
      <c r="J3" s="14" t="s">
        <v>100</v>
      </c>
    </row>
    <row r="4" spans="1:10" ht="84.75" customHeight="1">
      <c r="A4" s="11" t="s">
        <v>120</v>
      </c>
      <c r="B4" s="15">
        <v>0</v>
      </c>
      <c r="C4" s="15">
        <v>0</v>
      </c>
      <c r="D4" s="24" t="e">
        <f>C4/B4</f>
        <v>#DIV/0!</v>
      </c>
      <c r="E4" s="25" t="e">
        <f>(D4-0.02)*B4</f>
        <v>#DIV/0!</v>
      </c>
      <c r="F4" s="26">
        <v>0</v>
      </c>
      <c r="G4" s="36">
        <v>0</v>
      </c>
      <c r="H4" s="27">
        <v>0</v>
      </c>
      <c r="I4" s="29">
        <f>F4*G4*H4</f>
        <v>0</v>
      </c>
      <c r="J4" s="14"/>
    </row>
    <row r="5" spans="1:10" ht="93.75" customHeight="1">
      <c r="A5" s="11" t="s">
        <v>121</v>
      </c>
      <c r="B5" s="15">
        <v>0</v>
      </c>
      <c r="C5" s="15">
        <v>0</v>
      </c>
      <c r="D5" s="24" t="e">
        <f>C5/B5</f>
        <v>#DIV/0!</v>
      </c>
      <c r="E5" s="25" t="e">
        <f>(D5-0.02)*B5</f>
        <v>#DIV/0!</v>
      </c>
      <c r="F5" s="26">
        <v>0</v>
      </c>
      <c r="G5" s="36">
        <v>0</v>
      </c>
      <c r="H5" s="27">
        <v>0</v>
      </c>
      <c r="I5" s="29">
        <f>F5*G5*H5</f>
        <v>0</v>
      </c>
      <c r="J5" s="14"/>
    </row>
    <row r="6" spans="1:10" ht="90" customHeight="1">
      <c r="A6" s="11" t="s">
        <v>122</v>
      </c>
      <c r="B6" s="173"/>
      <c r="C6" s="174"/>
      <c r="D6" s="174"/>
      <c r="E6" s="174"/>
      <c r="F6" s="174"/>
      <c r="G6" s="174"/>
      <c r="H6" s="174"/>
      <c r="I6" s="15">
        <v>0</v>
      </c>
      <c r="J6" s="14"/>
    </row>
    <row r="7" spans="1:10" ht="60.75" customHeight="1">
      <c r="A7" s="175" t="s">
        <v>124</v>
      </c>
      <c r="B7" s="176"/>
      <c r="C7" s="176"/>
      <c r="D7" s="176"/>
      <c r="E7" s="176"/>
      <c r="F7" s="176"/>
      <c r="G7" s="176"/>
      <c r="H7" s="176"/>
      <c r="I7" s="176"/>
    </row>
    <row r="9" spans="1:10">
      <c r="A9" s="40"/>
    </row>
  </sheetData>
  <mergeCells count="5">
    <mergeCell ref="B1:H1"/>
    <mergeCell ref="A2:H2"/>
    <mergeCell ref="I2:I3"/>
    <mergeCell ref="B6:H6"/>
    <mergeCell ref="A7:I7"/>
  </mergeCells>
  <phoneticPr fontId="39"/>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2E5B-27F5-4DBD-8A97-139F45ABED10}">
  <sheetPr>
    <pageSetUpPr fitToPage="1"/>
  </sheetPr>
  <dimension ref="B1:P40"/>
  <sheetViews>
    <sheetView view="pageBreakPreview" zoomScale="115" zoomScaleNormal="100" zoomScaleSheetLayoutView="115" workbookViewId="0">
      <selection activeCell="C1" sqref="C1"/>
    </sheetView>
  </sheetViews>
  <sheetFormatPr defaultColWidth="8.88671875" defaultRowHeight="13.2"/>
  <cols>
    <col min="1" max="17" width="5.44140625" style="52" customWidth="1"/>
    <col min="18" max="16384" width="8.88671875" style="52"/>
  </cols>
  <sheetData>
    <row r="1" spans="2:16" ht="21" customHeight="1"/>
    <row r="2" spans="2:16" ht="21" customHeight="1">
      <c r="G2" s="52" t="s">
        <v>147</v>
      </c>
    </row>
    <row r="3" spans="2:16" ht="21" customHeight="1"/>
    <row r="4" spans="2:16" ht="21" customHeight="1">
      <c r="C4" s="52" t="s">
        <v>212</v>
      </c>
    </row>
    <row r="5" spans="2:16" ht="21" customHeight="1">
      <c r="C5" s="52" t="s">
        <v>148</v>
      </c>
    </row>
    <row r="6" spans="2:16" ht="21" customHeight="1">
      <c r="C6" s="52" t="s">
        <v>149</v>
      </c>
    </row>
    <row r="7" spans="2:16" ht="21" customHeight="1"/>
    <row r="8" spans="2:16" ht="21" customHeight="1">
      <c r="J8" s="180">
        <f>【総額及び平均額】賃上げ支援事業実績報告書!D3</f>
        <v>0</v>
      </c>
      <c r="K8" s="180"/>
      <c r="L8" s="180"/>
      <c r="M8" s="180"/>
      <c r="N8" s="180"/>
      <c r="O8" s="180"/>
      <c r="P8" s="180"/>
    </row>
    <row r="9" spans="2:16" ht="21" customHeight="1"/>
    <row r="10" spans="2:16" ht="21" customHeight="1">
      <c r="B10" s="181" t="s">
        <v>150</v>
      </c>
      <c r="C10" s="182"/>
      <c r="D10" s="183"/>
      <c r="E10" s="190">
        <f>【総額及び平均額】賃上げ支援事業実績報告書!G6+【総額及び平均額】賃上げ支援事業実績報告書!G8</f>
        <v>0</v>
      </c>
      <c r="F10" s="191"/>
      <c r="G10" s="191"/>
      <c r="H10" s="191"/>
      <c r="I10" s="191"/>
      <c r="J10" s="191"/>
      <c r="K10" s="191"/>
      <c r="L10" s="191"/>
      <c r="M10" s="191"/>
      <c r="N10" s="191"/>
      <c r="O10" s="191"/>
      <c r="P10" s="196" t="s">
        <v>151</v>
      </c>
    </row>
    <row r="11" spans="2:16" ht="21" customHeight="1">
      <c r="B11" s="184"/>
      <c r="C11" s="185"/>
      <c r="D11" s="186"/>
      <c r="E11" s="192"/>
      <c r="F11" s="193"/>
      <c r="G11" s="193"/>
      <c r="H11" s="193"/>
      <c r="I11" s="193"/>
      <c r="J11" s="193"/>
      <c r="K11" s="193"/>
      <c r="L11" s="193"/>
      <c r="M11" s="193"/>
      <c r="N11" s="193"/>
      <c r="O11" s="193"/>
      <c r="P11" s="197"/>
    </row>
    <row r="12" spans="2:16" ht="21" customHeight="1">
      <c r="B12" s="187"/>
      <c r="C12" s="188"/>
      <c r="D12" s="189"/>
      <c r="E12" s="194"/>
      <c r="F12" s="195"/>
      <c r="G12" s="195"/>
      <c r="H12" s="195"/>
      <c r="I12" s="195"/>
      <c r="J12" s="195"/>
      <c r="K12" s="195"/>
      <c r="L12" s="195"/>
      <c r="M12" s="195"/>
      <c r="N12" s="195"/>
      <c r="O12" s="195"/>
      <c r="P12" s="198"/>
    </row>
    <row r="13" spans="2:16" ht="21" customHeight="1"/>
    <row r="14" spans="2:16" ht="21" customHeight="1" thickBot="1"/>
    <row r="15" spans="2:16" ht="21" customHeight="1">
      <c r="B15" s="199" t="s">
        <v>152</v>
      </c>
      <c r="C15" s="200"/>
      <c r="D15" s="201"/>
      <c r="E15" s="206">
        <f>【総額及び平均額】賃上げ支援事業実績報告書!D7+【総額及び平均額】賃上げ支援事業実績報告書!G8</f>
        <v>0</v>
      </c>
      <c r="F15" s="207"/>
      <c r="G15" s="207"/>
      <c r="H15" s="207"/>
      <c r="I15" s="207"/>
      <c r="J15" s="207"/>
      <c r="K15" s="207"/>
      <c r="L15" s="207"/>
      <c r="M15" s="207"/>
      <c r="N15" s="207"/>
      <c r="O15" s="207"/>
      <c r="P15" s="210" t="s">
        <v>151</v>
      </c>
    </row>
    <row r="16" spans="2:16" ht="21" customHeight="1">
      <c r="B16" s="202"/>
      <c r="C16" s="185"/>
      <c r="D16" s="186"/>
      <c r="E16" s="192"/>
      <c r="F16" s="193"/>
      <c r="G16" s="193"/>
      <c r="H16" s="193"/>
      <c r="I16" s="193"/>
      <c r="J16" s="193"/>
      <c r="K16" s="193"/>
      <c r="L16" s="193"/>
      <c r="M16" s="193"/>
      <c r="N16" s="193"/>
      <c r="O16" s="193"/>
      <c r="P16" s="211"/>
    </row>
    <row r="17" spans="2:16" ht="21" customHeight="1" thickBot="1">
      <c r="B17" s="203"/>
      <c r="C17" s="204"/>
      <c r="D17" s="205"/>
      <c r="E17" s="208"/>
      <c r="F17" s="209"/>
      <c r="G17" s="209"/>
      <c r="H17" s="209"/>
      <c r="I17" s="209"/>
      <c r="J17" s="209"/>
      <c r="K17" s="209"/>
      <c r="L17" s="209"/>
      <c r="M17" s="209"/>
      <c r="N17" s="209"/>
      <c r="O17" s="209"/>
      <c r="P17" s="212"/>
    </row>
    <row r="18" spans="2:16" ht="21" customHeight="1"/>
    <row r="19" spans="2:16" ht="21" customHeight="1" thickBot="1"/>
    <row r="20" spans="2:16" ht="21" customHeight="1">
      <c r="B20" s="199" t="s">
        <v>153</v>
      </c>
      <c r="C20" s="200"/>
      <c r="D20" s="201"/>
      <c r="E20" s="206">
        <f>E10-E15</f>
        <v>0</v>
      </c>
      <c r="F20" s="207"/>
      <c r="G20" s="207"/>
      <c r="H20" s="207"/>
      <c r="I20" s="207"/>
      <c r="J20" s="207"/>
      <c r="K20" s="207"/>
      <c r="L20" s="207"/>
      <c r="M20" s="207"/>
      <c r="N20" s="207"/>
      <c r="O20" s="207"/>
      <c r="P20" s="210" t="s">
        <v>151</v>
      </c>
    </row>
    <row r="21" spans="2:16" ht="21" customHeight="1">
      <c r="B21" s="202"/>
      <c r="C21" s="185"/>
      <c r="D21" s="186"/>
      <c r="E21" s="192"/>
      <c r="F21" s="193"/>
      <c r="G21" s="193"/>
      <c r="H21" s="193"/>
      <c r="I21" s="193"/>
      <c r="J21" s="193"/>
      <c r="K21" s="193"/>
      <c r="L21" s="193"/>
      <c r="M21" s="193"/>
      <c r="N21" s="193"/>
      <c r="O21" s="193"/>
      <c r="P21" s="211"/>
    </row>
    <row r="22" spans="2:16" ht="21" customHeight="1" thickBot="1">
      <c r="B22" s="203"/>
      <c r="C22" s="204"/>
      <c r="D22" s="205"/>
      <c r="E22" s="208"/>
      <c r="F22" s="209"/>
      <c r="G22" s="209"/>
      <c r="H22" s="209"/>
      <c r="I22" s="209"/>
      <c r="J22" s="209"/>
      <c r="K22" s="209"/>
      <c r="L22" s="209"/>
      <c r="M22" s="209"/>
      <c r="N22" s="209"/>
      <c r="O22" s="209"/>
      <c r="P22" s="212"/>
    </row>
    <row r="23" spans="2:16" ht="21" customHeight="1"/>
    <row r="24" spans="2:16" ht="21" customHeight="1">
      <c r="C24" s="52" t="s">
        <v>154</v>
      </c>
    </row>
    <row r="25" spans="2:16" ht="21" customHeight="1"/>
    <row r="26" spans="2:16" ht="21" customHeight="1">
      <c r="L26" s="213">
        <f>【総額及び平均額】賃上げ支援事業実績報告書!G1</f>
        <v>0</v>
      </c>
      <c r="M26" s="213"/>
      <c r="N26" s="213"/>
      <c r="O26" s="213"/>
      <c r="P26" s="213"/>
    </row>
    <row r="27" spans="2:16" ht="17.399999999999999" customHeight="1"/>
    <row r="28" spans="2:16" ht="17.399999999999999" customHeight="1">
      <c r="B28" s="52" t="s">
        <v>155</v>
      </c>
    </row>
    <row r="29" spans="2:16" ht="17.399999999999999" customHeight="1">
      <c r="B29" s="52" t="s">
        <v>211</v>
      </c>
    </row>
    <row r="30" spans="2:16" ht="17.399999999999999" customHeight="1"/>
    <row r="31" spans="2:16" ht="17.399999999999999" customHeight="1">
      <c r="B31" s="53" t="s">
        <v>156</v>
      </c>
      <c r="C31" s="54"/>
      <c r="D31" s="55"/>
      <c r="E31" s="177" t="s">
        <v>157</v>
      </c>
      <c r="F31" s="53" t="s">
        <v>158</v>
      </c>
      <c r="G31" s="54"/>
      <c r="H31" s="55"/>
      <c r="I31" s="54" t="s">
        <v>159</v>
      </c>
      <c r="J31" s="54"/>
      <c r="K31" s="53" t="s">
        <v>160</v>
      </c>
      <c r="L31" s="54"/>
      <c r="M31" s="54"/>
      <c r="N31" s="55"/>
      <c r="O31" s="53" t="s">
        <v>161</v>
      </c>
      <c r="P31" s="56"/>
    </row>
    <row r="32" spans="2:16" ht="17.399999999999999" customHeight="1">
      <c r="B32" s="57"/>
      <c r="C32" s="58"/>
      <c r="D32" s="59"/>
      <c r="E32" s="178"/>
      <c r="F32" s="57"/>
      <c r="G32" s="58"/>
      <c r="H32" s="59"/>
      <c r="I32" s="58"/>
      <c r="J32" s="58"/>
      <c r="K32" s="57"/>
      <c r="L32" s="58"/>
      <c r="M32" s="58"/>
      <c r="N32" s="59"/>
      <c r="O32" s="57"/>
      <c r="P32" s="60"/>
    </row>
    <row r="33" spans="2:16" ht="18.600000000000001" customHeight="1">
      <c r="B33" s="57"/>
      <c r="C33" s="58"/>
      <c r="D33" s="59"/>
      <c r="E33" s="179"/>
      <c r="F33" s="61"/>
      <c r="G33" s="62"/>
      <c r="H33" s="63"/>
      <c r="I33" s="62"/>
      <c r="J33" s="62"/>
      <c r="K33" s="61"/>
      <c r="L33" s="62"/>
      <c r="M33" s="62"/>
      <c r="N33" s="63"/>
      <c r="O33" s="61"/>
      <c r="P33" s="64"/>
    </row>
    <row r="34" spans="2:16" ht="18.600000000000001" customHeight="1">
      <c r="B34" s="57"/>
      <c r="C34" s="58"/>
      <c r="D34" s="59"/>
      <c r="E34" s="177" t="s">
        <v>162</v>
      </c>
      <c r="F34" s="57" t="s">
        <v>163</v>
      </c>
      <c r="G34" s="58"/>
      <c r="H34" s="59"/>
      <c r="I34" s="58" t="s">
        <v>164</v>
      </c>
      <c r="J34" s="58"/>
      <c r="K34" s="57" t="s">
        <v>159</v>
      </c>
      <c r="L34" s="59"/>
      <c r="M34" s="58" t="s">
        <v>160</v>
      </c>
      <c r="N34" s="58"/>
      <c r="O34" s="57" t="s">
        <v>161</v>
      </c>
      <c r="P34" s="60"/>
    </row>
    <row r="35" spans="2:16" ht="18.600000000000001" customHeight="1">
      <c r="B35" s="57"/>
      <c r="C35" s="58"/>
      <c r="D35" s="59"/>
      <c r="E35" s="178"/>
      <c r="F35" s="57"/>
      <c r="G35" s="58"/>
      <c r="H35" s="59"/>
      <c r="I35" s="58"/>
      <c r="J35" s="58"/>
      <c r="K35" s="57"/>
      <c r="L35" s="59"/>
      <c r="M35" s="58"/>
      <c r="N35" s="58"/>
      <c r="O35" s="57"/>
      <c r="P35" s="60"/>
    </row>
    <row r="36" spans="2:16" ht="18.600000000000001" customHeight="1">
      <c r="B36" s="61"/>
      <c r="C36" s="62"/>
      <c r="D36" s="63"/>
      <c r="E36" s="179"/>
      <c r="F36" s="61"/>
      <c r="G36" s="62"/>
      <c r="H36" s="63"/>
      <c r="I36" s="62"/>
      <c r="J36" s="62"/>
      <c r="K36" s="61"/>
      <c r="L36" s="63"/>
      <c r="M36" s="62"/>
      <c r="N36" s="62"/>
      <c r="O36" s="61"/>
      <c r="P36" s="64"/>
    </row>
    <row r="37" spans="2:16" ht="18.600000000000001" customHeight="1"/>
    <row r="38" spans="2:16" ht="18.600000000000001" customHeight="1"/>
    <row r="39" spans="2:16" ht="18.600000000000001" customHeight="1"/>
    <row r="40" spans="2:16" ht="18.600000000000001" customHeight="1"/>
  </sheetData>
  <sheetProtection sheet="1" objects="1" scenarios="1" selectLockedCells="1"/>
  <mergeCells count="13">
    <mergeCell ref="E34:E36"/>
    <mergeCell ref="J8:P8"/>
    <mergeCell ref="B10:D12"/>
    <mergeCell ref="E10:O12"/>
    <mergeCell ref="P10:P12"/>
    <mergeCell ref="B15:D17"/>
    <mergeCell ref="E15:O17"/>
    <mergeCell ref="P15:P17"/>
    <mergeCell ref="B20:D22"/>
    <mergeCell ref="E20:O22"/>
    <mergeCell ref="P20:P22"/>
    <mergeCell ref="L26:P26"/>
    <mergeCell ref="E31:E33"/>
  </mergeCells>
  <phoneticPr fontId="39"/>
  <pageMargins left="0.7" right="0.7" top="0.75" bottom="0.75" header="0.3" footer="0.3"/>
  <pageSetup paperSize="9" scale="96" fitToHeight="0" orientation="portrait" r:id="rId1"/>
  <colBreaks count="1" manualBreakCount="1">
    <brk id="17"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B8CD-6F95-4DF0-9A27-ECF447763AAB}">
  <dimension ref="A1:IM5"/>
  <sheetViews>
    <sheetView showGridLines="0" zoomScaleNormal="100" workbookViewId="0">
      <pane ySplit="1" topLeftCell="A2" activePane="bottomLeft" state="frozen"/>
      <selection pane="bottomLeft" activeCell="D12" sqref="D12"/>
    </sheetView>
  </sheetViews>
  <sheetFormatPr defaultColWidth="25.88671875" defaultRowHeight="13.2"/>
  <cols>
    <col min="2" max="247" width="25.88671875" style="66"/>
  </cols>
  <sheetData>
    <row r="1" spans="1:247" s="74" customFormat="1">
      <c r="A1" s="77"/>
      <c r="B1" s="77"/>
      <c r="C1" s="78"/>
      <c r="D1" s="78"/>
      <c r="E1" s="78"/>
      <c r="F1" s="78"/>
      <c r="G1" s="78"/>
      <c r="H1" s="78"/>
      <c r="I1" s="78"/>
      <c r="J1" s="78"/>
      <c r="K1" s="78"/>
      <c r="L1" s="79"/>
      <c r="M1" s="76" t="s">
        <v>202</v>
      </c>
      <c r="N1" s="76"/>
      <c r="O1" s="76"/>
      <c r="P1" s="76"/>
      <c r="Q1" s="76"/>
      <c r="R1" s="76"/>
      <c r="S1" s="76"/>
      <c r="T1" s="76"/>
      <c r="U1" s="76"/>
      <c r="V1" s="76"/>
      <c r="W1" s="76"/>
      <c r="X1" s="76"/>
      <c r="Y1" s="76"/>
      <c r="Z1" s="76"/>
      <c r="AA1" s="76"/>
      <c r="AB1" s="76"/>
      <c r="AC1" s="76"/>
      <c r="AD1" s="76"/>
      <c r="AE1" s="76"/>
      <c r="AF1" s="76" t="s">
        <v>200</v>
      </c>
      <c r="AG1" s="76"/>
      <c r="AH1" s="76"/>
      <c r="AI1" s="76"/>
      <c r="AJ1" s="76"/>
      <c r="AK1" s="76"/>
      <c r="AL1" s="76"/>
      <c r="AM1" s="76"/>
      <c r="AN1" s="76"/>
      <c r="AO1" s="76"/>
      <c r="AP1" s="76"/>
      <c r="AQ1" s="76"/>
      <c r="AR1" s="76"/>
      <c r="AS1" s="76"/>
      <c r="AT1" s="76"/>
      <c r="AU1" s="76"/>
      <c r="AV1" s="76"/>
      <c r="AW1" s="76"/>
      <c r="AX1" s="76" t="s">
        <v>199</v>
      </c>
      <c r="AY1" s="76"/>
      <c r="AZ1" s="76"/>
      <c r="BA1" s="76"/>
      <c r="BB1" s="76"/>
      <c r="BC1" s="76"/>
      <c r="BD1" s="76"/>
      <c r="BE1" s="76"/>
      <c r="BF1" s="76"/>
      <c r="BG1" s="76"/>
      <c r="BH1" s="76"/>
      <c r="BI1" s="76"/>
      <c r="BJ1" s="76"/>
      <c r="BK1" s="76"/>
      <c r="BL1" s="76"/>
      <c r="BM1" s="76"/>
      <c r="BN1" s="76"/>
      <c r="BO1" s="76"/>
      <c r="BP1" s="76" t="s">
        <v>198</v>
      </c>
      <c r="BQ1" s="76"/>
      <c r="BR1" s="76"/>
      <c r="BS1" s="76"/>
      <c r="BT1" s="76"/>
      <c r="BU1" s="76"/>
      <c r="BV1" s="76"/>
      <c r="BW1" s="76"/>
      <c r="BX1" s="76"/>
      <c r="BY1" s="76"/>
      <c r="BZ1" s="76"/>
      <c r="CA1" s="76"/>
      <c r="CB1" s="76"/>
      <c r="CC1" s="76"/>
      <c r="CD1" s="76"/>
      <c r="CE1" s="76"/>
      <c r="CF1" s="76"/>
      <c r="CG1" s="76"/>
      <c r="CH1" s="76" t="s">
        <v>197</v>
      </c>
      <c r="CI1" s="76"/>
      <c r="CJ1" s="76"/>
      <c r="CK1" s="76"/>
      <c r="CL1" s="76"/>
      <c r="CM1" s="76"/>
      <c r="CN1" s="76"/>
      <c r="CO1" s="76"/>
      <c r="CP1" s="76"/>
      <c r="CQ1" s="76"/>
      <c r="CR1" s="76"/>
      <c r="CS1" s="76"/>
      <c r="CT1" s="76"/>
      <c r="CU1" s="76"/>
      <c r="CV1" s="76"/>
      <c r="CW1" s="76"/>
      <c r="CX1" s="76"/>
      <c r="CY1" s="76"/>
      <c r="CZ1" s="76" t="s">
        <v>196</v>
      </c>
      <c r="DA1" s="76"/>
      <c r="DB1" s="76"/>
      <c r="DC1" s="76"/>
      <c r="DD1" s="76"/>
      <c r="DE1" s="76"/>
      <c r="DF1" s="76"/>
      <c r="DG1" s="76"/>
      <c r="DH1" s="76"/>
      <c r="DI1" s="76"/>
      <c r="DJ1" s="76"/>
      <c r="DK1" s="76"/>
      <c r="DL1" s="76"/>
      <c r="DM1" s="76"/>
      <c r="DN1" s="76"/>
      <c r="DO1" s="76"/>
      <c r="DP1" s="76"/>
      <c r="DQ1" s="76"/>
      <c r="DR1" s="76" t="s">
        <v>195</v>
      </c>
      <c r="DS1" s="76"/>
      <c r="DT1" s="76"/>
      <c r="DU1" s="76"/>
      <c r="DV1" s="76"/>
      <c r="DW1" s="76"/>
      <c r="DX1" s="76"/>
      <c r="DY1" s="76"/>
      <c r="DZ1" s="76"/>
      <c r="EA1" s="76"/>
      <c r="EB1" s="76"/>
      <c r="EC1" s="76"/>
      <c r="ED1" s="76"/>
      <c r="EE1" s="76"/>
      <c r="EF1" s="76"/>
      <c r="EG1" s="76"/>
      <c r="EH1" s="76"/>
      <c r="EI1" s="76"/>
      <c r="EJ1" s="76" t="s">
        <v>194</v>
      </c>
      <c r="EK1" s="76"/>
      <c r="EL1" s="76"/>
      <c r="EM1" s="76"/>
      <c r="EN1" s="76"/>
      <c r="EO1" s="76"/>
      <c r="EP1" s="76"/>
      <c r="EQ1" s="76"/>
      <c r="ER1" s="76"/>
      <c r="ES1" s="76"/>
      <c r="ET1" s="76"/>
      <c r="EU1" s="76"/>
      <c r="EV1" s="76"/>
      <c r="EW1" s="76"/>
      <c r="EX1" s="76"/>
      <c r="EY1" s="76"/>
      <c r="EZ1" s="76"/>
      <c r="FA1" s="76"/>
      <c r="FB1" s="76" t="s">
        <v>193</v>
      </c>
      <c r="FC1" s="76"/>
      <c r="FD1" s="76"/>
      <c r="FE1" s="76"/>
      <c r="FF1" s="76"/>
      <c r="FG1" s="76"/>
      <c r="FH1" s="76"/>
      <c r="FI1" s="76"/>
      <c r="FJ1" s="76"/>
      <c r="FK1" s="76"/>
      <c r="FL1" s="76"/>
      <c r="FM1" s="76"/>
      <c r="FN1" s="76"/>
      <c r="FO1" s="76"/>
      <c r="FP1" s="76"/>
      <c r="FQ1" s="76"/>
      <c r="FR1" s="76"/>
      <c r="FS1" s="76"/>
      <c r="FT1" s="76" t="s">
        <v>192</v>
      </c>
      <c r="FU1" s="76"/>
      <c r="FV1" s="76"/>
      <c r="FW1" s="76"/>
      <c r="FX1" s="76"/>
      <c r="FY1" s="76"/>
      <c r="FZ1" s="76"/>
      <c r="GA1" s="76"/>
      <c r="GB1" s="76"/>
      <c r="GC1" s="76"/>
      <c r="GD1" s="76"/>
      <c r="GE1" s="76"/>
      <c r="GF1" s="76"/>
      <c r="GG1" s="76"/>
      <c r="GH1" s="76"/>
      <c r="GI1" s="76"/>
      <c r="GJ1" s="76"/>
      <c r="GK1" s="76"/>
      <c r="GL1" s="76" t="s">
        <v>191</v>
      </c>
      <c r="GM1" s="76"/>
      <c r="GN1" s="76"/>
      <c r="GO1" s="76"/>
      <c r="GP1" s="76"/>
      <c r="GQ1" s="76"/>
      <c r="GR1" s="76"/>
      <c r="GS1" s="76"/>
      <c r="GT1" s="76"/>
      <c r="GU1" s="76"/>
      <c r="GV1" s="76"/>
      <c r="GW1" s="76"/>
      <c r="GX1" s="76"/>
      <c r="GY1" s="76"/>
      <c r="GZ1" s="76"/>
      <c r="HA1" s="76"/>
      <c r="HB1" s="76"/>
      <c r="HC1" s="76"/>
      <c r="HD1" s="76" t="s">
        <v>190</v>
      </c>
      <c r="HE1" s="76"/>
      <c r="HF1" s="76"/>
      <c r="HG1" s="76"/>
      <c r="HH1" s="76"/>
      <c r="HI1" s="76"/>
      <c r="HJ1" s="76"/>
      <c r="HK1" s="76"/>
      <c r="HL1" s="76"/>
      <c r="HM1" s="76"/>
      <c r="HN1" s="76"/>
      <c r="HO1" s="76"/>
      <c r="HP1" s="76"/>
      <c r="HQ1" s="76"/>
      <c r="HR1" s="76"/>
      <c r="HS1" s="76"/>
      <c r="HT1" s="76"/>
      <c r="HU1" s="76"/>
      <c r="HV1" s="76" t="s">
        <v>189</v>
      </c>
      <c r="HW1" s="76"/>
      <c r="HX1" s="76"/>
      <c r="HY1" s="76"/>
      <c r="HZ1" s="76"/>
      <c r="IA1" s="76"/>
      <c r="IB1" s="76"/>
      <c r="IC1" s="76"/>
      <c r="ID1" s="76"/>
      <c r="IE1" s="76"/>
      <c r="IF1" s="76"/>
      <c r="IG1" s="76"/>
      <c r="IH1" s="76"/>
      <c r="II1" s="76"/>
      <c r="IJ1" s="76"/>
      <c r="IK1" s="76"/>
      <c r="IL1" s="76"/>
      <c r="IM1" s="76"/>
    </row>
    <row r="2" spans="1:247" s="74" customFormat="1" ht="14.1" customHeight="1">
      <c r="A2" s="75"/>
      <c r="B2" s="75"/>
      <c r="C2" s="75"/>
      <c r="D2" s="75"/>
      <c r="E2" s="75"/>
      <c r="F2" s="75"/>
      <c r="G2" s="75"/>
      <c r="H2" s="75"/>
      <c r="I2" s="75"/>
      <c r="J2" s="75"/>
      <c r="K2" s="75"/>
      <c r="L2" s="75"/>
      <c r="M2" s="75"/>
      <c r="N2" s="75" t="s">
        <v>188</v>
      </c>
      <c r="O2" s="75"/>
      <c r="P2" s="75"/>
      <c r="Q2" s="75"/>
      <c r="R2" s="75"/>
      <c r="S2" s="75" t="s">
        <v>187</v>
      </c>
      <c r="T2" s="75"/>
      <c r="U2" s="75"/>
      <c r="V2" s="75"/>
      <c r="W2" s="75"/>
      <c r="X2" s="75" t="s">
        <v>186</v>
      </c>
      <c r="Y2" s="75"/>
      <c r="Z2" s="75"/>
      <c r="AA2" s="75"/>
      <c r="AB2" s="75" t="s">
        <v>185</v>
      </c>
      <c r="AC2" s="75"/>
      <c r="AD2" s="75"/>
      <c r="AE2" s="75"/>
      <c r="AF2" s="75" t="s">
        <v>188</v>
      </c>
      <c r="AG2" s="75"/>
      <c r="AH2" s="75"/>
      <c r="AI2" s="75"/>
      <c r="AJ2" s="75"/>
      <c r="AK2" s="75" t="s">
        <v>187</v>
      </c>
      <c r="AL2" s="75"/>
      <c r="AM2" s="75"/>
      <c r="AN2" s="75"/>
      <c r="AO2" s="75"/>
      <c r="AP2" s="75" t="s">
        <v>186</v>
      </c>
      <c r="AQ2" s="75"/>
      <c r="AR2" s="75"/>
      <c r="AS2" s="75"/>
      <c r="AT2" s="75" t="s">
        <v>185</v>
      </c>
      <c r="AU2" s="75"/>
      <c r="AV2" s="75"/>
      <c r="AW2" s="75"/>
      <c r="AX2" s="75" t="s">
        <v>188</v>
      </c>
      <c r="AY2" s="75"/>
      <c r="AZ2" s="75"/>
      <c r="BA2" s="75"/>
      <c r="BB2" s="75"/>
      <c r="BC2" s="75" t="s">
        <v>187</v>
      </c>
      <c r="BD2" s="75"/>
      <c r="BE2" s="75"/>
      <c r="BF2" s="75"/>
      <c r="BG2" s="75"/>
      <c r="BH2" s="75" t="s">
        <v>186</v>
      </c>
      <c r="BI2" s="75"/>
      <c r="BJ2" s="75"/>
      <c r="BK2" s="75"/>
      <c r="BL2" s="75" t="s">
        <v>185</v>
      </c>
      <c r="BM2" s="75"/>
      <c r="BN2" s="75"/>
      <c r="BO2" s="75"/>
      <c r="BP2" s="75" t="s">
        <v>188</v>
      </c>
      <c r="BQ2" s="75"/>
      <c r="BR2" s="75"/>
      <c r="BS2" s="75"/>
      <c r="BT2" s="75"/>
      <c r="BU2" s="75" t="s">
        <v>187</v>
      </c>
      <c r="BV2" s="75"/>
      <c r="BW2" s="75"/>
      <c r="BX2" s="75"/>
      <c r="BY2" s="75"/>
      <c r="BZ2" s="75" t="s">
        <v>186</v>
      </c>
      <c r="CA2" s="75"/>
      <c r="CB2" s="75"/>
      <c r="CC2" s="75"/>
      <c r="CD2" s="75" t="s">
        <v>185</v>
      </c>
      <c r="CE2" s="75"/>
      <c r="CF2" s="75"/>
      <c r="CG2" s="75"/>
      <c r="CH2" s="75" t="s">
        <v>188</v>
      </c>
      <c r="CI2" s="75"/>
      <c r="CJ2" s="75"/>
      <c r="CK2" s="75"/>
      <c r="CL2" s="75"/>
      <c r="CM2" s="75" t="s">
        <v>187</v>
      </c>
      <c r="CN2" s="75"/>
      <c r="CO2" s="75"/>
      <c r="CP2" s="75"/>
      <c r="CQ2" s="75"/>
      <c r="CR2" s="75" t="s">
        <v>186</v>
      </c>
      <c r="CS2" s="75"/>
      <c r="CT2" s="75"/>
      <c r="CU2" s="75"/>
      <c r="CV2" s="75" t="s">
        <v>185</v>
      </c>
      <c r="CW2" s="75"/>
      <c r="CX2" s="75"/>
      <c r="CY2" s="75"/>
      <c r="CZ2" s="75" t="s">
        <v>188</v>
      </c>
      <c r="DA2" s="75"/>
      <c r="DB2" s="75"/>
      <c r="DC2" s="75"/>
      <c r="DD2" s="75"/>
      <c r="DE2" s="75" t="s">
        <v>187</v>
      </c>
      <c r="DF2" s="75"/>
      <c r="DG2" s="75"/>
      <c r="DH2" s="75"/>
      <c r="DI2" s="75"/>
      <c r="DJ2" s="75" t="s">
        <v>186</v>
      </c>
      <c r="DK2" s="75"/>
      <c r="DL2" s="75"/>
      <c r="DM2" s="75"/>
      <c r="DN2" s="75" t="s">
        <v>185</v>
      </c>
      <c r="DO2" s="75"/>
      <c r="DP2" s="75"/>
      <c r="DQ2" s="75"/>
      <c r="DR2" s="75" t="s">
        <v>188</v>
      </c>
      <c r="DS2" s="75"/>
      <c r="DT2" s="75"/>
      <c r="DU2" s="75"/>
      <c r="DV2" s="75"/>
      <c r="DW2" s="75" t="s">
        <v>187</v>
      </c>
      <c r="DX2" s="75"/>
      <c r="DY2" s="75"/>
      <c r="DZ2" s="75"/>
      <c r="EA2" s="75"/>
      <c r="EB2" s="75" t="s">
        <v>186</v>
      </c>
      <c r="EC2" s="75"/>
      <c r="ED2" s="75"/>
      <c r="EE2" s="75"/>
      <c r="EF2" s="75" t="s">
        <v>185</v>
      </c>
      <c r="EG2" s="75"/>
      <c r="EH2" s="75"/>
      <c r="EI2" s="75"/>
      <c r="EJ2" s="75" t="s">
        <v>188</v>
      </c>
      <c r="EK2" s="75"/>
      <c r="EL2" s="75"/>
      <c r="EM2" s="75"/>
      <c r="EN2" s="75"/>
      <c r="EO2" s="75" t="s">
        <v>187</v>
      </c>
      <c r="EP2" s="75"/>
      <c r="EQ2" s="75"/>
      <c r="ER2" s="75"/>
      <c r="ES2" s="75"/>
      <c r="ET2" s="75" t="s">
        <v>186</v>
      </c>
      <c r="EU2" s="75"/>
      <c r="EV2" s="75"/>
      <c r="EW2" s="75"/>
      <c r="EX2" s="75" t="s">
        <v>185</v>
      </c>
      <c r="EY2" s="75"/>
      <c r="EZ2" s="75"/>
      <c r="FA2" s="75"/>
      <c r="FB2" s="75" t="s">
        <v>188</v>
      </c>
      <c r="FC2" s="75"/>
      <c r="FD2" s="75"/>
      <c r="FE2" s="75"/>
      <c r="FF2" s="75"/>
      <c r="FG2" s="75" t="s">
        <v>187</v>
      </c>
      <c r="FH2" s="75"/>
      <c r="FI2" s="75"/>
      <c r="FJ2" s="75"/>
      <c r="FK2" s="75"/>
      <c r="FL2" s="75" t="s">
        <v>186</v>
      </c>
      <c r="FM2" s="75"/>
      <c r="FN2" s="75"/>
      <c r="FO2" s="75"/>
      <c r="FP2" s="75" t="s">
        <v>185</v>
      </c>
      <c r="FQ2" s="75"/>
      <c r="FR2" s="75"/>
      <c r="FS2" s="75"/>
      <c r="FT2" s="75" t="s">
        <v>188</v>
      </c>
      <c r="FU2" s="75"/>
      <c r="FV2" s="75"/>
      <c r="FW2" s="75"/>
      <c r="FX2" s="75"/>
      <c r="FY2" s="75" t="s">
        <v>187</v>
      </c>
      <c r="FZ2" s="75"/>
      <c r="GA2" s="75"/>
      <c r="GB2" s="75"/>
      <c r="GC2" s="75"/>
      <c r="GD2" s="75" t="s">
        <v>186</v>
      </c>
      <c r="GE2" s="75"/>
      <c r="GF2" s="75"/>
      <c r="GG2" s="75"/>
      <c r="GH2" s="75" t="s">
        <v>185</v>
      </c>
      <c r="GI2" s="75"/>
      <c r="GJ2" s="75"/>
      <c r="GK2" s="75"/>
      <c r="GL2" s="75" t="s">
        <v>188</v>
      </c>
      <c r="GM2" s="75"/>
      <c r="GN2" s="75"/>
      <c r="GO2" s="75"/>
      <c r="GP2" s="75"/>
      <c r="GQ2" s="75" t="s">
        <v>187</v>
      </c>
      <c r="GR2" s="75"/>
      <c r="GS2" s="75"/>
      <c r="GT2" s="75"/>
      <c r="GU2" s="75"/>
      <c r="GV2" s="75" t="s">
        <v>186</v>
      </c>
      <c r="GW2" s="75"/>
      <c r="GX2" s="75"/>
      <c r="GY2" s="75"/>
      <c r="GZ2" s="75" t="s">
        <v>185</v>
      </c>
      <c r="HA2" s="75"/>
      <c r="HB2" s="75"/>
      <c r="HC2" s="75"/>
      <c r="HD2" s="75" t="s">
        <v>188</v>
      </c>
      <c r="HE2" s="75"/>
      <c r="HF2" s="75"/>
      <c r="HG2" s="75"/>
      <c r="HH2" s="75"/>
      <c r="HI2" s="75" t="s">
        <v>187</v>
      </c>
      <c r="HJ2" s="75"/>
      <c r="HK2" s="75"/>
      <c r="HL2" s="75"/>
      <c r="HM2" s="75"/>
      <c r="HN2" s="75" t="s">
        <v>186</v>
      </c>
      <c r="HO2" s="75"/>
      <c r="HP2" s="75"/>
      <c r="HQ2" s="75"/>
      <c r="HR2" s="75" t="s">
        <v>185</v>
      </c>
      <c r="HS2" s="75"/>
      <c r="HT2" s="75"/>
      <c r="HU2" s="75"/>
      <c r="HV2" s="75" t="s">
        <v>188</v>
      </c>
      <c r="HW2" s="75"/>
      <c r="HX2" s="75"/>
      <c r="HY2" s="75"/>
      <c r="HZ2" s="75"/>
      <c r="IA2" s="75" t="s">
        <v>187</v>
      </c>
      <c r="IB2" s="75"/>
      <c r="IC2" s="75"/>
      <c r="ID2" s="75"/>
      <c r="IE2" s="75"/>
      <c r="IF2" s="75" t="s">
        <v>186</v>
      </c>
      <c r="IG2" s="75"/>
      <c r="IH2" s="75"/>
      <c r="II2" s="75"/>
      <c r="IJ2" s="75" t="s">
        <v>185</v>
      </c>
      <c r="IK2" s="75"/>
      <c r="IL2" s="75"/>
      <c r="IM2" s="75"/>
    </row>
    <row r="3" spans="1:247" s="67" customFormat="1" ht="39.6">
      <c r="A3" s="68" t="s">
        <v>205</v>
      </c>
      <c r="B3" s="68" t="s">
        <v>184</v>
      </c>
      <c r="C3" s="68" t="s">
        <v>201</v>
      </c>
      <c r="D3" s="68" t="s">
        <v>183</v>
      </c>
      <c r="E3" s="68" t="s">
        <v>182</v>
      </c>
      <c r="F3" s="68" t="s">
        <v>181</v>
      </c>
      <c r="G3" s="68" t="s">
        <v>180</v>
      </c>
      <c r="H3" s="68" t="s">
        <v>179</v>
      </c>
      <c r="I3" s="68" t="s">
        <v>178</v>
      </c>
      <c r="J3" s="68" t="s">
        <v>177</v>
      </c>
      <c r="K3" s="68" t="s">
        <v>176</v>
      </c>
      <c r="L3" s="68" t="s">
        <v>175</v>
      </c>
      <c r="M3" s="68" t="s">
        <v>174</v>
      </c>
      <c r="N3" s="68" t="s">
        <v>172</v>
      </c>
      <c r="O3" s="68" t="s">
        <v>171</v>
      </c>
      <c r="P3" s="68" t="s">
        <v>170</v>
      </c>
      <c r="Q3" s="68" t="s">
        <v>173</v>
      </c>
      <c r="R3" s="68" t="s">
        <v>169</v>
      </c>
      <c r="S3" s="68" t="s">
        <v>172</v>
      </c>
      <c r="T3" s="68" t="s">
        <v>171</v>
      </c>
      <c r="U3" s="68" t="s">
        <v>170</v>
      </c>
      <c r="V3" s="68" t="s">
        <v>173</v>
      </c>
      <c r="W3" s="68" t="s">
        <v>169</v>
      </c>
      <c r="X3" s="68" t="s">
        <v>172</v>
      </c>
      <c r="Y3" s="68" t="s">
        <v>171</v>
      </c>
      <c r="Z3" s="68" t="s">
        <v>170</v>
      </c>
      <c r="AA3" s="68" t="s">
        <v>169</v>
      </c>
      <c r="AB3" s="68" t="s">
        <v>172</v>
      </c>
      <c r="AC3" s="68" t="s">
        <v>171</v>
      </c>
      <c r="AD3" s="68" t="s">
        <v>170</v>
      </c>
      <c r="AE3" s="68" t="s">
        <v>169</v>
      </c>
      <c r="AF3" s="68" t="s">
        <v>172</v>
      </c>
      <c r="AG3" s="68" t="s">
        <v>171</v>
      </c>
      <c r="AH3" s="68" t="s">
        <v>170</v>
      </c>
      <c r="AI3" s="68" t="s">
        <v>173</v>
      </c>
      <c r="AJ3" s="68" t="s">
        <v>169</v>
      </c>
      <c r="AK3" s="68" t="s">
        <v>172</v>
      </c>
      <c r="AL3" s="68" t="s">
        <v>171</v>
      </c>
      <c r="AM3" s="68" t="s">
        <v>170</v>
      </c>
      <c r="AN3" s="68" t="s">
        <v>173</v>
      </c>
      <c r="AO3" s="68" t="s">
        <v>169</v>
      </c>
      <c r="AP3" s="68" t="s">
        <v>172</v>
      </c>
      <c r="AQ3" s="68" t="s">
        <v>171</v>
      </c>
      <c r="AR3" s="68" t="s">
        <v>170</v>
      </c>
      <c r="AS3" s="68" t="s">
        <v>169</v>
      </c>
      <c r="AT3" s="68" t="s">
        <v>172</v>
      </c>
      <c r="AU3" s="68" t="s">
        <v>171</v>
      </c>
      <c r="AV3" s="68" t="s">
        <v>170</v>
      </c>
      <c r="AW3" s="68" t="s">
        <v>169</v>
      </c>
      <c r="AX3" s="68" t="s">
        <v>172</v>
      </c>
      <c r="AY3" s="68" t="s">
        <v>171</v>
      </c>
      <c r="AZ3" s="68" t="s">
        <v>170</v>
      </c>
      <c r="BA3" s="68" t="s">
        <v>173</v>
      </c>
      <c r="BB3" s="68" t="s">
        <v>169</v>
      </c>
      <c r="BC3" s="68" t="s">
        <v>172</v>
      </c>
      <c r="BD3" s="68" t="s">
        <v>171</v>
      </c>
      <c r="BE3" s="68" t="s">
        <v>170</v>
      </c>
      <c r="BF3" s="68" t="s">
        <v>173</v>
      </c>
      <c r="BG3" s="68" t="s">
        <v>169</v>
      </c>
      <c r="BH3" s="68" t="s">
        <v>172</v>
      </c>
      <c r="BI3" s="68" t="s">
        <v>171</v>
      </c>
      <c r="BJ3" s="68" t="s">
        <v>170</v>
      </c>
      <c r="BK3" s="68" t="s">
        <v>169</v>
      </c>
      <c r="BL3" s="68" t="s">
        <v>172</v>
      </c>
      <c r="BM3" s="68" t="s">
        <v>171</v>
      </c>
      <c r="BN3" s="68" t="s">
        <v>170</v>
      </c>
      <c r="BO3" s="68" t="s">
        <v>169</v>
      </c>
      <c r="BP3" s="68" t="s">
        <v>172</v>
      </c>
      <c r="BQ3" s="68" t="s">
        <v>171</v>
      </c>
      <c r="BR3" s="68" t="s">
        <v>170</v>
      </c>
      <c r="BS3" s="68" t="s">
        <v>173</v>
      </c>
      <c r="BT3" s="68" t="s">
        <v>169</v>
      </c>
      <c r="BU3" s="68" t="s">
        <v>172</v>
      </c>
      <c r="BV3" s="68" t="s">
        <v>171</v>
      </c>
      <c r="BW3" s="68" t="s">
        <v>170</v>
      </c>
      <c r="BX3" s="68" t="s">
        <v>173</v>
      </c>
      <c r="BY3" s="68" t="s">
        <v>169</v>
      </c>
      <c r="BZ3" s="68" t="s">
        <v>172</v>
      </c>
      <c r="CA3" s="68" t="s">
        <v>171</v>
      </c>
      <c r="CB3" s="68" t="s">
        <v>170</v>
      </c>
      <c r="CC3" s="68" t="s">
        <v>169</v>
      </c>
      <c r="CD3" s="68" t="s">
        <v>172</v>
      </c>
      <c r="CE3" s="68" t="s">
        <v>171</v>
      </c>
      <c r="CF3" s="68" t="s">
        <v>170</v>
      </c>
      <c r="CG3" s="68" t="s">
        <v>169</v>
      </c>
      <c r="CH3" s="68" t="s">
        <v>172</v>
      </c>
      <c r="CI3" s="68" t="s">
        <v>171</v>
      </c>
      <c r="CJ3" s="68" t="s">
        <v>170</v>
      </c>
      <c r="CK3" s="68" t="s">
        <v>173</v>
      </c>
      <c r="CL3" s="68" t="s">
        <v>169</v>
      </c>
      <c r="CM3" s="68" t="s">
        <v>172</v>
      </c>
      <c r="CN3" s="68" t="s">
        <v>171</v>
      </c>
      <c r="CO3" s="68" t="s">
        <v>170</v>
      </c>
      <c r="CP3" s="68" t="s">
        <v>173</v>
      </c>
      <c r="CQ3" s="68" t="s">
        <v>169</v>
      </c>
      <c r="CR3" s="68" t="s">
        <v>172</v>
      </c>
      <c r="CS3" s="68" t="s">
        <v>171</v>
      </c>
      <c r="CT3" s="68" t="s">
        <v>170</v>
      </c>
      <c r="CU3" s="68" t="s">
        <v>169</v>
      </c>
      <c r="CV3" s="68" t="s">
        <v>172</v>
      </c>
      <c r="CW3" s="68" t="s">
        <v>171</v>
      </c>
      <c r="CX3" s="68" t="s">
        <v>170</v>
      </c>
      <c r="CY3" s="68" t="s">
        <v>169</v>
      </c>
      <c r="CZ3" s="68" t="s">
        <v>172</v>
      </c>
      <c r="DA3" s="68" t="s">
        <v>171</v>
      </c>
      <c r="DB3" s="68" t="s">
        <v>170</v>
      </c>
      <c r="DC3" s="68" t="s">
        <v>173</v>
      </c>
      <c r="DD3" s="68" t="s">
        <v>169</v>
      </c>
      <c r="DE3" s="68" t="s">
        <v>172</v>
      </c>
      <c r="DF3" s="68" t="s">
        <v>171</v>
      </c>
      <c r="DG3" s="68" t="s">
        <v>170</v>
      </c>
      <c r="DH3" s="68" t="s">
        <v>173</v>
      </c>
      <c r="DI3" s="68" t="s">
        <v>169</v>
      </c>
      <c r="DJ3" s="68" t="s">
        <v>172</v>
      </c>
      <c r="DK3" s="68" t="s">
        <v>171</v>
      </c>
      <c r="DL3" s="68" t="s">
        <v>170</v>
      </c>
      <c r="DM3" s="68" t="s">
        <v>169</v>
      </c>
      <c r="DN3" s="68" t="s">
        <v>172</v>
      </c>
      <c r="DO3" s="68" t="s">
        <v>171</v>
      </c>
      <c r="DP3" s="68" t="s">
        <v>170</v>
      </c>
      <c r="DQ3" s="68" t="s">
        <v>169</v>
      </c>
      <c r="DR3" s="68" t="s">
        <v>172</v>
      </c>
      <c r="DS3" s="68" t="s">
        <v>171</v>
      </c>
      <c r="DT3" s="68" t="s">
        <v>170</v>
      </c>
      <c r="DU3" s="68" t="s">
        <v>173</v>
      </c>
      <c r="DV3" s="68" t="s">
        <v>169</v>
      </c>
      <c r="DW3" s="68" t="s">
        <v>172</v>
      </c>
      <c r="DX3" s="68" t="s">
        <v>171</v>
      </c>
      <c r="DY3" s="68" t="s">
        <v>170</v>
      </c>
      <c r="DZ3" s="68" t="s">
        <v>173</v>
      </c>
      <c r="EA3" s="68" t="s">
        <v>169</v>
      </c>
      <c r="EB3" s="68" t="s">
        <v>172</v>
      </c>
      <c r="EC3" s="68" t="s">
        <v>171</v>
      </c>
      <c r="ED3" s="68" t="s">
        <v>170</v>
      </c>
      <c r="EE3" s="68" t="s">
        <v>169</v>
      </c>
      <c r="EF3" s="68" t="s">
        <v>172</v>
      </c>
      <c r="EG3" s="68" t="s">
        <v>171</v>
      </c>
      <c r="EH3" s="68" t="s">
        <v>170</v>
      </c>
      <c r="EI3" s="68" t="s">
        <v>169</v>
      </c>
      <c r="EJ3" s="68" t="s">
        <v>172</v>
      </c>
      <c r="EK3" s="68" t="s">
        <v>171</v>
      </c>
      <c r="EL3" s="68" t="s">
        <v>170</v>
      </c>
      <c r="EM3" s="68" t="s">
        <v>173</v>
      </c>
      <c r="EN3" s="68" t="s">
        <v>169</v>
      </c>
      <c r="EO3" s="68" t="s">
        <v>172</v>
      </c>
      <c r="EP3" s="68" t="s">
        <v>171</v>
      </c>
      <c r="EQ3" s="68" t="s">
        <v>170</v>
      </c>
      <c r="ER3" s="68" t="s">
        <v>173</v>
      </c>
      <c r="ES3" s="68" t="s">
        <v>169</v>
      </c>
      <c r="ET3" s="68" t="s">
        <v>172</v>
      </c>
      <c r="EU3" s="68" t="s">
        <v>171</v>
      </c>
      <c r="EV3" s="68" t="s">
        <v>170</v>
      </c>
      <c r="EW3" s="68" t="s">
        <v>169</v>
      </c>
      <c r="EX3" s="68" t="s">
        <v>172</v>
      </c>
      <c r="EY3" s="68" t="s">
        <v>171</v>
      </c>
      <c r="EZ3" s="68" t="s">
        <v>170</v>
      </c>
      <c r="FA3" s="68" t="s">
        <v>169</v>
      </c>
      <c r="FB3" s="68" t="s">
        <v>172</v>
      </c>
      <c r="FC3" s="68" t="s">
        <v>171</v>
      </c>
      <c r="FD3" s="68" t="s">
        <v>170</v>
      </c>
      <c r="FE3" s="68" t="s">
        <v>173</v>
      </c>
      <c r="FF3" s="68" t="s">
        <v>169</v>
      </c>
      <c r="FG3" s="68" t="s">
        <v>172</v>
      </c>
      <c r="FH3" s="68" t="s">
        <v>171</v>
      </c>
      <c r="FI3" s="68" t="s">
        <v>170</v>
      </c>
      <c r="FJ3" s="68" t="s">
        <v>173</v>
      </c>
      <c r="FK3" s="68" t="s">
        <v>169</v>
      </c>
      <c r="FL3" s="68" t="s">
        <v>172</v>
      </c>
      <c r="FM3" s="68" t="s">
        <v>171</v>
      </c>
      <c r="FN3" s="68" t="s">
        <v>170</v>
      </c>
      <c r="FO3" s="68" t="s">
        <v>169</v>
      </c>
      <c r="FP3" s="68" t="s">
        <v>172</v>
      </c>
      <c r="FQ3" s="68" t="s">
        <v>171</v>
      </c>
      <c r="FR3" s="68" t="s">
        <v>170</v>
      </c>
      <c r="FS3" s="68" t="s">
        <v>169</v>
      </c>
      <c r="FT3" s="68" t="s">
        <v>172</v>
      </c>
      <c r="FU3" s="68" t="s">
        <v>171</v>
      </c>
      <c r="FV3" s="68" t="s">
        <v>170</v>
      </c>
      <c r="FW3" s="68" t="s">
        <v>173</v>
      </c>
      <c r="FX3" s="68" t="s">
        <v>169</v>
      </c>
      <c r="FY3" s="68" t="s">
        <v>172</v>
      </c>
      <c r="FZ3" s="68" t="s">
        <v>171</v>
      </c>
      <c r="GA3" s="68" t="s">
        <v>170</v>
      </c>
      <c r="GB3" s="68" t="s">
        <v>173</v>
      </c>
      <c r="GC3" s="68" t="s">
        <v>169</v>
      </c>
      <c r="GD3" s="68" t="s">
        <v>172</v>
      </c>
      <c r="GE3" s="68" t="s">
        <v>171</v>
      </c>
      <c r="GF3" s="68" t="s">
        <v>170</v>
      </c>
      <c r="GG3" s="68" t="s">
        <v>169</v>
      </c>
      <c r="GH3" s="68" t="s">
        <v>172</v>
      </c>
      <c r="GI3" s="68" t="s">
        <v>171</v>
      </c>
      <c r="GJ3" s="68" t="s">
        <v>170</v>
      </c>
      <c r="GK3" s="68" t="s">
        <v>169</v>
      </c>
      <c r="GL3" s="68" t="s">
        <v>172</v>
      </c>
      <c r="GM3" s="68" t="s">
        <v>171</v>
      </c>
      <c r="GN3" s="68" t="s">
        <v>170</v>
      </c>
      <c r="GO3" s="68" t="s">
        <v>173</v>
      </c>
      <c r="GP3" s="68" t="s">
        <v>169</v>
      </c>
      <c r="GQ3" s="68" t="s">
        <v>172</v>
      </c>
      <c r="GR3" s="68" t="s">
        <v>171</v>
      </c>
      <c r="GS3" s="68" t="s">
        <v>170</v>
      </c>
      <c r="GT3" s="68" t="s">
        <v>173</v>
      </c>
      <c r="GU3" s="68" t="s">
        <v>169</v>
      </c>
      <c r="GV3" s="68" t="s">
        <v>172</v>
      </c>
      <c r="GW3" s="68" t="s">
        <v>171</v>
      </c>
      <c r="GX3" s="68" t="s">
        <v>170</v>
      </c>
      <c r="GY3" s="68" t="s">
        <v>169</v>
      </c>
      <c r="GZ3" s="68" t="s">
        <v>172</v>
      </c>
      <c r="HA3" s="68" t="s">
        <v>171</v>
      </c>
      <c r="HB3" s="68" t="s">
        <v>170</v>
      </c>
      <c r="HC3" s="68" t="s">
        <v>169</v>
      </c>
      <c r="HD3" s="68" t="s">
        <v>172</v>
      </c>
      <c r="HE3" s="68" t="s">
        <v>171</v>
      </c>
      <c r="HF3" s="68" t="s">
        <v>170</v>
      </c>
      <c r="HG3" s="68" t="s">
        <v>173</v>
      </c>
      <c r="HH3" s="68" t="s">
        <v>169</v>
      </c>
      <c r="HI3" s="68" t="s">
        <v>172</v>
      </c>
      <c r="HJ3" s="68" t="s">
        <v>171</v>
      </c>
      <c r="HK3" s="68" t="s">
        <v>170</v>
      </c>
      <c r="HL3" s="68" t="s">
        <v>173</v>
      </c>
      <c r="HM3" s="68" t="s">
        <v>169</v>
      </c>
      <c r="HN3" s="68" t="s">
        <v>172</v>
      </c>
      <c r="HO3" s="68" t="s">
        <v>171</v>
      </c>
      <c r="HP3" s="68" t="s">
        <v>170</v>
      </c>
      <c r="HQ3" s="68" t="s">
        <v>169</v>
      </c>
      <c r="HR3" s="68" t="s">
        <v>172</v>
      </c>
      <c r="HS3" s="68" t="s">
        <v>171</v>
      </c>
      <c r="HT3" s="68" t="s">
        <v>170</v>
      </c>
      <c r="HU3" s="68" t="s">
        <v>169</v>
      </c>
      <c r="HV3" s="68" t="s">
        <v>172</v>
      </c>
      <c r="HW3" s="68" t="s">
        <v>171</v>
      </c>
      <c r="HX3" s="68" t="s">
        <v>170</v>
      </c>
      <c r="HY3" s="68" t="s">
        <v>173</v>
      </c>
      <c r="HZ3" s="68" t="s">
        <v>169</v>
      </c>
      <c r="IA3" s="68" t="s">
        <v>172</v>
      </c>
      <c r="IB3" s="68" t="s">
        <v>171</v>
      </c>
      <c r="IC3" s="68" t="s">
        <v>170</v>
      </c>
      <c r="ID3" s="68" t="s">
        <v>173</v>
      </c>
      <c r="IE3" s="68" t="s">
        <v>169</v>
      </c>
      <c r="IF3" s="68" t="s">
        <v>172</v>
      </c>
      <c r="IG3" s="68" t="s">
        <v>171</v>
      </c>
      <c r="IH3" s="68" t="s">
        <v>170</v>
      </c>
      <c r="II3" s="68" t="s">
        <v>169</v>
      </c>
      <c r="IJ3" s="68" t="s">
        <v>172</v>
      </c>
      <c r="IK3" s="68" t="s">
        <v>171</v>
      </c>
      <c r="IL3" s="68" t="s">
        <v>170</v>
      </c>
      <c r="IM3" s="68" t="s">
        <v>169</v>
      </c>
    </row>
    <row r="4" spans="1:247">
      <c r="A4" s="80">
        <f>【総額及び平均額】賃上げ支援事業実績報告書!G1</f>
        <v>0</v>
      </c>
      <c r="B4" s="81">
        <f>【総額及び平均額】賃上げ支援事業実績報告書!D3</f>
        <v>0</v>
      </c>
      <c r="C4" s="81">
        <f>【総額及び平均額】賃上げ支援事業実績報告書!D4</f>
        <v>0</v>
      </c>
      <c r="D4" s="81">
        <f>【総額及び平均額】賃上げ支援事業実績報告書!D5</f>
        <v>0</v>
      </c>
      <c r="E4" s="81" t="str">
        <f>【総額及び平均額】賃上げ支援事業実績報告書!D6</f>
        <v>○</v>
      </c>
      <c r="F4" s="81">
        <f>【総額及び平均額】賃上げ支援事業実績報告書!D7</f>
        <v>0</v>
      </c>
      <c r="G4" s="81">
        <f>【総額及び平均額】賃上げ支援事業実績報告書!G3</f>
        <v>0</v>
      </c>
      <c r="H4" s="81">
        <f>【総額及び平均額】賃上げ支援事業実績報告書!G4</f>
        <v>0</v>
      </c>
      <c r="I4" s="81">
        <f>【総額及び平均額】賃上げ支援事業実績報告書!G5</f>
        <v>0</v>
      </c>
      <c r="J4" s="81">
        <f>【総額及び平均額】賃上げ支援事業実績報告書!G6</f>
        <v>0</v>
      </c>
      <c r="K4" s="81">
        <f>【総額及び平均額】賃上げ支援事業実績報告書!G7</f>
        <v>0</v>
      </c>
      <c r="L4" s="81">
        <f>【総額及び平均額】賃上げ支援事業実績報告書!G8</f>
        <v>0</v>
      </c>
      <c r="M4" s="81">
        <f>【総額及び平均額】賃上げ支援事業実績報告書!G16</f>
        <v>0</v>
      </c>
      <c r="N4" s="81">
        <f>【総額及び平均額】賃上げ支援事業実績報告書!B12</f>
        <v>0</v>
      </c>
      <c r="O4" s="81">
        <f>【総額及び平均額】賃上げ支援事業実績報告書!C12</f>
        <v>0</v>
      </c>
      <c r="P4" s="81">
        <f>【総額及び平均額】賃上げ支援事業実績報告書!D12</f>
        <v>0</v>
      </c>
      <c r="Q4" s="81">
        <f>【総額及び平均額】賃上げ支援事業実績報告書!E12</f>
        <v>0</v>
      </c>
      <c r="R4" s="81">
        <f>【総額及び平均額】賃上げ支援事業実績報告書!G12</f>
        <v>0</v>
      </c>
      <c r="S4" s="81">
        <f>【総額及び平均額】賃上げ支援事業実績報告書!B13</f>
        <v>0</v>
      </c>
      <c r="T4" s="81">
        <f>【総額及び平均額】賃上げ支援事業実績報告書!C13</f>
        <v>0</v>
      </c>
      <c r="U4" s="81">
        <f>【総額及び平均額】賃上げ支援事業実績報告書!D13</f>
        <v>0</v>
      </c>
      <c r="V4" s="81">
        <f>【総額及び平均額】賃上げ支援事業実績報告書!E13</f>
        <v>0</v>
      </c>
      <c r="W4" s="81">
        <f>【総額及び平均額】賃上げ支援事業実績報告書!G13</f>
        <v>0</v>
      </c>
      <c r="X4" s="81">
        <f>【総額及び平均額】賃上げ支援事業実績報告書!B14</f>
        <v>0</v>
      </c>
      <c r="Y4" s="81">
        <f>【総額及び平均額】賃上げ支援事業実績報告書!C14</f>
        <v>0</v>
      </c>
      <c r="Z4" s="81">
        <f>【総額及び平均額】賃上げ支援事業実績報告書!D14</f>
        <v>0</v>
      </c>
      <c r="AA4" s="81">
        <f>【総額及び平均額】賃上げ支援事業実績報告書!G14</f>
        <v>0</v>
      </c>
      <c r="AB4" s="81">
        <f>【総額及び平均額】賃上げ支援事業実績報告書!B15</f>
        <v>0</v>
      </c>
      <c r="AC4" s="81">
        <f>【総額及び平均額】賃上げ支援事業実績報告書!C15</f>
        <v>0</v>
      </c>
      <c r="AD4" s="81">
        <f>【総額及び平均額】賃上げ支援事業実績報告書!D15</f>
        <v>0</v>
      </c>
      <c r="AE4" s="81">
        <f>【総額及び平均額】賃上げ支援事業実績報告書!G15</f>
        <v>0</v>
      </c>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1">
        <f>【総額及び平均額】賃上げ支援事業実績報告書!B24</f>
        <v>0</v>
      </c>
      <c r="BQ4" s="81">
        <f>【総額及び平均額】賃上げ支援事業実績報告書!C24</f>
        <v>0</v>
      </c>
      <c r="BR4" s="81">
        <f>【総額及び平均額】賃上げ支援事業実績報告書!D24</f>
        <v>0</v>
      </c>
      <c r="BS4" s="81">
        <f>【総額及び平均額】賃上げ支援事業実績報告書!E24</f>
        <v>0</v>
      </c>
      <c r="BT4" s="81">
        <f>【総額及び平均額】賃上げ支援事業実績報告書!G24</f>
        <v>0</v>
      </c>
      <c r="BU4" s="81">
        <f>【総額及び平均額】賃上げ支援事業実績報告書!B25</f>
        <v>0</v>
      </c>
      <c r="BV4" s="81">
        <f>【総額及び平均額】賃上げ支援事業実績報告書!C25</f>
        <v>0</v>
      </c>
      <c r="BW4" s="81">
        <f>【総額及び平均額】賃上げ支援事業実績報告書!D25</f>
        <v>0</v>
      </c>
      <c r="BX4" s="81">
        <f>【総額及び平均額】賃上げ支援事業実績報告書!E25</f>
        <v>0</v>
      </c>
      <c r="BY4" s="81">
        <f>【総額及び平均額】賃上げ支援事業実績報告書!G25</f>
        <v>0</v>
      </c>
      <c r="BZ4" s="81">
        <f>【総額及び平均額】賃上げ支援事業実績報告書!B26</f>
        <v>0</v>
      </c>
      <c r="CA4" s="81">
        <f>【総額及び平均額】賃上げ支援事業実績報告書!C26</f>
        <v>0</v>
      </c>
      <c r="CB4" s="81">
        <f>【総額及び平均額】賃上げ支援事業実績報告書!D26</f>
        <v>0</v>
      </c>
      <c r="CC4" s="81">
        <f>【総額及び平均額】賃上げ支援事業実績報告書!G26</f>
        <v>0</v>
      </c>
      <c r="CD4" s="81">
        <f>【総額及び平均額】賃上げ支援事業実績報告書!B27</f>
        <v>0</v>
      </c>
      <c r="CE4" s="81">
        <f>【総額及び平均額】賃上げ支援事業実績報告書!C27</f>
        <v>0</v>
      </c>
      <c r="CF4" s="81">
        <f>【総額及び平均額】賃上げ支援事業実績報告書!D27</f>
        <v>0</v>
      </c>
      <c r="CG4" s="81">
        <f>【総額及び平均額】賃上げ支援事業実績報告書!G27</f>
        <v>0</v>
      </c>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1">
        <f>【総額及び平均額】賃上げ支援事業実績報告書!B19</f>
        <v>0</v>
      </c>
      <c r="DS4" s="81">
        <f>【総額及び平均額】賃上げ支援事業実績報告書!C19</f>
        <v>0</v>
      </c>
      <c r="DT4" s="81">
        <f>【総額及び平均額】賃上げ支援事業実績報告書!D19</f>
        <v>0</v>
      </c>
      <c r="DU4" s="81">
        <f>【総額及び平均額】賃上げ支援事業実績報告書!E19</f>
        <v>0</v>
      </c>
      <c r="DV4" s="81">
        <f>【総額及び平均額】賃上げ支援事業実績報告書!G19</f>
        <v>0</v>
      </c>
      <c r="DW4" s="81">
        <f>【総額及び平均額】賃上げ支援事業実績報告書!B20</f>
        <v>0</v>
      </c>
      <c r="DX4" s="81">
        <f>【総額及び平均額】賃上げ支援事業実績報告書!C20</f>
        <v>0</v>
      </c>
      <c r="DY4" s="81">
        <f>【総額及び平均額】賃上げ支援事業実績報告書!D20</f>
        <v>0</v>
      </c>
      <c r="DZ4" s="81">
        <f>【総額及び平均額】賃上げ支援事業実績報告書!E20</f>
        <v>0</v>
      </c>
      <c r="EA4" s="81">
        <f>【総額及び平均額】賃上げ支援事業実績報告書!G20</f>
        <v>0</v>
      </c>
      <c r="EB4" s="81">
        <f>【総額及び平均額】賃上げ支援事業実績報告書!B21</f>
        <v>0</v>
      </c>
      <c r="EC4" s="81">
        <f>【総額及び平均額】賃上げ支援事業実績報告書!C21</f>
        <v>0</v>
      </c>
      <c r="ED4" s="81">
        <f>【総額及び平均額】賃上げ支援事業実績報告書!D21</f>
        <v>0</v>
      </c>
      <c r="EE4" s="81">
        <f>【総額及び平均額】賃上げ支援事業実績報告書!G21</f>
        <v>0</v>
      </c>
      <c r="EF4" s="81">
        <f>【総額及び平均額】賃上げ支援事業実績報告書!B22</f>
        <v>0</v>
      </c>
      <c r="EG4" s="81">
        <f>【総額及び平均額】賃上げ支援事業実績報告書!C22</f>
        <v>0</v>
      </c>
      <c r="EH4" s="81">
        <f>【総額及び平均額】賃上げ支援事業実績報告書!D22</f>
        <v>0</v>
      </c>
      <c r="EI4" s="81">
        <f>【総額及び平均額】賃上げ支援事業実績報告書!G22</f>
        <v>0</v>
      </c>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row>
    <row r="5" spans="1:247">
      <c r="A5" s="66"/>
    </row>
  </sheetData>
  <sheetProtection sheet="1" objects="1" scenarios="1" selectLockedCells="1"/>
  <phoneticPr fontId="3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ht="52.8">
      <c r="A2" s="214">
        <f>【総額及び平均額】賃上げ支援事業実績報告書!$D3</f>
        <v>0</v>
      </c>
      <c r="B2" s="214">
        <f>【総額及び平均額】賃上げ支援事業実績報告書!$D4</f>
        <v>0</v>
      </c>
      <c r="C2" s="21"/>
      <c r="D2" s="10" t="e">
        <f>【総額及び平均額】賃上げ支援事業実績報告書!#REF!</f>
        <v>#REF!</v>
      </c>
      <c r="E2" s="10" t="str">
        <f>【総額及び平均額】賃上げ支援事業実績報告書!$B11</f>
        <v>①対象人数
（常勤換算数）</v>
      </c>
      <c r="F2" s="10">
        <f>【総額及び平均額】賃上げ支援事業実績報告書!$B12</f>
        <v>0</v>
      </c>
      <c r="G2" s="10" t="e">
        <f>【総額及び平均額】賃上げ支援事業実績報告書!#REF!</f>
        <v>#REF!</v>
      </c>
      <c r="H2" s="10">
        <f>【総額及び平均額】賃上げ支援事業実績報告書!$B15</f>
        <v>0</v>
      </c>
      <c r="I2" s="10">
        <f>【総額及び平均額】賃上げ支援事業実績報告書!$B16</f>
        <v>0</v>
      </c>
      <c r="J2" s="10" t="e">
        <f>【総額及び平均額】賃上げ支援事業実績報告書!#REF!</f>
        <v>#REF!</v>
      </c>
      <c r="K2" s="10" t="str">
        <f>【総額及び平均額】賃上げ支援事業実績報告書!$B18</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19"/>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215"/>
      <c r="B3" s="215"/>
      <c r="C3" s="22"/>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【総額及び平均額】賃上げ支援事業実績報告書!$F11</f>
        <v>賃金改善の総額
（自動計算）</v>
      </c>
      <c r="HI3" s="10">
        <f>【総額及び平均額】賃上げ支援事業実績報告書!$G12</f>
        <v>0</v>
      </c>
      <c r="HJ3" s="10" t="e">
        <f>【総額及び平均額】賃上げ支援事業実績報告書!#REF!</f>
        <v>#REF!</v>
      </c>
      <c r="HK3" s="10">
        <f>【総額及び平均額】賃上げ支援事業実績報告書!$G15</f>
        <v>0</v>
      </c>
      <c r="HL3" s="10">
        <f>【総額及び平均額】賃上げ支援事業実績報告書!$G16</f>
        <v>0</v>
      </c>
      <c r="HM3" s="10" t="e">
        <f>【総額及び平均額】賃上げ支援事業実績報告書!#REF!</f>
        <v>#REF!</v>
      </c>
      <c r="HN3" s="10" t="str">
        <f>【総額及び平均額】賃上げ支援事業実績報告書!$F18</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【総額及び平均額】賃上げ支援事業実績報告書</vt:lpstr>
      <vt:lpstr>別紙（2.0％超部分算定シート）</vt:lpstr>
      <vt:lpstr>【記載例】【総額及び平均額】賃上げ支援事業実績報告書 </vt:lpstr>
      <vt:lpstr>【記載例】別紙（2.0％超部分算定シート） </vt:lpstr>
      <vt:lpstr>【編集禁止】概算払精算書</vt:lpstr>
      <vt:lpstr>【編集禁止】集計表</vt:lpstr>
      <vt:lpstr>【参考】集計用シート（賃上げ支援事業）</vt:lpstr>
      <vt:lpstr>都道府県リスト</vt:lpstr>
      <vt:lpstr>'【記載例】【総額及び平均額】賃上げ支援事業実績報告書 '!Print_Area</vt:lpstr>
      <vt:lpstr>'【記載例】別紙（2.0％超部分算定シート） '!Print_Area</vt:lpstr>
      <vt:lpstr>【総額及び平均額】賃上げ支援事業実績報告書!Print_Area</vt:lpstr>
      <vt:lpstr>【編集禁止】概算払精算書!Print_Area</vt:lpstr>
      <vt:lpstr>'別紙（2.0％超部分算定シート）'!Print_Area</vt:lpstr>
      <vt:lpstr>'【記載例】【総額及び平均額】賃上げ支援事業実績報告書 '!Print_Titles</vt:lpstr>
      <vt:lpstr>'【記載例】別紙（2.0％超部分算定シート）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2026-07-01T06:47:38Z</cp:lastPrinted>
  <dcterms:created xsi:type="dcterms:W3CDTF">2017-10-26T07:12:00Z</dcterms:created>
  <dcterms:modified xsi:type="dcterms:W3CDTF">2026-07-14T05:28:56Z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