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6DCA7E6F-9575-4CEC-8946-35A0DC55E0B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<sst xmlns="http://schemas.openxmlformats.org/spreadsheetml/2006/main" count="3299" uniqueCount="1058">
  <si>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</si>
  <si>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</si>
  <si>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</si>
  <si>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</si>
  <si>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</si>
  <si>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</si>
  <si>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</si>
  <si>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</si>
  <si>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</si>
  <si>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</si>
  <si>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</si>
  <si>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</si>
  <si>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</si>
  <si>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</si>
  <si>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</si>
  <si>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</si>
  <si>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</si>
  <si>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</si>
  <si>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</si>
  <si>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</si>
  <si>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</si>
  <si>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</si>
  <si>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</si>
  <si>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</si>
  <si>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</si>
  <si>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</si>
  <si>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</si>
  <si>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</si>
  <si>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</si>
  <si>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</si>
  <si>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</si>
  <si>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</si>
  <si>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</si>
  <si>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</si>
  <si>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</si>
  <si>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</si>
  <si>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</si>
  <si>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</si>
  <si>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</si>
  <si>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</si>
  <si>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</si>
  <si>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</si>
  <si>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</si>
  <si>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</si>
  <si>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</si>
  <si>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</si>
  <si>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</si>
  <si>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</si>
  <si>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</si>
  <si>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</si>
  <si>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</si>
  <si>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</si>
  <si>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</si>
  <si>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</si>
  <si>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</si>
  <si>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</si>
  <si>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</si>
  <si>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</si>
  <si>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</si>
  <si>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</si>
  <si>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</si>
  <si>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</si>
  <si>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</si>
  <si>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</si>
  <si>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</si>
  <si>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</si>
  <si>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</si>
  <si>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</si>
  <si>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</si>
  <si>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</si>
  <si>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</si>
  <si>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</si>
  <si>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</si>
  <si>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</si>
  <si>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</si>
  <si>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</si>
  <si>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</si>
  <si>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</si>
  <si>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</si>
  <si>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</si>
  <si>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</si>
  <si>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</si>
  <si>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</si>
  <si>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</si>
  <si>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</si>
  <si>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</si>
  <si>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</si>
  <si>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</si>
  <si>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</si>
  <si>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</si>
  <si>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</si>
  <si>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</si>
  <si>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</si>
  <si>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</si>
  <si>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</si>
  <si>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</si>
  <si>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</si>
  <si>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</si>
  <si>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</si>
  <si>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</si>
  <si>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</si>
  <si>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</si>
  <si>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</si>
  <si>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</si>
  <si>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</si>
  <si>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</si>
  <si>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</si>
  <si>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</si>
  <si>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</si>
  <si>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</si>
  <si>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</si>
  <si>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</si>
  <si>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</si>
  <si>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</si>
  <si>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</si>
  <si>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</si>
  <si>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</si>
  <si>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</si>
  <si>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</si>
  <si>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</si>
  <si>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</si>
  <si>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</si>
  <si>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</si>
  <si>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</si>
  <si>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</si>
  <si>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</si>
  <si>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</si>
  <si>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</si>
  <si>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</si>
  <si>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</si>
  <si>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</si>
  <si>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</si>
  <si>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</si>
  <si>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</si>
  <si>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</si>
  <si>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</si>
  <si>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</si>
  <si>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</si>
  <si>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</si>
  <si>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</si>
  <si>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</si>
  <si>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</si>
  <si>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</si>
  <si>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</si>
  <si>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</si>
  <si>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</si>
  <si>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</si>
  <si>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</si>
  <si>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</si>
  <si>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</si>
  <si>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</si>
  <si>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</si>
  <si>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</si>
  <si>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</si>
  <si>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</si>
  <si>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</si>
  <si>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</si>
  <si>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</si>
  <si>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</si>
  <si>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</si>
  <si>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</si>
  <si>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</si>
  <si>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</si>
  <si>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</si>
  <si>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</si>
  <si>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</si>
  <si>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</si>
  <si>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</si>
  <si>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</si>
  <si>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</si>
  <si>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</si>
  <si>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</si>
  <si>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</si>
  <si>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</si>
  <si>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</si>
  <si>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</si>
  <si>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</si>
  <si>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</si>
  <si>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</si>
  <si>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</si>
  <si>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</si>
  <si>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</si>
  <si>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</si>
  <si>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</si>
  <si>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</si>
  <si>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</si>
  <si>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</si>
  <si>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</si>
  <si>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</si>
  <si>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</si>
  <si>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</si>
  <si>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</si>
  <si>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</si>
  <si>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</si>
  <si>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</si>
  <si>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</si>
  <si>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</si>
  <si>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</si>
  <si>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</si>
  <si>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</si>
  <si>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</si>
  <si>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</si>
  <si>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</si>
  <si>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</si>
  <si>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</si>
  <si>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</si>
  <si>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</si>
  <si>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</si>
  <si>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</si>
  <si>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</si>
  <si>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</si>
  <si>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</si>
  <si>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</si>
  <si>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</si>
  <si>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</si>
  <si>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</si>
  <si>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</si>
  <si>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</si>
  <si>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</si>
  <si>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</si>
  <si>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</si>
  <si>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</si>
  <si>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</si>
  <si>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</si>
  <si>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</si>
  <si>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</si>
  <si>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</si>
  <si>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</si>
  <si>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</si>
  <si>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</si>
  <si>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</si>
  <si>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</si>
  <si>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</si>
  <si>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</si>
  <si>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</si>
  <si>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</si>
  <si>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</si>
  <si>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</si>
  <si>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</si>
  <si>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</si>
  <si>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</si>
  <si>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</si>
  <si>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</si>
  <si>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</si>
  <si>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</si>
  <si>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</si>
  <si>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</si>
  <si>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</si>
  <si>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</si>
  <si>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</si>
  <si>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</si>
  <si>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</si>
  <si>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</si>
  <si>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</si>
  <si>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</si>
  <si>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</si>
  <si>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</si>
  <si>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</si>
  <si>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</si>
  <si>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</si>
  <si>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</si>
  <si>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</si>
  <si>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</si>
  <si>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</si>
  <si>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</si>
  <si>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</si>
  <si>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</si>
  <si>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</si>
  <si>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</si>
  <si>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</si>
  <si>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</si>
  <si>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</si>
  <si>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</si>
  <si>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</si>
  <si>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</si>
  <si>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</si>
  <si>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</si>
  <si>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</si>
  <si>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</si>
  <si>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</si>
  <si>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</si>
  <si>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</si>
  <si>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</si>
  <si>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</si>
  <si>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</si>
  <si>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</si>
  <si>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</si>
  <si>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</si>
  <si>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</si>
  <si>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</si>
  <si>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</si>
  <si>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</si>
  <si>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</si>
  <si>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</si>
  <si>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</si>
  <si>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</si>
  <si>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</si>
  <si>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</si>
  <si>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</si>
  <si>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</si>
  <si>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</si>
  <si>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</si>
  <si>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</si>
  <si>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</si>
  <si>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</si>
  <si>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</si>
  <si>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</si>
  <si>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</si>
  <si>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</si>
  <si>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</si>
  <si>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</si>
  <si>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</si>
  <si>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</si>
  <si>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</si>
  <si>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</si>
  <si>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</si>
  <si>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</si>
  <si>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</si>
  <si>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</si>
  <si>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</si>
  <si>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</si>
  <si>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</si>
  <si>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</si>
  <si>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</si>
  <si>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</si>
  <si>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</si>
  <si>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</si>
  <si>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</si>
  <si>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</si>
  <si>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</si>
  <si>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</si>
  <si>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</si>
  <si>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</si>
  <si>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</si>
  <si>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</si>
  <si>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</si>
  <si>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</si>
  <si>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</si>
  <si>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</si>
  <si>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</si>
  <si>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</si>
  <si>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</si>
  <si>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</si>
  <si>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</si>
  <si>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</si>
  <si>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</si>
  <si>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</si>
  <si>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</si>
  <si>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</si>
  <si>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</si>
  <si>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</si>
  <si>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</si>
  <si>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</si>
  <si>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</si>
  <si>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</si>
  <si>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</si>
  <si>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</si>
  <si>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</si>
  <si>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</si>
  <si>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</si>
  <si>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</si>
  <si>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</si>
  <si>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</si>
  <si>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</si>
  <si>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</si>
  <si>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</si>
  <si>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</si>
  <si>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</si>
  <si>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</si>
  <si>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</si>
  <si>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</si>
  <si>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</si>
  <si>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</si>
  <si>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</si>
  <si>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</si>
  <si>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</si>
  <si>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</si>
  <si>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</si>
  <si>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</si>
  <si>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</si>
  <si>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</si>
  <si>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</si>
  <si>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</si>
  <si>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</si>
  <si>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</si>
  <si>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</si>
  <si>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</si>
  <si>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</si>
  <si>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</si>
  <si>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</si>
  <si>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</si>
  <si>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</si>
  <si>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</si>
  <si>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</si>
  <si>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</si>
  <si>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</si>
  <si>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</si>
  <si>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</si>
  <si>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</si>
  <si>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</si>
  <si>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</si>
  <si>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</si>
  <si>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</si>
  <si>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</si>
  <si>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</si>
  <si>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</si>
  <si>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</si>
  <si>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</si>
  <si>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</si>
  <si>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</si>
  <si>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</si>
  <si>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</si>
  <si>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</si>
  <si>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</si>
  <si>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</si>
  <si>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</si>
  <si>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</si>
  <si>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</si>
  <si>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</si>
  <si>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</si>
  <si>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</si>
  <si>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</si>
  <si>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</si>
  <si>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</si>
  <si>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</si>
  <si>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</si>
  <si>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</si>
  <si>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</si>
  <si>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</si>
  <si>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</si>
  <si>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</si>
  <si>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</si>
  <si>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</si>
  <si>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</si>
  <si>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</si>
  <si>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</si>
  <si>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</si>
  <si>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</si>
  <si>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</si>
  <si>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</si>
  <si>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</si>
  <si>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</si>
  <si>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</si>
  <si>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</si>
  <si>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</si>
  <si>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</si>
  <si>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</si>
  <si>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</si>
  <si>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</si>
  <si>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</si>
  <si>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</si>
  <si>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</si>
  <si>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</si>
  <si>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</si>
  <si>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</si>
  <si>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</si>
  <si>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</si>
  <si>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</si>
  <si>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</si>
  <si>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</si>
  <si>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</si>
  <si>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</si>
  <si>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</si>
  <si>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</si>
  <si>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</si>
  <si>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</si>
  <si>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</si>
  <si>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</si>
  <si>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</si>
  <si>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</si>
  <si>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</si>
  <si>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</si>
  <si>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</si>
  <si>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</si>
  <si>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</si>
  <si>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</si>
  <si>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</si>
  <si>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</si>
  <si>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</si>
  <si>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</si>
  <si>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</si>
  <si>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</si>
  <si>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</si>
  <si>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</si>
  <si>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</si>
  <si>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</si>
  <si>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</si>
  <si>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</si>
  <si>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</si>
  <si>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</si>
  <si>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</si>
  <si>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</si>
  <si>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</si>
  <si>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</si>
  <si>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</si>
  <si>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</si>
  <si>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</si>
  <si>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</si>
  <si>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</si>
  <si>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</si>
  <si>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</si>
  <si>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</si>
  <si>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</si>
  <si>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</si>
  <si>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</si>
  <si>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</si>
  <si>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</si>
  <si>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</si>
  <si>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</si>
  <si>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</si>
  <si>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</si>
  <si>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</si>
  <si>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</si>
  <si>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</si>
  <si>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</si>
  <si>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</si>
  <si>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</si>
  <si>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</si>
  <si>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</si>
  <si>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</si>
  <si>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</si>
  <si>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</si>
  <si>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</si>
  <si>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</si>
  <si>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</si>
  <si>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</si>
  <si>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</si>
  <si>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</si>
  <si>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</si>
  <si>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</si>
  <si>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</si>
  <si>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</si>
  <si>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</si>
  <si>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</si>
  <si>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</si>
  <si>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</si>
  <si>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</si>
  <si>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</si>
  <si>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</si>
  <si>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</si>
  <si>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</si>
  <si>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</si>
  <si>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</si>
  <si>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</si>
  <si>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</si>
  <si>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</si>
  <si>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</si>
  <si>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</si>
  <si>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</si>
  <si>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</si>
  <si>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</si>
  <si>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</si>
  <si>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</si>
  <si>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</si>
  <si>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</si>
  <si>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</si>
  <si>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</si>
  <si>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</si>
  <si>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</si>
  <si>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</si>
  <si>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</si>
  <si>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</si>
  <si>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</si>
  <si>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</si>
  <si>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</si>
  <si>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</si>
  <si>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</si>
  <si>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</si>
  <si>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</si>
  <si>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</si>
  <si>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</si>
  <si>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</si>
  <si>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</si>
  <si>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</si>
  <si>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</si>
  <si>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</si>
  <si>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</si>
  <si>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</si>
  <si>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</si>
  <si>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</si>
  <si>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</si>
  <si>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</si>
  <si>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</si>
  <si>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</si>
  <si>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</si>
  <si>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</si>
  <si>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</si>
  <si>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</si>
  <si>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</si>
  <si>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</si>
  <si>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</si>
  <si>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</si>
  <si>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</si>
  <si>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</si>
  <si>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</si>
  <si>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</si>
  <si>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</si>
  <si>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</si>
  <si>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</si>
  <si>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</si>
  <si>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</si>
  <si>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</si>
  <si>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</si>
  <si>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</si>
  <si>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</si>
  <si>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</si>
  <si>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</si>
  <si>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</si>
  <si>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</si>
  <si>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</si>
  <si>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</si>
  <si>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</si>
  <si>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</si>
  <si>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</si>
  <si>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</si>
  <si>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</si>
  <si>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</si>
  <si>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</si>
  <si>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</si>
  <si>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</si>
  <si>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</si>
  <si>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</si>
  <si>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</si>
  <si>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</si>
  <si>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</si>
  <si>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</si>
  <si>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</si>
  <si>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</si>
  <si>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</si>
  <si>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</si>
  <si>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</si>
  <si>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</si>
  <si>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</si>
  <si>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</si>
  <si>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</si>
  <si>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</si>
  <si>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</si>
  <si>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</si>
  <si>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</si>
  <si>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</si>
  <si>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</si>
  <si>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</si>
  <si>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</si>
  <si>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</si>
  <si>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</si>
  <si>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</si>
  <si>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</si>
  <si>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</si>
  <si>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</si>
  <si>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</si>
  <si>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</si>
  <si>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</si>
  <si>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</si>
  <si>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</si>
  <si>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</si>
  <si>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</si>
  <si>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</si>
  <si>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</si>
  <si>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</si>
  <si>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</si>
  <si>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</si>
  <si>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</si>
  <si>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</si>
  <si>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</si>
  <si>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</si>
  <si>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</si>
  <si>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</si>
  <si>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</si>
  <si>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</si>
  <si>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</si>
  <si>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</si>
  <si>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</si>
  <si>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</si>
  <si>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</si>
  <si>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</si>
  <si>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</si>
  <si>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</si>
  <si>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</si>
  <si>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</si>
  <si>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</si>
  <si>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</si>
  <si>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</si>
  <si>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</si>
  <si>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</si>
  <si>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</si>
  <si>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</si>
  <si>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</si>
  <si>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</si>
  <si>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</si>
  <si>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</si>
  <si>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</si>
  <si>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</si>
  <si>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</si>
  <si>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</si>
  <si>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</si>
  <si>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</si>
  <si>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</si>
  <si>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</si>
  <si>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</si>
  <si>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</si>
  <si>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</si>
  <si>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</si>
  <si>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</si>
  <si>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</si>
  <si>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</si>
  <si>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</si>
  <si>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</si>
  <si>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</si>
  <si>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</si>
  <si>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</si>
  <si>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</si>
  <si>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</si>
  <si>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</si>
  <si>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</si>
  <si>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</si>
  <si>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</si>
  <si>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</si>
  <si>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</si>
  <si>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</si>
  <si>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</si>
  <si>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</si>
  <si>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</si>
  <si>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</si>
  <si>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</si>
  <si>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</si>
  <si>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</si>
  <si>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</si>
  <si>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</si>
  <si>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</si>
  <si>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</si>
  <si>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</si>
  <si>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</si>
  <si>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</si>
  <si>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</si>
  <si>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</si>
  <si>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</si>
  <si>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</si>
  <si>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</si>
  <si>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</si>
  <si>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</si>
  <si>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</si>
  <si>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</si>
  <si>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</si>
  <si>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</si>
  <si>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</si>
  <si>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</si>
  <si>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</si>
  <si>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</si>
  <si>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</si>
  <si>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</si>
  <si>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</si>
  <si>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</si>
  <si>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</si>
  <si>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</si>
  <si>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</si>
  <si>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</si>
  <si>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</si>
  <si>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</si>
  <si>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</si>
  <si>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</si>
  <si>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</si>
  <si>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</si>
  <si>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</si>
  <si>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</si>
  <si>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</si>
  <si>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</si>
  <si>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</si>
  <si>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</si>
  <si>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</si>
  <si>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</si>
  <si>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</si>
  <si>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</si>
  <si>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</si>
  <si>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</si>
  <si>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</si>
  <si>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</si>
  <si>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</si>
  <si>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</si>
  <si>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</si>
  <si>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</si>
  <si>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</si>
  <si>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</si>
  <si>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</si>
  <si>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</si>
  <si>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</si>
  <si>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</si>
  <si>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</si>
  <si>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</si>
  <si>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</si>
  <si>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</si>
  <si>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</si>
  <si>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</si>
  <si>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</si>
  <si>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</si>
  <si>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</si>
  <si>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</si>
  <si>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</si>
  <si>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</si>
  <si>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</si>
  <si>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</si>
  <si>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</si>
  <si>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</si>
  <si>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</si>
  <si>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</si>
  <si>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</si>
  <si>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</si>
  <si>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</si>
  <si>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</si>
  <si>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</si>
  <si>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</si>
  <si>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</si>
  <si>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</si>
  <si>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</si>
  <si>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</si>
  <si>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</si>
  <si>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</si>
  <si>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</si>
  <si>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</si>
  <si>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</si>
  <si>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</si>
  <si>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</si>
  <si>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</si>
  <si>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</si>
  <si>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</si>
  <si>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</si>
  <si>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</si>
  <si>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</si>
  <si>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</si>
  <si>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</si>
  <si>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</si>
  <si>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</si>
  <si>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</si>
  <si>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</si>
  <si>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</si>
  <si>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</si>
  <si>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</si>
  <si>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</si>
  <si>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</si>
  <si>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</si>
  <si>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</si>
  <si>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</si>
  <si>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</si>
  <si>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</si>
  <si>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</si>
  <si>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</si>
  <si>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</si>
  <si>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</si>
  <si>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</si>
  <si>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</si>
  <si>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</si>
  <si>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</si>
  <si>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</si>
  <si>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</si>
  <si>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</si>
  <si>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</si>
  <si>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</si>
  <si>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</si>
  <si>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</si>
  <si>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</si>
  <si>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</si>
  <si>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</si>
  <si>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</si>
  <si>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</si>
  <si>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</si>
  <si>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</si>
  <si>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</si>
  <si>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</si>
  <si>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</si>
  <si>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</si>
  <si>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</si>
  <si>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</si>
  <si>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</si>
  <si>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</si>
  <si>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</si>
  <si>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</si>
  <si>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</si>
  <si>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</si>
  <si>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</si>
  <si>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</si>
  <si>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</si>
  <si>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</si>
  <si>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</si>
  <si>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</si>
  <si>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</si>
  <si>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</si>
  <si>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</si>
  <si>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</si>
  <si>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</si>
  <si>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</si>
  <si>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</si>
  <si>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</si>
  <si>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</si>
  <si>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</si>
  <si>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</si>
  <si>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</si>
  <si>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</si>
  <si>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</si>
  <si>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</si>
  <si>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</si>
  <si>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</si>
  <si>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</si>
  <si>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</si>
  <si>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</si>
  <si>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</si>
  <si>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</si>
  <si>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</si>
  <si>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</si>
  <si>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</si>
  <si>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</si>
  <si>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</si>
  <si>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</si>
  <si>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</si>
  <si>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</si>
  <si>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</si>
  <si>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</si>
  <si>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</si>
  <si>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</si>
  <si>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</si>
  <si>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</si>
  <si>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</si>
  <si>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</si>
  <si>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</si>
  <si>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</si>
  <si>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</si>
  <si>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</si>
  <si>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</si>
  <si>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</si>
  <si>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</si>
  <si>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</si>
  <si>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</si>
  <si>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</si>
  <si>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</si>
  <si>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</si>
  <si>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</si>
  <si>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</si>
  <si>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</si>
  <si>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</si>
  <si>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</si>
  <si>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</si>
  <si>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</si>
  <si>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</si>
  <si>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</si>
  <si>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</si>
  <si>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</si>
  <si>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</si>
  <si>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</si>
  <si>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</si>
  <si>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</si>
  <si>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</si>
  <si>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</si>
  <si>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</si>
  <si>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</si>
  <si>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</si>
  <si>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</si>
  <si>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</si>
  <si>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</si>
  <si>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</si>
  <si>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</si>
  <si>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</si>
  <si>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</si>
  <si>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</si>
  <si>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</si>
  <si>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</si>
  <si>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</si>
  <si>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</si>
  <si>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</si>
  <si>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</si>
  <si>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</si>
  <si>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</si>
  <si>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</si>
  <si>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</si>
  <si>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</si>
  <si>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</si>
  <si>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</si>
  <si>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</si>
  <si>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</si>
  <si>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</si>
  <si>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</si>
  <si>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</si>
  <si>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</si>
  <si>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</si>
  <si>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</si>
  <si>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</si>
  <si>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</si>
  <si>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</si>
  <si>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</si>
  <si>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</si>
  <si>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</si>
  <si>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</si>
  <si>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</si>
  <si>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</si>
  <si>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</si>
  <si>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</si>
  <si>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</si>
  <si>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</si>
  <si>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</si>
  <si>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</si>
  <si>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</si>
  <si>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</si>
  <si>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</si>
  <si>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</si>
  <si>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</si>
  <si>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</si>
  <si>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</si>
  <si>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</si>
  <si>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</si>
  <si>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</si>
  <si>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</si>
  <si>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</si>
  <si>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</si>
  <si>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</si>
  <si>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</si>
  <si>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</si>
  <si>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</si>
  <si>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</si>
  <si>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</si>
  <si>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</si>
  <si>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</si>
  <si>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</si>
  <si>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</si>
  <si>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</si>
  <si>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</si>
  <si>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</si>
  <si>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</si>
  <si>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</si>
  <si>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</si>
  <si>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</si>
  <si>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</si>
  <si>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</si>
  <si>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</si>
  <si>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</si>
  <si>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</si>
  <si>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</si>
  <si>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</si>
  <si>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</si>
  <si>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</si>
  <si>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</si>
  <si>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神栖済生会病院</t>
    <phoneticPr fontId="3"/>
  </si>
  <si>
    <t>〒314-0112 神栖市知手中央７－２－４５</t>
    <phoneticPr fontId="3"/>
  </si>
  <si>
    <t>〇</t>
  </si>
  <si>
    <t>済生会</t>
  </si>
  <si>
    <t>複数の診療科で活用</t>
  </si>
  <si>
    <t>外科</t>
  </si>
  <si>
    <t>内科</t>
  </si>
  <si>
    <t>形成外科</t>
  </si>
  <si>
    <t>急性期一般入院料１</t>
  </si>
  <si>
    <t>ＤＰＣ病院ではない</t>
  </si>
  <si>
    <t>有</t>
  </si>
  <si>
    <t>看護必要度Ⅰ</t>
    <phoneticPr fontId="3"/>
  </si>
  <si>
    <t>3A病棟</t>
  </si>
  <si>
    <t>急性期機能</t>
  </si>
  <si>
    <t>4B病棟</t>
  </si>
  <si>
    <t>医師、看護師数の不足から現在休棟中であったが、今年度中に再開予定である。</t>
  </si>
  <si>
    <t>-</t>
    <phoneticPr fontId="3"/>
  </si>
  <si>
    <t>3B病棟</t>
  </si>
  <si>
    <t>医師・看護師数の不足から現在、休棟中である。</t>
  </si>
  <si>
    <t>4A病棟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</si>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</sst>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c r="C4" s="421"/>
      <c r="D4" s="421"/>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2" t="s">
        <v>1011</v>
      </c>
      <c r="J9" s="422"/>
      <c r="K9" s="422"/>
      <c r="L9" s="276" t="s">
        <v>1049</v>
      </c>
      <c r="M9" s="282" t="s">
        <v>1051</v>
      </c>
      <c r="N9" s="282" t="s">
        <v>1054</v>
      </c>
      <c r="O9" s="282" t="s">
        <v>1056</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row>
    <row r="12" spans="1:22" s="21" customFormat="1" ht="34.5" customHeight="1">
      <c r="A12" s="244" t="s">
        <v>606</v>
      </c>
      <c r="B12" s="24"/>
      <c r="C12" s="19"/>
      <c r="D12" s="19"/>
      <c r="E12" s="19"/>
      <c r="F12" s="19"/>
      <c r="G12" s="19"/>
      <c r="H12" s="20"/>
      <c r="I12" s="419" t="s">
        <v>4</v>
      </c>
      <c r="J12" s="419"/>
      <c r="K12" s="419"/>
      <c r="L12" s="29"/>
      <c r="M12" s="29"/>
      <c r="N12" s="29"/>
      <c r="O12" s="29"/>
    </row>
    <row r="13" spans="1:22" s="21" customFormat="1" ht="34.5" customHeight="1">
      <c r="A13" s="244" t="s">
        <v>606</v>
      </c>
      <c r="B13" s="17"/>
      <c r="C13" s="19"/>
      <c r="D13" s="19"/>
      <c r="E13" s="19"/>
      <c r="F13" s="19"/>
      <c r="G13" s="19"/>
      <c r="H13" s="20"/>
      <c r="I13" s="419" t="s">
        <v>5</v>
      </c>
      <c r="J13" s="419"/>
      <c r="K13" s="419"/>
      <c r="L13" s="28"/>
      <c r="M13" s="28"/>
      <c r="N13" s="28"/>
      <c r="O13" s="28" t="s">
        <v>1039</v>
      </c>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1049</v>
      </c>
      <c r="M22" s="282" t="s">
        <v>1051</v>
      </c>
      <c r="N22" s="282" t="s">
        <v>1054</v>
      </c>
      <c r="O22" s="282" t="s">
        <v>1056</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row>
    <row r="25" spans="1:22" s="21" customFormat="1" ht="34.5" customHeight="1">
      <c r="A25" s="244" t="s">
        <v>607</v>
      </c>
      <c r="B25" s="24"/>
      <c r="C25" s="19"/>
      <c r="D25" s="19"/>
      <c r="E25" s="19"/>
      <c r="F25" s="19"/>
      <c r="G25" s="19"/>
      <c r="H25" s="20"/>
      <c r="I25" s="300" t="s">
        <v>4</v>
      </c>
      <c r="J25" s="301"/>
      <c r="K25" s="302"/>
      <c r="L25" s="29"/>
      <c r="M25" s="29"/>
      <c r="N25" s="29"/>
      <c r="O25" s="29"/>
    </row>
    <row r="26" spans="1:22" s="21" customFormat="1" ht="34.5" customHeight="1">
      <c r="A26" s="244" t="s">
        <v>607</v>
      </c>
      <c r="B26" s="17"/>
      <c r="C26" s="19"/>
      <c r="D26" s="19"/>
      <c r="E26" s="19"/>
      <c r="F26" s="19"/>
      <c r="G26" s="19"/>
      <c r="H26" s="20"/>
      <c r="I26" s="300" t="s">
        <v>5</v>
      </c>
      <c r="J26" s="301"/>
      <c r="K26" s="302"/>
      <c r="L26" s="28"/>
      <c r="M26" s="28"/>
      <c r="N26" s="28"/>
      <c r="O26" s="28" t="s">
        <v>1039</v>
      </c>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1049</v>
      </c>
      <c r="M35" s="282" t="s">
        <v>1051</v>
      </c>
      <c r="N35" s="282" t="s">
        <v>1054</v>
      </c>
      <c r="O35" s="282" t="s">
        <v>1056</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1049</v>
      </c>
      <c r="M44" s="282" t="s">
        <v>1051</v>
      </c>
      <c r="N44" s="282" t="s">
        <v>1054</v>
      </c>
      <c r="O44" s="282" t="s">
        <v>1056</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9" t="s">
        <v>544</v>
      </c>
      <c r="E60" s="429"/>
      <c r="F60" s="429"/>
      <c r="G60" s="429"/>
      <c r="H60" s="429"/>
      <c r="I60" s="429"/>
      <c r="J60" s="429"/>
      <c r="K60" s="429"/>
      <c r="L60" s="429"/>
      <c r="M60" s="39"/>
      <c r="N60" s="39"/>
      <c r="O60" s="39"/>
    </row>
    <row r="61" spans="1:15" s="21" customFormat="1" ht="34.5" customHeight="1">
      <c r="A61" s="243"/>
      <c r="B61" s="1"/>
      <c r="C61" s="41"/>
      <c r="D61" s="428" t="s">
        <v>16</v>
      </c>
      <c r="E61" s="428"/>
      <c r="F61" s="428"/>
      <c r="G61" s="428"/>
      <c r="H61" s="428"/>
      <c r="I61" s="428"/>
      <c r="J61" s="428"/>
      <c r="K61" s="428"/>
      <c r="L61" s="428"/>
      <c r="M61" s="39"/>
      <c r="N61" s="39"/>
      <c r="O61" s="39"/>
    </row>
    <row r="62" spans="1:15" s="21" customFormat="1" ht="34.5" customHeight="1">
      <c r="A62" s="243"/>
      <c r="B62" s="1"/>
      <c r="C62" s="41"/>
      <c r="D62" s="428" t="s">
        <v>17</v>
      </c>
      <c r="E62" s="428"/>
      <c r="F62" s="428"/>
      <c r="G62" s="428"/>
      <c r="H62" s="428"/>
      <c r="I62" s="428"/>
      <c r="J62" s="428"/>
      <c r="K62" s="428"/>
      <c r="L62" s="428"/>
      <c r="M62" s="39"/>
      <c r="N62" s="39"/>
      <c r="O62" s="39"/>
    </row>
    <row r="63" spans="1:15" s="21" customFormat="1" ht="34.5" customHeight="1">
      <c r="A63" s="243"/>
      <c r="B63" s="1"/>
      <c r="C63" s="41"/>
      <c r="D63" s="428" t="s">
        <v>18</v>
      </c>
      <c r="E63" s="428"/>
      <c r="F63" s="428"/>
      <c r="G63" s="428"/>
      <c r="H63" s="428"/>
      <c r="I63" s="428"/>
      <c r="J63" s="428"/>
      <c r="K63" s="428"/>
      <c r="L63" s="428"/>
      <c r="M63" s="39"/>
      <c r="N63" s="39"/>
      <c r="O63" s="39"/>
    </row>
    <row r="64" spans="1:15" s="21" customFormat="1" ht="34.5" customHeight="1">
      <c r="A64" s="243"/>
      <c r="B64" s="1"/>
      <c r="C64" s="41"/>
      <c r="D64" s="428" t="s">
        <v>19</v>
      </c>
      <c r="E64" s="428"/>
      <c r="F64" s="428"/>
      <c r="G64" s="428"/>
      <c r="H64" s="428"/>
      <c r="I64" s="428"/>
      <c r="J64" s="428"/>
      <c r="K64" s="428"/>
      <c r="L64" s="428"/>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1054</v>
      </c>
      <c r="O89" s="262" t="s">
        <v>1056</v>
      </c>
    </row>
    <row r="90" spans="1:22" s="21" customFormat="1">
      <c r="A90" s="243"/>
      <c r="B90" s="1"/>
      <c r="C90" s="3"/>
      <c r="D90" s="3"/>
      <c r="E90" s="3"/>
      <c r="F90" s="3"/>
      <c r="G90" s="3"/>
      <c r="H90" s="287"/>
      <c r="I90" s="67" t="s">
        <v>36</v>
      </c>
      <c r="J90" s="68"/>
      <c r="K90" s="69"/>
      <c r="L90" s="262" t="s">
        <v>1050</v>
      </c>
      <c r="M90" s="262" t="s">
        <v>1050</v>
      </c>
      <c r="N90" s="262" t="s">
        <v>1050</v>
      </c>
      <c r="O90" s="262" t="s">
        <v>1057</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1057</v>
      </c>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IF(SUM(L99:O99)=0,IF(COUNTIF(L99:O99,"未確認")&gt;0,"未確認",IF(COUNTIF(L99:O99,"~*")&gt;0,"*",SUM(L99:O99))),SUM(L99:O99))</f>
        <v>140</v>
      </c>
      <c r="K99" s="237" t="str">
        <f>IF(OR(COUNTIF(L99:O99,"未確認")&gt;0,COUNTIF(L99:O99,"~*")&gt;0),"※","")</f>
        <v/>
      </c>
      <c r="L99" s="258">
        <v>47</v>
      </c>
      <c r="M99" s="258">
        <v>46</v>
      </c>
      <c r="N99" s="258">
        <v>47</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93</v>
      </c>
      <c r="K101" s="237" t="str">
        <f>IF(OR(COUNTIF(L101:O101,"未確認")&gt;0,COUNTIF(L101:O101,"~*")&gt;0),"※","")</f>
        <v/>
      </c>
      <c r="L101" s="258">
        <v>47</v>
      </c>
      <c r="M101" s="258">
        <v>46</v>
      </c>
      <c r="N101" s="258">
        <v>0</v>
      </c>
      <c r="O101" s="258">
        <v>0</v>
      </c>
    </row>
    <row r="102" spans="1:22" s="83" customFormat="1" ht="34.5" customHeight="1">
      <c r="A102" s="244" t="s">
        <v>610</v>
      </c>
      <c r="B102" s="84"/>
      <c r="C102" s="374"/>
      <c r="D102" s="376"/>
      <c r="E102" s="314" t="s">
        <v>612</v>
      </c>
      <c r="F102" s="315"/>
      <c r="G102" s="315"/>
      <c r="H102" s="316"/>
      <c r="I102" s="417"/>
      <c r="J102" s="256">
        <f t="shared" si="0"/>
        <v>140</v>
      </c>
      <c r="K102" s="237" t="str">
        <f t="shared" ref="K102:K111" si="1">IF(OR(COUNTIF(L101:O101,"未確認")&gt;0,COUNTIF(L101:O101,"~*")&gt;0),"※","")</f>
        <v/>
      </c>
      <c r="L102" s="258">
        <v>47</v>
      </c>
      <c r="M102" s="258">
        <v>46</v>
      </c>
      <c r="N102" s="258">
        <v>47</v>
      </c>
      <c r="O102" s="258">
        <v>0</v>
      </c>
    </row>
    <row r="103" spans="1:22" s="83" customFormat="1" ht="34.5" customHeight="1">
      <c r="A103" s="244" t="s">
        <v>613</v>
      </c>
      <c r="B103" s="84"/>
      <c r="C103" s="331" t="s">
        <v>46</v>
      </c>
      <c r="D103" s="333"/>
      <c r="E103" s="331" t="s">
        <v>42</v>
      </c>
      <c r="F103" s="332"/>
      <c r="G103" s="332"/>
      <c r="H103" s="333"/>
      <c r="I103" s="417"/>
      <c r="J103" s="256">
        <f t="shared" si="0"/>
        <v>39</v>
      </c>
      <c r="K103" s="237" t="str">
        <f t="shared" si="1"/>
        <v/>
      </c>
      <c r="L103" s="258">
        <v>0</v>
      </c>
      <c r="M103" s="258">
        <v>0</v>
      </c>
      <c r="N103" s="258">
        <v>0</v>
      </c>
      <c r="O103" s="258">
        <v>39</v>
      </c>
    </row>
    <row r="104" spans="1:22" s="83" customFormat="1" ht="34.5" customHeight="1">
      <c r="A104" s="244" t="s">
        <v>614</v>
      </c>
      <c r="B104" s="84"/>
      <c r="C104" s="393"/>
      <c r="D104" s="394"/>
      <c r="E104" s="426"/>
      <c r="F104" s="427"/>
      <c r="G104" s="317" t="s">
        <v>47</v>
      </c>
      <c r="H104" s="319"/>
      <c r="I104" s="417"/>
      <c r="J104" s="256">
        <f t="shared" si="0"/>
        <v>39</v>
      </c>
      <c r="K104" s="237" t="str">
        <f t="shared" si="1"/>
        <v/>
      </c>
      <c r="L104" s="258">
        <v>0</v>
      </c>
      <c r="M104" s="258">
        <v>0</v>
      </c>
      <c r="N104" s="258">
        <v>0</v>
      </c>
      <c r="O104" s="258">
        <v>39</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c r="N107" s="258">
        <v>0</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39</v>
      </c>
      <c r="K109" s="237" t="str">
        <f t="shared" si="1"/>
        <v/>
      </c>
      <c r="L109" s="258">
        <v>0</v>
      </c>
      <c r="M109" s="258">
        <v>0</v>
      </c>
      <c r="N109" s="258">
        <v>0</v>
      </c>
      <c r="O109" s="258">
        <v>39</v>
      </c>
    </row>
    <row r="110" spans="1:22" s="83" customFormat="1" ht="34.5" customHeight="1">
      <c r="A110" s="244" t="s">
        <v>614</v>
      </c>
      <c r="B110" s="84"/>
      <c r="C110" s="393"/>
      <c r="D110" s="394"/>
      <c r="E110" s="430"/>
      <c r="F110" s="431"/>
      <c r="G110" s="314" t="s">
        <v>47</v>
      </c>
      <c r="H110" s="316"/>
      <c r="I110" s="417"/>
      <c r="J110" s="256">
        <f t="shared" si="0"/>
        <v>39</v>
      </c>
      <c r="K110" s="237" t="str">
        <f t="shared" si="1"/>
        <v/>
      </c>
      <c r="L110" s="258">
        <v>0</v>
      </c>
      <c r="M110" s="258">
        <v>0</v>
      </c>
      <c r="N110" s="258">
        <v>0</v>
      </c>
      <c r="O110" s="258">
        <v>39</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1052</v>
      </c>
      <c r="O112" s="257" t="s">
        <v>1055</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1057</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1043</v>
      </c>
      <c r="O120" s="98" t="s">
        <v>1043</v>
      </c>
    </row>
    <row r="121" spans="1:22" s="83" customFormat="1" ht="40.5" customHeight="1">
      <c r="A121" s="244" t="s">
        <v>618</v>
      </c>
      <c r="B121" s="1"/>
      <c r="C121" s="295"/>
      <c r="D121" s="297"/>
      <c r="E121" s="331" t="s">
        <v>53</v>
      </c>
      <c r="F121" s="332"/>
      <c r="G121" s="332"/>
      <c r="H121" s="333"/>
      <c r="I121" s="351"/>
      <c r="J121" s="101"/>
      <c r="K121" s="102"/>
      <c r="L121" s="98" t="s">
        <v>1042</v>
      </c>
      <c r="M121" s="98" t="s">
        <v>1043</v>
      </c>
      <c r="N121" s="98" t="s">
        <v>533</v>
      </c>
      <c r="O121" s="98" t="s">
        <v>533</v>
      </c>
    </row>
    <row r="122" spans="1:22" s="83" customFormat="1" ht="40.5" customHeight="1">
      <c r="A122" s="244" t="s">
        <v>619</v>
      </c>
      <c r="B122" s="1"/>
      <c r="C122" s="295"/>
      <c r="D122" s="297"/>
      <c r="E122" s="393"/>
      <c r="F122" s="415"/>
      <c r="G122" s="415"/>
      <c r="H122" s="394"/>
      <c r="I122" s="351"/>
      <c r="J122" s="101"/>
      <c r="K122" s="102"/>
      <c r="L122" s="98" t="s">
        <v>1043</v>
      </c>
      <c r="M122" s="98" t="s">
        <v>534</v>
      </c>
      <c r="N122" s="98" t="s">
        <v>533</v>
      </c>
      <c r="O122" s="98" t="s">
        <v>533</v>
      </c>
    </row>
    <row r="123" spans="1:22" s="83" customFormat="1" ht="40.5" customHeight="1">
      <c r="A123" s="244" t="s">
        <v>620</v>
      </c>
      <c r="B123" s="1"/>
      <c r="C123" s="289"/>
      <c r="D123" s="290"/>
      <c r="E123" s="374"/>
      <c r="F123" s="375"/>
      <c r="G123" s="375"/>
      <c r="H123" s="376"/>
      <c r="I123" s="338"/>
      <c r="J123" s="105"/>
      <c r="K123" s="106"/>
      <c r="L123" s="98" t="s">
        <v>1044</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1057</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1045</v>
      </c>
      <c r="N131" s="98" t="s">
        <v>533</v>
      </c>
      <c r="O131" s="98" t="s">
        <v>533</v>
      </c>
    </row>
    <row r="132" spans="1:22" s="83" customFormat="1" ht="34.5" customHeight="1">
      <c r="A132" s="244" t="s">
        <v>621</v>
      </c>
      <c r="B132" s="84"/>
      <c r="C132" s="295"/>
      <c r="D132" s="297"/>
      <c r="E132" s="317" t="s">
        <v>58</v>
      </c>
      <c r="F132" s="318"/>
      <c r="G132" s="318"/>
      <c r="H132" s="319"/>
      <c r="I132" s="386"/>
      <c r="J132" s="101"/>
      <c r="K132" s="102"/>
      <c r="L132" s="82">
        <v>47</v>
      </c>
      <c r="M132" s="82">
        <v>46</v>
      </c>
      <c r="N132" s="82">
        <v>0</v>
      </c>
      <c r="O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1057</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212</v>
      </c>
      <c r="K145" s="264" t="str">
        <f t="shared" ref="K145:K176" si="3">IF(OR(COUNTIF(L145:O145,"未確認")&gt;0,COUNTIF(L145:O145,"~*")&gt;0),"※","")</f>
        <v/>
      </c>
      <c r="L145" s="117">
        <v>86</v>
      </c>
      <c r="M145" s="117">
        <v>126</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15</v>
      </c>
      <c r="K220" s="264" t="str">
        <f t="shared" si="7"/>
        <v>※</v>
      </c>
      <c r="L220" s="117">
        <v>15</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1057</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1057</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1057</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1057</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1047</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1057</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24</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5.7</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60</v>
      </c>
      <c r="K269" s="81" t="str">
        <f t="shared" si="8"/>
        <v/>
      </c>
      <c r="L269" s="147">
        <v>31</v>
      </c>
      <c r="M269" s="147">
        <v>29</v>
      </c>
      <c r="N269" s="147">
        <v>0</v>
      </c>
      <c r="O269" s="147">
        <v>0</v>
      </c>
    </row>
    <row r="270" spans="1:22" s="83" customFormat="1" ht="34.5" customHeight="1">
      <c r="A270" s="249" t="s">
        <v>725</v>
      </c>
      <c r="B270" s="120"/>
      <c r="C270" s="368"/>
      <c r="D270" s="368"/>
      <c r="E270" s="368"/>
      <c r="F270" s="368"/>
      <c r="G270" s="368" t="s">
        <v>148</v>
      </c>
      <c r="H270" s="368"/>
      <c r="I270" s="401"/>
      <c r="J270" s="266">
        <f t="shared" si="9"/>
        <v>8</v>
      </c>
      <c r="K270" s="81" t="str">
        <f t="shared" si="8"/>
        <v/>
      </c>
      <c r="L270" s="148">
        <v>2.5</v>
      </c>
      <c r="M270" s="148">
        <v>5.5</v>
      </c>
      <c r="N270" s="148">
        <v>0</v>
      </c>
      <c r="O270" s="148">
        <v>0</v>
      </c>
    </row>
    <row r="271" spans="1:22" s="83" customFormat="1" ht="34.5" customHeight="1">
      <c r="A271" s="249" t="s">
        <v>726</v>
      </c>
      <c r="B271" s="120"/>
      <c r="C271" s="368" t="s">
        <v>151</v>
      </c>
      <c r="D271" s="369"/>
      <c r="E271" s="369"/>
      <c r="F271" s="369"/>
      <c r="G271" s="368" t="s">
        <v>146</v>
      </c>
      <c r="H271" s="368"/>
      <c r="I271" s="401"/>
      <c r="J271" s="266">
        <f t="shared" si="9"/>
        <v>1</v>
      </c>
      <c r="K271" s="81" t="str">
        <f t="shared" si="8"/>
        <v/>
      </c>
      <c r="L271" s="147">
        <v>0</v>
      </c>
      <c r="M271" s="147">
        <v>1</v>
      </c>
      <c r="N271" s="147">
        <v>0</v>
      </c>
      <c r="O271" s="147">
        <v>0</v>
      </c>
    </row>
    <row r="272" spans="1:22" s="83" customFormat="1" ht="34.5" customHeight="1">
      <c r="A272" s="249" t="s">
        <v>726</v>
      </c>
      <c r="B272" s="120"/>
      <c r="C272" s="369"/>
      <c r="D272" s="369"/>
      <c r="E272" s="369"/>
      <c r="F272" s="369"/>
      <c r="G272" s="368" t="s">
        <v>148</v>
      </c>
      <c r="H272" s="368"/>
      <c r="I272" s="401"/>
      <c r="J272" s="266">
        <f t="shared" si="9"/>
        <v>0.6</v>
      </c>
      <c r="K272" s="81" t="str">
        <f t="shared" si="8"/>
        <v/>
      </c>
      <c r="L272" s="148">
        <v>0.6</v>
      </c>
      <c r="M272" s="148">
        <v>0</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9</v>
      </c>
      <c r="K273" s="81" t="str">
        <f t="shared" si="8"/>
        <v/>
      </c>
      <c r="L273" s="147">
        <v>4</v>
      </c>
      <c r="M273" s="147">
        <v>5</v>
      </c>
      <c r="N273" s="147">
        <v>0</v>
      </c>
      <c r="O273" s="147">
        <v>0</v>
      </c>
    </row>
    <row r="274" spans="1:15" s="83" customFormat="1" ht="34.5" customHeight="1">
      <c r="A274" s="249" t="s">
        <v>727</v>
      </c>
      <c r="B274" s="120"/>
      <c r="C274" s="369"/>
      <c r="D274" s="369"/>
      <c r="E274" s="369"/>
      <c r="F274" s="369"/>
      <c r="G274" s="368" t="s">
        <v>148</v>
      </c>
      <c r="H274" s="368"/>
      <c r="I274" s="401"/>
      <c r="J274" s="266">
        <f t="shared" si="9"/>
        <v>3.5999999999999996</v>
      </c>
      <c r="K274" s="81" t="str">
        <f t="shared" si="8"/>
        <v/>
      </c>
      <c r="L274" s="148">
        <v>1.9</v>
      </c>
      <c r="M274" s="148">
        <v>1.7</v>
      </c>
      <c r="N274" s="148">
        <v>0</v>
      </c>
      <c r="O274" s="148">
        <v>0</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7</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8</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1</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7</v>
      </c>
      <c r="M297" s="147">
        <v>15</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13.7</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1057</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1</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2</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2</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2</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1057</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c r="O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1057</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1057</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2444</v>
      </c>
      <c r="K392" s="81" t="str">
        <f t="shared" ref="K392:K397" si="12">IF(OR(COUNTIF(L392:O392,"未確認")&gt;0,COUNTIF(L392:O392,"~*")&gt;0),"※","")</f>
        <v/>
      </c>
      <c r="L392" s="147">
        <v>1268</v>
      </c>
      <c r="M392" s="147">
        <v>1176</v>
      </c>
      <c r="N392" s="147">
        <v>0</v>
      </c>
      <c r="O392" s="147">
        <v>0</v>
      </c>
    </row>
    <row r="393" spans="1:22" s="83" customFormat="1" ht="34.5" customHeight="1">
      <c r="A393" s="249" t="s">
        <v>773</v>
      </c>
      <c r="B393" s="84"/>
      <c r="C393" s="367"/>
      <c r="D393" s="377"/>
      <c r="E393" s="317" t="s">
        <v>224</v>
      </c>
      <c r="F393" s="318"/>
      <c r="G393" s="318"/>
      <c r="H393" s="319"/>
      <c r="I393" s="340"/>
      <c r="J393" s="140">
        <f t="shared" si="11"/>
        <v>963</v>
      </c>
      <c r="K393" s="81" t="str">
        <f t="shared" si="12"/>
        <v/>
      </c>
      <c r="L393" s="147">
        <v>695</v>
      </c>
      <c r="M393" s="147">
        <v>268</v>
      </c>
      <c r="N393" s="147">
        <v>0</v>
      </c>
      <c r="O393" s="147">
        <v>0</v>
      </c>
    </row>
    <row r="394" spans="1:22" s="83" customFormat="1" ht="34.5" customHeight="1">
      <c r="A394" s="250" t="s">
        <v>774</v>
      </c>
      <c r="B394" s="84"/>
      <c r="C394" s="367"/>
      <c r="D394" s="378"/>
      <c r="E394" s="317" t="s">
        <v>225</v>
      </c>
      <c r="F394" s="318"/>
      <c r="G394" s="318"/>
      <c r="H394" s="319"/>
      <c r="I394" s="340"/>
      <c r="J394" s="140">
        <f t="shared" si="11"/>
        <v>413</v>
      </c>
      <c r="K394" s="81" t="str">
        <f t="shared" si="12"/>
        <v/>
      </c>
      <c r="L394" s="147">
        <v>13</v>
      </c>
      <c r="M394" s="147">
        <v>400</v>
      </c>
      <c r="N394" s="147">
        <v>0</v>
      </c>
      <c r="O394" s="147">
        <v>0</v>
      </c>
    </row>
    <row r="395" spans="1:22" s="83" customFormat="1" ht="34.5" customHeight="1">
      <c r="A395" s="250" t="s">
        <v>775</v>
      </c>
      <c r="B395" s="84"/>
      <c r="C395" s="367"/>
      <c r="D395" s="379"/>
      <c r="E395" s="317" t="s">
        <v>226</v>
      </c>
      <c r="F395" s="318"/>
      <c r="G395" s="318"/>
      <c r="H395" s="319"/>
      <c r="I395" s="340"/>
      <c r="J395" s="140">
        <f t="shared" si="11"/>
        <v>1068</v>
      </c>
      <c r="K395" s="81" t="str">
        <f t="shared" si="12"/>
        <v/>
      </c>
      <c r="L395" s="147">
        <v>560</v>
      </c>
      <c r="M395" s="147">
        <v>508</v>
      </c>
      <c r="N395" s="147">
        <v>0</v>
      </c>
      <c r="O395" s="147">
        <v>0</v>
      </c>
    </row>
    <row r="396" spans="1:22" s="83" customFormat="1" ht="34.5" customHeight="1">
      <c r="A396" s="250" t="s">
        <v>776</v>
      </c>
      <c r="B396" s="1"/>
      <c r="C396" s="367"/>
      <c r="D396" s="317" t="s">
        <v>227</v>
      </c>
      <c r="E396" s="318"/>
      <c r="F396" s="318"/>
      <c r="G396" s="318"/>
      <c r="H396" s="319"/>
      <c r="I396" s="340"/>
      <c r="J396" s="140">
        <f t="shared" si="11"/>
        <v>26086</v>
      </c>
      <c r="K396" s="81" t="str">
        <f t="shared" si="12"/>
        <v/>
      </c>
      <c r="L396" s="147">
        <v>12740</v>
      </c>
      <c r="M396" s="147">
        <v>13346</v>
      </c>
      <c r="N396" s="147">
        <v>0</v>
      </c>
      <c r="O396" s="147">
        <v>0</v>
      </c>
    </row>
    <row r="397" spans="1:22" s="83" customFormat="1" ht="34.5" customHeight="1">
      <c r="A397" s="250" t="s">
        <v>777</v>
      </c>
      <c r="B397" s="119"/>
      <c r="C397" s="367"/>
      <c r="D397" s="317" t="s">
        <v>228</v>
      </c>
      <c r="E397" s="318"/>
      <c r="F397" s="318"/>
      <c r="G397" s="318"/>
      <c r="H397" s="319"/>
      <c r="I397" s="341"/>
      <c r="J397" s="140">
        <f t="shared" si="11"/>
        <v>2387</v>
      </c>
      <c r="K397" s="81" t="str">
        <f t="shared" si="12"/>
        <v/>
      </c>
      <c r="L397" s="147">
        <v>1278</v>
      </c>
      <c r="M397" s="147">
        <v>1109</v>
      </c>
      <c r="N397" s="147">
        <v>0</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1057</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2386</v>
      </c>
      <c r="K405" s="81" t="str">
        <f t="shared" ref="K405:K422" si="14">IF(OR(COUNTIF(L405:O405,"未確認")&gt;0,COUNTIF(L405:O405,"~*")&gt;0),"※","")</f>
        <v/>
      </c>
      <c r="L405" s="147">
        <v>1210</v>
      </c>
      <c r="M405" s="147">
        <v>1176</v>
      </c>
      <c r="N405" s="147">
        <v>0</v>
      </c>
      <c r="O405" s="147">
        <v>0</v>
      </c>
    </row>
    <row r="406" spans="1:22" s="83" customFormat="1" ht="34.5" customHeight="1">
      <c r="A406" s="251" t="s">
        <v>779</v>
      </c>
      <c r="B406" s="119"/>
      <c r="C406" s="366"/>
      <c r="D406" s="372" t="s">
        <v>233</v>
      </c>
      <c r="E406" s="374" t="s">
        <v>234</v>
      </c>
      <c r="F406" s="375"/>
      <c r="G406" s="375"/>
      <c r="H406" s="376"/>
      <c r="I406" s="358"/>
      <c r="J406" s="140">
        <f t="shared" si="13"/>
        <v>40</v>
      </c>
      <c r="K406" s="81" t="str">
        <f t="shared" si="14"/>
        <v/>
      </c>
      <c r="L406" s="147">
        <v>36</v>
      </c>
      <c r="M406" s="147">
        <v>4</v>
      </c>
      <c r="N406" s="147">
        <v>0</v>
      </c>
      <c r="O406" s="147">
        <v>0</v>
      </c>
    </row>
    <row r="407" spans="1:22" s="83" customFormat="1" ht="34.5" customHeight="1">
      <c r="A407" s="251" t="s">
        <v>780</v>
      </c>
      <c r="B407" s="119"/>
      <c r="C407" s="366"/>
      <c r="D407" s="366"/>
      <c r="E407" s="317" t="s">
        <v>235</v>
      </c>
      <c r="F407" s="318"/>
      <c r="G407" s="318"/>
      <c r="H407" s="319"/>
      <c r="I407" s="358"/>
      <c r="J407" s="140">
        <f t="shared" si="13"/>
        <v>2256</v>
      </c>
      <c r="K407" s="81" t="str">
        <f t="shared" si="14"/>
        <v/>
      </c>
      <c r="L407" s="147">
        <v>1128</v>
      </c>
      <c r="M407" s="147">
        <v>1128</v>
      </c>
      <c r="N407" s="147">
        <v>0</v>
      </c>
      <c r="O407" s="147">
        <v>0</v>
      </c>
    </row>
    <row r="408" spans="1:22" s="83" customFormat="1" ht="34.5" customHeight="1">
      <c r="A408" s="251" t="s">
        <v>781</v>
      </c>
      <c r="B408" s="119"/>
      <c r="C408" s="366"/>
      <c r="D408" s="366"/>
      <c r="E408" s="317" t="s">
        <v>236</v>
      </c>
      <c r="F408" s="318"/>
      <c r="G408" s="318"/>
      <c r="H408" s="319"/>
      <c r="I408" s="358"/>
      <c r="J408" s="140">
        <f t="shared" si="13"/>
        <v>0</v>
      </c>
      <c r="K408" s="81" t="str">
        <f t="shared" si="14"/>
        <v/>
      </c>
      <c r="L408" s="147">
        <v>0</v>
      </c>
      <c r="M408" s="147">
        <v>0</v>
      </c>
      <c r="N408" s="147">
        <v>0</v>
      </c>
      <c r="O408" s="147">
        <v>0</v>
      </c>
    </row>
    <row r="409" spans="1:22" s="83" customFormat="1" ht="34.5" customHeight="1">
      <c r="A409" s="251" t="s">
        <v>782</v>
      </c>
      <c r="B409" s="119"/>
      <c r="C409" s="366"/>
      <c r="D409" s="366"/>
      <c r="E409" s="314" t="s">
        <v>989</v>
      </c>
      <c r="F409" s="315"/>
      <c r="G409" s="315"/>
      <c r="H409" s="316"/>
      <c r="I409" s="358"/>
      <c r="J409" s="140">
        <f t="shared" si="13"/>
        <v>8</v>
      </c>
      <c r="K409" s="81" t="str">
        <f t="shared" si="14"/>
        <v/>
      </c>
      <c r="L409" s="147">
        <v>2</v>
      </c>
      <c r="M409" s="147">
        <v>6</v>
      </c>
      <c r="N409" s="147">
        <v>0</v>
      </c>
      <c r="O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82</v>
      </c>
      <c r="K412" s="81" t="str">
        <f t="shared" si="14"/>
        <v/>
      </c>
      <c r="L412" s="147">
        <v>44</v>
      </c>
      <c r="M412" s="147">
        <v>38</v>
      </c>
      <c r="N412" s="147">
        <v>0</v>
      </c>
      <c r="O412" s="147">
        <v>0</v>
      </c>
    </row>
    <row r="413" spans="1:22" s="83" customFormat="1" ht="34.5" customHeight="1">
      <c r="A413" s="251" t="s">
        <v>786</v>
      </c>
      <c r="B413" s="119"/>
      <c r="C413" s="366"/>
      <c r="D413" s="317" t="s">
        <v>251</v>
      </c>
      <c r="E413" s="318"/>
      <c r="F413" s="318"/>
      <c r="G413" s="318"/>
      <c r="H413" s="319"/>
      <c r="I413" s="358"/>
      <c r="J413" s="140">
        <f t="shared" si="13"/>
        <v>2423</v>
      </c>
      <c r="K413" s="81" t="str">
        <f t="shared" si="14"/>
        <v/>
      </c>
      <c r="L413" s="147">
        <v>1278</v>
      </c>
      <c r="M413" s="147">
        <v>1145</v>
      </c>
      <c r="N413" s="147">
        <v>0</v>
      </c>
      <c r="O413" s="147">
        <v>0</v>
      </c>
    </row>
    <row r="414" spans="1:22" s="83" customFormat="1" ht="34.5" customHeight="1">
      <c r="A414" s="251" t="s">
        <v>787</v>
      </c>
      <c r="B414" s="119"/>
      <c r="C414" s="366"/>
      <c r="D414" s="372" t="s">
        <v>240</v>
      </c>
      <c r="E414" s="374" t="s">
        <v>241</v>
      </c>
      <c r="F414" s="375"/>
      <c r="G414" s="375"/>
      <c r="H414" s="376"/>
      <c r="I414" s="358"/>
      <c r="J414" s="140">
        <f t="shared" si="13"/>
        <v>40</v>
      </c>
      <c r="K414" s="81" t="str">
        <f t="shared" si="14"/>
        <v/>
      </c>
      <c r="L414" s="147">
        <v>4</v>
      </c>
      <c r="M414" s="147">
        <v>36</v>
      </c>
      <c r="N414" s="147">
        <v>0</v>
      </c>
      <c r="O414" s="147">
        <v>0</v>
      </c>
    </row>
    <row r="415" spans="1:22" s="83" customFormat="1" ht="34.5" customHeight="1">
      <c r="A415" s="251" t="s">
        <v>788</v>
      </c>
      <c r="B415" s="119"/>
      <c r="C415" s="366"/>
      <c r="D415" s="366"/>
      <c r="E415" s="317" t="s">
        <v>242</v>
      </c>
      <c r="F415" s="318"/>
      <c r="G415" s="318"/>
      <c r="H415" s="319"/>
      <c r="I415" s="358"/>
      <c r="J415" s="140">
        <f t="shared" si="13"/>
        <v>2003</v>
      </c>
      <c r="K415" s="81" t="str">
        <f t="shared" si="14"/>
        <v/>
      </c>
      <c r="L415" s="147">
        <v>1132</v>
      </c>
      <c r="M415" s="147">
        <v>871</v>
      </c>
      <c r="N415" s="147">
        <v>0</v>
      </c>
      <c r="O415" s="147">
        <v>0</v>
      </c>
    </row>
    <row r="416" spans="1:22" s="83" customFormat="1" ht="34.5" customHeight="1">
      <c r="A416" s="251" t="s">
        <v>789</v>
      </c>
      <c r="B416" s="119"/>
      <c r="C416" s="366"/>
      <c r="D416" s="366"/>
      <c r="E416" s="317" t="s">
        <v>243</v>
      </c>
      <c r="F416" s="318"/>
      <c r="G416" s="318"/>
      <c r="H416" s="319"/>
      <c r="I416" s="358"/>
      <c r="J416" s="140">
        <f t="shared" si="13"/>
        <v>187</v>
      </c>
      <c r="K416" s="81" t="str">
        <f t="shared" si="14"/>
        <v/>
      </c>
      <c r="L416" s="147">
        <v>51</v>
      </c>
      <c r="M416" s="147">
        <v>136</v>
      </c>
      <c r="N416" s="147">
        <v>0</v>
      </c>
      <c r="O416" s="147">
        <v>0</v>
      </c>
    </row>
    <row r="417" spans="1:22" s="83" customFormat="1" ht="34.5" customHeight="1">
      <c r="A417" s="251" t="s">
        <v>790</v>
      </c>
      <c r="B417" s="119"/>
      <c r="C417" s="366"/>
      <c r="D417" s="366"/>
      <c r="E417" s="317" t="s">
        <v>244</v>
      </c>
      <c r="F417" s="318"/>
      <c r="G417" s="318"/>
      <c r="H417" s="319"/>
      <c r="I417" s="358"/>
      <c r="J417" s="140">
        <f t="shared" si="13"/>
        <v>4</v>
      </c>
      <c r="K417" s="81" t="str">
        <f t="shared" si="14"/>
        <v/>
      </c>
      <c r="L417" s="147">
        <v>2</v>
      </c>
      <c r="M417" s="147">
        <v>2</v>
      </c>
      <c r="N417" s="147">
        <v>0</v>
      </c>
      <c r="O417" s="147">
        <v>0</v>
      </c>
    </row>
    <row r="418" spans="1:22" s="83" customFormat="1" ht="34.5" customHeight="1">
      <c r="A418" s="251" t="s">
        <v>791</v>
      </c>
      <c r="B418" s="119"/>
      <c r="C418" s="366"/>
      <c r="D418" s="366"/>
      <c r="E418" s="317" t="s">
        <v>245</v>
      </c>
      <c r="F418" s="318"/>
      <c r="G418" s="318"/>
      <c r="H418" s="319"/>
      <c r="I418" s="358"/>
      <c r="J418" s="140">
        <f t="shared" si="13"/>
        <v>3</v>
      </c>
      <c r="K418" s="81" t="str">
        <f t="shared" si="14"/>
        <v/>
      </c>
      <c r="L418" s="147">
        <v>1</v>
      </c>
      <c r="M418" s="147">
        <v>2</v>
      </c>
      <c r="N418" s="147">
        <v>0</v>
      </c>
      <c r="O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40</v>
      </c>
      <c r="K420" s="81" t="str">
        <f t="shared" si="14"/>
        <v/>
      </c>
      <c r="L420" s="147">
        <v>22</v>
      </c>
      <c r="M420" s="147">
        <v>18</v>
      </c>
      <c r="N420" s="147">
        <v>0</v>
      </c>
      <c r="O420" s="147">
        <v>0</v>
      </c>
    </row>
    <row r="421" spans="1:22" s="83" customFormat="1" ht="34.5" customHeight="1">
      <c r="A421" s="251" t="s">
        <v>794</v>
      </c>
      <c r="B421" s="119"/>
      <c r="C421" s="366"/>
      <c r="D421" s="366"/>
      <c r="E421" s="317" t="s">
        <v>247</v>
      </c>
      <c r="F421" s="318"/>
      <c r="G421" s="318"/>
      <c r="H421" s="319"/>
      <c r="I421" s="358"/>
      <c r="J421" s="140">
        <f t="shared" si="13"/>
        <v>115</v>
      </c>
      <c r="K421" s="81" t="str">
        <f t="shared" si="14"/>
        <v/>
      </c>
      <c r="L421" s="147">
        <v>53</v>
      </c>
      <c r="M421" s="147">
        <v>62</v>
      </c>
      <c r="N421" s="147">
        <v>0</v>
      </c>
      <c r="O421" s="147">
        <v>0</v>
      </c>
    </row>
    <row r="422" spans="1:22" s="83" customFormat="1" ht="34.5" customHeight="1">
      <c r="A422" s="251" t="s">
        <v>795</v>
      </c>
      <c r="B422" s="119"/>
      <c r="C422" s="366"/>
      <c r="D422" s="366"/>
      <c r="E422" s="317" t="s">
        <v>166</v>
      </c>
      <c r="F422" s="318"/>
      <c r="G422" s="318"/>
      <c r="H422" s="319"/>
      <c r="I422" s="359"/>
      <c r="J422" s="140">
        <f t="shared" si="13"/>
        <v>31</v>
      </c>
      <c r="K422" s="81" t="str">
        <f t="shared" si="14"/>
        <v/>
      </c>
      <c r="L422" s="147">
        <v>13</v>
      </c>
      <c r="M422" s="147">
        <v>18</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1057</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2383</v>
      </c>
      <c r="K430" s="193" t="str">
        <f>IF(OR(COUNTIF(L430:O430,"未確認")&gt;0,COUNTIF(L430:O430,"~*")&gt;0),"※","")</f>
        <v/>
      </c>
      <c r="L430" s="147">
        <v>1274</v>
      </c>
      <c r="M430" s="147">
        <v>1109</v>
      </c>
      <c r="N430" s="147">
        <v>0</v>
      </c>
      <c r="O430" s="147">
        <v>0</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10</v>
      </c>
      <c r="K431" s="193" t="str">
        <f>IF(OR(COUNTIF(L431:O431,"未確認")&gt;0,COUNTIF(L431:O431,"~*")&gt;0),"※","")</f>
        <v/>
      </c>
      <c r="L431" s="147">
        <v>0</v>
      </c>
      <c r="M431" s="147">
        <v>10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2373</v>
      </c>
      <c r="K433" s="193" t="str">
        <f>IF(OR(COUNTIF(L433:O433,"未確認")&gt;0,COUNTIF(L433:O433,"~*")&gt;0),"※","")</f>
        <v/>
      </c>
      <c r="L433" s="147">
        <v>1274</v>
      </c>
      <c r="M433" s="147">
        <v>1099</v>
      </c>
      <c r="N433" s="147">
        <v>0</v>
      </c>
      <c r="O433" s="147">
        <v>0</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1057</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8</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8</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1057</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35</v>
      </c>
      <c r="K468" s="201" t="str">
        <f t="shared" ref="K468:K475" si="16">IF(OR(COUNTIF(L468:O468,"未確認")&gt;0,COUNTIF(L468:O468,"*")&gt;0),"※","")</f>
        <v>※</v>
      </c>
      <c r="L468" s="117">
        <v>35</v>
      </c>
      <c r="M468" s="117" t="s">
        <v>541</v>
      </c>
      <c r="N468" s="117">
        <v>0</v>
      </c>
      <c r="O468" s="117">
        <v>0</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29</v>
      </c>
      <c r="K477" s="201" t="str">
        <f t="shared" ref="K477:K496" si="18">IF(OR(COUNTIF(L477:O477,"未確認")&gt;0,COUNTIF(L477:O477,"*")&gt;0),"※","")</f>
        <v>※</v>
      </c>
      <c r="L477" s="117">
        <v>29</v>
      </c>
      <c r="M477" s="117" t="s">
        <v>541</v>
      </c>
      <c r="N477" s="117">
        <v>0</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66" t="s">
        <v>1056</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1050</v>
      </c>
      <c r="N503" s="70" t="s">
        <v>1050</v>
      </c>
      <c r="O503" s="70" t="s">
        <v>1057</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10</v>
      </c>
      <c r="K505" s="201" t="str">
        <f t="shared" si="21"/>
        <v>※</v>
      </c>
      <c r="L505" s="117">
        <v>10</v>
      </c>
      <c r="M505" s="117" t="s">
        <v>541</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13</v>
      </c>
      <c r="K508" s="201" t="str">
        <f t="shared" si="21"/>
        <v>※</v>
      </c>
      <c r="L508" s="117">
        <v>13</v>
      </c>
      <c r="M508" s="117" t="s">
        <v>541</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11</v>
      </c>
      <c r="K510" s="201" t="str">
        <f t="shared" si="21"/>
        <v/>
      </c>
      <c r="L510" s="117">
        <v>11</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66" t="s">
        <v>1056</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1050</v>
      </c>
      <c r="N515" s="70" t="s">
        <v>1050</v>
      </c>
      <c r="O515" s="70" t="s">
        <v>1057</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66" t="s">
        <v>1056</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1050</v>
      </c>
      <c r="N521" s="70" t="s">
        <v>1050</v>
      </c>
      <c r="O521" s="70" t="s">
        <v>1057</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t="str">
        <f>IF(SUM(L522:O522)=0,IF(COUNTIF(L522:O522,"未確認")&gt;0,"未確認",IF(COUNTIF(L522:O522,"~*")&gt;0,"*",SUM(L522:O522))),SUM(L522:O522))</f>
        <v>*</v>
      </c>
      <c r="K522" s="201" t="str">
        <f>IF(OR(COUNTIF(L522:O522,"未確認")&gt;0,COUNTIF(L522:O522,"*")&gt;0),"※","")</f>
        <v>※</v>
      </c>
      <c r="L522" s="117">
        <v>0</v>
      </c>
      <c r="M522" s="117" t="s">
        <v>541</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66" t="s">
        <v>1056</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1050</v>
      </c>
      <c r="N526" s="70" t="s">
        <v>1050</v>
      </c>
      <c r="O526" s="70" t="s">
        <v>1057</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66" t="s">
        <v>1056</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1050</v>
      </c>
      <c r="N531" s="70" t="s">
        <v>1050</v>
      </c>
      <c r="O531" s="70" t="s">
        <v>1057</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11</v>
      </c>
      <c r="K535" s="201" t="str">
        <f t="shared" si="23"/>
        <v>※</v>
      </c>
      <c r="L535" s="117" t="s">
        <v>541</v>
      </c>
      <c r="M535" s="117">
        <v>11</v>
      </c>
      <c r="N535" s="117">
        <v>0</v>
      </c>
      <c r="O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c r="O543" s="66" t="s">
        <v>1056</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1057</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1053</v>
      </c>
      <c r="O558" s="211" t="s">
        <v>1053</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v>45.8</v>
      </c>
      <c r="M560" s="211">
        <v>63.7</v>
      </c>
      <c r="N560" s="211">
        <v>0</v>
      </c>
      <c r="O560" s="211" t="s">
        <v>533</v>
      </c>
    </row>
    <row r="561" spans="1:15" s="91" customFormat="1" ht="34.5" customHeight="1">
      <c r="A561" s="251" t="s">
        <v>871</v>
      </c>
      <c r="B561" s="119"/>
      <c r="C561" s="209"/>
      <c r="D561" s="328" t="s">
        <v>377</v>
      </c>
      <c r="E561" s="339"/>
      <c r="F561" s="339"/>
      <c r="G561" s="339"/>
      <c r="H561" s="329"/>
      <c r="I561" s="340"/>
      <c r="J561" s="207"/>
      <c r="K561" s="210"/>
      <c r="L561" s="211">
        <v>29.8</v>
      </c>
      <c r="M561" s="211">
        <v>33.299999999999997</v>
      </c>
      <c r="N561" s="211">
        <v>0</v>
      </c>
      <c r="O561" s="211" t="s">
        <v>533</v>
      </c>
    </row>
    <row r="562" spans="1:15" s="91" customFormat="1" ht="34.5" customHeight="1">
      <c r="A562" s="251" t="s">
        <v>872</v>
      </c>
      <c r="B562" s="119"/>
      <c r="C562" s="209"/>
      <c r="D562" s="328" t="s">
        <v>992</v>
      </c>
      <c r="E562" s="339"/>
      <c r="F562" s="339"/>
      <c r="G562" s="339"/>
      <c r="H562" s="329"/>
      <c r="I562" s="340"/>
      <c r="J562" s="207"/>
      <c r="K562" s="210"/>
      <c r="L562" s="211">
        <v>16.399999999999999</v>
      </c>
      <c r="M562" s="211">
        <v>29.4</v>
      </c>
      <c r="N562" s="211">
        <v>0</v>
      </c>
      <c r="O562" s="211" t="s">
        <v>533</v>
      </c>
    </row>
    <row r="563" spans="1:15" s="91" customFormat="1" ht="34.5" customHeight="1">
      <c r="A563" s="251" t="s">
        <v>873</v>
      </c>
      <c r="B563" s="119"/>
      <c r="C563" s="209"/>
      <c r="D563" s="328" t="s">
        <v>379</v>
      </c>
      <c r="E563" s="339"/>
      <c r="F563" s="339"/>
      <c r="G563" s="339"/>
      <c r="H563" s="329"/>
      <c r="I563" s="340"/>
      <c r="J563" s="207"/>
      <c r="K563" s="210"/>
      <c r="L563" s="211">
        <v>18.2</v>
      </c>
      <c r="M563" s="211">
        <v>8.1999999999999993</v>
      </c>
      <c r="N563" s="211">
        <v>0</v>
      </c>
      <c r="O563" s="211" t="s">
        <v>533</v>
      </c>
    </row>
    <row r="564" spans="1:15" s="91" customFormat="1" ht="34.5" customHeight="1">
      <c r="A564" s="251" t="s">
        <v>874</v>
      </c>
      <c r="B564" s="119"/>
      <c r="C564" s="209"/>
      <c r="D564" s="328" t="s">
        <v>380</v>
      </c>
      <c r="E564" s="339"/>
      <c r="F564" s="339"/>
      <c r="G564" s="339"/>
      <c r="H564" s="329"/>
      <c r="I564" s="340"/>
      <c r="J564" s="207"/>
      <c r="K564" s="210"/>
      <c r="L564" s="211">
        <v>11</v>
      </c>
      <c r="M564" s="211">
        <v>0.5</v>
      </c>
      <c r="N564" s="211">
        <v>0</v>
      </c>
      <c r="O564" s="211" t="s">
        <v>533</v>
      </c>
    </row>
    <row r="565" spans="1:15" s="91" customFormat="1" ht="34.5" customHeight="1">
      <c r="A565" s="251" t="s">
        <v>875</v>
      </c>
      <c r="B565" s="119"/>
      <c r="C565" s="280"/>
      <c r="D565" s="328" t="s">
        <v>869</v>
      </c>
      <c r="E565" s="339"/>
      <c r="F565" s="339"/>
      <c r="G565" s="339"/>
      <c r="H565" s="329"/>
      <c r="I565" s="340"/>
      <c r="J565" s="207"/>
      <c r="K565" s="210"/>
      <c r="L565" s="211">
        <v>0</v>
      </c>
      <c r="M565" s="211">
        <v>0</v>
      </c>
      <c r="N565" s="211">
        <v>0</v>
      </c>
      <c r="O565" s="211" t="s">
        <v>533</v>
      </c>
    </row>
    <row r="566" spans="1:15" s="91" customFormat="1" ht="34.5" customHeight="1">
      <c r="A566" s="251" t="s">
        <v>876</v>
      </c>
      <c r="B566" s="119"/>
      <c r="C566" s="285"/>
      <c r="D566" s="328" t="s">
        <v>993</v>
      </c>
      <c r="E566" s="339"/>
      <c r="F566" s="339"/>
      <c r="G566" s="339"/>
      <c r="H566" s="329"/>
      <c r="I566" s="340"/>
      <c r="J566" s="213"/>
      <c r="K566" s="214"/>
      <c r="L566" s="211">
        <v>0</v>
      </c>
      <c r="M566" s="211">
        <v>0</v>
      </c>
      <c r="N566" s="211">
        <v>0</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c r="O588" s="66" t="s">
        <v>1056</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1057</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t="str">
        <f>IF(SUM(L591:O591)=0,IF(COUNTIF(L591:O591,"未確認")&gt;0,"未確認",IF(COUNTIF(L591:O591,"~*")&gt;0,"*",SUM(L591:O591))),SUM(L591:O591))</f>
        <v>*</v>
      </c>
      <c r="K591" s="201" t="str">
        <f>IF(OR(COUNTIF(L591:O591,"未確認")&gt;0,COUNTIF(L591:O591,"*")&gt;0),"※","")</f>
        <v>※</v>
      </c>
      <c r="L591" s="117">
        <v>0</v>
      </c>
      <c r="M591" s="117" t="s">
        <v>541</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36</v>
      </c>
      <c r="K593" s="201" t="str">
        <f>IF(OR(COUNTIF(L593:O593,"未確認")&gt;0,COUNTIF(L593:O593,"*")&gt;0),"※","")</f>
        <v>※</v>
      </c>
      <c r="L593" s="117" t="s">
        <v>541</v>
      </c>
      <c r="M593" s="117">
        <v>36</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6021</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150</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2239</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309</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1221</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1057</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1057</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17" t="s">
        <v>434</v>
      </c>
      <c r="D632" s="318"/>
      <c r="E632" s="318"/>
      <c r="F632" s="318"/>
      <c r="G632" s="318"/>
      <c r="H632" s="319"/>
      <c r="I632" s="122" t="s">
        <v>435</v>
      </c>
      <c r="J632" s="116">
        <f t="shared" si="30"/>
        <v>122</v>
      </c>
      <c r="K632" s="201" t="str">
        <f t="shared" si="31"/>
        <v/>
      </c>
      <c r="L632" s="117">
        <v>28</v>
      </c>
      <c r="M632" s="117">
        <v>94</v>
      </c>
      <c r="N632" s="117">
        <v>0</v>
      </c>
      <c r="O632" s="117">
        <v>0</v>
      </c>
    </row>
    <row r="633" spans="1:22" s="118" customFormat="1" ht="56">
      <c r="A633" s="252" t="s">
        <v>919</v>
      </c>
      <c r="B633" s="119"/>
      <c r="C633" s="317" t="s">
        <v>436</v>
      </c>
      <c r="D633" s="318"/>
      <c r="E633" s="318"/>
      <c r="F633" s="318"/>
      <c r="G633" s="318"/>
      <c r="H633" s="319"/>
      <c r="I633" s="122" t="s">
        <v>437</v>
      </c>
      <c r="J633" s="116">
        <f t="shared" si="30"/>
        <v>56</v>
      </c>
      <c r="K633" s="201" t="str">
        <f t="shared" si="31"/>
        <v/>
      </c>
      <c r="L633" s="117">
        <v>19</v>
      </c>
      <c r="M633" s="117">
        <v>37</v>
      </c>
      <c r="N633" s="117">
        <v>0</v>
      </c>
      <c r="O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f t="shared" si="30"/>
        <v>10</v>
      </c>
      <c r="K635" s="201" t="str">
        <f t="shared" si="31"/>
        <v>※</v>
      </c>
      <c r="L635" s="117">
        <v>10</v>
      </c>
      <c r="M635" s="117" t="s">
        <v>541</v>
      </c>
      <c r="N635" s="117">
        <v>0</v>
      </c>
      <c r="O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v>0</v>
      </c>
      <c r="O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v>0</v>
      </c>
      <c r="O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1057</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29</v>
      </c>
      <c r="K646" s="201" t="str">
        <f t="shared" ref="K646:K660" si="33">IF(OR(COUNTIF(L646:O646,"未確認")&gt;0,COUNTIF(L646:O646,"*")&gt;0),"※","")</f>
        <v/>
      </c>
      <c r="L646" s="117">
        <v>15</v>
      </c>
      <c r="M646" s="117">
        <v>14</v>
      </c>
      <c r="N646" s="117">
        <v>0</v>
      </c>
      <c r="O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c r="N648" s="117">
        <v>0</v>
      </c>
      <c r="O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17" t="s">
        <v>941</v>
      </c>
      <c r="F650" s="318"/>
      <c r="G650" s="318"/>
      <c r="H650" s="319"/>
      <c r="I650" s="122" t="s">
        <v>458</v>
      </c>
      <c r="J650" s="116">
        <f t="shared" si="32"/>
        <v>28</v>
      </c>
      <c r="K650" s="201" t="str">
        <f t="shared" si="33"/>
        <v/>
      </c>
      <c r="L650" s="117">
        <v>15</v>
      </c>
      <c r="M650" s="117">
        <v>13</v>
      </c>
      <c r="N650" s="117">
        <v>0</v>
      </c>
      <c r="O650" s="117">
        <v>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t="s">
        <v>541</v>
      </c>
      <c r="N651" s="117">
        <v>0</v>
      </c>
      <c r="O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21</v>
      </c>
      <c r="K655" s="201" t="str">
        <f t="shared" si="33"/>
        <v/>
      </c>
      <c r="L655" s="117">
        <v>10</v>
      </c>
      <c r="M655" s="117">
        <v>11</v>
      </c>
      <c r="N655" s="117">
        <v>0</v>
      </c>
      <c r="O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1057</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v>0</v>
      </c>
      <c r="M668" s="225">
        <v>0</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v>0</v>
      </c>
      <c r="M669" s="225">
        <v>0</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v>0</v>
      </c>
      <c r="M670" s="225">
        <v>0</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v>0</v>
      </c>
      <c r="M671" s="225">
        <v>0</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v>0</v>
      </c>
      <c r="M672" s="225">
        <v>0</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v>0</v>
      </c>
      <c r="M673" s="225">
        <v>0</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v>0</v>
      </c>
      <c r="M674" s="225">
        <v>0</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v>0</v>
      </c>
      <c r="M675" s="225">
        <v>0</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1057</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1057</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1057</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2019-11-15T09:53:56Z</dcterms:modified>
</cp:coreProperties>
</file>