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04030482\Desktop\"/>
    </mc:Choice>
  </mc:AlternateContent>
  <bookViews>
    <workbookView xWindow="0" yWindow="0" windowWidth="14925" windowHeight="5955" tabRatio="706"/>
  </bookViews>
  <sheets>
    <sheet name="申請書（病院・有床診）" sheetId="4" r:id="rId1"/>
    <sheet name="記載例（病院・有床診）" sheetId="9" r:id="rId2"/>
    <sheet name="リスト" sheetId="2" state="hidden" r:id="rId3"/>
  </sheets>
  <definedNames>
    <definedName name="_xlnm.Print_Area" localSheetId="1">'記載例（病院・有床診）'!$A$1:$H$56</definedName>
    <definedName name="_xlnm.Print_Area" localSheetId="0">'申請書（病院・有床診）'!$A$1:$H$56</definedName>
    <definedName name="病床確保料" localSheetId="1">#REF!</definedName>
    <definedName name="病床確保料">#REF!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4" l="1"/>
  <c r="G13" i="4" l="1"/>
  <c r="C55" i="4" l="1"/>
  <c r="C54" i="4"/>
  <c r="C53" i="4"/>
  <c r="C5" i="4"/>
  <c r="C4" i="4"/>
  <c r="C3" i="4"/>
  <c r="H38" i="9" l="1"/>
  <c r="H49" i="9" s="1"/>
  <c r="G13" i="9"/>
  <c r="H50" i="9" l="1"/>
  <c r="H51" i="9"/>
  <c r="H49" i="4" l="1"/>
  <c r="H51" i="4" l="1"/>
  <c r="H50" i="4"/>
</calcChain>
</file>

<file path=xl/sharedStrings.xml><?xml version="1.0" encoding="utf-8"?>
<sst xmlns="http://schemas.openxmlformats.org/spreadsheetml/2006/main" count="205" uniqueCount="166">
  <si>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</si>
  <si>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</si>
  <si>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</si>
  <si>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</si>
  <si>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</si>
  <si>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</si>
  <si>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</si>
  <si>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</si>
  <si>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</si>
  <si>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</si>
  <si>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</si>
  <si>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</si>
  <si>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</si>
  <si>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</si>
  <si>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</si>
  <si>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</si>
  <si>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</si>
  <si>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</si>
  <si>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</si>
  <si>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</si>
  <si>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</si>
  <si>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</si>
  <si>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</si>
  <si>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</si>
  <si>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</si>
  <si>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</si>
  <si>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</si>
  <si>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</si>
  <si>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</si>
  <si>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</si>
  <si>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</si>
  <si>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</si>
  <si>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</si>
  <si>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</si>
  <si>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</si>
  <si>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</si>
  <si>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</si>
  <si>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</si>
  <si>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</si>
  <si>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</si>
  <si>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</si>
  <si>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</si>
  <si>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</si>
  <si>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</si>
  <si>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</si>
  <si>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</si>
  <si>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</si>
  <si>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</si>
  <si>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</si>
  <si>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</si>
  <si>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</si>
  <si>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</si>
  <si>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</si>
  <si>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</si>
  <si>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</si>
  <si>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</si>
  <si>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</si>
  <si>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</si>
  <si>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</si>
  <si>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</si>
  <si>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</si>
  <si>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</si>
  <si>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</si>
  <si>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</si>
  <si>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</si>
  <si>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</si>
  <si>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</si>
  <si>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</si>
  <si>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</si>
  <si>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</si>
  <si>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</si>
  <si>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</si>
  <si>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</si>
  <si>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</si>
  <si>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</si>
  <si>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</si>
  <si>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</si>
  <si>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</si>
  <si>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</si>
  <si>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</si>
  <si>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</si>
  <si>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</si>
  <si>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</si>
  <si>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</si>
  <si>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</si>
  <si>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</si>
  <si>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</si>
  <si>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</si>
  <si>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</si>
  <si>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</si>
  <si>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</si>
  <si>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</si>
  <si>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</si>
  <si>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</si>
  <si>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</si>
  <si>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</si>
  <si>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</si>
  <si>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</si>
  <si>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</si>
  <si>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</si>
  <si>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</si>
  <si>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</si>
  <si>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</si>
  <si>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</si>
  <si>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</si>
  <si>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</si>
  <si>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</si>
  <si>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</si>
  <si>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</si>
  <si>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</si>
  <si>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</si>
  <si>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</si>
  <si>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</si>
  <si>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</si>
  <si>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</si>
  <si>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</si>
  <si>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</si>
  <si>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</si>
  <si>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</si>
  <si>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</si>
  <si>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離床センサー</t>
  </si>
  <si>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</si>
  <si>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</si>
  <si>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</si>
  <si>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</si>
  <si>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</si>
  <si>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</si>
  <si>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</si>
  <si>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</si>
  <si>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</si>
  <si>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①＋②＋③</t>
    <phoneticPr fontId="2"/>
  </si>
  <si>
    <t>【申請額】</t>
    <rPh sb="1" eb="4">
      <t>シンセイガク</t>
    </rPh>
    <phoneticPr fontId="2"/>
  </si>
  <si>
    <t>病床数</t>
    <rPh sb="0" eb="3">
      <t>ビョウショウスウ</t>
    </rPh>
    <phoneticPr fontId="2"/>
  </si>
  <si>
    <t>給付額</t>
    <rPh sb="0" eb="3">
      <t>キュウフガク</t>
    </rPh>
    <phoneticPr fontId="2"/>
  </si>
  <si>
    <t>申請額</t>
    <rPh sb="0" eb="3">
      <t>シンセイガク</t>
    </rPh>
    <phoneticPr fontId="2"/>
  </si>
  <si>
    <t>×</t>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</si>
  <si>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</si>
  <si>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</si>
  <si>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</si>
  <si>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</si>
  <si>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</si>
  <si>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</si>
  <si>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</si>
  <si>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</si>
  <si>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</si>
  <si>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</si>
  <si>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②に要する申請額</t>
    <rPh sb="2" eb="3">
      <t>ヨウ</t>
    </rPh>
    <rPh sb="5" eb="8">
      <t>シンセイガク</t>
    </rPh>
    <phoneticPr fontId="2"/>
  </si>
  <si>
    <t>③に要する申請額</t>
    <rPh sb="2" eb="3">
      <t>ヨウ</t>
    </rPh>
    <rPh sb="5" eb="8">
      <t>シンセイガク</t>
    </rPh>
    <phoneticPr fontId="2"/>
  </si>
  <si>
    <t>別紙様式１（病院・有床診療所）</t>
    <rPh sb="9" eb="11">
      <t>ユウショウ</t>
    </rPh>
    <rPh sb="11" eb="14">
      <t>シンリョウジョ</t>
    </rPh>
    <phoneticPr fontId="2"/>
  </si>
  <si>
    <t>訪問看護ベースアップ評価料（Ⅰ）</t>
    <phoneticPr fontId="2"/>
  </si>
  <si>
    <t>茨城　太郎</t>
    <rPh sb="0" eb="2">
      <t>イバラキ</t>
    </rPh>
    <rPh sb="3" eb="5">
      <t>タロウ</t>
    </rPh>
    <phoneticPr fontId="2"/>
  </si>
  <si>
    <t>123-4567-8901</t>
    <phoneticPr fontId="2"/>
  </si>
  <si>
    <t>000＠000.jp</t>
    <phoneticPr fontId="2"/>
  </si>
  <si>
    <t>医療法人○○　○○病院</t>
    <rPh sb="0" eb="6">
      <t>イリョウホウジンマルマル</t>
    </rPh>
    <rPh sb="9" eb="11">
      <t>ビョウイン</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</si>
  <si>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</si>
  <si>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①＋②＋③≧申請額の場合の上限額</t>
    <rPh sb="6" eb="9">
      <t>シンセイガク</t>
    </rPh>
    <rPh sb="10" eb="12">
      <t>バアイ</t>
    </rPh>
    <rPh sb="13" eb="15">
      <t>ジョウゲン</t>
    </rPh>
    <rPh sb="15" eb="16">
      <t>ガク</t>
    </rPh>
    <phoneticPr fontId="2"/>
  </si>
  <si>
    <t>【対象施設であることの申出】※該当する要件にチェックを入れること（複数選択可）</t>
    <rPh sb="1" eb="3">
      <t>タイショウ</t>
    </rPh>
    <rPh sb="3" eb="5">
      <t>シセツ</t>
    </rPh>
    <rPh sb="11" eb="13">
      <t>モウシデ</t>
    </rPh>
    <rPh sb="15" eb="17">
      <t>ガイトウ</t>
    </rPh>
    <rPh sb="19" eb="21">
      <t>ヨウケン</t>
    </rPh>
    <rPh sb="27" eb="28">
      <t>イ</t>
    </rPh>
    <rPh sb="33" eb="38">
      <t>フクスウセンタクカ</t>
    </rPh>
    <phoneticPr fontId="2"/>
  </si>
  <si>
    <t>茨城県知事　殿</t>
    <rPh sb="0" eb="3">
      <t>イバラキケン</t>
    </rPh>
    <rPh sb="3" eb="5">
      <t>チジ</t>
    </rPh>
    <rPh sb="6" eb="7">
      <t>ドノ</t>
    </rPh>
    <phoneticPr fontId="2"/>
  </si>
  <si>
    <t>茨城県生産性向上・職場環境整備等支援事業給付金申請書</t>
    <rPh sb="0" eb="3">
      <t>イバラキケン</t>
    </rPh>
    <rPh sb="3" eb="6">
      <t>セイサンセイ</t>
    </rPh>
    <rPh sb="6" eb="8">
      <t>コウジョウ</t>
    </rPh>
    <rPh sb="9" eb="11">
      <t>ショクバ</t>
    </rPh>
    <rPh sb="11" eb="13">
      <t>カンキョウ</t>
    </rPh>
    <rPh sb="13" eb="15">
      <t>セイビ</t>
    </rPh>
    <rPh sb="15" eb="16">
      <t>トウ</t>
    </rPh>
    <rPh sb="16" eb="18">
      <t>シエン</t>
    </rPh>
    <rPh sb="18" eb="20">
      <t>ジギョウ</t>
    </rPh>
    <rPh sb="20" eb="23">
      <t>キュウフキン</t>
    </rPh>
    <rPh sb="23" eb="26">
      <t>シンセイショ</t>
    </rPh>
    <phoneticPr fontId="2"/>
  </si>
  <si>
    <t>住所</t>
    <rPh sb="0" eb="2">
      <t>ジュウショ</t>
    </rPh>
    <phoneticPr fontId="2"/>
  </si>
  <si>
    <t>代表者名</t>
    <rPh sb="0" eb="4">
      <t>ダイヒョウシャメイ</t>
    </rPh>
    <phoneticPr fontId="2"/>
  </si>
  <si>
    <r>
      <t>①に要する申請額</t>
    </r>
    <r>
      <rPr>
        <b/>
        <sz val="12"/>
        <color rgb="FFFF0000"/>
        <rFont val="ＭＳ ゴシック"/>
        <family val="3"/>
        <charset val="128"/>
      </rPr>
      <t>（税抜）</t>
    </r>
    <rPh sb="2" eb="5">
      <t>シンセイガク</t>
    </rPh>
    <rPh sb="9" eb="11">
      <t>ゼイヌキ</t>
    </rPh>
    <phoneticPr fontId="2"/>
  </si>
  <si>
    <t>施設名</t>
    <rPh sb="0" eb="2">
      <t>シセツ</t>
    </rPh>
    <rPh sb="2" eb="3">
      <t>メイ</t>
    </rPh>
    <phoneticPr fontId="2"/>
  </si>
  <si>
    <t>理事長　○○　○○</t>
    <phoneticPr fontId="2"/>
  </si>
  <si>
    <t>茨城県水戸市笠原町○○</t>
    <phoneticPr fontId="2"/>
  </si>
  <si>
    <t>　（消費税が含まれるものは税抜き額を記載）</t>
    <rPh sb="2" eb="5">
      <t>ショウヒゼイ</t>
    </rPh>
    <rPh sb="6" eb="7">
      <t>フク</t>
    </rPh>
    <rPh sb="13" eb="15">
      <t>ゼイヌ</t>
    </rPh>
    <rPh sb="16" eb="17">
      <t>ガク</t>
    </rPh>
    <rPh sb="18" eb="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</si>
</sst>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床&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b/>
      <u/>
      <sz val="12"/>
      <color theme="1"/>
      <name val="BIZ UDPゴシック"/>
      <family val="3"/>
      <charset val="128"/>
    </font>
    <font>
      <b/>
      <sz val="12"/>
      <color theme="1"/>
      <name val="BIZ UDPゴシック"/>
      <family val="3"/>
      <charset val="128"/>
    </font>
    <font>
      <b/>
      <sz val="12"/>
      <color rgb="FFFF0000"/>
      <name val="ＭＳ ゴシック"/>
      <family val="3"/>
      <charset val="128"/>
    </font>
    <font>
      <b/>
      <u/>
      <sz val="11"/>
      <color theme="1"/>
      <name val="BIZ UDPゴシック"/>
      <family val="3"/>
      <charset val="128"/>
    </font>
    <font>
      <b/>
      <sz val="11"/>
      <color theme="1"/>
      <name val="BIZ UDP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lignment vertical="center"/>
    </xf>
    <xf numFmtId="176" fontId="4" fillId="0" borderId="1" xfId="0" applyNumberFormat="1" applyFont="1" applyBorder="1" applyProtection="1">
      <alignment vertical="center"/>
    </xf>
    <xf numFmtId="0" fontId="4"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Border="1" applyAlignment="1" applyProtection="1">
      <alignment horizontal="right" vertical="center"/>
      <protection locked="0"/>
    </xf>
    <xf numFmtId="176" fontId="4" fillId="0" borderId="0" xfId="0" applyNumberFormat="1" applyFont="1" applyBorder="1" applyAlignment="1" applyProtection="1">
      <alignment horizontal="right" vertical="center"/>
      <protection locked="0"/>
    </xf>
    <xf numFmtId="0" fontId="7" fillId="0" borderId="0" xfId="0" applyFont="1" applyProtection="1">
      <alignment vertical="center"/>
      <protection locked="0"/>
    </xf>
    <xf numFmtId="176" fontId="4" fillId="0" borderId="0" xfId="0" applyNumberFormat="1" applyFont="1" applyFill="1" applyBorder="1" applyProtection="1">
      <alignment vertical="center"/>
      <protection locked="0"/>
    </xf>
    <xf numFmtId="0" fontId="7"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0" borderId="0" xfId="1" applyNumberFormat="1" applyFont="1" applyFill="1" applyBorder="1" applyProtection="1">
      <alignment vertical="center"/>
      <protection locked="0"/>
    </xf>
    <xf numFmtId="0" fontId="4" fillId="0" borderId="0" xfId="0" applyFont="1" applyFill="1" applyProtection="1">
      <alignment vertical="center"/>
      <protection locked="0"/>
    </xf>
    <xf numFmtId="0" fontId="4" fillId="0" borderId="0" xfId="0" applyFont="1" applyFill="1" applyBorder="1" applyProtection="1">
      <alignment vertical="center"/>
      <protection locked="0"/>
    </xf>
    <xf numFmtId="176" fontId="4" fillId="0" borderId="0" xfId="0" applyNumberFormat="1" applyFont="1" applyFill="1" applyBorder="1" applyAlignment="1" applyProtection="1">
      <alignment horizontal="right" vertical="center"/>
      <protection locked="0"/>
    </xf>
    <xf numFmtId="0" fontId="7" fillId="0" borderId="0" xfId="0" applyFont="1" applyFill="1" applyProtection="1">
      <alignment vertical="center"/>
      <protection locked="0"/>
    </xf>
    <xf numFmtId="0" fontId="7" fillId="0" borderId="0" xfId="0" applyFont="1" applyFill="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3" fillId="0" borderId="1" xfId="0" applyFont="1" applyBorder="1" applyAlignment="1">
      <alignment horizontal="center" vertical="center"/>
    </xf>
    <xf numFmtId="0" fontId="0" fillId="0" borderId="0" xfId="0" applyFont="1" applyProtection="1">
      <alignment vertical="center"/>
      <protection locked="0"/>
    </xf>
    <xf numFmtId="0" fontId="4" fillId="2" borderId="0" xfId="0" applyFont="1" applyFill="1" applyProtection="1">
      <alignment vertical="center"/>
      <protection locked="0"/>
    </xf>
    <xf numFmtId="0" fontId="4" fillId="2" borderId="1" xfId="0" applyFont="1" applyFill="1" applyBorder="1">
      <alignment vertical="center"/>
    </xf>
    <xf numFmtId="0" fontId="3" fillId="2" borderId="0" xfId="0" applyFont="1" applyFill="1" applyAlignment="1" applyProtection="1">
      <alignment horizontal="left" vertical="center" wrapText="1"/>
      <protection locked="0"/>
    </xf>
    <xf numFmtId="0" fontId="8" fillId="2" borderId="0" xfId="0" applyFont="1" applyFill="1" applyAlignment="1">
      <alignment vertical="center"/>
    </xf>
    <xf numFmtId="176" fontId="9" fillId="2" borderId="1" xfId="0" applyNumberFormat="1" applyFont="1" applyFill="1" applyBorder="1" applyProtection="1">
      <alignment vertical="center"/>
      <protection locked="0"/>
    </xf>
    <xf numFmtId="177" fontId="9" fillId="2" borderId="1" xfId="0" applyNumberFormat="1" applyFont="1" applyFill="1" applyBorder="1" applyProtection="1">
      <alignment vertical="center"/>
      <protection locked="0"/>
    </xf>
    <xf numFmtId="0" fontId="11" fillId="2" borderId="0" xfId="0" applyFont="1" applyFill="1">
      <alignment vertical="center"/>
    </xf>
    <xf numFmtId="0" fontId="12" fillId="2" borderId="0" xfId="0" applyFont="1" applyFill="1" applyAlignment="1" applyProtection="1">
      <alignment vertical="center" wrapText="1"/>
      <protection locked="0"/>
    </xf>
    <xf numFmtId="176" fontId="4" fillId="0" borderId="0" xfId="0" applyNumberFormat="1" applyFont="1" applyBorder="1" applyAlignment="1" applyProtection="1">
      <alignment horizontal="right" vertical="center"/>
    </xf>
    <xf numFmtId="0" fontId="13" fillId="0" borderId="0" xfId="0" applyFont="1" applyProtection="1">
      <alignment vertical="center"/>
      <protection locked="0"/>
    </xf>
    <xf numFmtId="0" fontId="4" fillId="0" borderId="0"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9" fillId="2" borderId="1"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85725</xdr:rowOff>
        </xdr:from>
        <xdr:to>
          <xdr:col>1</xdr:col>
          <xdr:colOff>504825</xdr:colOff>
          <xdr:row>28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38</xdr:row>
          <xdr:rowOff>171450</xdr:rowOff>
        </xdr:from>
        <xdr:to>
          <xdr:col>1</xdr:col>
          <xdr:colOff>504825</xdr:colOff>
          <xdr:row>40</xdr:row>
          <xdr:rowOff>57150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43</xdr:row>
          <xdr:rowOff>133350</xdr:rowOff>
        </xdr:from>
        <xdr:to>
          <xdr:col>1</xdr:col>
          <xdr:colOff>514350</xdr:colOff>
          <xdr:row>45</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352423</xdr:colOff>
      <xdr:row>0</xdr:row>
      <xdr:rowOff>104769</xdr:rowOff>
    </xdr:from>
    <xdr:to>
      <xdr:col>21</xdr:col>
      <xdr:colOff>561974</xdr:colOff>
      <xdr:row>74</xdr:row>
      <xdr:rowOff>85725</xdr:rowOff>
    </xdr:to>
    <xdr:sp macro="" textlink="">
      <xdr:nvSpPr>
        <xdr:cNvPr id="7" name="正方形/長方形 6"/>
        <xdr:cNvSpPr/>
      </xdr:nvSpPr>
      <xdr:spPr>
        <a:xfrm>
          <a:off x="9305923" y="104769"/>
          <a:ext cx="7867651" cy="1522095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記入方法</a:t>
          </a:r>
          <a:endParaRPr kumimoji="1" lang="en-US" altLang="ja-JP" sz="1800" b="1">
            <a:solidFill>
              <a:sysClr val="windowText" lastClr="000000"/>
            </a:solidFill>
          </a:endParaRPr>
        </a:p>
        <a:p>
          <a:pPr algn="l"/>
          <a:r>
            <a:rPr kumimoji="1" lang="ja-JP" altLang="en-US" sz="1200" b="0">
              <a:solidFill>
                <a:srgbClr val="C00000"/>
              </a:solidFill>
            </a:rPr>
            <a:t>着色部のみに記入し、白色のセルには記入しないでください。</a:t>
          </a:r>
          <a:endParaRPr kumimoji="1" lang="en-US" altLang="ja-JP" sz="1200" b="0">
            <a:solidFill>
              <a:srgbClr val="C00000"/>
            </a:solidFill>
          </a:endParaRPr>
        </a:p>
        <a:p>
          <a:pPr algn="l"/>
          <a:endParaRPr kumimoji="1" lang="en-US" altLang="ja-JP" sz="1200">
            <a:solidFill>
              <a:sysClr val="windowText" lastClr="000000"/>
            </a:solidFill>
          </a:endParaRPr>
        </a:p>
        <a:p>
          <a:pPr>
            <a:lnSpc>
              <a:spcPct val="100000"/>
            </a:lnSpc>
          </a:pPr>
          <a:r>
            <a:rPr kumimoji="1" lang="ja-JP" altLang="ja-JP" sz="1200" b="1">
              <a:solidFill>
                <a:sysClr val="windowText" lastClr="000000"/>
              </a:solidFill>
              <a:effectLst/>
              <a:latin typeface="+mn-lt"/>
              <a:ea typeface="+mn-ea"/>
              <a:cs typeface="+mn-cs"/>
            </a:rPr>
            <a:t>１　</a:t>
          </a:r>
          <a:r>
            <a:rPr kumimoji="1" lang="ja-JP" altLang="en-US" sz="1200" b="1">
              <a:solidFill>
                <a:sysClr val="windowText" lastClr="000000"/>
              </a:solidFill>
              <a:effectLst/>
              <a:latin typeface="+mn-lt"/>
              <a:ea typeface="+mn-ea"/>
              <a:cs typeface="+mn-cs"/>
            </a:rPr>
            <a:t>住所、施設名、代表者名</a:t>
          </a:r>
          <a:r>
            <a:rPr kumimoji="1" lang="ja-JP" altLang="ja-JP" sz="1200" b="1">
              <a:solidFill>
                <a:sysClr val="windowText" lastClr="000000"/>
              </a:solidFill>
              <a:effectLst/>
              <a:latin typeface="+mn-lt"/>
              <a:ea typeface="+mn-ea"/>
              <a:cs typeface="+mn-cs"/>
            </a:rPr>
            <a:t>を</a:t>
          </a:r>
          <a:r>
            <a:rPr kumimoji="1" lang="ja-JP" altLang="en-US" sz="1200" b="1">
              <a:solidFill>
                <a:sysClr val="windowText" lastClr="000000"/>
              </a:solidFill>
              <a:effectLst/>
              <a:latin typeface="+mn-lt"/>
              <a:ea typeface="+mn-ea"/>
              <a:cs typeface="+mn-cs"/>
            </a:rPr>
            <a:t>記入</a:t>
          </a:r>
          <a:r>
            <a:rPr kumimoji="1" lang="ja-JP" altLang="ja-JP" sz="1200" b="1">
              <a:solidFill>
                <a:sysClr val="windowText" lastClr="000000"/>
              </a:solidFill>
              <a:effectLst/>
              <a:latin typeface="+mn-lt"/>
              <a:ea typeface="+mn-ea"/>
              <a:cs typeface="+mn-cs"/>
            </a:rPr>
            <a:t>ください。</a:t>
          </a:r>
          <a:endParaRPr kumimoji="1" lang="en-US" altLang="ja-JP" sz="1200" b="1">
            <a:solidFill>
              <a:sysClr val="windowText" lastClr="000000"/>
            </a:solidFill>
            <a:effectLst/>
            <a:latin typeface="+mn-lt"/>
            <a:ea typeface="+mn-ea"/>
            <a:cs typeface="+mn-cs"/>
          </a:endParaRPr>
        </a:p>
        <a:p>
          <a:pPr>
            <a:lnSpc>
              <a:spcPct val="100000"/>
            </a:lnSpc>
          </a:pPr>
          <a:r>
            <a:rPr lang="ja-JP" altLang="en-US" sz="1200">
              <a:solidFill>
                <a:sysClr val="windowText" lastClr="000000"/>
              </a:solidFill>
              <a:effectLst/>
            </a:rPr>
            <a:t>　　〇別紙「支給申請書兼口座振込依頼書」の「１申請者の情報」と同じ内容を記入ください。　　　　　</a:t>
          </a:r>
          <a:endParaRPr lang="en-US" altLang="ja-JP" sz="1200">
            <a:solidFill>
              <a:sysClr val="windowText" lastClr="000000"/>
            </a:solidFill>
            <a:effectLst/>
          </a:endParaRPr>
        </a:p>
        <a:p>
          <a:pPr>
            <a:lnSpc>
              <a:spcPct val="100000"/>
            </a:lnSpc>
          </a:pPr>
          <a:r>
            <a:rPr lang="ja-JP" altLang="en-US" sz="1200">
              <a:solidFill>
                <a:sysClr val="windowText" lastClr="000000"/>
              </a:solidFill>
              <a:effectLst/>
            </a:rPr>
            <a:t>　　　・住所は「住所・所在地」から転記</a:t>
          </a:r>
          <a:endParaRPr lang="en-US" altLang="ja-JP" sz="1200">
            <a:solidFill>
              <a:sysClr val="windowText" lastClr="000000"/>
            </a:solidFill>
            <a:effectLst/>
          </a:endParaRPr>
        </a:p>
        <a:p>
          <a:pPr>
            <a:lnSpc>
              <a:spcPct val="100000"/>
            </a:lnSpc>
          </a:pPr>
          <a:r>
            <a:rPr lang="ja-JP" altLang="en-US" sz="1200">
              <a:solidFill>
                <a:sysClr val="windowText" lastClr="000000"/>
              </a:solidFill>
              <a:effectLst/>
            </a:rPr>
            <a:t>　　　・施設名は「病院等の名称」から転記</a:t>
          </a:r>
          <a:endParaRPr lang="en-US" altLang="ja-JP" sz="1200">
            <a:solidFill>
              <a:sysClr val="windowText" lastClr="000000"/>
            </a:solidFill>
            <a:effectLst/>
          </a:endParaRPr>
        </a:p>
        <a:p>
          <a:pPr>
            <a:lnSpc>
              <a:spcPct val="100000"/>
            </a:lnSpc>
          </a:pPr>
          <a:r>
            <a:rPr lang="ja-JP" altLang="en-US" sz="1200">
              <a:solidFill>
                <a:sysClr val="windowText" lastClr="000000"/>
              </a:solidFill>
              <a:effectLst/>
            </a:rPr>
            <a:t>　　　・代表者名は「開設者」から転記</a:t>
          </a:r>
          <a:endParaRPr lang="en-US" altLang="ja-JP" sz="1200">
            <a:solidFill>
              <a:sysClr val="windowText" lastClr="000000"/>
            </a:solidFill>
            <a:effectLst/>
          </a:endParaRPr>
        </a:p>
        <a:p>
          <a:pPr>
            <a:lnSpc>
              <a:spcPct val="100000"/>
            </a:lnSpc>
          </a:pPr>
          <a:endParaRPr lang="ja-JP" altLang="ja-JP" sz="1200">
            <a:solidFill>
              <a:sysClr val="windowText" lastClr="000000"/>
            </a:solidFill>
            <a:effectLst/>
          </a:endParaRPr>
        </a:p>
        <a:p>
          <a:pPr>
            <a:lnSpc>
              <a:spcPct val="100000"/>
            </a:lnSpc>
          </a:pPr>
          <a:r>
            <a:rPr kumimoji="1" lang="ja-JP" altLang="ja-JP" sz="1200" b="1">
              <a:solidFill>
                <a:sysClr val="windowText" lastClr="000000"/>
              </a:solidFill>
              <a:effectLst/>
              <a:latin typeface="+mn-lt"/>
              <a:ea typeface="+mn-ea"/>
              <a:cs typeface="+mn-cs"/>
            </a:rPr>
            <a:t>２　</a:t>
          </a:r>
          <a:r>
            <a:rPr kumimoji="1" lang="en-US" altLang="ja-JP" sz="1200" b="1">
              <a:solidFill>
                <a:sysClr val="windowText" lastClr="000000"/>
              </a:solidFill>
            </a:rPr>
            <a:t>【</a:t>
          </a:r>
          <a:r>
            <a:rPr kumimoji="1" lang="ja-JP" altLang="en-US" sz="1200" b="1">
              <a:solidFill>
                <a:sysClr val="windowText" lastClr="000000"/>
              </a:solidFill>
            </a:rPr>
            <a:t>申請額</a:t>
          </a:r>
          <a:r>
            <a:rPr kumimoji="1" lang="en-US" altLang="ja-JP" sz="1200" b="1">
              <a:solidFill>
                <a:sysClr val="windowText" lastClr="000000"/>
              </a:solidFill>
            </a:rPr>
            <a:t>】</a:t>
          </a:r>
        </a:p>
        <a:p>
          <a:pPr algn="l">
            <a:lnSpc>
              <a:spcPct val="100000"/>
            </a:lnSpc>
          </a:pPr>
          <a:r>
            <a:rPr kumimoji="1" lang="ja-JP" altLang="en-US" sz="1200">
              <a:solidFill>
                <a:sysClr val="windowText" lastClr="000000"/>
              </a:solidFill>
            </a:rPr>
            <a:t>　　〇「病床数」には、現在の許可病床数を入力してください。</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詳細はホームページの</a:t>
          </a:r>
          <a:r>
            <a:rPr kumimoji="1" lang="en-US" altLang="ja-JP" sz="1200">
              <a:solidFill>
                <a:sysClr val="windowText" lastClr="000000"/>
              </a:solidFill>
            </a:rPr>
            <a:t>QA</a:t>
          </a:r>
          <a:r>
            <a:rPr kumimoji="1" lang="ja-JP" altLang="en-US" sz="1200">
              <a:solidFill>
                <a:sysClr val="windowText" lastClr="000000"/>
              </a:solidFill>
            </a:rPr>
            <a:t>をご覧ください。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rPr>
            <a:t>※18</a:t>
          </a:r>
          <a:r>
            <a:rPr kumimoji="1" lang="ja-JP" altLang="en-US" sz="1200">
              <a:solidFill>
                <a:sysClr val="windowText" lastClr="000000"/>
              </a:solidFill>
            </a:rPr>
            <a:t>万円が最低額のため、４床以下は</a:t>
          </a:r>
          <a:r>
            <a:rPr kumimoji="1" lang="en-US" altLang="ja-JP" sz="1200">
              <a:solidFill>
                <a:sysClr val="windowText" lastClr="000000"/>
              </a:solidFill>
            </a:rPr>
            <a:t>18</a:t>
          </a:r>
          <a:r>
            <a:rPr kumimoji="1" lang="ja-JP" altLang="en-US" sz="1200">
              <a:solidFill>
                <a:sysClr val="windowText" lastClr="000000"/>
              </a:solidFill>
            </a:rPr>
            <a:t>万円になります。</a:t>
          </a:r>
          <a:endParaRPr kumimoji="1" lang="en-US" altLang="ja-JP" sz="1200">
            <a:solidFill>
              <a:sysClr val="windowText" lastClr="000000"/>
            </a:solidFill>
          </a:endParaRPr>
        </a:p>
        <a:p>
          <a:pPr algn="l">
            <a:lnSpc>
              <a:spcPct val="100000"/>
            </a:lnSpc>
          </a:pPr>
          <a:endParaRPr kumimoji="1" lang="en-US" altLang="ja-JP" sz="1200">
            <a:solidFill>
              <a:sysClr val="windowText" lastClr="0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b="1">
              <a:solidFill>
                <a:sysClr val="windowText" lastClr="000000"/>
              </a:solidFill>
            </a:rPr>
            <a:t>３　</a:t>
          </a:r>
          <a:r>
            <a:rPr kumimoji="1" lang="en-US" altLang="ja-JP" sz="1200" b="1">
              <a:solidFill>
                <a:sysClr val="windowText" lastClr="000000"/>
              </a:solidFill>
            </a:rPr>
            <a:t>【</a:t>
          </a:r>
          <a:r>
            <a:rPr kumimoji="1" lang="ja-JP" altLang="en-US" sz="1200" b="1">
              <a:solidFill>
                <a:sysClr val="windowText" lastClr="000000"/>
              </a:solidFill>
            </a:rPr>
            <a:t>対象施設であることの申出</a:t>
          </a:r>
          <a:r>
            <a:rPr kumimoji="1" lang="en-US" altLang="ja-JP" sz="1200" b="1">
              <a:solidFill>
                <a:sysClr val="windowText" lastClr="000000"/>
              </a:solidFill>
            </a:rPr>
            <a:t>】</a:t>
          </a:r>
        </a:p>
        <a:p>
          <a:pPr algn="l">
            <a:lnSpc>
              <a:spcPct val="100000"/>
            </a:lnSpc>
          </a:pPr>
          <a:r>
            <a:rPr kumimoji="1" lang="ja-JP" altLang="en-US" sz="1200">
              <a:solidFill>
                <a:sysClr val="windowText" lastClr="000000"/>
              </a:solidFill>
            </a:rPr>
            <a:t>　　〇「令和７年３月</a:t>
          </a:r>
          <a:r>
            <a:rPr kumimoji="1" lang="en-US" altLang="ja-JP" sz="1200">
              <a:solidFill>
                <a:sysClr val="windowText" lastClr="000000"/>
              </a:solidFill>
            </a:rPr>
            <a:t>31</a:t>
          </a:r>
          <a:r>
            <a:rPr kumimoji="1" lang="ja-JP" altLang="en-US" sz="1200">
              <a:solidFill>
                <a:sysClr val="windowText" lastClr="000000"/>
              </a:solidFill>
            </a:rPr>
            <a:t>日時点において、別紙に掲げる診療報酬のいずれかを届け出ている」</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にチェックしてください。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〇届け出た診療報酬の項目にチェックをしてください。</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 　　　</a:t>
          </a:r>
          <a:r>
            <a:rPr kumimoji="1" lang="en-US" altLang="ja-JP" sz="1200">
              <a:solidFill>
                <a:srgbClr val="C00000"/>
              </a:solidFill>
            </a:rPr>
            <a:t>※</a:t>
          </a:r>
          <a:r>
            <a:rPr kumimoji="1" lang="ja-JP" altLang="en-US" sz="1200">
              <a:solidFill>
                <a:srgbClr val="C00000"/>
              </a:solidFill>
            </a:rPr>
            <a:t>令和７年３月</a:t>
          </a:r>
          <a:r>
            <a:rPr kumimoji="1" lang="en-US" altLang="ja-JP" sz="1200">
              <a:solidFill>
                <a:srgbClr val="C00000"/>
              </a:solidFill>
            </a:rPr>
            <a:t>31</a:t>
          </a:r>
          <a:r>
            <a:rPr kumimoji="1" lang="ja-JP" altLang="en-US" sz="1200">
              <a:solidFill>
                <a:srgbClr val="C00000"/>
              </a:solidFill>
            </a:rPr>
            <a:t>日までに届け出ていなければ、本事業は申請できません。</a:t>
          </a:r>
          <a:endParaRPr kumimoji="1" lang="en-US" altLang="ja-JP" sz="1200">
            <a:solidFill>
              <a:srgbClr val="C00000"/>
            </a:solidFill>
          </a:endParaRPr>
        </a:p>
        <a:p>
          <a:pPr algn="l">
            <a:lnSpc>
              <a:spcPct val="100000"/>
            </a:lnSpc>
          </a:pPr>
          <a:endParaRPr kumimoji="1" lang="en-US" altLang="ja-JP" sz="1200">
            <a:solidFill>
              <a:srgbClr val="C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b="1">
              <a:solidFill>
                <a:sysClr val="windowText" lastClr="000000"/>
              </a:solidFill>
            </a:rPr>
            <a:t>４　</a:t>
          </a:r>
          <a:r>
            <a:rPr kumimoji="1" lang="en-US" altLang="ja-JP" sz="1200" b="1">
              <a:solidFill>
                <a:sysClr val="windowText" lastClr="000000"/>
              </a:solidFill>
            </a:rPr>
            <a:t>【</a:t>
          </a:r>
          <a:r>
            <a:rPr kumimoji="1" lang="ja-JP" altLang="en-US" sz="1200" b="1">
              <a:solidFill>
                <a:sysClr val="windowText" lastClr="000000"/>
              </a:solidFill>
            </a:rPr>
            <a:t>生産性向上・職場環境整備等の実施内容及び申請額</a:t>
          </a:r>
          <a:r>
            <a:rPr kumimoji="1" lang="en-US" altLang="ja-JP" sz="1200" b="1">
              <a:solidFill>
                <a:sysClr val="windowText" lastClr="000000"/>
              </a:solidFill>
            </a:rPr>
            <a:t>】</a:t>
          </a:r>
        </a:p>
        <a:p>
          <a:pPr algn="l">
            <a:lnSpc>
              <a:spcPct val="100000"/>
            </a:lnSpc>
          </a:pPr>
          <a:r>
            <a:rPr kumimoji="1" lang="ja-JP" altLang="en-US" sz="1200">
              <a:solidFill>
                <a:sysClr val="windowText" lastClr="000000"/>
              </a:solidFill>
            </a:rPr>
            <a:t>　　〇１の</a:t>
          </a:r>
          <a:r>
            <a:rPr kumimoji="1" lang="en-US" altLang="ja-JP" sz="1200">
              <a:solidFill>
                <a:sysClr val="windowText" lastClr="000000"/>
              </a:solidFill>
            </a:rPr>
            <a:t>【</a:t>
          </a:r>
          <a:r>
            <a:rPr kumimoji="1" lang="ja-JP" altLang="en-US" sz="1200">
              <a:solidFill>
                <a:sysClr val="windowText" lastClr="000000"/>
              </a:solidFill>
            </a:rPr>
            <a:t>申請額</a:t>
          </a:r>
          <a:r>
            <a:rPr kumimoji="1" lang="en-US" altLang="ja-JP" sz="1200">
              <a:solidFill>
                <a:sysClr val="windowText" lastClr="000000"/>
              </a:solidFill>
            </a:rPr>
            <a:t>】</a:t>
          </a:r>
          <a:r>
            <a:rPr kumimoji="1" lang="ja-JP" altLang="en-US" sz="1200">
              <a:solidFill>
                <a:sysClr val="windowText" lastClr="000000"/>
              </a:solidFill>
            </a:rPr>
            <a:t>で算出した額を上限として設備の導入、賃金改善等が可能です。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rgbClr val="C00000"/>
              </a:solidFill>
            </a:rPr>
            <a:t>※</a:t>
          </a:r>
          <a:r>
            <a:rPr kumimoji="1" lang="ja-JP" altLang="en-US" sz="1200">
              <a:solidFill>
                <a:srgbClr val="C00000"/>
              </a:solidFill>
            </a:rPr>
            <a:t>①＋②＋③の合計が１の</a:t>
          </a:r>
          <a:r>
            <a:rPr kumimoji="1" lang="en-US" altLang="ja-JP" sz="1200">
              <a:solidFill>
                <a:srgbClr val="C00000"/>
              </a:solidFill>
            </a:rPr>
            <a:t>【</a:t>
          </a:r>
          <a:r>
            <a:rPr kumimoji="1" lang="ja-JP" altLang="en-US" sz="1200">
              <a:solidFill>
                <a:srgbClr val="C00000"/>
              </a:solidFill>
            </a:rPr>
            <a:t>申請額</a:t>
          </a:r>
          <a:r>
            <a:rPr kumimoji="1" lang="en-US" altLang="ja-JP" sz="1200">
              <a:solidFill>
                <a:srgbClr val="C00000"/>
              </a:solidFill>
            </a:rPr>
            <a:t>】</a:t>
          </a:r>
          <a:r>
            <a:rPr kumimoji="1" lang="ja-JP" altLang="en-US" sz="1200">
              <a:solidFill>
                <a:srgbClr val="C00000"/>
              </a:solidFill>
            </a:rPr>
            <a:t>以上となるようにしてください。</a:t>
          </a:r>
          <a:endParaRPr kumimoji="1" lang="en-US" altLang="ja-JP" sz="1200">
            <a:solidFill>
              <a:srgbClr val="C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〇①～③のうち、実施予定のものにチェックを入れてください。</a:t>
          </a:r>
          <a:endParaRPr kumimoji="1" lang="en-US" altLang="ja-JP" sz="1200">
            <a:solidFill>
              <a:sysClr val="windowText" lastClr="0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〇①には、設備名と見積額</a:t>
          </a:r>
          <a:r>
            <a:rPr kumimoji="1" lang="ja-JP" altLang="en-US" sz="1200">
              <a:solidFill>
                <a:srgbClr val="C00000"/>
              </a:solidFill>
            </a:rPr>
            <a:t>（税抜）</a:t>
          </a:r>
          <a:r>
            <a:rPr kumimoji="1" lang="ja-JP" altLang="en-US" sz="1200">
              <a:solidFill>
                <a:sysClr val="windowText" lastClr="000000"/>
              </a:solidFill>
            </a:rPr>
            <a:t>を記入してください（行が不足する場合には、追加ください）。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既に購入している場合には、支払額</a:t>
          </a:r>
          <a:r>
            <a:rPr kumimoji="1" lang="ja-JP" altLang="ja-JP" sz="1200">
              <a:solidFill>
                <a:srgbClr val="C00000"/>
              </a:solidFill>
              <a:effectLst/>
              <a:latin typeface="+mn-lt"/>
              <a:ea typeface="+mn-ea"/>
              <a:cs typeface="+mn-cs"/>
            </a:rPr>
            <a:t>（</a:t>
          </a:r>
          <a:r>
            <a:rPr kumimoji="1" lang="ja-JP" altLang="en-US" sz="1200">
              <a:solidFill>
                <a:srgbClr val="C00000"/>
              </a:solidFill>
              <a:effectLst/>
              <a:latin typeface="+mn-lt"/>
              <a:ea typeface="+mn-ea"/>
              <a:cs typeface="+mn-cs"/>
            </a:rPr>
            <a:t>税抜</a:t>
          </a:r>
          <a:r>
            <a:rPr kumimoji="1" lang="ja-JP" altLang="ja-JP" sz="1200">
              <a:solidFill>
                <a:srgbClr val="C00000"/>
              </a:solidFill>
              <a:effectLst/>
              <a:latin typeface="+mn-lt"/>
              <a:ea typeface="+mn-ea"/>
              <a:cs typeface="+mn-cs"/>
            </a:rPr>
            <a:t>）</a:t>
          </a:r>
          <a:r>
            <a:rPr kumimoji="1" lang="ja-JP" altLang="en-US" sz="1200">
              <a:solidFill>
                <a:sysClr val="windowText" lastClr="000000"/>
              </a:solidFill>
            </a:rPr>
            <a:t>を記入してください。</a:t>
          </a:r>
          <a:endParaRPr kumimoji="1" lang="en-US" altLang="ja-JP" sz="1200">
            <a:solidFill>
              <a:sysClr val="windowText" lastClr="000000"/>
            </a:solidFill>
          </a:endParaRPr>
        </a:p>
        <a:p>
          <a:pPr algn="l">
            <a:lnSpc>
              <a:spcPct val="100000"/>
            </a:lnSpc>
          </a:pPr>
          <a:r>
            <a:rPr kumimoji="1" lang="ja-JP" altLang="en-US" sz="1200">
              <a:solidFill>
                <a:srgbClr val="C00000"/>
              </a:solidFill>
            </a:rPr>
            <a:t>　　　</a:t>
          </a:r>
          <a:r>
            <a:rPr kumimoji="1" lang="en-US" altLang="ja-JP" sz="1200">
              <a:solidFill>
                <a:srgbClr val="C00000"/>
              </a:solidFill>
            </a:rPr>
            <a:t>※</a:t>
          </a:r>
          <a:r>
            <a:rPr kumimoji="1" lang="ja-JP" altLang="en-US" sz="1200">
              <a:solidFill>
                <a:srgbClr val="C00000"/>
              </a:solidFill>
            </a:rPr>
            <a:t>必ず税抜の額を記入してください。</a:t>
          </a:r>
          <a:endParaRPr kumimoji="1" lang="en-US" altLang="ja-JP" sz="1200">
            <a:solidFill>
              <a:srgbClr val="C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〇②には、事業期間中に行う以下の取り組みの見込みの総額を記入ください。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（既に実施した場合には、確定額を記入ください）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・新たに補助者等を雇用する場合</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・人材派遣や業務委託：新たに人員を配置してタスクシフト／シェアを行う場合</a:t>
          </a:r>
          <a:r>
            <a:rPr kumimoji="1" lang="ja-JP" altLang="en-US" sz="1200">
              <a:solidFill>
                <a:srgbClr val="C00000"/>
              </a:solidFill>
            </a:rPr>
            <a:t>（税抜額を記載）</a:t>
          </a:r>
          <a:endParaRPr kumimoji="1" lang="en-US" altLang="ja-JP" sz="1200">
            <a:solidFill>
              <a:srgbClr val="C00000"/>
            </a:solidFill>
          </a:endParaRPr>
        </a:p>
        <a:p>
          <a:pPr algn="l">
            <a:lnSpc>
              <a:spcPct val="100000"/>
            </a:lnSpc>
          </a:pPr>
          <a:r>
            <a:rPr kumimoji="1" lang="ja-JP" altLang="en-US" sz="1200">
              <a:solidFill>
                <a:sysClr val="windowText" lastClr="000000"/>
              </a:solidFill>
            </a:rPr>
            <a:t>　　　・既職員の配置替：医師や看護師等の負担軽減に資する業務に新たに配置された場合</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・既職員の雇用形態の変更（非常勤→常勤）：新たな職員の配置と同程度の業務効率化が図られる場合</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例：１名を２ヶ月雇用した場合</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雇用期間：</a:t>
          </a:r>
          <a:r>
            <a:rPr kumimoji="1" lang="en-US" altLang="ja-JP" sz="1200">
              <a:solidFill>
                <a:sysClr val="windowText" lastClr="000000"/>
              </a:solidFill>
            </a:rPr>
            <a:t>R7.8.1</a:t>
          </a:r>
          <a:r>
            <a:rPr kumimoji="1" lang="ja-JP" altLang="en-US" sz="1200">
              <a:solidFill>
                <a:sysClr val="windowText" lastClr="000000"/>
              </a:solidFill>
            </a:rPr>
            <a:t>～</a:t>
          </a:r>
          <a:r>
            <a:rPr kumimoji="1" lang="en-US" altLang="ja-JP" sz="1200">
              <a:solidFill>
                <a:sysClr val="windowText" lastClr="000000"/>
              </a:solidFill>
            </a:rPr>
            <a:t>R7.9.30</a:t>
          </a:r>
          <a:r>
            <a:rPr kumimoji="1" lang="ja-JP" altLang="en-US" sz="1200">
              <a:solidFill>
                <a:sysClr val="windowText" lastClr="000000"/>
              </a:solidFill>
            </a:rPr>
            <a:t>（２ヶ月）</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　　　　　給与総額：</a:t>
          </a:r>
          <a:r>
            <a:rPr kumimoji="1" lang="en-US" altLang="ja-JP" sz="1200">
              <a:solidFill>
                <a:sysClr val="windowText" lastClr="000000"/>
              </a:solidFill>
            </a:rPr>
            <a:t>415,000</a:t>
          </a:r>
          <a:r>
            <a:rPr kumimoji="1" lang="ja-JP" altLang="en-US" sz="1200">
              <a:solidFill>
                <a:sysClr val="windowText" lastClr="000000"/>
              </a:solidFill>
            </a:rPr>
            <a:t>円（７月：</a:t>
          </a:r>
          <a:r>
            <a:rPr kumimoji="1" lang="en-US" altLang="ja-JP" sz="1200">
              <a:solidFill>
                <a:sysClr val="windowText" lastClr="000000"/>
              </a:solidFill>
            </a:rPr>
            <a:t>205,000</a:t>
          </a:r>
          <a:r>
            <a:rPr kumimoji="1" lang="ja-JP" altLang="en-US" sz="1200">
              <a:solidFill>
                <a:sysClr val="windowText" lastClr="000000"/>
              </a:solidFill>
            </a:rPr>
            <a:t>円、８月：</a:t>
          </a:r>
          <a:r>
            <a:rPr kumimoji="1" lang="en-US" altLang="ja-JP" sz="1200">
              <a:solidFill>
                <a:sysClr val="windowText" lastClr="000000"/>
              </a:solidFill>
            </a:rPr>
            <a:t>210,000</a:t>
          </a:r>
          <a:r>
            <a:rPr kumimoji="1" lang="ja-JP" altLang="en-US" sz="1200">
              <a:solidFill>
                <a:sysClr val="windowText" lastClr="000000"/>
              </a:solidFill>
            </a:rPr>
            <a:t>円）</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賃金だけでなく、法定福利費（事業主負担分含む）も対象となります。　</a:t>
          </a:r>
          <a:endParaRPr kumimoji="1" lang="en-US" altLang="ja-JP" sz="1200">
            <a:solidFill>
              <a:sysClr val="windowText" lastClr="000000"/>
            </a:solidFill>
          </a:endParaRPr>
        </a:p>
        <a:p>
          <a:pPr algn="l">
            <a:lnSpc>
              <a:spcPct val="100000"/>
            </a:lnSpc>
          </a:pP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〇③には、</a:t>
          </a:r>
          <a:r>
            <a:rPr kumimoji="1" lang="en-US" altLang="ja-JP" sz="1200" b="0">
              <a:solidFill>
                <a:sysClr val="windowText" lastClr="000000"/>
              </a:solidFill>
            </a:rPr>
            <a:t>R6.4.1</a:t>
          </a:r>
          <a:r>
            <a:rPr kumimoji="1" lang="ja-JP" altLang="en-US" sz="1200" b="0">
              <a:solidFill>
                <a:sysClr val="windowText" lastClr="000000"/>
              </a:solidFill>
            </a:rPr>
            <a:t>時点で既に雇用している看護職員等の賃金改善総額の見込みを記入ください。</a:t>
          </a:r>
          <a:endParaRPr kumimoji="1" lang="en-US" altLang="ja-JP" sz="1200" b="0">
            <a:solidFill>
              <a:sysClr val="windowText" lastClr="000000"/>
            </a:solidFill>
          </a:endParaRPr>
        </a:p>
        <a:p>
          <a:pPr algn="l">
            <a:lnSpc>
              <a:spcPct val="100000"/>
            </a:lnSpc>
          </a:pPr>
          <a:r>
            <a:rPr kumimoji="1" lang="ja-JP" altLang="en-US" sz="1200" b="0">
              <a:solidFill>
                <a:sysClr val="windowText" lastClr="000000"/>
              </a:solidFill>
            </a:rPr>
            <a:t>　　　（既に実施した場合には、確定額を記入ください）</a:t>
          </a:r>
          <a:r>
            <a:rPr kumimoji="1" lang="en-US" altLang="ja-JP" sz="1200" b="0">
              <a:solidFill>
                <a:sysClr val="windowText" lastClr="000000"/>
              </a:solidFill>
            </a:rPr>
            <a:t/>
          </a:r>
          <a:br>
            <a:rPr kumimoji="1" lang="en-US" altLang="ja-JP" sz="1200" b="0">
              <a:solidFill>
                <a:sysClr val="windowText" lastClr="000000"/>
              </a:solidFill>
            </a:rPr>
          </a:br>
          <a:r>
            <a:rPr kumimoji="1" lang="ja-JP" altLang="en-US" sz="1200" b="0">
              <a:solidFill>
                <a:sysClr val="windowText" lastClr="000000"/>
              </a:solidFill>
            </a:rPr>
            <a:t>　　　</a:t>
          </a:r>
          <a:r>
            <a:rPr kumimoji="1" lang="en-US" altLang="ja-JP" sz="1200" b="0">
              <a:solidFill>
                <a:sysClr val="windowText" lastClr="000000"/>
              </a:solidFill>
            </a:rPr>
            <a:t>【</a:t>
          </a:r>
          <a:r>
            <a:rPr kumimoji="1" lang="ja-JP" altLang="en-US" sz="1200" b="0">
              <a:solidFill>
                <a:sysClr val="windowText" lastClr="000000"/>
              </a:solidFill>
            </a:rPr>
            <a:t>賃上げ</a:t>
          </a:r>
          <a:r>
            <a:rPr kumimoji="1" lang="en-US" altLang="ja-JP" sz="1200" b="0">
              <a:solidFill>
                <a:sysClr val="windowText" lastClr="000000"/>
              </a:solidFill>
            </a:rPr>
            <a:t>】</a:t>
          </a:r>
          <a:r>
            <a:rPr kumimoji="1" lang="ja-JP" altLang="en-US" sz="1200" b="0">
              <a:solidFill>
                <a:sysClr val="windowText" lastClr="000000"/>
              </a:solidFill>
            </a:rPr>
            <a:t>　</a:t>
          </a:r>
          <a:endParaRPr kumimoji="1" lang="en-US" altLang="ja-JP" sz="1200" b="0">
            <a:solidFill>
              <a:sysClr val="windowText" lastClr="000000"/>
            </a:solidFill>
          </a:endParaRPr>
        </a:p>
        <a:p>
          <a:pPr algn="l">
            <a:lnSpc>
              <a:spcPct val="100000"/>
            </a:lnSpc>
          </a:pPr>
          <a:r>
            <a:rPr kumimoji="1" lang="ja-JP" altLang="en-US" sz="1200" b="0">
              <a:solidFill>
                <a:sysClr val="windowText" lastClr="000000"/>
              </a:solidFill>
            </a:rPr>
            <a:t>　　　　例：３名の賃金を上げた期間が４ヶ月の場合（</a:t>
          </a:r>
          <a:r>
            <a:rPr kumimoji="1" lang="en-US" altLang="ja-JP" sz="1200" b="0">
              <a:solidFill>
                <a:sysClr val="windowText" lastClr="000000"/>
              </a:solidFill>
            </a:rPr>
            <a:t>R7.6.1</a:t>
          </a:r>
          <a:r>
            <a:rPr kumimoji="1" lang="ja-JP" altLang="en-US" sz="1200" b="0">
              <a:solidFill>
                <a:sysClr val="windowText" lastClr="000000"/>
              </a:solidFill>
            </a:rPr>
            <a:t>～</a:t>
          </a:r>
          <a:r>
            <a:rPr kumimoji="1" lang="en-US" altLang="ja-JP" sz="1200" b="0">
              <a:solidFill>
                <a:sysClr val="windowText" lastClr="000000"/>
              </a:solidFill>
            </a:rPr>
            <a:t>R7.9.30</a:t>
          </a:r>
          <a:r>
            <a:rPr kumimoji="1" lang="ja-JP" altLang="en-US" sz="1200" b="0">
              <a:solidFill>
                <a:sysClr val="windowText" lastClr="000000"/>
              </a:solidFill>
            </a:rPr>
            <a:t>）</a:t>
          </a:r>
          <a:endParaRPr kumimoji="1" lang="en-US" altLang="ja-JP" sz="1200" b="0">
            <a:solidFill>
              <a:sysClr val="windowText" lastClr="000000"/>
            </a:solidFill>
          </a:endParaRPr>
        </a:p>
        <a:p>
          <a:pPr algn="l">
            <a:lnSpc>
              <a:spcPct val="100000"/>
            </a:lnSpc>
          </a:pPr>
          <a:r>
            <a:rPr kumimoji="1" lang="ja-JP" altLang="en-US" sz="1200" b="0">
              <a:solidFill>
                <a:sysClr val="windowText" lastClr="000000"/>
              </a:solidFill>
            </a:rPr>
            <a:t>　　　　　個人ごとの改善額</a:t>
          </a:r>
          <a:endParaRPr kumimoji="1" lang="en-US" altLang="ja-JP" sz="1200" b="0">
            <a:solidFill>
              <a:sysClr val="windowText" lastClr="000000"/>
            </a:solidFill>
          </a:endParaRPr>
        </a:p>
        <a:p>
          <a:pPr algn="l">
            <a:lnSpc>
              <a:spcPct val="100000"/>
            </a:lnSpc>
          </a:pPr>
          <a:r>
            <a:rPr kumimoji="1" lang="ja-JP" altLang="en-US" sz="1200" b="0">
              <a:solidFill>
                <a:sysClr val="windowText" lastClr="000000"/>
              </a:solidFill>
            </a:rPr>
            <a:t>　　　　　　</a:t>
          </a:r>
          <a:r>
            <a:rPr kumimoji="1" lang="en-US" altLang="ja-JP" sz="1200" b="0">
              <a:solidFill>
                <a:sysClr val="windowText" lastClr="000000"/>
              </a:solidFill>
            </a:rPr>
            <a:t>A</a:t>
          </a:r>
          <a:r>
            <a:rPr kumimoji="1" lang="ja-JP" altLang="en-US" sz="1200" b="0">
              <a:solidFill>
                <a:sysClr val="windowText" lastClr="000000"/>
              </a:solidFill>
            </a:rPr>
            <a:t>氏　</a:t>
          </a:r>
          <a:r>
            <a:rPr kumimoji="1" lang="ja-JP" altLang="en-US" sz="1200" b="0" u="none">
              <a:solidFill>
                <a:sysClr val="windowText" lastClr="000000"/>
              </a:solidFill>
            </a:rPr>
            <a:t>改善前：</a:t>
          </a:r>
          <a:r>
            <a:rPr kumimoji="1" lang="en-US" altLang="ja-JP" sz="1200" b="0" u="none">
              <a:solidFill>
                <a:sysClr val="windowText" lastClr="000000"/>
              </a:solidFill>
            </a:rPr>
            <a:t>200,000</a:t>
          </a:r>
          <a:r>
            <a:rPr kumimoji="1" lang="ja-JP" altLang="en-US" sz="1200" b="0" u="none">
              <a:solidFill>
                <a:sysClr val="windowText" lastClr="000000"/>
              </a:solidFill>
            </a:rPr>
            <a:t>円　改善後：</a:t>
          </a:r>
          <a:r>
            <a:rPr kumimoji="1" lang="en-US" altLang="ja-JP" sz="1200" b="0" u="none">
              <a:solidFill>
                <a:sysClr val="windowText" lastClr="000000"/>
              </a:solidFill>
            </a:rPr>
            <a:t>210,000</a:t>
          </a:r>
          <a:r>
            <a:rPr kumimoji="1" lang="ja-JP" altLang="en-US" sz="1200" b="0" u="none">
              <a:solidFill>
                <a:sysClr val="windowText" lastClr="000000"/>
              </a:solidFill>
            </a:rPr>
            <a:t>円　賃金改善額（差額）：</a:t>
          </a:r>
          <a:r>
            <a:rPr kumimoji="1" lang="en-US" altLang="ja-JP" sz="1200" b="0" u="none">
              <a:solidFill>
                <a:sysClr val="windowText" lastClr="000000"/>
              </a:solidFill>
            </a:rPr>
            <a:t>10,000</a:t>
          </a:r>
          <a:r>
            <a:rPr kumimoji="1" lang="ja-JP" altLang="en-US" sz="1200" b="0" u="none">
              <a:solidFill>
                <a:sysClr val="windowText" lastClr="000000"/>
              </a:solidFill>
            </a:rPr>
            <a:t>円</a:t>
          </a:r>
          <a:endParaRPr kumimoji="1" lang="en-US" altLang="ja-JP" sz="1200" b="0"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u="none">
              <a:solidFill>
                <a:sysClr val="windowText" lastClr="000000"/>
              </a:solidFill>
            </a:rPr>
            <a:t>　　　　　　</a:t>
          </a:r>
          <a:r>
            <a:rPr kumimoji="1" lang="en-US" altLang="ja-JP" sz="1200" b="0" u="none">
              <a:solidFill>
                <a:sysClr val="windowText" lastClr="000000"/>
              </a:solidFill>
            </a:rPr>
            <a:t>B</a:t>
          </a:r>
          <a:r>
            <a:rPr kumimoji="1" lang="ja-JP" altLang="en-US" sz="1200" b="0" u="none">
              <a:solidFill>
                <a:sysClr val="windowText" lastClr="000000"/>
              </a:solidFill>
            </a:rPr>
            <a:t>氏　</a:t>
          </a:r>
          <a:r>
            <a:rPr kumimoji="1" lang="ja-JP" altLang="ja-JP" sz="1200" b="0" u="none">
              <a:solidFill>
                <a:sysClr val="windowText" lastClr="000000"/>
              </a:solidFill>
              <a:effectLst/>
              <a:latin typeface="+mn-lt"/>
              <a:ea typeface="+mn-ea"/>
              <a:cs typeface="+mn-cs"/>
            </a:rPr>
            <a:t>改善前：</a:t>
          </a:r>
          <a:r>
            <a:rPr kumimoji="1" lang="en-US" altLang="ja-JP" sz="1200" b="0" u="none">
              <a:solidFill>
                <a:sysClr val="windowText" lastClr="000000"/>
              </a:solidFill>
              <a:effectLst/>
              <a:latin typeface="+mn-lt"/>
              <a:ea typeface="+mn-ea"/>
              <a:cs typeface="+mn-cs"/>
            </a:rPr>
            <a:t>300,000</a:t>
          </a:r>
          <a:r>
            <a:rPr kumimoji="1" lang="ja-JP" altLang="ja-JP" sz="1200" b="0" u="none">
              <a:solidFill>
                <a:sysClr val="windowText" lastClr="000000"/>
              </a:solidFill>
              <a:effectLst/>
              <a:latin typeface="+mn-lt"/>
              <a:ea typeface="+mn-ea"/>
              <a:cs typeface="+mn-cs"/>
            </a:rPr>
            <a:t>円　改善後：</a:t>
          </a:r>
          <a:r>
            <a:rPr kumimoji="1" lang="en-US" altLang="ja-JP" sz="1200" b="0" u="none">
              <a:solidFill>
                <a:sysClr val="windowText" lastClr="000000"/>
              </a:solidFill>
              <a:effectLst/>
              <a:latin typeface="+mn-lt"/>
              <a:ea typeface="+mn-ea"/>
              <a:cs typeface="+mn-cs"/>
            </a:rPr>
            <a:t>320,000</a:t>
          </a:r>
          <a:r>
            <a:rPr kumimoji="1" lang="ja-JP" altLang="en-US" sz="1200" b="0" u="none">
              <a:solidFill>
                <a:sysClr val="windowText" lastClr="000000"/>
              </a:solidFill>
              <a:effectLst/>
              <a:latin typeface="+mn-lt"/>
              <a:ea typeface="+mn-ea"/>
              <a:cs typeface="+mn-cs"/>
            </a:rPr>
            <a:t>円</a:t>
          </a:r>
          <a:r>
            <a:rPr kumimoji="1" lang="ja-JP" altLang="ja-JP" sz="1200" b="0" u="none">
              <a:solidFill>
                <a:sysClr val="windowText" lastClr="000000"/>
              </a:solidFill>
              <a:effectLst/>
              <a:latin typeface="+mn-lt"/>
              <a:ea typeface="+mn-ea"/>
              <a:cs typeface="+mn-cs"/>
            </a:rPr>
            <a:t>：</a:t>
          </a:r>
          <a:r>
            <a:rPr kumimoji="1" lang="ja-JP" altLang="ja-JP" sz="1200" b="0">
              <a:solidFill>
                <a:sysClr val="windowText" lastClr="000000"/>
              </a:solidFill>
              <a:effectLst/>
              <a:latin typeface="+mn-lt"/>
              <a:ea typeface="+mn-ea"/>
              <a:cs typeface="+mn-cs"/>
            </a:rPr>
            <a:t>賃金改善額（差額）：</a:t>
          </a:r>
          <a:r>
            <a:rPr kumimoji="1" lang="en-US" altLang="ja-JP" sz="1200" b="0">
              <a:solidFill>
                <a:sysClr val="windowText" lastClr="000000"/>
              </a:solidFill>
              <a:effectLst/>
              <a:latin typeface="+mn-lt"/>
              <a:ea typeface="+mn-ea"/>
              <a:cs typeface="+mn-cs"/>
            </a:rPr>
            <a:t>20,000</a:t>
          </a:r>
          <a:r>
            <a:rPr kumimoji="1" lang="ja-JP" altLang="ja-JP" sz="1200" b="0">
              <a:solidFill>
                <a:sysClr val="windowText" lastClr="000000"/>
              </a:solidFill>
              <a:effectLst/>
              <a:latin typeface="+mn-lt"/>
              <a:ea typeface="+mn-ea"/>
              <a:cs typeface="+mn-cs"/>
            </a:rPr>
            <a:t>円</a:t>
          </a:r>
          <a:r>
            <a:rPr kumimoji="1" lang="en-US" altLang="ja-JP" sz="1200" b="0">
              <a:solidFill>
                <a:sysClr val="windowText" lastClr="000000"/>
              </a:solidFill>
            </a:rPr>
            <a:t/>
          </a:r>
          <a:br>
            <a:rPr kumimoji="1" lang="en-US" altLang="ja-JP" sz="1200" b="0">
              <a:solidFill>
                <a:sysClr val="windowText" lastClr="000000"/>
              </a:solidFill>
            </a:rPr>
          </a:br>
          <a:r>
            <a:rPr kumimoji="1" lang="ja-JP" altLang="en-US" sz="1200" b="0">
              <a:solidFill>
                <a:sysClr val="windowText" lastClr="000000"/>
              </a:solidFill>
            </a:rPr>
            <a:t>　　　　　　</a:t>
          </a:r>
          <a:r>
            <a:rPr kumimoji="1" lang="en-US" altLang="ja-JP" sz="1200" b="0">
              <a:solidFill>
                <a:sysClr val="windowText" lastClr="000000"/>
              </a:solidFill>
            </a:rPr>
            <a:t>C</a:t>
          </a:r>
          <a:r>
            <a:rPr kumimoji="1" lang="ja-JP" altLang="en-US" sz="1200" b="0">
              <a:solidFill>
                <a:sysClr val="windowText" lastClr="000000"/>
              </a:solidFill>
            </a:rPr>
            <a:t>氏　</a:t>
          </a:r>
          <a:r>
            <a:rPr kumimoji="1" lang="ja-JP" altLang="ja-JP" sz="1200" b="0">
              <a:solidFill>
                <a:sysClr val="windowText" lastClr="000000"/>
              </a:solidFill>
              <a:effectLst/>
              <a:latin typeface="+mn-lt"/>
              <a:ea typeface="+mn-ea"/>
              <a:cs typeface="+mn-cs"/>
            </a:rPr>
            <a:t>改善前：</a:t>
          </a:r>
          <a:r>
            <a:rPr kumimoji="1" lang="en-US" altLang="ja-JP" sz="1200" b="0">
              <a:solidFill>
                <a:sysClr val="windowText" lastClr="000000"/>
              </a:solidFill>
              <a:effectLst/>
              <a:latin typeface="+mn-lt"/>
              <a:ea typeface="+mn-ea"/>
              <a:cs typeface="+mn-cs"/>
            </a:rPr>
            <a:t>250,000</a:t>
          </a:r>
          <a:r>
            <a:rPr kumimoji="1" lang="ja-JP" altLang="ja-JP" sz="1200" b="0">
              <a:solidFill>
                <a:sysClr val="windowText" lastClr="000000"/>
              </a:solidFill>
              <a:effectLst/>
              <a:latin typeface="+mn-lt"/>
              <a:ea typeface="+mn-ea"/>
              <a:cs typeface="+mn-cs"/>
            </a:rPr>
            <a:t>円　改善後：</a:t>
          </a:r>
          <a:r>
            <a:rPr kumimoji="1" lang="en-US" altLang="ja-JP" sz="1200" b="0">
              <a:solidFill>
                <a:sysClr val="windowText" lastClr="000000"/>
              </a:solidFill>
              <a:effectLst/>
              <a:latin typeface="+mn-lt"/>
              <a:ea typeface="+mn-ea"/>
              <a:cs typeface="+mn-cs"/>
            </a:rPr>
            <a:t>265,000</a:t>
          </a:r>
          <a:r>
            <a:rPr kumimoji="1" lang="ja-JP" altLang="ja-JP" sz="1200" b="0">
              <a:solidFill>
                <a:sysClr val="windowText" lastClr="000000"/>
              </a:solidFill>
              <a:effectLst/>
              <a:latin typeface="+mn-lt"/>
              <a:ea typeface="+mn-ea"/>
              <a:cs typeface="+mn-cs"/>
            </a:rPr>
            <a:t>円</a:t>
          </a:r>
          <a:r>
            <a:rPr kumimoji="1" lang="ja-JP" altLang="en-US" sz="1200" b="0">
              <a:solidFill>
                <a:sysClr val="windowText" lastClr="000000"/>
              </a:solidFill>
              <a:effectLst/>
              <a:latin typeface="+mn-lt"/>
              <a:ea typeface="+mn-ea"/>
              <a:cs typeface="+mn-cs"/>
            </a:rPr>
            <a:t>　</a:t>
          </a:r>
          <a:r>
            <a:rPr kumimoji="1" lang="ja-JP" altLang="ja-JP" sz="1200" b="0">
              <a:solidFill>
                <a:sysClr val="windowText" lastClr="000000"/>
              </a:solidFill>
              <a:effectLst/>
              <a:latin typeface="+mn-lt"/>
              <a:ea typeface="+mn-ea"/>
              <a:cs typeface="+mn-cs"/>
            </a:rPr>
            <a:t>賃金改善額（差額）：</a:t>
          </a:r>
          <a:r>
            <a:rPr kumimoji="1" lang="en-US" altLang="ja-JP" sz="1200" b="0">
              <a:solidFill>
                <a:sysClr val="windowText" lastClr="000000"/>
              </a:solidFill>
              <a:effectLst/>
              <a:latin typeface="+mn-lt"/>
              <a:ea typeface="+mn-ea"/>
              <a:cs typeface="+mn-cs"/>
            </a:rPr>
            <a:t>15,000</a:t>
          </a:r>
          <a:r>
            <a:rPr kumimoji="1" lang="ja-JP" altLang="ja-JP" sz="1200" b="0">
              <a:solidFill>
                <a:sysClr val="windowText" lastClr="000000"/>
              </a:solidFill>
              <a:effectLst/>
              <a:latin typeface="+mn-lt"/>
              <a:ea typeface="+mn-ea"/>
              <a:cs typeface="+mn-cs"/>
            </a:rPr>
            <a:t>円</a:t>
          </a:r>
          <a:endParaRPr kumimoji="1" lang="en-US" altLang="ja-JP" sz="12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ysClr val="windowText" lastClr="000000"/>
              </a:solidFill>
              <a:effectLst/>
              <a:latin typeface="+mn-lt"/>
              <a:ea typeface="+mn-ea"/>
              <a:cs typeface="+mn-cs"/>
            </a:rPr>
            <a:t>　　　　　賃金改善総額：（</a:t>
          </a:r>
          <a:r>
            <a:rPr kumimoji="1" lang="en-US" altLang="ja-JP" sz="1200" b="0">
              <a:solidFill>
                <a:sysClr val="windowText" lastClr="000000"/>
              </a:solidFill>
              <a:effectLst/>
              <a:latin typeface="+mn-lt"/>
              <a:ea typeface="+mn-ea"/>
              <a:cs typeface="+mn-cs"/>
            </a:rPr>
            <a:t>10,000</a:t>
          </a:r>
          <a:r>
            <a:rPr kumimoji="1" lang="ja-JP" altLang="en-US" sz="1200" b="0">
              <a:solidFill>
                <a:sysClr val="windowText" lastClr="000000"/>
              </a:solidFill>
              <a:effectLst/>
              <a:latin typeface="+mn-lt"/>
              <a:ea typeface="+mn-ea"/>
              <a:cs typeface="+mn-cs"/>
            </a:rPr>
            <a:t>円＋</a:t>
          </a:r>
          <a:r>
            <a:rPr kumimoji="1" lang="en-US" altLang="ja-JP" sz="1200" b="0">
              <a:solidFill>
                <a:sysClr val="windowText" lastClr="000000"/>
              </a:solidFill>
              <a:effectLst/>
              <a:latin typeface="+mn-lt"/>
              <a:ea typeface="+mn-ea"/>
              <a:cs typeface="+mn-cs"/>
            </a:rPr>
            <a:t>20,000</a:t>
          </a:r>
          <a:r>
            <a:rPr kumimoji="1" lang="ja-JP" altLang="en-US" sz="1200" b="0">
              <a:solidFill>
                <a:sysClr val="windowText" lastClr="000000"/>
              </a:solidFill>
              <a:effectLst/>
              <a:latin typeface="+mn-lt"/>
              <a:ea typeface="+mn-ea"/>
              <a:cs typeface="+mn-cs"/>
            </a:rPr>
            <a:t>円＋</a:t>
          </a:r>
          <a:r>
            <a:rPr kumimoji="1" lang="en-US" altLang="ja-JP" sz="1200" b="0">
              <a:solidFill>
                <a:sysClr val="windowText" lastClr="000000"/>
              </a:solidFill>
              <a:effectLst/>
              <a:latin typeface="+mn-lt"/>
              <a:ea typeface="+mn-ea"/>
              <a:cs typeface="+mn-cs"/>
            </a:rPr>
            <a:t>15,000</a:t>
          </a:r>
          <a:r>
            <a:rPr kumimoji="1" lang="ja-JP" altLang="en-US" sz="1200" b="0">
              <a:solidFill>
                <a:sysClr val="windowText" lastClr="000000"/>
              </a:solidFill>
              <a:effectLst/>
              <a:latin typeface="+mn-lt"/>
              <a:ea typeface="+mn-ea"/>
              <a:cs typeface="+mn-cs"/>
            </a:rPr>
            <a:t>円）</a:t>
          </a:r>
          <a:r>
            <a:rPr kumimoji="1" lang="en-US" altLang="ja-JP" sz="1200" b="0">
              <a:solidFill>
                <a:sysClr val="windowText" lastClr="000000"/>
              </a:solidFill>
              <a:effectLst/>
              <a:latin typeface="+mn-lt"/>
              <a:ea typeface="+mn-ea"/>
              <a:cs typeface="+mn-cs"/>
            </a:rPr>
            <a:t>×</a:t>
          </a:r>
          <a:r>
            <a:rPr kumimoji="1" lang="ja-JP" altLang="en-US" sz="1200" b="0">
              <a:solidFill>
                <a:sysClr val="windowText" lastClr="000000"/>
              </a:solidFill>
              <a:effectLst/>
              <a:latin typeface="+mn-lt"/>
              <a:ea typeface="+mn-ea"/>
              <a:cs typeface="+mn-cs"/>
            </a:rPr>
            <a:t>４ヶ月＝</a:t>
          </a:r>
          <a:r>
            <a:rPr kumimoji="1" lang="en-US" altLang="ja-JP" sz="1200" b="0">
              <a:solidFill>
                <a:sysClr val="windowText" lastClr="000000"/>
              </a:solidFill>
              <a:effectLst/>
              <a:latin typeface="+mn-lt"/>
              <a:ea typeface="+mn-ea"/>
              <a:cs typeface="+mn-cs"/>
            </a:rPr>
            <a:t>180,000</a:t>
          </a:r>
          <a:r>
            <a:rPr kumimoji="1" lang="ja-JP" altLang="en-US" sz="1200" b="0">
              <a:solidFill>
                <a:sysClr val="windowText" lastClr="000000"/>
              </a:solidFill>
              <a:effectLst/>
              <a:latin typeface="+mn-lt"/>
              <a:ea typeface="+mn-ea"/>
              <a:cs typeface="+mn-cs"/>
            </a:rPr>
            <a:t>円</a:t>
          </a:r>
          <a:endParaRPr kumimoji="1" lang="en-US" altLang="ja-JP" sz="1200" b="0">
            <a:solidFill>
              <a:sysClr val="windowText" lastClr="000000"/>
            </a:solidFill>
          </a:endParaRPr>
        </a:p>
        <a:p>
          <a:r>
            <a:rPr kumimoji="1" lang="ja-JP" altLang="en-US" sz="1200" b="0">
              <a:solidFill>
                <a:sysClr val="windowText" lastClr="000000"/>
              </a:solidFill>
            </a:rPr>
            <a:t>　　　</a:t>
          </a:r>
          <a:r>
            <a:rPr kumimoji="1" lang="en-US" altLang="ja-JP" sz="1200" b="0">
              <a:solidFill>
                <a:sysClr val="windowText" lastClr="000000"/>
              </a:solidFill>
              <a:effectLst/>
              <a:latin typeface="+mn-lt"/>
              <a:ea typeface="+mn-ea"/>
              <a:cs typeface="+mn-cs"/>
            </a:rPr>
            <a:t>【</a:t>
          </a:r>
          <a:r>
            <a:rPr kumimoji="1" lang="ja-JP" altLang="ja-JP" sz="1200" b="0">
              <a:solidFill>
                <a:sysClr val="windowText" lastClr="000000"/>
              </a:solidFill>
              <a:effectLst/>
              <a:latin typeface="+mn-lt"/>
              <a:ea typeface="+mn-ea"/>
              <a:cs typeface="+mn-cs"/>
            </a:rPr>
            <a:t>一時金</a:t>
          </a:r>
          <a:r>
            <a:rPr kumimoji="1" lang="en-US" altLang="ja-JP" sz="1200" b="0">
              <a:solidFill>
                <a:sysClr val="windowText" lastClr="000000"/>
              </a:solidFill>
              <a:effectLst/>
              <a:latin typeface="+mn-lt"/>
              <a:ea typeface="+mn-ea"/>
              <a:cs typeface="+mn-cs"/>
            </a:rPr>
            <a:t>】</a:t>
          </a:r>
          <a:endParaRPr lang="ja-JP" altLang="ja-JP" sz="1200" b="0">
            <a:solidFill>
              <a:sysClr val="windowText" lastClr="000000"/>
            </a:solidFill>
            <a:effectLst/>
          </a:endParaRPr>
        </a:p>
        <a:p>
          <a:r>
            <a:rPr kumimoji="1" lang="ja-JP" altLang="ja-JP" sz="1200" b="0">
              <a:solidFill>
                <a:sysClr val="windowText" lastClr="000000"/>
              </a:solidFill>
              <a:effectLst/>
              <a:latin typeface="+mn-lt"/>
              <a:ea typeface="+mn-ea"/>
              <a:cs typeface="+mn-cs"/>
            </a:rPr>
            <a:t>　　　　例：４名に</a:t>
          </a:r>
          <a:r>
            <a:rPr kumimoji="1" lang="en-US" altLang="ja-JP" sz="1200" b="0">
              <a:solidFill>
                <a:sysClr val="windowText" lastClr="000000"/>
              </a:solidFill>
              <a:effectLst/>
              <a:latin typeface="+mn-lt"/>
              <a:ea typeface="+mn-ea"/>
              <a:cs typeface="+mn-cs"/>
            </a:rPr>
            <a:t>20,000</a:t>
          </a:r>
          <a:r>
            <a:rPr kumimoji="1" lang="ja-JP" altLang="ja-JP" sz="1200" b="0">
              <a:solidFill>
                <a:sysClr val="windowText" lastClr="000000"/>
              </a:solidFill>
              <a:effectLst/>
              <a:latin typeface="+mn-lt"/>
              <a:ea typeface="+mn-ea"/>
              <a:cs typeface="+mn-cs"/>
            </a:rPr>
            <a:t>円ずつ一時金を支給</a:t>
          </a:r>
          <a:endParaRPr lang="ja-JP" altLang="ja-JP" sz="1200" b="0">
            <a:solidFill>
              <a:sysClr val="windowText" lastClr="000000"/>
            </a:solidFill>
            <a:effectLst/>
          </a:endParaRPr>
        </a:p>
        <a:p>
          <a:pPr eaLnBrk="1" fontAlgn="auto" latinLnBrk="0" hangingPunct="1"/>
          <a:r>
            <a:rPr kumimoji="1" lang="ja-JP" altLang="ja-JP" sz="1200" b="0">
              <a:solidFill>
                <a:sysClr val="windowText" lastClr="000000"/>
              </a:solidFill>
              <a:effectLst/>
              <a:latin typeface="+mn-lt"/>
              <a:ea typeface="+mn-ea"/>
              <a:cs typeface="+mn-cs"/>
            </a:rPr>
            <a:t>　　　　　賃金改善総額：</a:t>
          </a:r>
          <a:r>
            <a:rPr kumimoji="1" lang="en-US" altLang="ja-JP" sz="1200" b="0">
              <a:solidFill>
                <a:sysClr val="windowText" lastClr="000000"/>
              </a:solidFill>
              <a:effectLst/>
              <a:latin typeface="+mn-lt"/>
              <a:ea typeface="+mn-ea"/>
              <a:cs typeface="+mn-cs"/>
            </a:rPr>
            <a:t>20,000</a:t>
          </a:r>
          <a:r>
            <a:rPr kumimoji="1" lang="ja-JP" altLang="ja-JP" sz="1200" b="0">
              <a:solidFill>
                <a:sysClr val="windowText" lastClr="000000"/>
              </a:solidFill>
              <a:effectLst/>
              <a:latin typeface="+mn-lt"/>
              <a:ea typeface="+mn-ea"/>
              <a:cs typeface="+mn-cs"/>
            </a:rPr>
            <a:t>円</a:t>
          </a:r>
          <a:r>
            <a:rPr kumimoji="1" lang="en-US" altLang="ja-JP" sz="1200" b="0">
              <a:solidFill>
                <a:sysClr val="windowText" lastClr="000000"/>
              </a:solidFill>
              <a:effectLst/>
              <a:latin typeface="+mn-lt"/>
              <a:ea typeface="+mn-ea"/>
              <a:cs typeface="+mn-cs"/>
            </a:rPr>
            <a:t>×</a:t>
          </a:r>
          <a:r>
            <a:rPr kumimoji="1" lang="ja-JP" altLang="ja-JP" sz="1200" b="0">
              <a:solidFill>
                <a:sysClr val="windowText" lastClr="000000"/>
              </a:solidFill>
              <a:effectLst/>
              <a:latin typeface="+mn-lt"/>
              <a:ea typeface="+mn-ea"/>
              <a:cs typeface="+mn-cs"/>
            </a:rPr>
            <a:t>４名＝</a:t>
          </a:r>
          <a:r>
            <a:rPr kumimoji="1" lang="en-US" altLang="ja-JP" sz="1200" b="0">
              <a:solidFill>
                <a:sysClr val="windowText" lastClr="000000"/>
              </a:solidFill>
              <a:effectLst/>
              <a:latin typeface="+mn-lt"/>
              <a:ea typeface="+mn-ea"/>
              <a:cs typeface="+mn-cs"/>
            </a:rPr>
            <a:t>80,000</a:t>
          </a:r>
          <a:r>
            <a:rPr kumimoji="1" lang="ja-JP" altLang="ja-JP" sz="1200" b="0">
              <a:solidFill>
                <a:sysClr val="windowText" lastClr="000000"/>
              </a:solidFill>
              <a:effectLst/>
              <a:latin typeface="+mn-lt"/>
              <a:ea typeface="+mn-ea"/>
              <a:cs typeface="+mn-cs"/>
            </a:rPr>
            <a:t>円</a:t>
          </a:r>
          <a:endParaRPr lang="ja-JP" altLang="ja-JP" sz="1200" b="0">
            <a:solidFill>
              <a:sysClr val="windowText" lastClr="000000"/>
            </a:solidFill>
            <a:effectLst/>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補助者等、看護職員等の範囲は、ホームページの</a:t>
          </a:r>
          <a:r>
            <a:rPr kumimoji="1" lang="en-US" altLang="ja-JP" sz="1200">
              <a:solidFill>
                <a:sysClr val="windowText" lastClr="000000"/>
              </a:solidFill>
            </a:rPr>
            <a:t>QA</a:t>
          </a:r>
          <a:r>
            <a:rPr kumimoji="1" lang="ja-JP" altLang="en-US" sz="1200">
              <a:solidFill>
                <a:sysClr val="windowText" lastClr="000000"/>
              </a:solidFill>
            </a:rPr>
            <a:t>をご覧ください。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複数人いる場合には、その合計額を記載ください。</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　　　</a:t>
          </a: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賃金だけでなく、法定福利費（事業主負担分含む）も対象となります。</a:t>
          </a:r>
          <a:endParaRPr kumimoji="1" lang="en-US" altLang="ja-JP" sz="1200">
            <a:solidFill>
              <a:sysClr val="windowText" lastClr="000000"/>
            </a:solidFill>
            <a:effectLst/>
            <a:latin typeface="+mn-lt"/>
            <a:ea typeface="+mn-ea"/>
            <a:cs typeface="+mn-cs"/>
          </a:endParaRPr>
        </a:p>
        <a:p>
          <a:pPr algn="l">
            <a:lnSpc>
              <a:spcPct val="100000"/>
            </a:lnSpc>
          </a:pPr>
          <a:endParaRPr kumimoji="1" lang="en-US" altLang="ja-JP" sz="1200" b="0">
            <a:solidFill>
              <a:sysClr val="windowText" lastClr="000000"/>
            </a:solidFill>
          </a:endParaRPr>
        </a:p>
        <a:p>
          <a:endParaRPr lang="ja-JP" altLang="ja-JP" sz="1200">
            <a:solidFill>
              <a:sysClr val="windowText" lastClr="000000"/>
            </a:solidFill>
            <a:effectLst/>
          </a:endParaRPr>
        </a:p>
        <a:p>
          <a:r>
            <a:rPr kumimoji="1" lang="ja-JP" altLang="en-US" sz="1200" b="1">
              <a:solidFill>
                <a:sysClr val="windowText" lastClr="000000"/>
              </a:solidFill>
              <a:effectLst/>
              <a:latin typeface="+mn-lt"/>
              <a:ea typeface="+mn-ea"/>
              <a:cs typeface="+mn-cs"/>
            </a:rPr>
            <a:t>６</a:t>
          </a:r>
          <a:r>
            <a:rPr kumimoji="1" lang="ja-JP" altLang="ja-JP" sz="1200" b="1">
              <a:solidFill>
                <a:sysClr val="windowText" lastClr="000000"/>
              </a:solidFill>
              <a:effectLst/>
              <a:latin typeface="+mn-lt"/>
              <a:ea typeface="+mn-ea"/>
              <a:cs typeface="+mn-cs"/>
            </a:rPr>
            <a:t>　担当者名、電話番号、メールアドレスを記載ください</a:t>
          </a:r>
          <a:endParaRPr lang="ja-JP" altLang="ja-JP" sz="1200">
            <a:solidFill>
              <a:sysClr val="windowText" lastClr="000000"/>
            </a:solidFill>
            <a:effectLst/>
          </a:endParaRPr>
        </a:p>
        <a:p>
          <a:pPr algn="l">
            <a:lnSpc>
              <a:spcPct val="100000"/>
            </a:lnSpc>
          </a:pPr>
          <a:endParaRPr kumimoji="1" lang="ja-JP" altLang="en-US" sz="12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257175</xdr:colOff>
          <xdr:row>18</xdr:row>
          <xdr:rowOff>133350</xdr:rowOff>
        </xdr:from>
        <xdr:to>
          <xdr:col>1</xdr:col>
          <xdr:colOff>485775</xdr:colOff>
          <xdr:row>20</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133350</xdr:rowOff>
        </xdr:from>
        <xdr:to>
          <xdr:col>1</xdr:col>
          <xdr:colOff>485775</xdr:colOff>
          <xdr:row>21</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133350</xdr:rowOff>
        </xdr:from>
        <xdr:to>
          <xdr:col>1</xdr:col>
          <xdr:colOff>485775</xdr:colOff>
          <xdr:row>22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133350</xdr:rowOff>
        </xdr:from>
        <xdr:to>
          <xdr:col>1</xdr:col>
          <xdr:colOff>485775</xdr:colOff>
          <xdr:row>23</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133350</xdr:rowOff>
        </xdr:from>
        <xdr:to>
          <xdr:col>1</xdr:col>
          <xdr:colOff>485775</xdr:colOff>
          <xdr:row>24</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26</xdr:row>
          <xdr:rowOff>85725</xdr:rowOff>
        </xdr:from>
        <xdr:to>
          <xdr:col>1</xdr:col>
          <xdr:colOff>504825</xdr:colOff>
          <xdr:row>28</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142875</xdr:rowOff>
        </xdr:from>
        <xdr:to>
          <xdr:col>1</xdr:col>
          <xdr:colOff>495300</xdr:colOff>
          <xdr:row>40</xdr:row>
          <xdr:rowOff>38100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43</xdr:row>
          <xdr:rowOff>133350</xdr:rowOff>
        </xdr:from>
        <xdr:to>
          <xdr:col>1</xdr:col>
          <xdr:colOff>514350</xdr:colOff>
          <xdr:row>45</xdr:row>
          <xdr:rowOff>57150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133350</xdr:rowOff>
        </xdr:from>
        <xdr:to>
          <xdr:col>1</xdr:col>
          <xdr:colOff>485775</xdr:colOff>
          <xdr:row>20</xdr:row>
          <xdr:rowOff>38100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133350</xdr:rowOff>
        </xdr:from>
        <xdr:to>
          <xdr:col>1</xdr:col>
          <xdr:colOff>485775</xdr:colOff>
          <xdr:row>21</xdr:row>
          <xdr:rowOff>28575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133350</xdr:rowOff>
        </xdr:from>
        <xdr:to>
          <xdr:col>1</xdr:col>
          <xdr:colOff>485775</xdr:colOff>
          <xdr:row>22</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133350</xdr:rowOff>
        </xdr:from>
        <xdr:to>
          <xdr:col>1</xdr:col>
          <xdr:colOff>485775</xdr:colOff>
          <xdr:row>23</xdr:row>
          <xdr:rowOff>28575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133350</xdr:rowOff>
        </xdr:from>
        <xdr:to>
          <xdr:col>1</xdr:col>
          <xdr:colOff>485775</xdr:colOff>
          <xdr:row>24</xdr:row>
          <xdr:rowOff>28575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Q56"/>
  <sheetViews>
    <sheetView tabSelected="1" view="pageBreakPreview" zoomScale="85" zoomScaleNormal="100" zoomScaleSheetLayoutView="85" workbookViewId="0">
      <selection activeCell="H21" sqref="H21"/>
    </sheetView>
  </sheetViews>
  <sheetFormatPr defaultRowHeight="14.25" x14ac:dyDescent="0.4"/>
  <cols>
    <col min="1" max="1" width="2.75" style="7" customWidth="1"/>
    <col min="2" max="2" width="9.75" style="7" customWidth="1"/>
    <col min="3" max="4" width="9" style="7"/>
    <col min="5" max="5" width="9.5" style="7" bestFit="1" customWidth="1"/>
    <col min="6" max="6" width="9" style="7"/>
    <col min="7" max="7" width="22.375" style="7" customWidth="1"/>
    <col min="8" max="8" width="33.75" style="7" customWidth="1"/>
    <col min="9" max="9" width="3.375" style="7" customWidth="1"/>
    <col min="10" max="16" width="9" style="7"/>
    <col min="17" max="17" width="10.5" style="7" bestFit="1" customWidth="1"/>
    <col min="18" max="16384" width="9" style="7"/>
  </cols>
  <sheetData>
    <row r="1" spans="2:17" ht="17.25" customHeight="1" x14ac:dyDescent="0.4">
      <c r="B1" s="53" t="s">
        <v>148</v>
      </c>
      <c r="C1" s="53"/>
      <c r="D1" s="53"/>
      <c r="E1" s="53"/>
      <c r="H1" s="8"/>
      <c r="I1" s="8"/>
    </row>
    <row r="2" spans="2:17" ht="17.25" customHeight="1" x14ac:dyDescent="0.4">
      <c r="B2" s="7" t="s">
        <v>157</v>
      </c>
      <c r="G2" s="40"/>
    </row>
    <row r="3" spans="2:17" ht="30.75" customHeight="1" x14ac:dyDescent="0.4">
      <c r="C3" s="50" t="str">
        <f>IF(H3="","住所を記入してください→","")</f>
        <v>住所を記入してください→</v>
      </c>
      <c r="G3" s="26" t="s">
        <v>159</v>
      </c>
      <c r="H3" s="43"/>
      <c r="I3" s="34"/>
      <c r="Q3" s="20"/>
    </row>
    <row r="4" spans="2:17" ht="30.75" customHeight="1" x14ac:dyDescent="0.4">
      <c r="C4" s="50" t="str">
        <f>IF(H4="","施設名を記入してください→","")</f>
        <v>施設名を記入してください→</v>
      </c>
      <c r="G4" s="26" t="s">
        <v>162</v>
      </c>
      <c r="H4" s="43"/>
      <c r="I4" s="34"/>
      <c r="Q4" s="20"/>
    </row>
    <row r="5" spans="2:17" ht="30.75" customHeight="1" x14ac:dyDescent="0.4">
      <c r="C5" s="50" t="str">
        <f>IF(H5="","代表者名を記入してください→","")</f>
        <v>代表者名を記入してください→</v>
      </c>
      <c r="G5" s="26" t="s">
        <v>160</v>
      </c>
      <c r="H5" s="43"/>
      <c r="I5" s="34"/>
      <c r="Q5" s="20"/>
    </row>
    <row r="6" spans="2:17" ht="16.5" customHeight="1" x14ac:dyDescent="0.4"/>
    <row r="7" spans="2:17" ht="15.75" customHeight="1" x14ac:dyDescent="0.4">
      <c r="B7" s="57" t="s">
        <v>158</v>
      </c>
      <c r="C7" s="57"/>
      <c r="D7" s="57"/>
      <c r="E7" s="57"/>
      <c r="F7" s="57"/>
      <c r="G7" s="57"/>
      <c r="H7" s="57"/>
      <c r="I7" s="27"/>
    </row>
    <row r="8" spans="2:17" ht="15.75" customHeight="1" x14ac:dyDescent="0.4"/>
    <row r="9" spans="2:17" ht="15.75" customHeight="1" x14ac:dyDescent="0.4">
      <c r="B9" s="58" t="s">
        <v>145</v>
      </c>
      <c r="C9" s="58"/>
      <c r="D9" s="58"/>
      <c r="E9" s="58"/>
      <c r="F9" s="58"/>
      <c r="G9" s="58"/>
      <c r="H9" s="58"/>
      <c r="I9" s="28"/>
    </row>
    <row r="10" spans="2:17" ht="15.75" customHeight="1" x14ac:dyDescent="0.4"/>
    <row r="11" spans="2:17" x14ac:dyDescent="0.4">
      <c r="B11" s="9" t="s">
        <v>131</v>
      </c>
    </row>
    <row r="12" spans="2:17" x14ac:dyDescent="0.4">
      <c r="C12" s="10" t="s">
        <v>132</v>
      </c>
      <c r="D12" s="11"/>
      <c r="E12" s="10" t="s">
        <v>133</v>
      </c>
      <c r="F12" s="11"/>
      <c r="G12" s="10" t="s">
        <v>134</v>
      </c>
    </row>
    <row r="13" spans="2:17" ht="17.25" customHeight="1" x14ac:dyDescent="0.4">
      <c r="C13" s="12"/>
      <c r="D13" s="11" t="s">
        <v>135</v>
      </c>
      <c r="E13" s="6">
        <v>40000</v>
      </c>
      <c r="F13" s="11" t="s">
        <v>136</v>
      </c>
      <c r="G13" s="6">
        <f>IF(C13&gt;=5,C13*E13,IF(C13&gt;=1,180000,0))</f>
        <v>0</v>
      </c>
    </row>
    <row r="15" spans="2:17" x14ac:dyDescent="0.4">
      <c r="B15" s="5" t="s">
        <v>156</v>
      </c>
    </row>
    <row r="17" spans="2:9" ht="15" customHeight="1" x14ac:dyDescent="0.4">
      <c r="B17" s="41"/>
      <c r="C17" s="7" t="s">
        <v>154</v>
      </c>
    </row>
    <row r="18" spans="2:9" s="1" customFormat="1" ht="15.75" customHeight="1" x14ac:dyDescent="0.4"/>
    <row r="19" spans="2:9" s="1" customFormat="1" ht="15.75" customHeight="1" x14ac:dyDescent="0.4">
      <c r="B19" s="4" t="s">
        <v>144</v>
      </c>
      <c r="C19" s="59" t="s">
        <v>138</v>
      </c>
      <c r="D19" s="59"/>
      <c r="E19" s="59"/>
      <c r="F19" s="59"/>
      <c r="G19" s="59"/>
    </row>
    <row r="20" spans="2:9" s="1" customFormat="1" ht="16.5" customHeight="1" x14ac:dyDescent="0.4">
      <c r="B20" s="42"/>
      <c r="C20" s="60" t="s">
        <v>139</v>
      </c>
      <c r="D20" s="60"/>
      <c r="E20" s="60"/>
      <c r="F20" s="60"/>
      <c r="G20" s="60"/>
    </row>
    <row r="21" spans="2:9" s="1" customFormat="1" ht="16.5" customHeight="1" x14ac:dyDescent="0.4">
      <c r="B21" s="42"/>
      <c r="C21" s="60" t="s">
        <v>141</v>
      </c>
      <c r="D21" s="60"/>
      <c r="E21" s="60"/>
      <c r="F21" s="60"/>
      <c r="G21" s="60"/>
    </row>
    <row r="22" spans="2:9" s="1" customFormat="1" ht="16.5" customHeight="1" x14ac:dyDescent="0.4">
      <c r="B22" s="42"/>
      <c r="C22" s="60" t="s">
        <v>140</v>
      </c>
      <c r="D22" s="60"/>
      <c r="E22" s="60"/>
      <c r="F22" s="60"/>
      <c r="G22" s="60"/>
    </row>
    <row r="23" spans="2:9" s="1" customFormat="1" ht="16.5" customHeight="1" x14ac:dyDescent="0.4">
      <c r="B23" s="42"/>
      <c r="C23" s="60" t="s">
        <v>142</v>
      </c>
      <c r="D23" s="60"/>
      <c r="E23" s="60"/>
      <c r="F23" s="60"/>
      <c r="G23" s="60"/>
    </row>
    <row r="24" spans="2:9" s="1" customFormat="1" ht="16.5" customHeight="1" x14ac:dyDescent="0.4">
      <c r="B24" s="42"/>
      <c r="C24" s="60" t="s">
        <v>149</v>
      </c>
      <c r="D24" s="60"/>
      <c r="E24" s="60"/>
      <c r="F24" s="60"/>
      <c r="G24" s="60"/>
    </row>
    <row r="26" spans="2:9" x14ac:dyDescent="0.4">
      <c r="B26" s="9" t="s">
        <v>143</v>
      </c>
    </row>
    <row r="28" spans="2:9" x14ac:dyDescent="0.4">
      <c r="B28" s="41"/>
      <c r="C28" s="58" t="s">
        <v>122</v>
      </c>
      <c r="D28" s="58"/>
      <c r="E28" s="58"/>
      <c r="F28" s="58"/>
      <c r="G28" s="58"/>
      <c r="H28" s="58"/>
      <c r="I28" s="28"/>
    </row>
    <row r="29" spans="2:9" x14ac:dyDescent="0.4">
      <c r="C29" s="58"/>
      <c r="D29" s="58"/>
      <c r="E29" s="58"/>
      <c r="F29" s="58"/>
      <c r="G29" s="58"/>
      <c r="H29" s="58"/>
      <c r="I29" s="28"/>
    </row>
    <row r="30" spans="2:9" x14ac:dyDescent="0.4">
      <c r="C30" s="14"/>
      <c r="D30" s="14"/>
      <c r="E30" s="14"/>
      <c r="F30" s="14"/>
      <c r="G30" s="14"/>
      <c r="H30" s="14"/>
      <c r="I30" s="28"/>
    </row>
    <row r="31" spans="2:9" ht="17.25" customHeight="1" x14ac:dyDescent="0.4">
      <c r="D31" s="54" t="s">
        <v>0</v>
      </c>
      <c r="E31" s="54"/>
      <c r="F31" s="54"/>
      <c r="G31" s="54"/>
      <c r="H31" s="10" t="s">
        <v>161</v>
      </c>
      <c r="I31" s="8"/>
    </row>
    <row r="32" spans="2:9" ht="17.25" customHeight="1" x14ac:dyDescent="0.4">
      <c r="B32" s="54" t="s">
        <v>125</v>
      </c>
      <c r="C32" s="55"/>
      <c r="D32" s="56"/>
      <c r="E32" s="56"/>
      <c r="F32" s="56"/>
      <c r="G32" s="56"/>
      <c r="H32" s="15"/>
      <c r="I32" s="25"/>
    </row>
    <row r="33" spans="2:9" ht="17.25" customHeight="1" x14ac:dyDescent="0.4">
      <c r="B33" s="54"/>
      <c r="C33" s="55"/>
      <c r="D33" s="56"/>
      <c r="E33" s="56"/>
      <c r="F33" s="56"/>
      <c r="G33" s="56"/>
      <c r="H33" s="15"/>
      <c r="I33" s="25"/>
    </row>
    <row r="34" spans="2:9" ht="17.25" customHeight="1" x14ac:dyDescent="0.4">
      <c r="B34" s="54"/>
      <c r="C34" s="54"/>
      <c r="D34" s="56"/>
      <c r="E34" s="56"/>
      <c r="F34" s="56"/>
      <c r="G34" s="56"/>
      <c r="H34" s="15"/>
      <c r="I34" s="25"/>
    </row>
    <row r="35" spans="2:9" ht="17.25" customHeight="1" x14ac:dyDescent="0.4">
      <c r="B35" s="54"/>
      <c r="C35" s="54"/>
      <c r="D35" s="56"/>
      <c r="E35" s="56"/>
      <c r="F35" s="56"/>
      <c r="G35" s="56"/>
      <c r="H35" s="15"/>
      <c r="I35" s="25"/>
    </row>
    <row r="36" spans="2:9" ht="17.25" customHeight="1" x14ac:dyDescent="0.4">
      <c r="B36" s="54"/>
      <c r="C36" s="54"/>
      <c r="D36" s="56"/>
      <c r="E36" s="56"/>
      <c r="F36" s="56"/>
      <c r="G36" s="56"/>
      <c r="H36" s="15"/>
      <c r="I36" s="25"/>
    </row>
    <row r="37" spans="2:9" ht="17.25" customHeight="1" x14ac:dyDescent="0.4">
      <c r="B37" s="54"/>
      <c r="C37" s="54"/>
      <c r="D37" s="56"/>
      <c r="E37" s="56"/>
      <c r="F37" s="56"/>
      <c r="G37" s="56"/>
      <c r="H37" s="15"/>
      <c r="I37" s="25"/>
    </row>
    <row r="38" spans="2:9" ht="17.25" customHeight="1" x14ac:dyDescent="0.4">
      <c r="B38" s="54" t="s">
        <v>121</v>
      </c>
      <c r="C38" s="54"/>
      <c r="D38" s="54"/>
      <c r="E38" s="54"/>
      <c r="F38" s="54"/>
      <c r="G38" s="54"/>
      <c r="H38" s="16">
        <f>SUM(H32:H37)</f>
        <v>0</v>
      </c>
      <c r="I38" s="29"/>
    </row>
    <row r="39" spans="2:9" ht="18.75" customHeight="1" x14ac:dyDescent="0.4">
      <c r="I39" s="30"/>
    </row>
    <row r="40" spans="2:9" ht="15" customHeight="1" x14ac:dyDescent="0.4">
      <c r="B40" s="41"/>
      <c r="C40" s="7" t="s">
        <v>123</v>
      </c>
      <c r="I40" s="30"/>
    </row>
    <row r="41" spans="2:9" ht="15" customHeight="1" x14ac:dyDescent="0.4">
      <c r="B41" s="30"/>
      <c r="C41" s="50" t="s">
        <v>165</v>
      </c>
      <c r="I41" s="30"/>
    </row>
    <row r="42" spans="2:9" x14ac:dyDescent="0.4">
      <c r="I42" s="30"/>
    </row>
    <row r="43" spans="2:9" ht="19.5" customHeight="1" x14ac:dyDescent="0.4">
      <c r="C43" s="17"/>
      <c r="D43" s="17"/>
      <c r="E43" s="17"/>
      <c r="F43" s="17"/>
      <c r="G43" s="18" t="s">
        <v>146</v>
      </c>
      <c r="H43" s="15"/>
      <c r="I43" s="25"/>
    </row>
    <row r="44" spans="2:9" ht="15.75" customHeight="1" x14ac:dyDescent="0.4">
      <c r="C44" s="17"/>
      <c r="D44" s="17"/>
      <c r="E44" s="17"/>
      <c r="F44" s="17"/>
      <c r="G44" s="17"/>
      <c r="H44" s="19"/>
      <c r="I44" s="31"/>
    </row>
    <row r="45" spans="2:9" ht="15" customHeight="1" x14ac:dyDescent="0.4">
      <c r="B45" s="41"/>
      <c r="C45" s="7" t="s">
        <v>124</v>
      </c>
      <c r="I45" s="30"/>
    </row>
    <row r="46" spans="2:9" x14ac:dyDescent="0.4">
      <c r="I46" s="30"/>
    </row>
    <row r="47" spans="2:9" ht="19.5" customHeight="1" x14ac:dyDescent="0.4">
      <c r="G47" s="18" t="s">
        <v>147</v>
      </c>
      <c r="H47" s="15"/>
      <c r="I47" s="25"/>
    </row>
    <row r="48" spans="2:9" ht="15.75" customHeight="1" x14ac:dyDescent="0.4">
      <c r="G48" s="17"/>
      <c r="H48" s="20"/>
      <c r="I48" s="25"/>
    </row>
    <row r="49" spans="3:9" ht="19.5" customHeight="1" x14ac:dyDescent="0.4">
      <c r="G49" s="21" t="s">
        <v>130</v>
      </c>
      <c r="H49" s="6">
        <f>H38+H43+H47</f>
        <v>0</v>
      </c>
      <c r="I49" s="25"/>
    </row>
    <row r="50" spans="3:9" ht="20.25" hidden="1" customHeight="1" x14ac:dyDescent="0.4">
      <c r="G50" s="22" t="s">
        <v>137</v>
      </c>
      <c r="H50" s="49" t="str">
        <f>IF(G13=H49,"○","×")</f>
        <v>○</v>
      </c>
      <c r="I50" s="32"/>
    </row>
    <row r="51" spans="3:9" ht="19.5" customHeight="1" x14ac:dyDescent="0.4">
      <c r="E51" s="51" t="s">
        <v>155</v>
      </c>
      <c r="F51" s="51"/>
      <c r="G51" s="52"/>
      <c r="H51" s="6">
        <f>ROUNDDOWN(IF(G13&lt;=H49,G13,H49),-3)</f>
        <v>0</v>
      </c>
      <c r="I51" s="25"/>
    </row>
    <row r="52" spans="3:9" ht="15" customHeight="1" x14ac:dyDescent="0.4">
      <c r="G52" s="22"/>
      <c r="H52" s="23"/>
      <c r="I52" s="32"/>
    </row>
    <row r="53" spans="3:9" ht="18.75" customHeight="1" x14ac:dyDescent="0.4">
      <c r="C53" s="50" t="str">
        <f>IF(H53="","担当者名を記入してください→","")</f>
        <v>担当者名を記入してください→</v>
      </c>
      <c r="G53" s="24" t="s">
        <v>126</v>
      </c>
      <c r="H53" s="43"/>
      <c r="I53" s="33"/>
    </row>
    <row r="54" spans="3:9" ht="18.75" customHeight="1" x14ac:dyDescent="0.4">
      <c r="C54" s="50" t="str">
        <f>IF(H54="","電話番号を記入してください→","")</f>
        <v>電話番号を記入してください→</v>
      </c>
      <c r="G54" s="24" t="s">
        <v>127</v>
      </c>
      <c r="H54" s="43"/>
      <c r="I54" s="33"/>
    </row>
    <row r="55" spans="3:9" ht="27" customHeight="1" x14ac:dyDescent="0.4">
      <c r="C55" s="50" t="str">
        <f>IF(H55="","メールアドレスを記入してください→","")</f>
        <v>メールアドレスを記入してください→</v>
      </c>
      <c r="G55" s="24" t="s">
        <v>128</v>
      </c>
      <c r="H55" s="43"/>
      <c r="I55" s="33"/>
    </row>
    <row r="56" spans="3:9" ht="18.75" customHeight="1" x14ac:dyDescent="0.4"/>
  </sheetData>
  <sheetProtection password="CA83" sheet="1" objects="1" scenarios="1"/>
  <mergeCells count="20">
    <mergeCell ref="C21:G21"/>
    <mergeCell ref="C22:G22"/>
    <mergeCell ref="C23:G23"/>
    <mergeCell ref="C24:G24"/>
    <mergeCell ref="E51:G51"/>
    <mergeCell ref="B1:E1"/>
    <mergeCell ref="B38:G38"/>
    <mergeCell ref="B32:C37"/>
    <mergeCell ref="D32:G32"/>
    <mergeCell ref="D33:G33"/>
    <mergeCell ref="D34:G34"/>
    <mergeCell ref="D35:G35"/>
    <mergeCell ref="D36:G36"/>
    <mergeCell ref="D37:G37"/>
    <mergeCell ref="D31:G31"/>
    <mergeCell ref="B7:H7"/>
    <mergeCell ref="B9:H9"/>
    <mergeCell ref="C28:H29"/>
    <mergeCell ref="C19:G19"/>
    <mergeCell ref="C20:G20"/>
  </mergeCells>
  <phoneticPr fontId="2"/>
  <printOptions horizontalCentered="1"/>
  <pageMargins left="0.25" right="0.25"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15</xdr:row>
                    <xdr:rowOff>95250</xdr:rowOff>
                  </from>
                  <to>
                    <xdr:col>1</xdr:col>
                    <xdr:colOff>495300</xdr:colOff>
                    <xdr:row>17</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26</xdr:row>
                    <xdr:rowOff>85725</xdr:rowOff>
                  </from>
                  <to>
                    <xdr:col>1</xdr:col>
                    <xdr:colOff>504825</xdr:colOff>
                    <xdr:row>28</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38</xdr:row>
                    <xdr:rowOff>171450</xdr:rowOff>
                  </from>
                  <to>
                    <xdr:col>1</xdr:col>
                    <xdr:colOff>504825</xdr:colOff>
                    <xdr:row>40</xdr:row>
                    <xdr:rowOff>57150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257175</xdr:colOff>
                    <xdr:row>18</xdr:row>
                    <xdr:rowOff>133350</xdr:rowOff>
                  </from>
                  <to>
                    <xdr:col>1</xdr:col>
                    <xdr:colOff>485775</xdr:colOff>
                    <xdr:row>20</xdr:row>
                    <xdr:rowOff>38100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257175</xdr:colOff>
                    <xdr:row>19</xdr:row>
                    <xdr:rowOff>133350</xdr:rowOff>
                  </from>
                  <to>
                    <xdr:col>1</xdr:col>
                    <xdr:colOff>485775</xdr:colOff>
                    <xdr:row>21</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257175</xdr:colOff>
                    <xdr:row>20</xdr:row>
                    <xdr:rowOff>133350</xdr:rowOff>
                  </from>
                  <to>
                    <xdr:col>1</xdr:col>
                    <xdr:colOff>485775</xdr:colOff>
                    <xdr:row>22</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257175</xdr:colOff>
                    <xdr:row>21</xdr:row>
                    <xdr:rowOff>133350</xdr:rowOff>
                  </from>
                  <to>
                    <xdr:col>1</xdr:col>
                    <xdr:colOff>485775</xdr:colOff>
                    <xdr:row>23</xdr:row>
                    <xdr:rowOff>28575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257175</xdr:colOff>
                    <xdr:row>22</xdr:row>
                    <xdr:rowOff>133350</xdr:rowOff>
                  </from>
                  <to>
                    <xdr:col>1</xdr:col>
                    <xdr:colOff>485775</xdr:colOff>
                    <xdr:row>24</xdr:row>
                    <xdr:rowOff>28575</xdr:rowOff>
                  </to>
                </anchor>
              </controlPr>
            </control>
          </mc:Choice>
        </mc:AlternateContent>
        <mc:AlternateContent xmlns:mc="http://schemas.openxmlformats.org/markup-compatibility/2006">
          <mc:Choice Requires="x14">
            <control shapeId="3077" r:id="rId12" name="Check Box 5">
              <controlPr defaultSize="0" autoFill="0" autoLine="0" autoPict="0">
                <anchor moveWithCells="1">
                  <from>
                    <xdr:col>1</xdr:col>
                    <xdr:colOff>285750</xdr:colOff>
                    <xdr:row>43</xdr:row>
                    <xdr:rowOff>133350</xdr:rowOff>
                  </from>
                  <to>
                    <xdr:col>1</xdr:col>
                    <xdr:colOff>514350</xdr:colOff>
                    <xdr:row>45</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D32:G37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56"/>
  <sheetViews>
    <sheetView view="pageBreakPreview" topLeftCell="A31" zoomScaleNormal="100" zoomScaleSheetLayoutView="100" workbookViewId="0">
      <selection activeCell="G64" sqref="G64"/>
    </sheetView>
  </sheetViews>
  <sheetFormatPr defaultRowHeight="14.25" x14ac:dyDescent="0.4"/>
  <cols>
    <col min="1" max="1" width="2.75" style="7" customWidth="1"/>
    <col min="2" max="2" width="9.75" style="7" customWidth="1"/>
    <col min="3" max="4" width="9" style="7"/>
    <col min="5" max="5" width="9.5" style="7" bestFit="1" customWidth="1"/>
    <col min="6" max="6" width="9" style="7"/>
    <col min="7" max="7" width="22.375" style="7" customWidth="1"/>
    <col min="8" max="8" width="33.75" style="7" customWidth="1"/>
    <col min="9" max="9" width="3.375" style="7" customWidth="1"/>
    <col min="10" max="16" width="9" style="7"/>
    <col min="17" max="17" width="10.5" style="7" bestFit="1" customWidth="1"/>
    <col min="18" max="16384" width="9" style="7"/>
  </cols>
  <sheetData>
    <row r="1" spans="2:17" ht="17.25" customHeight="1" x14ac:dyDescent="0.4">
      <c r="B1" s="53" t="s">
        <v>148</v>
      </c>
      <c r="C1" s="53"/>
      <c r="D1" s="53"/>
      <c r="E1" s="53"/>
      <c r="H1" s="8"/>
      <c r="I1" s="8"/>
    </row>
    <row r="2" spans="2:17" ht="17.25" customHeight="1" x14ac:dyDescent="0.4">
      <c r="B2" s="7" t="s">
        <v>157</v>
      </c>
      <c r="G2" s="40"/>
    </row>
    <row r="3" spans="2:17" ht="30.75" customHeight="1" x14ac:dyDescent="0.4">
      <c r="G3" s="26" t="s">
        <v>159</v>
      </c>
      <c r="H3" s="48" t="s">
        <v>164</v>
      </c>
      <c r="I3" s="34"/>
      <c r="Q3" s="20"/>
    </row>
    <row r="4" spans="2:17" ht="30.75" customHeight="1" x14ac:dyDescent="0.4">
      <c r="G4" s="26" t="s">
        <v>162</v>
      </c>
      <c r="H4" s="44" t="s">
        <v>153</v>
      </c>
      <c r="I4" s="34"/>
      <c r="Q4" s="20"/>
    </row>
    <row r="5" spans="2:17" ht="30.75" customHeight="1" x14ac:dyDescent="0.4">
      <c r="G5" s="26" t="s">
        <v>160</v>
      </c>
      <c r="H5" s="48" t="s">
        <v>163</v>
      </c>
      <c r="I5" s="34"/>
      <c r="Q5" s="20"/>
    </row>
    <row r="6" spans="2:17" ht="16.5" customHeight="1" x14ac:dyDescent="0.4"/>
    <row r="7" spans="2:17" ht="15.75" customHeight="1" x14ac:dyDescent="0.4">
      <c r="B7" s="57" t="s">
        <v>158</v>
      </c>
      <c r="C7" s="57"/>
      <c r="D7" s="57"/>
      <c r="E7" s="57"/>
      <c r="F7" s="57"/>
      <c r="G7" s="57"/>
      <c r="H7" s="57"/>
      <c r="I7" s="37"/>
    </row>
    <row r="8" spans="2:17" ht="15.75" customHeight="1" x14ac:dyDescent="0.4"/>
    <row r="9" spans="2:17" ht="15.75" customHeight="1" x14ac:dyDescent="0.4">
      <c r="B9" s="58" t="s">
        <v>145</v>
      </c>
      <c r="C9" s="58"/>
      <c r="D9" s="58"/>
      <c r="E9" s="58"/>
      <c r="F9" s="58"/>
      <c r="G9" s="58"/>
      <c r="H9" s="58"/>
      <c r="I9" s="38"/>
    </row>
    <row r="10" spans="2:17" ht="15.75" customHeight="1" x14ac:dyDescent="0.4"/>
    <row r="11" spans="2:17" x14ac:dyDescent="0.4">
      <c r="B11" s="9" t="s">
        <v>131</v>
      </c>
    </row>
    <row r="12" spans="2:17" x14ac:dyDescent="0.4">
      <c r="C12" s="36" t="s">
        <v>132</v>
      </c>
      <c r="D12" s="11"/>
      <c r="E12" s="36" t="s">
        <v>133</v>
      </c>
      <c r="F12" s="11"/>
      <c r="G12" s="36" t="s">
        <v>134</v>
      </c>
    </row>
    <row r="13" spans="2:17" ht="17.25" customHeight="1" x14ac:dyDescent="0.4">
      <c r="C13" s="46">
        <v>100</v>
      </c>
      <c r="D13" s="11" t="s">
        <v>135</v>
      </c>
      <c r="E13" s="6">
        <v>40000</v>
      </c>
      <c r="F13" s="11" t="s">
        <v>136</v>
      </c>
      <c r="G13" s="13">
        <f>IF(C13&gt;=5,C13*E13,IF(C13&gt;=1,180000,0))</f>
        <v>4000000</v>
      </c>
    </row>
    <row r="15" spans="2:17" x14ac:dyDescent="0.4">
      <c r="B15" s="5" t="s">
        <v>156</v>
      </c>
    </row>
    <row r="17" spans="2:9" ht="15" customHeight="1" x14ac:dyDescent="0.4">
      <c r="B17" s="41"/>
      <c r="C17" s="7" t="s">
        <v>154</v>
      </c>
    </row>
    <row r="18" spans="2:9" s="1" customFormat="1" ht="15.75" customHeight="1" x14ac:dyDescent="0.4"/>
    <row r="19" spans="2:9" s="1" customFormat="1" ht="15.75" customHeight="1" x14ac:dyDescent="0.4">
      <c r="B19" s="39" t="s">
        <v>144</v>
      </c>
      <c r="C19" s="59" t="s">
        <v>138</v>
      </c>
      <c r="D19" s="59"/>
      <c r="E19" s="59"/>
      <c r="F19" s="59"/>
      <c r="G19" s="59"/>
    </row>
    <row r="20" spans="2:9" s="1" customFormat="1" ht="16.5" customHeight="1" x14ac:dyDescent="0.4">
      <c r="B20" s="42"/>
      <c r="C20" s="60" t="s">
        <v>139</v>
      </c>
      <c r="D20" s="60"/>
      <c r="E20" s="60"/>
      <c r="F20" s="60"/>
      <c r="G20" s="60"/>
    </row>
    <row r="21" spans="2:9" s="1" customFormat="1" ht="16.5" customHeight="1" x14ac:dyDescent="0.4">
      <c r="B21" s="42"/>
      <c r="C21" s="60" t="s">
        <v>141</v>
      </c>
      <c r="D21" s="60"/>
      <c r="E21" s="60"/>
      <c r="F21" s="60"/>
      <c r="G21" s="60"/>
    </row>
    <row r="22" spans="2:9" s="1" customFormat="1" ht="16.5" customHeight="1" x14ac:dyDescent="0.4">
      <c r="B22" s="42"/>
      <c r="C22" s="60" t="s">
        <v>140</v>
      </c>
      <c r="D22" s="60"/>
      <c r="E22" s="60"/>
      <c r="F22" s="60"/>
      <c r="G22" s="60"/>
    </row>
    <row r="23" spans="2:9" s="1" customFormat="1" ht="16.5" customHeight="1" x14ac:dyDescent="0.4">
      <c r="B23" s="42"/>
      <c r="C23" s="60" t="s">
        <v>142</v>
      </c>
      <c r="D23" s="60"/>
      <c r="E23" s="60"/>
      <c r="F23" s="60"/>
      <c r="G23" s="60"/>
    </row>
    <row r="24" spans="2:9" s="1" customFormat="1" ht="16.5" customHeight="1" x14ac:dyDescent="0.4">
      <c r="B24" s="42"/>
      <c r="C24" s="60" t="s">
        <v>149</v>
      </c>
      <c r="D24" s="60"/>
      <c r="E24" s="60"/>
      <c r="F24" s="60"/>
      <c r="G24" s="60"/>
    </row>
    <row r="26" spans="2:9" x14ac:dyDescent="0.4">
      <c r="B26" s="9" t="s">
        <v>143</v>
      </c>
    </row>
    <row r="28" spans="2:9" x14ac:dyDescent="0.4">
      <c r="B28" s="41"/>
      <c r="C28" s="58" t="s">
        <v>122</v>
      </c>
      <c r="D28" s="58"/>
      <c r="E28" s="58"/>
      <c r="F28" s="58"/>
      <c r="G28" s="58"/>
      <c r="H28" s="58"/>
      <c r="I28" s="38"/>
    </row>
    <row r="29" spans="2:9" x14ac:dyDescent="0.4">
      <c r="C29" s="58"/>
      <c r="D29" s="58"/>
      <c r="E29" s="58"/>
      <c r="F29" s="58"/>
      <c r="G29" s="58"/>
      <c r="H29" s="58"/>
      <c r="I29" s="38"/>
    </row>
    <row r="30" spans="2:9" x14ac:dyDescent="0.4">
      <c r="C30" s="38"/>
      <c r="D30" s="38"/>
      <c r="E30" s="38"/>
      <c r="F30" s="38"/>
      <c r="G30" s="38"/>
      <c r="H30" s="38"/>
      <c r="I30" s="38"/>
    </row>
    <row r="31" spans="2:9" ht="17.25" customHeight="1" x14ac:dyDescent="0.4">
      <c r="D31" s="54" t="s">
        <v>0</v>
      </c>
      <c r="E31" s="54"/>
      <c r="F31" s="54"/>
      <c r="G31" s="54"/>
      <c r="H31" s="36" t="s">
        <v>161</v>
      </c>
      <c r="I31" s="8"/>
    </row>
    <row r="32" spans="2:9" ht="17.25" customHeight="1" x14ac:dyDescent="0.4">
      <c r="B32" s="54" t="s">
        <v>125</v>
      </c>
      <c r="C32" s="55"/>
      <c r="D32" s="61" t="s">
        <v>120</v>
      </c>
      <c r="E32" s="61"/>
      <c r="F32" s="61"/>
      <c r="G32" s="61"/>
      <c r="H32" s="45">
        <v>1000000</v>
      </c>
      <c r="I32" s="25"/>
    </row>
    <row r="33" spans="2:9" ht="17.25" customHeight="1" x14ac:dyDescent="0.4">
      <c r="B33" s="54"/>
      <c r="C33" s="55"/>
      <c r="D33" s="61" t="s">
        <v>129</v>
      </c>
      <c r="E33" s="61"/>
      <c r="F33" s="61"/>
      <c r="G33" s="61"/>
      <c r="H33" s="45">
        <v>2000000</v>
      </c>
      <c r="I33" s="25"/>
    </row>
    <row r="34" spans="2:9" ht="17.25" customHeight="1" x14ac:dyDescent="0.4">
      <c r="B34" s="54"/>
      <c r="C34" s="54"/>
      <c r="D34" s="56"/>
      <c r="E34" s="56"/>
      <c r="F34" s="56"/>
      <c r="G34" s="56"/>
      <c r="H34" s="15"/>
      <c r="I34" s="25"/>
    </row>
    <row r="35" spans="2:9" ht="17.25" customHeight="1" x14ac:dyDescent="0.4">
      <c r="B35" s="54"/>
      <c r="C35" s="54"/>
      <c r="D35" s="56"/>
      <c r="E35" s="56"/>
      <c r="F35" s="56"/>
      <c r="G35" s="56"/>
      <c r="H35" s="15"/>
      <c r="I35" s="25"/>
    </row>
    <row r="36" spans="2:9" ht="17.25" customHeight="1" x14ac:dyDescent="0.4">
      <c r="B36" s="54"/>
      <c r="C36" s="54"/>
      <c r="D36" s="56"/>
      <c r="E36" s="56"/>
      <c r="F36" s="56"/>
      <c r="G36" s="56"/>
      <c r="H36" s="15"/>
      <c r="I36" s="25"/>
    </row>
    <row r="37" spans="2:9" ht="17.25" customHeight="1" x14ac:dyDescent="0.4">
      <c r="B37" s="54"/>
      <c r="C37" s="54"/>
      <c r="D37" s="56"/>
      <c r="E37" s="56"/>
      <c r="F37" s="56"/>
      <c r="G37" s="56"/>
      <c r="H37" s="15"/>
      <c r="I37" s="25"/>
    </row>
    <row r="38" spans="2:9" ht="17.25" customHeight="1" x14ac:dyDescent="0.4">
      <c r="B38" s="54" t="s">
        <v>121</v>
      </c>
      <c r="C38" s="54"/>
      <c r="D38" s="54"/>
      <c r="E38" s="54"/>
      <c r="F38" s="54"/>
      <c r="G38" s="54"/>
      <c r="H38" s="16">
        <f>SUM(H32:H37)</f>
        <v>3000000</v>
      </c>
      <c r="I38" s="29"/>
    </row>
    <row r="39" spans="2:9" ht="18" customHeight="1" x14ac:dyDescent="0.4">
      <c r="I39" s="30"/>
    </row>
    <row r="40" spans="2:9" ht="15" customHeight="1" x14ac:dyDescent="0.4">
      <c r="B40" s="41"/>
      <c r="C40" s="7" t="s">
        <v>123</v>
      </c>
      <c r="I40" s="30"/>
    </row>
    <row r="41" spans="2:9" ht="15" customHeight="1" x14ac:dyDescent="0.4">
      <c r="B41" s="30"/>
      <c r="C41" s="50" t="s">
        <v>165</v>
      </c>
      <c r="I41" s="30"/>
    </row>
    <row r="42" spans="2:9" x14ac:dyDescent="0.4">
      <c r="I42" s="30"/>
    </row>
    <row r="43" spans="2:9" ht="19.5" customHeight="1" x14ac:dyDescent="0.4">
      <c r="C43" s="17"/>
      <c r="D43" s="17"/>
      <c r="E43" s="17"/>
      <c r="F43" s="17"/>
      <c r="G43" s="18" t="s">
        <v>146</v>
      </c>
      <c r="H43" s="45">
        <v>600000</v>
      </c>
      <c r="I43" s="25"/>
    </row>
    <row r="44" spans="2:9" ht="15.75" customHeight="1" x14ac:dyDescent="0.4">
      <c r="C44" s="17"/>
      <c r="D44" s="17"/>
      <c r="E44" s="17"/>
      <c r="F44" s="17"/>
      <c r="G44" s="17"/>
      <c r="H44" s="19"/>
      <c r="I44" s="31"/>
    </row>
    <row r="45" spans="2:9" ht="15" customHeight="1" x14ac:dyDescent="0.4">
      <c r="B45" s="41"/>
      <c r="C45" s="7" t="s">
        <v>124</v>
      </c>
      <c r="I45" s="30"/>
    </row>
    <row r="46" spans="2:9" x14ac:dyDescent="0.4">
      <c r="I46" s="30"/>
    </row>
    <row r="47" spans="2:9" ht="19.5" customHeight="1" x14ac:dyDescent="0.4">
      <c r="G47" s="18" t="s">
        <v>147</v>
      </c>
      <c r="H47" s="45">
        <v>400000</v>
      </c>
      <c r="I47" s="25"/>
    </row>
    <row r="48" spans="2:9" ht="15.75" customHeight="1" x14ac:dyDescent="0.4">
      <c r="G48" s="17"/>
      <c r="H48" s="20"/>
      <c r="I48" s="25"/>
    </row>
    <row r="49" spans="5:9" ht="19.5" customHeight="1" x14ac:dyDescent="0.4">
      <c r="G49" s="21" t="s">
        <v>130</v>
      </c>
      <c r="H49" s="13">
        <f>H38+H43+H47</f>
        <v>4000000</v>
      </c>
      <c r="I49" s="25"/>
    </row>
    <row r="50" spans="5:9" ht="20.25" hidden="1" customHeight="1" x14ac:dyDescent="0.4">
      <c r="G50" s="35" t="s">
        <v>137</v>
      </c>
      <c r="H50" s="23" t="str">
        <f>IF(G13=H49,"○","×")</f>
        <v>○</v>
      </c>
      <c r="I50" s="32"/>
    </row>
    <row r="51" spans="5:9" ht="19.5" customHeight="1" x14ac:dyDescent="0.4">
      <c r="E51" s="51" t="s">
        <v>155</v>
      </c>
      <c r="F51" s="51"/>
      <c r="G51" s="52"/>
      <c r="H51" s="13">
        <f>IF(G13&lt;=H49,G13,H49)</f>
        <v>4000000</v>
      </c>
      <c r="I51" s="25"/>
    </row>
    <row r="52" spans="5:9" ht="15" customHeight="1" x14ac:dyDescent="0.4">
      <c r="G52" s="35"/>
      <c r="H52" s="23"/>
      <c r="I52" s="32"/>
    </row>
    <row r="53" spans="5:9" ht="18.75" customHeight="1" x14ac:dyDescent="0.4">
      <c r="G53" s="24" t="s">
        <v>126</v>
      </c>
      <c r="H53" s="47" t="s">
        <v>150</v>
      </c>
      <c r="I53" s="33"/>
    </row>
    <row r="54" spans="5:9" ht="18.75" customHeight="1" x14ac:dyDescent="0.4">
      <c r="G54" s="24" t="s">
        <v>127</v>
      </c>
      <c r="H54" s="47" t="s">
        <v>151</v>
      </c>
      <c r="I54" s="33"/>
    </row>
    <row r="55" spans="5:9" ht="27" customHeight="1" x14ac:dyDescent="0.4">
      <c r="G55" s="24" t="s">
        <v>128</v>
      </c>
      <c r="H55" s="47" t="s">
        <v>152</v>
      </c>
      <c r="I55" s="33"/>
    </row>
    <row r="56" spans="5:9" ht="18.75" customHeight="1" x14ac:dyDescent="0.4"/>
  </sheetData>
  <mergeCells count="20">
    <mergeCell ref="C21:G21"/>
    <mergeCell ref="B1:E1"/>
    <mergeCell ref="B7:H7"/>
    <mergeCell ref="B9:H9"/>
    <mergeCell ref="C19:G19"/>
    <mergeCell ref="C20:G20"/>
    <mergeCell ref="C22:G22"/>
    <mergeCell ref="C23:G23"/>
    <mergeCell ref="C24:G24"/>
    <mergeCell ref="C28:H29"/>
    <mergeCell ref="D31:G31"/>
    <mergeCell ref="D36:G36"/>
    <mergeCell ref="D37:G37"/>
    <mergeCell ref="B38:G38"/>
    <mergeCell ref="E51:G51"/>
    <mergeCell ref="B32:C37"/>
    <mergeCell ref="D32:G32"/>
    <mergeCell ref="D33:G33"/>
    <mergeCell ref="D34:G34"/>
    <mergeCell ref="D35:G35"/>
  </mergeCells>
  <phoneticPr fontId="2"/>
  <printOptions horizontalCentered="1"/>
  <pageMargins left="0.25" right="0.25"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266700</xdr:colOff>
                    <xdr:row>15</xdr:row>
                    <xdr:rowOff>95250</xdr:rowOff>
                  </from>
                  <to>
                    <xdr:col>1</xdr:col>
                    <xdr:colOff>495300</xdr:colOff>
                    <xdr:row>17</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276225</xdr:colOff>
                    <xdr:row>26</xdr:row>
                    <xdr:rowOff>85725</xdr:rowOff>
                  </from>
                  <to>
                    <xdr:col>1</xdr:col>
                    <xdr:colOff>504825</xdr:colOff>
                    <xdr:row>28</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266700</xdr:colOff>
                    <xdr:row>38</xdr:row>
                    <xdr:rowOff>142875</xdr:rowOff>
                  </from>
                  <to>
                    <xdr:col>1</xdr:col>
                    <xdr:colOff>495300</xdr:colOff>
                    <xdr:row>40</xdr:row>
                    <xdr:rowOff>38100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285750</xdr:colOff>
                    <xdr:row>43</xdr:row>
                    <xdr:rowOff>133350</xdr:rowOff>
                  </from>
                  <to>
                    <xdr:col>1</xdr:col>
                    <xdr:colOff>514350</xdr:colOff>
                    <xdr:row>45</xdr:row>
                    <xdr:rowOff>57150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257175</xdr:colOff>
                    <xdr:row>18</xdr:row>
                    <xdr:rowOff>133350</xdr:rowOff>
                  </from>
                  <to>
                    <xdr:col>1</xdr:col>
                    <xdr:colOff>485775</xdr:colOff>
                    <xdr:row>20</xdr:row>
                    <xdr:rowOff>38100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257175</xdr:colOff>
                    <xdr:row>19</xdr:row>
                    <xdr:rowOff>133350</xdr:rowOff>
                  </from>
                  <to>
                    <xdr:col>1</xdr:col>
                    <xdr:colOff>485775</xdr:colOff>
                    <xdr:row>21</xdr:row>
                    <xdr:rowOff>28575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257175</xdr:colOff>
                    <xdr:row>20</xdr:row>
                    <xdr:rowOff>133350</xdr:rowOff>
                  </from>
                  <to>
                    <xdr:col>1</xdr:col>
                    <xdr:colOff>485775</xdr:colOff>
                    <xdr:row>22</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257175</xdr:colOff>
                    <xdr:row>21</xdr:row>
                    <xdr:rowOff>133350</xdr:rowOff>
                  </from>
                  <to>
                    <xdr:col>1</xdr:col>
                    <xdr:colOff>485775</xdr:colOff>
                    <xdr:row>23</xdr:row>
                    <xdr:rowOff>28575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257175</xdr:colOff>
                    <xdr:row>22</xdr:row>
                    <xdr:rowOff>133350</xdr:rowOff>
                  </from>
                  <to>
                    <xdr:col>1</xdr:col>
                    <xdr:colOff>485775</xdr:colOff>
                    <xdr:row>24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D32:G37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2" customWidth="1"/>
    <col min="7" max="16384" width="9" style="2"/>
  </cols>
  <sheetData>
    <row r="1" spans="1:6" ht="37.5" x14ac:dyDescent="0.4">
      <c r="A1" s="2" t="s">
        <v>1</v>
      </c>
      <c r="B1" s="2" t="s">
        <v>2</v>
      </c>
      <c r="C1" s="2" t="s">
        <v>3</v>
      </c>
      <c r="D1" s="2" t="s">
        <v>4</v>
      </c>
      <c r="E1" s="2" t="s">
        <v>5</v>
      </c>
      <c r="F1" s="2" t="s">
        <v>6</v>
      </c>
    </row>
    <row r="2" spans="1:6" ht="37.5" x14ac:dyDescent="0.4">
      <c r="A2" s="2" t="s">
        <v>7</v>
      </c>
      <c r="B2" s="2" t="s">
        <v>8</v>
      </c>
      <c r="C2" s="2" t="s">
        <v>9</v>
      </c>
      <c r="D2" s="3" t="s">
        <v>10</v>
      </c>
      <c r="E2" s="2" t="s">
        <v>11</v>
      </c>
      <c r="F2" s="2" t="s">
        <v>12</v>
      </c>
    </row>
    <row r="3" spans="1:6" x14ac:dyDescent="0.4">
      <c r="A3" s="2" t="s">
        <v>13</v>
      </c>
      <c r="B3" s="2" t="s">
        <v>14</v>
      </c>
      <c r="C3" s="2" t="s">
        <v>15</v>
      </c>
      <c r="D3" s="2" t="s">
        <v>16</v>
      </c>
      <c r="E3" s="2" t="s">
        <v>17</v>
      </c>
    </row>
    <row r="4" spans="1:6" x14ac:dyDescent="0.4">
      <c r="A4" s="2" t="s">
        <v>18</v>
      </c>
      <c r="B4" s="2" t="s">
        <v>19</v>
      </c>
      <c r="C4" s="2" t="s">
        <v>20</v>
      </c>
      <c r="D4" s="2" t="s">
        <v>21</v>
      </c>
      <c r="E4" s="2" t="s">
        <v>22</v>
      </c>
    </row>
    <row r="5" spans="1:6" ht="37.5" x14ac:dyDescent="0.4">
      <c r="A5" s="2" t="s">
        <v>23</v>
      </c>
      <c r="B5" s="2" t="s">
        <v>24</v>
      </c>
      <c r="C5" s="2" t="s">
        <v>25</v>
      </c>
      <c r="D5" s="2" t="s">
        <v>26</v>
      </c>
      <c r="E5" s="2" t="s">
        <v>27</v>
      </c>
    </row>
    <row r="6" spans="1:6" x14ac:dyDescent="0.4">
      <c r="A6" s="2" t="s">
        <v>28</v>
      </c>
      <c r="B6" s="2" t="s">
        <v>29</v>
      </c>
      <c r="C6" s="2" t="s">
        <v>30</v>
      </c>
      <c r="D6" s="2" t="s">
        <v>31</v>
      </c>
      <c r="E6" s="2" t="s">
        <v>32</v>
      </c>
    </row>
    <row r="7" spans="1:6" ht="37.5" x14ac:dyDescent="0.4">
      <c r="A7" s="2" t="s">
        <v>33</v>
      </c>
      <c r="B7" s="2" t="s">
        <v>34</v>
      </c>
      <c r="C7" s="2" t="s">
        <v>35</v>
      </c>
      <c r="D7" s="2" t="s">
        <v>36</v>
      </c>
      <c r="E7" s="2" t="s">
        <v>37</v>
      </c>
    </row>
    <row r="8" spans="1:6" x14ac:dyDescent="0.4">
      <c r="B8" s="2" t="s">
        <v>38</v>
      </c>
      <c r="C8" s="2" t="s">
        <v>39</v>
      </c>
      <c r="D8" s="2" t="s">
        <v>40</v>
      </c>
    </row>
    <row r="9" spans="1:6" x14ac:dyDescent="0.4">
      <c r="B9" s="2" t="s">
        <v>41</v>
      </c>
      <c r="C9" s="2" t="s">
        <v>42</v>
      </c>
      <c r="D9" s="2" t="s">
        <v>43</v>
      </c>
    </row>
    <row r="10" spans="1:6" x14ac:dyDescent="0.4">
      <c r="B10" s="2" t="s">
        <v>44</v>
      </c>
      <c r="C10" s="2" t="s">
        <v>45</v>
      </c>
      <c r="D10" s="2" t="s">
        <v>46</v>
      </c>
    </row>
    <row r="11" spans="1:6" x14ac:dyDescent="0.4">
      <c r="B11" s="2" t="s">
        <v>47</v>
      </c>
      <c r="C11" s="2" t="s">
        <v>48</v>
      </c>
      <c r="D11" s="2" t="s">
        <v>49</v>
      </c>
    </row>
    <row r="12" spans="1:6" x14ac:dyDescent="0.4">
      <c r="B12" s="2" t="s">
        <v>50</v>
      </c>
      <c r="C12" s="2" t="s">
        <v>51</v>
      </c>
      <c r="D12" s="2" t="s">
        <v>52</v>
      </c>
    </row>
    <row r="13" spans="1:6" x14ac:dyDescent="0.4">
      <c r="B13" s="2" t="s">
        <v>53</v>
      </c>
      <c r="C13" s="2" t="s">
        <v>54</v>
      </c>
      <c r="D13" s="2" t="s">
        <v>55</v>
      </c>
    </row>
    <row r="14" spans="1:6" x14ac:dyDescent="0.4">
      <c r="B14" s="2" t="s">
        <v>56</v>
      </c>
      <c r="C14" s="2" t="s">
        <v>57</v>
      </c>
      <c r="D14" s="2" t="s">
        <v>58</v>
      </c>
    </row>
    <row r="15" spans="1:6" x14ac:dyDescent="0.4">
      <c r="B15" s="2" t="s">
        <v>59</v>
      </c>
      <c r="C15" s="2" t="s">
        <v>60</v>
      </c>
      <c r="D15" s="2" t="s">
        <v>61</v>
      </c>
    </row>
    <row r="16" spans="1:6" x14ac:dyDescent="0.4">
      <c r="B16" s="2" t="s">
        <v>62</v>
      </c>
      <c r="C16" s="2" t="s">
        <v>63</v>
      </c>
      <c r="D16" s="2" t="s">
        <v>64</v>
      </c>
    </row>
    <row r="17" spans="2:4" ht="56.25" x14ac:dyDescent="0.4">
      <c r="B17" s="2" t="s">
        <v>65</v>
      </c>
      <c r="C17" s="2" t="s">
        <v>66</v>
      </c>
      <c r="D17" s="2" t="s">
        <v>67</v>
      </c>
    </row>
    <row r="18" spans="2:4" x14ac:dyDescent="0.4">
      <c r="B18" s="2" t="s">
        <v>68</v>
      </c>
      <c r="C18" s="2" t="s">
        <v>69</v>
      </c>
      <c r="D18" s="2" t="s">
        <v>70</v>
      </c>
    </row>
    <row r="19" spans="2:4" x14ac:dyDescent="0.4">
      <c r="B19" s="2" t="s">
        <v>71</v>
      </c>
      <c r="C19" s="2" t="s">
        <v>72</v>
      </c>
      <c r="D19" s="2" t="s">
        <v>73</v>
      </c>
    </row>
    <row r="20" spans="2:4" x14ac:dyDescent="0.4">
      <c r="B20" s="2" t="s">
        <v>74</v>
      </c>
      <c r="C20" s="2" t="s">
        <v>75</v>
      </c>
      <c r="D20" s="2" t="s">
        <v>76</v>
      </c>
    </row>
    <row r="21" spans="2:4" x14ac:dyDescent="0.4">
      <c r="B21" s="2" t="s">
        <v>77</v>
      </c>
      <c r="C21" s="2" t="s">
        <v>78</v>
      </c>
      <c r="D21" s="2" t="s">
        <v>79</v>
      </c>
    </row>
    <row r="22" spans="2:4" x14ac:dyDescent="0.4">
      <c r="B22" s="2" t="s">
        <v>80</v>
      </c>
      <c r="C22" s="2" t="s">
        <v>81</v>
      </c>
      <c r="D22" s="2" t="s">
        <v>82</v>
      </c>
    </row>
    <row r="23" spans="2:4" x14ac:dyDescent="0.4">
      <c r="B23" s="2" t="s">
        <v>83</v>
      </c>
      <c r="C23" s="2" t="s">
        <v>84</v>
      </c>
      <c r="D23" s="2" t="s">
        <v>85</v>
      </c>
    </row>
    <row r="24" spans="2:4" x14ac:dyDescent="0.4">
      <c r="B24" s="2" t="s">
        <v>86</v>
      </c>
      <c r="C24" s="2" t="s">
        <v>87</v>
      </c>
      <c r="D24" s="2" t="s">
        <v>88</v>
      </c>
    </row>
    <row r="25" spans="2:4" ht="37.5" x14ac:dyDescent="0.4">
      <c r="B25" s="2" t="s">
        <v>89</v>
      </c>
      <c r="C25" s="2" t="s">
        <v>90</v>
      </c>
      <c r="D25" s="2" t="s">
        <v>91</v>
      </c>
    </row>
    <row r="26" spans="2:4" x14ac:dyDescent="0.4">
      <c r="B26" s="2" t="s">
        <v>92</v>
      </c>
      <c r="C26" s="2" t="s">
        <v>93</v>
      </c>
    </row>
    <row r="27" spans="2:4" x14ac:dyDescent="0.4">
      <c r="B27" s="2" t="s">
        <v>94</v>
      </c>
      <c r="C27" s="2" t="s">
        <v>95</v>
      </c>
    </row>
    <row r="28" spans="2:4" x14ac:dyDescent="0.4">
      <c r="B28" s="2" t="s">
        <v>96</v>
      </c>
      <c r="C28" s="2" t="s">
        <v>97</v>
      </c>
    </row>
    <row r="29" spans="2:4" x14ac:dyDescent="0.4">
      <c r="B29" s="2" t="s">
        <v>98</v>
      </c>
      <c r="C29" s="2" t="s">
        <v>99</v>
      </c>
    </row>
    <row r="30" spans="2:4" ht="37.5" x14ac:dyDescent="0.4">
      <c r="B30" s="2" t="s">
        <v>100</v>
      </c>
      <c r="C30" s="2" t="s">
        <v>101</v>
      </c>
    </row>
    <row r="31" spans="2:4" x14ac:dyDescent="0.4">
      <c r="B31" s="2" t="s">
        <v>102</v>
      </c>
    </row>
    <row r="32" spans="2:4" x14ac:dyDescent="0.4">
      <c r="B32" s="2" t="s">
        <v>103</v>
      </c>
    </row>
    <row r="33" spans="2:2" x14ac:dyDescent="0.4">
      <c r="B33" s="2" t="s">
        <v>104</v>
      </c>
    </row>
    <row r="34" spans="2:2" x14ac:dyDescent="0.4">
      <c r="B34" s="2" t="s">
        <v>105</v>
      </c>
    </row>
    <row r="35" spans="2:2" x14ac:dyDescent="0.4">
      <c r="B35" s="2" t="s">
        <v>106</v>
      </c>
    </row>
    <row r="36" spans="2:2" x14ac:dyDescent="0.4">
      <c r="B36" s="2" t="s">
        <v>107</v>
      </c>
    </row>
    <row r="37" spans="2:2" x14ac:dyDescent="0.4">
      <c r="B37" s="2" t="s">
        <v>108</v>
      </c>
    </row>
    <row r="38" spans="2:2" x14ac:dyDescent="0.4">
      <c r="B38" s="2" t="s">
        <v>109</v>
      </c>
    </row>
    <row r="39" spans="2:2" x14ac:dyDescent="0.4">
      <c r="B39" s="2" t="s">
        <v>110</v>
      </c>
    </row>
    <row r="40" spans="2:2" x14ac:dyDescent="0.4">
      <c r="B40" s="2" t="s">
        <v>111</v>
      </c>
    </row>
    <row r="41" spans="2:2" x14ac:dyDescent="0.4">
      <c r="B41" s="2" t="s">
        <v>112</v>
      </c>
    </row>
    <row r="42" spans="2:2" x14ac:dyDescent="0.4">
      <c r="B42" s="2" t="s">
        <v>113</v>
      </c>
    </row>
    <row r="43" spans="2:2" x14ac:dyDescent="0.4">
      <c r="B43" s="2" t="s">
        <v>114</v>
      </c>
    </row>
    <row r="44" spans="2:2" x14ac:dyDescent="0.4">
      <c r="B44" s="2" t="s">
        <v>115</v>
      </c>
    </row>
    <row r="45" spans="2:2" x14ac:dyDescent="0.4">
      <c r="B45" s="2" t="s">
        <v>116</v>
      </c>
    </row>
    <row r="46" spans="2:2" x14ac:dyDescent="0.4">
      <c r="B46" s="2" t="s">
        <v>117</v>
      </c>
    </row>
    <row r="47" spans="2:2" x14ac:dyDescent="0.4">
      <c r="B47" s="2" t="s">
        <v>118</v>
      </c>
    </row>
    <row r="48" spans="2:2" x14ac:dyDescent="0.4">
      <c r="B48" s="2"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申請書（病院・有床診）</vt:lpstr>
      <vt:lpstr>記載例（病院・有床診）</vt:lpstr>
      <vt:lpstr>リスト</vt:lpstr>
      <vt:lpstr>'記載例（病院・有床診）'!Print_Area</vt:lpstr>
      <vt:lpstr>'申請書（病院・有床診）'!Print_Area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政策企画部情報システム課</cp:lastModifiedBy>
  <cp:lastPrinted>2025-06-10T07:26:12Z</cp:lastPrinted>
  <dcterms:created xsi:type="dcterms:W3CDTF">2025-01-09T05:11:58Z</dcterms:created>
  <dcterms:modified xsi:type="dcterms:W3CDTF">2025-06-24T22:49:29Z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