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04030482\Desktop\"/>
    </mc:Choice>
  </mc:AlternateContent>
  <bookViews>
    <workbookView xWindow="0" yWindow="0" windowWidth="28800" windowHeight="11565" tabRatio="701"/>
  </bookViews>
  <sheets>
    <sheet name="報告書（病院・有床診）" sheetId="4" r:id="rId1"/>
    <sheet name="概算払清算書（病院・有床診）" sheetId="24" r:id="rId2"/>
    <sheet name="記載例（病院・有床診）　" sheetId="27" r:id="rId3"/>
    <sheet name="概算払清算書（病院・有床診）　" sheetId="28" r:id="rId4"/>
    <sheet name="リスト" sheetId="2" state="hidden" r:id="rId5"/>
  </sheets>
  <definedNames>
    <definedName name="_xlnm.Print_Area" localSheetId="1">'概算払清算書（病院・有床診）'!$A$1:$P$30</definedName>
    <definedName name="_xlnm.Print_Area" localSheetId="3">'概算払清算書（病院・有床診）　'!$A$1:$P$30</definedName>
    <definedName name="_xlnm.Print_Area" localSheetId="2">'記載例（病院・有床診）　'!$A$1:$N$56</definedName>
    <definedName name="_xlnm.Print_Area" localSheetId="0">'報告書（病院・有床診）'!$A$1:$N$56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4" l="1"/>
  <c r="C55" i="4"/>
  <c r="C54" i="4"/>
  <c r="C14" i="4"/>
  <c r="C6" i="4"/>
  <c r="C5" i="4"/>
  <c r="C4" i="4"/>
  <c r="C3" i="4"/>
  <c r="N20" i="28" l="1"/>
  <c r="K20" i="28"/>
  <c r="H20" i="28"/>
  <c r="D12" i="28"/>
  <c r="G10" i="28"/>
  <c r="G9" i="28"/>
  <c r="G8" i="28"/>
  <c r="H39" i="27"/>
  <c r="H50" i="27" s="1"/>
  <c r="N20" i="24"/>
  <c r="K20" i="24"/>
  <c r="H20" i="24"/>
  <c r="G10" i="24"/>
  <c r="G9" i="24"/>
  <c r="G8" i="24"/>
  <c r="D12" i="24"/>
  <c r="H39" i="4"/>
  <c r="H50" i="4" s="1"/>
  <c r="H52" i="4" s="1"/>
  <c r="H51" i="27" l="1"/>
  <c r="H52" i="27"/>
  <c r="R15" i="28" s="1"/>
  <c r="H15" i="28" s="1"/>
  <c r="R18" i="28" s="1"/>
  <c r="G18" i="28" s="1"/>
  <c r="H51" i="4" l="1"/>
  <c r="R15" i="24"/>
  <c r="H15" i="24" s="1"/>
  <c r="R18" i="24" l="1"/>
  <c r="G18" i="24" l="1"/>
</calcChain>
</file>

<file path=xl/sharedStrings.xml><?xml version="1.0" encoding="utf-8"?>
<sst xmlns="http://schemas.openxmlformats.org/spreadsheetml/2006/main" count="315" uniqueCount="201">
  <si>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</si>
  <si>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</si>
  <si>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</si>
  <si>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</si>
  <si>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</si>
  <si>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</si>
  <si>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</si>
  <si>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</si>
  <si>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</si>
  <si>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</si>
  <si>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</si>
  <si>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</si>
  <si>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</si>
  <si>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</si>
  <si>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</si>
  <si>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</si>
  <si>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</si>
  <si>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</si>
  <si>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</si>
  <si>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</si>
  <si>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</si>
  <si>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</si>
  <si>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</si>
  <si>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</si>
  <si>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</si>
  <si>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</si>
  <si>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</si>
  <si>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</si>
  <si>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</si>
  <si>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</si>
  <si>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</si>
  <si>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</si>
  <si>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</si>
  <si>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</si>
  <si>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</si>
  <si>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</si>
  <si>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</si>
  <si>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</si>
  <si>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</si>
  <si>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</si>
  <si>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</si>
  <si>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</si>
  <si>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</si>
  <si>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</si>
  <si>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</si>
  <si>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</si>
  <si>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</si>
  <si>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</si>
  <si>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</si>
  <si>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</si>
  <si>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</si>
  <si>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</si>
  <si>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</si>
  <si>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</si>
  <si>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</si>
  <si>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</si>
  <si>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</si>
  <si>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</si>
  <si>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</si>
  <si>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</si>
  <si>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</si>
  <si>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</si>
  <si>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</si>
  <si>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</si>
  <si>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</si>
  <si>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</si>
  <si>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</si>
  <si>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</si>
  <si>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</si>
  <si>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</si>
  <si>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</si>
  <si>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</si>
  <si>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</si>
  <si>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</si>
  <si>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</si>
  <si>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</si>
  <si>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</si>
  <si>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</si>
  <si>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</si>
  <si>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</si>
  <si>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</si>
  <si>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</si>
  <si>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</si>
  <si>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</si>
  <si>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</si>
  <si>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</si>
  <si>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</si>
  <si>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</si>
  <si>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</si>
  <si>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</si>
  <si>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</si>
  <si>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</si>
  <si>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</si>
  <si>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</si>
  <si>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</si>
  <si>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</si>
  <si>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</si>
  <si>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</si>
  <si>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</si>
  <si>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</si>
  <si>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</si>
  <si>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</si>
  <si>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</si>
  <si>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</si>
  <si>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</si>
  <si>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</si>
  <si>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</si>
  <si>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</si>
  <si>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</si>
  <si>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</si>
  <si>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</si>
  <si>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</si>
  <si>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</si>
  <si>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</si>
  <si>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</si>
  <si>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</si>
  <si>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</si>
  <si>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</si>
  <si>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</si>
  <si>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</si>
  <si>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</si>
  <si>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</si>
  <si>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</si>
  <si>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</si>
  <si>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</si>
  <si>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</si>
  <si>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</si>
  <si>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</si>
  <si>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</si>
  <si>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</si>
  <si>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</si>
  <si>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</si>
  <si>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</si>
  <si>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</si>
  <si>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</si>
  <si>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</si>
  <si>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</si>
  <si>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</si>
  <si>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</si>
  <si>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</si>
  <si>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</si>
  <si>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</si>
  <si>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茨城県知事　殿</t>
    <rPh sb="0" eb="3">
      <t>イバラキケン</t>
    </rPh>
    <rPh sb="3" eb="5">
      <t>チジ</t>
    </rPh>
    <rPh sb="6" eb="7">
      <t>ドノ</t>
    </rPh>
    <phoneticPr fontId="2"/>
  </si>
  <si>
    <t>茨城　太郎</t>
    <rPh sb="0" eb="2">
      <t>イバラキ</t>
    </rPh>
    <rPh sb="3" eb="5">
      <t>タロウ</t>
    </rPh>
    <phoneticPr fontId="2"/>
  </si>
  <si>
    <t>123-4567-8901</t>
    <phoneticPr fontId="2"/>
  </si>
  <si>
    <t>000＠000.jp</t>
    <phoneticPr fontId="2"/>
  </si>
  <si>
    <t>医療法人○○　○○病院</t>
    <rPh sb="0" eb="6">
      <t>イリョウホウジンマルマル</t>
    </rPh>
    <rPh sb="9" eb="11">
      <t>ビョウイン</t>
    </rPh>
    <phoneticPr fontId="2"/>
  </si>
  <si>
    <t>離床センサー</t>
  </si>
  <si>
    <t>令和７年３月31日時点において、以下の診療報酬のいずれかを届け出ている。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1">
      <t>シンリョウ</t>
    </rPh>
    <rPh sb="21" eb="23">
      <t>ホウシュウ</t>
    </rPh>
    <rPh sb="29" eb="30">
      <t>トド</t>
    </rPh>
    <rPh sb="31" eb="32">
      <t>デ</t>
    </rPh>
    <phoneticPr fontId="2"/>
  </si>
  <si>
    <t>【対象施設であることの申出】※該当する要件にチェックを入れること（複数選択可）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rPh sb="33" eb="38">
      <t>フクスウセンタクカ</t>
    </rPh>
    <phoneticPr fontId="2"/>
  </si>
  <si>
    <t>概算交付決定額（A）</t>
    <rPh sb="0" eb="6">
      <t>ガイサンコウフケッテイ</t>
    </rPh>
    <rPh sb="6" eb="7">
      <t>ガク</t>
    </rPh>
    <phoneticPr fontId="2"/>
  </si>
  <si>
    <t>①＋②＋③（B）</t>
    <phoneticPr fontId="2"/>
  </si>
  <si>
    <t>実績報告額（（A)と（B)のいずれか小さい額）</t>
    <rPh sb="0" eb="4">
      <t>ジッセキホウコク</t>
    </rPh>
    <rPh sb="4" eb="5">
      <t>ガク</t>
    </rPh>
    <rPh sb="18" eb="19">
      <t>チイ</t>
    </rPh>
    <rPh sb="21" eb="22">
      <t>ガク</t>
    </rPh>
    <phoneticPr fontId="2"/>
  </si>
  <si>
    <r>
      <t>①に要する支出額</t>
    </r>
    <r>
      <rPr>
        <b/>
        <sz val="12"/>
        <color rgb="FFFF0000"/>
        <rFont val="ＭＳ ゴシック"/>
        <family val="3"/>
        <charset val="128"/>
      </rPr>
      <t>（税抜）</t>
    </r>
    <rPh sb="2" eb="5">
      <t>シンセイガク</t>
    </rPh>
    <rPh sb="5" eb="7">
      <t>シシュツ</t>
    </rPh>
    <rPh sb="9" eb="11">
      <t>ゼイヌキ</t>
    </rPh>
    <phoneticPr fontId="2"/>
  </si>
  <si>
    <t>【概算交付決定額】</t>
    <rPh sb="1" eb="3">
      <t>ガイサン</t>
    </rPh>
    <rPh sb="3" eb="5">
      <t>コウフ</t>
    </rPh>
    <rPh sb="5" eb="7">
      <t>ケッテイ</t>
    </rPh>
    <rPh sb="7" eb="8">
      <t>ガク</t>
    </rPh>
    <phoneticPr fontId="2"/>
  </si>
  <si>
    <t>住所</t>
    <rPh sb="0" eb="2">
      <t>ジュウショ</t>
    </rPh>
    <phoneticPr fontId="2"/>
  </si>
  <si>
    <t>施設名</t>
    <rPh sb="0" eb="2">
      <t>シセツ</t>
    </rPh>
    <rPh sb="2" eb="3">
      <t>メイ</t>
    </rPh>
    <phoneticPr fontId="2"/>
  </si>
  <si>
    <t>代表者名</t>
    <rPh sb="0" eb="4">
      <t>ダイヒョウシャメイ</t>
    </rPh>
    <phoneticPr fontId="2"/>
  </si>
  <si>
    <t>茨城県財務規則様式第102号</t>
  </si>
  <si>
    <t>概算額</t>
  </si>
  <si>
    <t>精算額</t>
  </si>
  <si>
    <t>千</t>
  </si>
  <si>
    <t>百</t>
  </si>
  <si>
    <t>十</t>
  </si>
  <si>
    <t>億</t>
  </si>
  <si>
    <t>差引金額</t>
  </si>
  <si>
    <t>　　上記のとおり証拠書類を添えて精算します。</t>
  </si>
  <si>
    <t>令和</t>
  </si>
  <si>
    <t>日</t>
  </si>
  <si>
    <t>　　(お願い　太線の中を記入して下さい)</t>
  </si>
  <si>
    <t>　　　令和８年３月３１日までに精算して下さい。</t>
  </si>
  <si>
    <t>受理日付印</t>
  </si>
  <si>
    <t>精算</t>
  </si>
  <si>
    <t>課(公所)長</t>
  </si>
  <si>
    <t>課長補佐</t>
  </si>
  <si>
    <t>課員</t>
  </si>
  <si>
    <t>主任</t>
  </si>
  <si>
    <t>審査</t>
  </si>
  <si>
    <t>局長</t>
  </si>
  <si>
    <t>(地方出納員)</t>
  </si>
  <si>
    <t>課長</t>
  </si>
  <si>
    <t>千</t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</si>
  <si>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</si>
  <si>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</si>
  <si>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</si>
  <si>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</si>
  <si>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</si>
  <si>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</si>
  <si>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</si>
  <si>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phoneticPr fontId="2"/>
  </si>
  <si>
    <t>事業者名</t>
    <phoneticPr fontId="2"/>
  </si>
  <si>
    <t>代表者名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</si>
  <si>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</si>
  <si>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</si>
  <si>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茨城県知事　大井川和彦　　　殿</t>
    <phoneticPr fontId="2"/>
  </si>
  <si>
    <t>概　算　払　精　算　書</t>
    <phoneticPr fontId="2"/>
  </si>
  <si>
    <t>　伝票番号</t>
    <phoneticPr fontId="2"/>
  </si>
  <si>
    <t>茨城県生産性向上・職場環境整備等支援事業実績報告書</t>
    <rPh sb="0" eb="3">
      <t>イバラキケン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2">
      <t>ジッセキ</t>
    </rPh>
    <rPh sb="22" eb="25">
      <t>ホウコクショ</t>
    </rPh>
    <phoneticPr fontId="2"/>
  </si>
  <si>
    <t>茨城県水戸市笠原町○○</t>
    <phoneticPr fontId="2"/>
  </si>
  <si>
    <t>理事長　○○　○○</t>
    <phoneticPr fontId="2"/>
  </si>
  <si>
    <t>　（消費税が含まれるものは税抜き額を記載）</t>
    <rPh sb="2" eb="5">
      <t>ショウヒゼイ</t>
    </rPh>
    <rPh sb="6" eb="7">
      <t>フク</t>
    </rPh>
    <rPh sb="13" eb="15">
      <t>ゼイヌ</t>
    </rPh>
    <rPh sb="16" eb="17">
      <t>ガク</t>
    </rPh>
    <rPh sb="18" eb="2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</si>
</sst>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&quot;床&quot;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/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176" fontId="9" fillId="2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7" fillId="0" borderId="0" xfId="0" applyFont="1" applyAlignment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37" xfId="0" applyFont="1" applyBorder="1" applyAlignment="1">
      <alignment horizontal="right" vertical="center" wrapText="1"/>
    </xf>
    <xf numFmtId="0" fontId="12" fillId="0" borderId="41" xfId="0" applyFont="1" applyBorder="1" applyAlignment="1">
      <alignment horizontal="right" vertical="center" wrapText="1"/>
    </xf>
    <xf numFmtId="0" fontId="12" fillId="0" borderId="44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31" xfId="0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45" xfId="0" applyFont="1" applyBorder="1" applyAlignment="1">
      <alignment horizontal="right" vertical="center" wrapText="1"/>
    </xf>
    <xf numFmtId="0" fontId="12" fillId="0" borderId="42" xfId="0" applyFont="1" applyBorder="1" applyAlignment="1">
      <alignment horizontal="right" vertical="center" wrapText="1"/>
    </xf>
    <xf numFmtId="0" fontId="12" fillId="0" borderId="43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14" fillId="0" borderId="33" xfId="0" applyFont="1" applyBorder="1" applyAlignment="1">
      <alignment horizontal="right" vertical="center" wrapText="1"/>
    </xf>
    <xf numFmtId="0" fontId="14" fillId="0" borderId="36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38" fontId="0" fillId="0" borderId="0" xfId="0" applyNumberFormat="1">
      <alignment vertical="center"/>
    </xf>
    <xf numFmtId="0" fontId="12" fillId="0" borderId="4" xfId="0" applyFont="1" applyBorder="1" applyAlignment="1">
      <alignment horizontal="center" vertical="center" wrapText="1"/>
    </xf>
    <xf numFmtId="38" fontId="0" fillId="0" borderId="0" xfId="1" applyFont="1">
      <alignment vertical="center"/>
    </xf>
    <xf numFmtId="0" fontId="13" fillId="0" borderId="16" xfId="0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9" fillId="2" borderId="0" xfId="0" applyFont="1" applyFill="1">
      <alignment vertical="center"/>
    </xf>
    <xf numFmtId="176" fontId="4" fillId="0" borderId="48" xfId="0" applyNumberFormat="1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0" borderId="49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176" fontId="4" fillId="0" borderId="50" xfId="0" applyNumberFormat="1" applyFont="1" applyBorder="1" applyAlignment="1" applyProtection="1">
      <alignment horizontal="right" vertical="center"/>
    </xf>
    <xf numFmtId="0" fontId="10" fillId="2" borderId="0" xfId="0" applyFont="1" applyFill="1" applyAlignment="1" applyProtection="1">
      <alignment horizontal="left" vertical="center" wrapText="1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0" borderId="2" xfId="1" applyNumberFormat="1" applyFont="1" applyBorder="1" applyAlignment="1" applyProtection="1">
      <alignment horizontal="right" vertical="center"/>
      <protection locked="0"/>
    </xf>
    <xf numFmtId="176" fontId="4" fillId="0" borderId="3" xfId="1" applyNumberFormat="1" applyFont="1" applyBorder="1" applyAlignment="1" applyProtection="1">
      <alignment horizontal="right" vertical="center"/>
      <protection locked="0"/>
    </xf>
    <xf numFmtId="176" fontId="4" fillId="0" borderId="4" xfId="1" applyNumberFormat="1" applyFont="1" applyBorder="1" applyAlignment="1" applyProtection="1">
      <alignment horizontal="right" vertical="center"/>
      <protection locked="0"/>
    </xf>
    <xf numFmtId="176" fontId="4" fillId="0" borderId="2" xfId="0" applyNumberFormat="1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4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  <protection locked="0"/>
    </xf>
    <xf numFmtId="0" fontId="12" fillId="0" borderId="29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39" xfId="0" applyFont="1" applyBorder="1" applyAlignment="1">
      <alignment horizontal="justify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46" xfId="0" applyFont="1" applyBorder="1" applyAlignment="1">
      <alignment horizontal="justify" vertical="top" wrapText="1"/>
    </xf>
    <xf numFmtId="0" fontId="12" fillId="0" borderId="28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0" fontId="12" fillId="0" borderId="27" xfId="0" applyFont="1" applyBorder="1" applyAlignment="1">
      <alignment horizontal="justify" vertical="top" wrapText="1"/>
    </xf>
    <xf numFmtId="0" fontId="12" fillId="0" borderId="25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 textRotation="255" wrapText="1"/>
    </xf>
    <xf numFmtId="0" fontId="12" fillId="0" borderId="29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4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39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0" fontId="12" fillId="0" borderId="0" xfId="0" applyFont="1" applyAlignment="1">
      <alignment horizontal="left" vertical="center"/>
    </xf>
    <xf numFmtId="178" fontId="15" fillId="0" borderId="2" xfId="1" applyNumberFormat="1" applyFont="1" applyBorder="1" applyAlignment="1">
      <alignment horizontal="right" vertical="center" wrapText="1"/>
    </xf>
    <xf numFmtId="178" fontId="15" fillId="0" borderId="3" xfId="1" applyNumberFormat="1" applyFont="1" applyBorder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38" fontId="15" fillId="0" borderId="40" xfId="0" applyNumberFormat="1" applyFont="1" applyBorder="1" applyAlignment="1">
      <alignment horizontal="right" vertical="center" wrapText="1"/>
    </xf>
    <xf numFmtId="38" fontId="15" fillId="0" borderId="13" xfId="0" applyNumberFormat="1" applyFont="1" applyBorder="1" applyAlignment="1">
      <alignment horizontal="right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176" fontId="4" fillId="0" borderId="4" xfId="0" applyNumberFormat="1" applyFont="1" applyBorder="1" applyAlignment="1" applyProtection="1">
      <alignment horizontal="right" vertical="center"/>
      <protection locked="0"/>
    </xf>
    <xf numFmtId="176" fontId="4" fillId="0" borderId="49" xfId="0" applyNumberFormat="1" applyFont="1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176" fontId="4" fillId="0" borderId="50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152400</xdr:rowOff>
        </xdr:from>
        <xdr:to>
          <xdr:col>1</xdr:col>
          <xdr:colOff>495300</xdr:colOff>
          <xdr:row>18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28575</xdr:rowOff>
        </xdr:from>
        <xdr:to>
          <xdr:col>1</xdr:col>
          <xdr:colOff>466725</xdr:colOff>
          <xdr:row>29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133350</xdr:rowOff>
        </xdr:from>
        <xdr:to>
          <xdr:col>1</xdr:col>
          <xdr:colOff>504825</xdr:colOff>
          <xdr:row>41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209550</xdr:rowOff>
        </xdr:from>
        <xdr:to>
          <xdr:col>1</xdr:col>
          <xdr:colOff>504825</xdr:colOff>
          <xdr:row>46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296395</xdr:colOff>
      <xdr:row>0</xdr:row>
      <xdr:rowOff>156882</xdr:rowOff>
    </xdr:from>
    <xdr:to>
      <xdr:col>25</xdr:col>
      <xdr:colOff>95250</xdr:colOff>
      <xdr:row>73</xdr:row>
      <xdr:rowOff>47625</xdr:rowOff>
    </xdr:to>
    <xdr:sp macro="" textlink="">
      <xdr:nvSpPr>
        <xdr:cNvPr id="10" name="正方形/長方形 9"/>
        <xdr:cNvSpPr/>
      </xdr:nvSpPr>
      <xdr:spPr>
        <a:xfrm>
          <a:off x="8011645" y="156882"/>
          <a:ext cx="7342655" cy="155879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記入方法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rgbClr val="C00000"/>
              </a:solidFill>
            </a:rPr>
            <a:t>　着色部のみに記入し、白色のセルには記入しないでください。</a:t>
          </a:r>
          <a:endParaRPr kumimoji="1" lang="en-US" altLang="ja-JP" sz="1200" b="0">
            <a:solidFill>
              <a:srgbClr val="C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金額の記入は証拠書類を基に間違いなく行ってください。</a:t>
          </a:r>
          <a:endParaRPr kumimoji="1" lang="en-US" altLang="ja-JP" sz="12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記入に使用した証拠書類は、必ず５年間保管してください。</a:t>
          </a:r>
          <a:endParaRPr lang="ja-JP" altLang="ja-JP" sz="1200">
            <a:solidFill>
              <a:srgbClr val="C00000"/>
            </a:solidFill>
            <a:effectLst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住所、施設名、代表者名を記入ください。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〇変更がない限り、申請書と同様のものを記載ください。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代表者等に変更があれば、変更後のものを記載ください。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en-US" altLang="ja-JP" sz="1200" b="1">
              <a:solidFill>
                <a:sysClr val="windowText" lastClr="000000"/>
              </a:solidFill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</a:rPr>
            <a:t>概算交付決定額</a:t>
          </a:r>
          <a:r>
            <a:rPr kumimoji="1" lang="en-US" altLang="ja-JP" sz="12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〇県が交付決定した額を入力してください（８～９月に県から通知した金額です）。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３　</a:t>
          </a:r>
          <a:r>
            <a:rPr kumimoji="1" lang="en-US" altLang="ja-JP" sz="1200" b="1">
              <a:solidFill>
                <a:sysClr val="windowText" lastClr="000000"/>
              </a:solidFill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</a:rPr>
            <a:t>対象施設であることの申出</a:t>
          </a:r>
          <a:r>
            <a:rPr kumimoji="1" lang="en-US" altLang="ja-JP" sz="12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〇「令和７年３月</a:t>
          </a:r>
          <a:r>
            <a:rPr kumimoji="1" lang="en-US" altLang="ja-JP" sz="1200">
              <a:solidFill>
                <a:sysClr val="windowText" lastClr="000000"/>
              </a:solidFill>
            </a:rPr>
            <a:t>31</a:t>
          </a:r>
          <a:r>
            <a:rPr kumimoji="1" lang="ja-JP" altLang="en-US" sz="1200">
              <a:solidFill>
                <a:sysClr val="windowText" lastClr="000000"/>
              </a:solidFill>
            </a:rPr>
            <a:t>日時点において、以下の診療報酬のいずれかを届け出ている」ことを確認の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うえ、項目にチェックをしてください。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該当の診療報酬にチェックをしてください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（複数選択可です）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４　</a:t>
          </a:r>
          <a:r>
            <a:rPr kumimoji="1" lang="en-US" altLang="ja-JP" sz="1200" b="1">
              <a:solidFill>
                <a:sysClr val="windowText" lastClr="000000"/>
              </a:solidFill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</a:rPr>
            <a:t>生産性向上・職場環境整備等の実施内容及び支出額</a:t>
          </a:r>
          <a:r>
            <a:rPr kumimoji="1" lang="en-US" altLang="ja-JP" sz="12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〇交付決定額を上限として導入した設備、賃金改善等の給付申請が可能です。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</a:t>
          </a:r>
          <a:r>
            <a:rPr kumimoji="1" lang="en-US" altLang="ja-JP" sz="1200">
              <a:solidFill>
                <a:srgbClr val="C00000"/>
              </a:solidFill>
            </a:rPr>
            <a:t>※</a:t>
          </a:r>
          <a:r>
            <a:rPr kumimoji="1" lang="ja-JP" altLang="en-US" sz="1200">
              <a:solidFill>
                <a:srgbClr val="C00000"/>
              </a:solidFill>
            </a:rPr>
            <a:t>①＋②＋③の合計が交付決定額以上となるようにしてください。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〇①～③のうち、実施したものにチェックを入れてください。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〇①には、設備名と支払額を記入してください（行が不足する場合には、追加ください）。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設備名は交付申請時のものを転記ください。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（交付申請から変更があった場合には、変更後のものを記載ください）。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①の金額は、</a:t>
          </a:r>
          <a:r>
            <a:rPr kumimoji="1" lang="ja-JP" altLang="en-US" sz="1200">
              <a:solidFill>
                <a:srgbClr val="C00000"/>
              </a:solidFill>
            </a:rPr>
            <a:t>税抜</a:t>
          </a:r>
          <a:r>
            <a:rPr kumimoji="1" lang="ja-JP" altLang="en-US" sz="1200">
              <a:solidFill>
                <a:sysClr val="windowText" lastClr="000000"/>
              </a:solidFill>
            </a:rPr>
            <a:t>で記入してください。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〇②、③は本事業を活用して支払う額を記入ください。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②医師事務作業補助者、看護補助者等の職員の新たな配置によるタスクシフト／シェア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雇用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給与明細表などの書類に基づいて記入ください。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対象は「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新たな雇用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既職員の配置換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非常勤から常勤への変更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例：１名を２ヶ月雇用した場合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雇用期間：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R7.8.1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R7.9.30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（２ヶ月）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給与総額：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415,000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円（８月：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205,000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円、９月：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賃金だけでなく、法定福利費（事業主負担分含む）も対象となります。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人材派遣、業務委託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〇契約書や領収書等の書類に基づいて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で記入ください。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契約期間が年度末までなどの場合には、期間で案分して額を計算ください。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③処遇改善を目的とした、既に雇用している職員の賃金改善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賃上げ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例：３名の賃金を上げた期間が４ヶ月の場合（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R7.6.1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R7.9.30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個人ごとの改善額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氏　改善前：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改善後：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賃金改善額（差額）：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氏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改善前：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改善後：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円：賃金改善額（差額）：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氏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改善前：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250,000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改善後：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265,000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賃金改善額（差額）：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賃金改善総額：（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円＋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円＋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円）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４ヶ月＝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一時金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例：４名に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円ずつ一時金を支給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賃金改善総額：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４名＝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eaLnBrk="1" fontAlgn="auto" latinLnBrk="0" hangingPunct="1"/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補助者等、看護職員等の範囲は、ホームページの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QA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をご覧ください。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賃金だけでなく、法定福利費（事業主負担分含む）も対象となります。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担当者名、電話番号、メールアドレスを記載ください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133350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133350</xdr:rowOff>
        </xdr:from>
        <xdr:to>
          <xdr:col>1</xdr:col>
          <xdr:colOff>485775</xdr:colOff>
          <xdr:row>22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21</xdr:row>
          <xdr:rowOff>133350</xdr:rowOff>
        </xdr:from>
        <xdr:to>
          <xdr:col>1</xdr:col>
          <xdr:colOff>485775</xdr:colOff>
          <xdr:row>23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133350</xdr:rowOff>
        </xdr:from>
        <xdr:to>
          <xdr:col>1</xdr:col>
          <xdr:colOff>485775</xdr:colOff>
          <xdr:row>24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23</xdr:row>
          <xdr:rowOff>133350</xdr:rowOff>
        </xdr:from>
        <xdr:to>
          <xdr:col>1</xdr:col>
          <xdr:colOff>485775</xdr:colOff>
          <xdr:row>25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13</xdr:row>
      <xdr:rowOff>219075</xdr:rowOff>
    </xdr:from>
    <xdr:to>
      <xdr:col>7</xdr:col>
      <xdr:colOff>371475</xdr:colOff>
      <xdr:row>15</xdr:row>
      <xdr:rowOff>19050</xdr:rowOff>
    </xdr:to>
    <xdr:cxnSp macro="">
      <xdr:nvCxnSpPr>
        <xdr:cNvPr id="5" name="直線コネクタ 4"/>
        <xdr:cNvCxnSpPr/>
      </xdr:nvCxnSpPr>
      <xdr:spPr>
        <a:xfrm>
          <a:off x="4391025" y="48196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200025</xdr:rowOff>
    </xdr:from>
    <xdr:to>
      <xdr:col>9</xdr:col>
      <xdr:colOff>0</xdr:colOff>
      <xdr:row>15</xdr:row>
      <xdr:rowOff>0</xdr:rowOff>
    </xdr:to>
    <xdr:cxnSp macro="">
      <xdr:nvCxnSpPr>
        <xdr:cNvPr id="6" name="直線コネクタ 5"/>
        <xdr:cNvCxnSpPr/>
      </xdr:nvCxnSpPr>
      <xdr:spPr>
        <a:xfrm>
          <a:off x="4781550" y="48006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219075</xdr:rowOff>
    </xdr:from>
    <xdr:to>
      <xdr:col>10</xdr:col>
      <xdr:colOff>0</xdr:colOff>
      <xdr:row>15</xdr:row>
      <xdr:rowOff>19050</xdr:rowOff>
    </xdr:to>
    <xdr:cxnSp macro="">
      <xdr:nvCxnSpPr>
        <xdr:cNvPr id="7" name="直線コネクタ 6"/>
        <xdr:cNvCxnSpPr/>
      </xdr:nvCxnSpPr>
      <xdr:spPr>
        <a:xfrm>
          <a:off x="5162550" y="48196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13</xdr:row>
      <xdr:rowOff>209550</xdr:rowOff>
    </xdr:from>
    <xdr:to>
      <xdr:col>10</xdr:col>
      <xdr:colOff>371475</xdr:colOff>
      <xdr:row>15</xdr:row>
      <xdr:rowOff>9525</xdr:rowOff>
    </xdr:to>
    <xdr:cxnSp macro="">
      <xdr:nvCxnSpPr>
        <xdr:cNvPr id="8" name="直線コネクタ 7"/>
        <xdr:cNvCxnSpPr/>
      </xdr:nvCxnSpPr>
      <xdr:spPr>
        <a:xfrm>
          <a:off x="5534025" y="48101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209550</xdr:rowOff>
    </xdr:from>
    <xdr:to>
      <xdr:col>12</xdr:col>
      <xdr:colOff>0</xdr:colOff>
      <xdr:row>15</xdr:row>
      <xdr:rowOff>9525</xdr:rowOff>
    </xdr:to>
    <xdr:cxnSp macro="">
      <xdr:nvCxnSpPr>
        <xdr:cNvPr id="9" name="直線コネクタ 8"/>
        <xdr:cNvCxnSpPr/>
      </xdr:nvCxnSpPr>
      <xdr:spPr>
        <a:xfrm>
          <a:off x="5924550" y="48101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219075</xdr:rowOff>
    </xdr:from>
    <xdr:to>
      <xdr:col>13</xdr:col>
      <xdr:colOff>0</xdr:colOff>
      <xdr:row>15</xdr:row>
      <xdr:rowOff>19050</xdr:rowOff>
    </xdr:to>
    <xdr:cxnSp macro="">
      <xdr:nvCxnSpPr>
        <xdr:cNvPr id="10" name="直線コネクタ 9"/>
        <xdr:cNvCxnSpPr/>
      </xdr:nvCxnSpPr>
      <xdr:spPr>
        <a:xfrm>
          <a:off x="6305550" y="48196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13</xdr:row>
      <xdr:rowOff>219075</xdr:rowOff>
    </xdr:from>
    <xdr:to>
      <xdr:col>14</xdr:col>
      <xdr:colOff>0</xdr:colOff>
      <xdr:row>15</xdr:row>
      <xdr:rowOff>19050</xdr:rowOff>
    </xdr:to>
    <xdr:cxnSp macro="">
      <xdr:nvCxnSpPr>
        <xdr:cNvPr id="11" name="直線コネクタ 10"/>
        <xdr:cNvCxnSpPr/>
      </xdr:nvCxnSpPr>
      <xdr:spPr>
        <a:xfrm>
          <a:off x="6686550" y="48196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18</xdr:row>
      <xdr:rowOff>28575</xdr:rowOff>
    </xdr:to>
    <xdr:cxnSp macro="">
      <xdr:nvCxnSpPr>
        <xdr:cNvPr id="12" name="直線コネクタ 11"/>
        <xdr:cNvCxnSpPr/>
      </xdr:nvCxnSpPr>
      <xdr:spPr>
        <a:xfrm>
          <a:off x="4019550" y="58102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219075</xdr:rowOff>
    </xdr:from>
    <xdr:to>
      <xdr:col>8</xdr:col>
      <xdr:colOff>0</xdr:colOff>
      <xdr:row>18</xdr:row>
      <xdr:rowOff>19050</xdr:rowOff>
    </xdr:to>
    <xdr:cxnSp macro="">
      <xdr:nvCxnSpPr>
        <xdr:cNvPr id="13" name="直線コネクタ 12"/>
        <xdr:cNvCxnSpPr/>
      </xdr:nvCxnSpPr>
      <xdr:spPr>
        <a:xfrm>
          <a:off x="4400550" y="58007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209550</xdr:rowOff>
    </xdr:from>
    <xdr:to>
      <xdr:col>9</xdr:col>
      <xdr:colOff>0</xdr:colOff>
      <xdr:row>18</xdr:row>
      <xdr:rowOff>9525</xdr:rowOff>
    </xdr:to>
    <xdr:cxnSp macro="">
      <xdr:nvCxnSpPr>
        <xdr:cNvPr id="14" name="直線コネクタ 13"/>
        <xdr:cNvCxnSpPr/>
      </xdr:nvCxnSpPr>
      <xdr:spPr>
        <a:xfrm>
          <a:off x="4781550" y="57912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18</xdr:row>
      <xdr:rowOff>28575</xdr:rowOff>
    </xdr:to>
    <xdr:cxnSp macro="">
      <xdr:nvCxnSpPr>
        <xdr:cNvPr id="15" name="直線コネクタ 14"/>
        <xdr:cNvCxnSpPr/>
      </xdr:nvCxnSpPr>
      <xdr:spPr>
        <a:xfrm>
          <a:off x="5162550" y="58102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219075</xdr:rowOff>
    </xdr:from>
    <xdr:to>
      <xdr:col>11</xdr:col>
      <xdr:colOff>0</xdr:colOff>
      <xdr:row>18</xdr:row>
      <xdr:rowOff>19050</xdr:rowOff>
    </xdr:to>
    <xdr:cxnSp macro="">
      <xdr:nvCxnSpPr>
        <xdr:cNvPr id="16" name="直線コネクタ 15"/>
        <xdr:cNvCxnSpPr/>
      </xdr:nvCxnSpPr>
      <xdr:spPr>
        <a:xfrm>
          <a:off x="5543550" y="58007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190500</xdr:rowOff>
    </xdr:from>
    <xdr:to>
      <xdr:col>12</xdr:col>
      <xdr:colOff>0</xdr:colOff>
      <xdr:row>17</xdr:row>
      <xdr:rowOff>485775</xdr:rowOff>
    </xdr:to>
    <xdr:cxnSp macro="">
      <xdr:nvCxnSpPr>
        <xdr:cNvPr id="17" name="直線コネクタ 16"/>
        <xdr:cNvCxnSpPr/>
      </xdr:nvCxnSpPr>
      <xdr:spPr>
        <a:xfrm>
          <a:off x="5924550" y="57721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209550</xdr:rowOff>
    </xdr:from>
    <xdr:to>
      <xdr:col>13</xdr:col>
      <xdr:colOff>0</xdr:colOff>
      <xdr:row>18</xdr:row>
      <xdr:rowOff>9525</xdr:rowOff>
    </xdr:to>
    <xdr:cxnSp macro="">
      <xdr:nvCxnSpPr>
        <xdr:cNvPr id="18" name="直線コネクタ 17"/>
        <xdr:cNvCxnSpPr/>
      </xdr:nvCxnSpPr>
      <xdr:spPr>
        <a:xfrm>
          <a:off x="6305550" y="57912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209550</xdr:rowOff>
    </xdr:from>
    <xdr:to>
      <xdr:col>14</xdr:col>
      <xdr:colOff>0</xdr:colOff>
      <xdr:row>18</xdr:row>
      <xdr:rowOff>9525</xdr:rowOff>
    </xdr:to>
    <xdr:cxnSp macro="">
      <xdr:nvCxnSpPr>
        <xdr:cNvPr id="19" name="直線コネクタ 18"/>
        <xdr:cNvCxnSpPr/>
      </xdr:nvCxnSpPr>
      <xdr:spPr>
        <a:xfrm>
          <a:off x="6686550" y="57912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447676</xdr:colOff>
      <xdr:row>1</xdr:row>
      <xdr:rowOff>28576</xdr:rowOff>
    </xdr:from>
    <xdr:to>
      <xdr:col>22</xdr:col>
      <xdr:colOff>504825</xdr:colOff>
      <xdr:row>7</xdr:row>
      <xdr:rowOff>266700</xdr:rowOff>
    </xdr:to>
    <xdr:sp macro="" textlink="">
      <xdr:nvSpPr>
        <xdr:cNvPr id="20" name="正方形/長方形 19"/>
        <xdr:cNvSpPr/>
      </xdr:nvSpPr>
      <xdr:spPr>
        <a:xfrm>
          <a:off x="7886701" y="266701"/>
          <a:ext cx="4600574" cy="16763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記入は不要です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（報告書から転記されます）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差引金額がマイナスの場合には、返還となります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152400</xdr:rowOff>
        </xdr:from>
        <xdr:to>
          <xdr:col>1</xdr:col>
          <xdr:colOff>495300</xdr:colOff>
          <xdr:row>18</xdr:row>
          <xdr:rowOff>57150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28575</xdr:rowOff>
        </xdr:from>
        <xdr:to>
          <xdr:col>1</xdr:col>
          <xdr:colOff>466725</xdr:colOff>
          <xdr:row>29</xdr:row>
          <xdr:rowOff>142875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133350</xdr:rowOff>
        </xdr:from>
        <xdr:to>
          <xdr:col>1</xdr:col>
          <xdr:colOff>504825</xdr:colOff>
          <xdr:row>41</xdr:row>
          <xdr:rowOff>9525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209550</xdr:rowOff>
        </xdr:from>
        <xdr:to>
          <xdr:col>1</xdr:col>
          <xdr:colOff>504825</xdr:colOff>
          <xdr:row>46</xdr:row>
          <xdr:rowOff>47625</xdr:rowOff>
        </xdr:to>
        <xdr:sp macro="" textlink="">
          <xdr:nvSpPr>
            <xdr:cNvPr id="57348" name="Check Box 4" hidden="1">
              <a:extLst>
                <a:ext uri="{63B3BB69-23CF-44E3-9099-C40C66FF867C}">
                  <a14:compatExt spid="_x0000_s57348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133350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57349" name="Check Box 5" hidden="1">
              <a:extLst>
                <a:ext uri="{63B3BB69-23CF-44E3-9099-C40C66FF867C}">
                  <a14:compatExt spid="_x0000_s57349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133350</xdr:rowOff>
        </xdr:from>
        <xdr:to>
          <xdr:col>1</xdr:col>
          <xdr:colOff>485775</xdr:colOff>
          <xdr:row>22</xdr:row>
          <xdr:rowOff>9525</xdr:rowOff>
        </xdr:to>
        <xdr:sp macro="" textlink="">
          <xdr:nvSpPr>
            <xdr:cNvPr id="57350" name="Check Box 6" hidden="1">
              <a:extLst>
                <a:ext uri="{63B3BB69-23CF-44E3-9099-C40C66FF867C}">
                  <a14:compatExt spid="_x0000_s57350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21</xdr:row>
          <xdr:rowOff>133350</xdr:rowOff>
        </xdr:from>
        <xdr:to>
          <xdr:col>1</xdr:col>
          <xdr:colOff>485775</xdr:colOff>
          <xdr:row>23</xdr:row>
          <xdr:rowOff>9525</xdr:rowOff>
        </xdr:to>
        <xdr:sp macro="" textlink="">
          <xdr:nvSpPr>
            <xdr:cNvPr id="57351" name="Check Box 7" hidden="1">
              <a:extLst>
                <a:ext uri="{63B3BB69-23CF-44E3-9099-C40C66FF867C}">
                  <a14:compatExt spid="_x0000_s5735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133350</xdr:rowOff>
        </xdr:from>
        <xdr:to>
          <xdr:col>1</xdr:col>
          <xdr:colOff>485775</xdr:colOff>
          <xdr:row>24</xdr:row>
          <xdr:rowOff>9525</xdr:rowOff>
        </xdr:to>
        <xdr:sp macro="" textlink="">
          <xdr:nvSpPr>
            <xdr:cNvPr id="57352" name="Check Box 8" hidden="1">
              <a:extLst>
                <a:ext uri="{63B3BB69-23CF-44E3-9099-C40C66FF867C}">
                  <a14:compatExt spid="_x0000_s57352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23</xdr:row>
          <xdr:rowOff>133350</xdr:rowOff>
        </xdr:from>
        <xdr:to>
          <xdr:col>1</xdr:col>
          <xdr:colOff>485775</xdr:colOff>
          <xdr:row>25</xdr:row>
          <xdr:rowOff>9525</xdr:rowOff>
        </xdr:to>
        <xdr:sp macro="" textlink="">
          <xdr:nvSpPr>
            <xdr:cNvPr id="57353" name="Check Box 9" hidden="1">
              <a:extLst>
                <a:ext uri="{63B3BB69-23CF-44E3-9099-C40C66FF867C}">
                  <a14:compatExt spid="_x0000_s57353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13</xdr:row>
      <xdr:rowOff>219075</xdr:rowOff>
    </xdr:from>
    <xdr:to>
      <xdr:col>7</xdr:col>
      <xdr:colOff>371475</xdr:colOff>
      <xdr:row>15</xdr:row>
      <xdr:rowOff>19050</xdr:rowOff>
    </xdr:to>
    <xdr:cxnSp macro="">
      <xdr:nvCxnSpPr>
        <xdr:cNvPr id="2" name="直線コネクタ 1"/>
        <xdr:cNvCxnSpPr/>
      </xdr:nvCxnSpPr>
      <xdr:spPr>
        <a:xfrm>
          <a:off x="4391025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200025</xdr:rowOff>
    </xdr:from>
    <xdr:to>
      <xdr:col>9</xdr:col>
      <xdr:colOff>0</xdr:colOff>
      <xdr:row>15</xdr:row>
      <xdr:rowOff>0</xdr:rowOff>
    </xdr:to>
    <xdr:cxnSp macro="">
      <xdr:nvCxnSpPr>
        <xdr:cNvPr id="3" name="直線コネクタ 2"/>
        <xdr:cNvCxnSpPr/>
      </xdr:nvCxnSpPr>
      <xdr:spPr>
        <a:xfrm>
          <a:off x="4781550" y="41148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219075</xdr:rowOff>
    </xdr:from>
    <xdr:to>
      <xdr:col>10</xdr:col>
      <xdr:colOff>0</xdr:colOff>
      <xdr:row>15</xdr:row>
      <xdr:rowOff>19050</xdr:rowOff>
    </xdr:to>
    <xdr:cxnSp macro="">
      <xdr:nvCxnSpPr>
        <xdr:cNvPr id="4" name="直線コネクタ 3"/>
        <xdr:cNvCxnSpPr/>
      </xdr:nvCxnSpPr>
      <xdr:spPr>
        <a:xfrm>
          <a:off x="5162550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13</xdr:row>
      <xdr:rowOff>209550</xdr:rowOff>
    </xdr:from>
    <xdr:to>
      <xdr:col>10</xdr:col>
      <xdr:colOff>371475</xdr:colOff>
      <xdr:row>15</xdr:row>
      <xdr:rowOff>9525</xdr:rowOff>
    </xdr:to>
    <xdr:cxnSp macro="">
      <xdr:nvCxnSpPr>
        <xdr:cNvPr id="5" name="直線コネクタ 4"/>
        <xdr:cNvCxnSpPr/>
      </xdr:nvCxnSpPr>
      <xdr:spPr>
        <a:xfrm>
          <a:off x="5534025" y="41243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209550</xdr:rowOff>
    </xdr:from>
    <xdr:to>
      <xdr:col>12</xdr:col>
      <xdr:colOff>0</xdr:colOff>
      <xdr:row>15</xdr:row>
      <xdr:rowOff>9525</xdr:rowOff>
    </xdr:to>
    <xdr:cxnSp macro="">
      <xdr:nvCxnSpPr>
        <xdr:cNvPr id="6" name="直線コネクタ 5"/>
        <xdr:cNvCxnSpPr/>
      </xdr:nvCxnSpPr>
      <xdr:spPr>
        <a:xfrm>
          <a:off x="5924550" y="41243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219075</xdr:rowOff>
    </xdr:from>
    <xdr:to>
      <xdr:col>13</xdr:col>
      <xdr:colOff>0</xdr:colOff>
      <xdr:row>15</xdr:row>
      <xdr:rowOff>19050</xdr:rowOff>
    </xdr:to>
    <xdr:cxnSp macro="">
      <xdr:nvCxnSpPr>
        <xdr:cNvPr id="7" name="直線コネクタ 6"/>
        <xdr:cNvCxnSpPr/>
      </xdr:nvCxnSpPr>
      <xdr:spPr>
        <a:xfrm>
          <a:off x="6305550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13</xdr:row>
      <xdr:rowOff>219075</xdr:rowOff>
    </xdr:from>
    <xdr:to>
      <xdr:col>14</xdr:col>
      <xdr:colOff>0</xdr:colOff>
      <xdr:row>15</xdr:row>
      <xdr:rowOff>19050</xdr:rowOff>
    </xdr:to>
    <xdr:cxnSp macro="">
      <xdr:nvCxnSpPr>
        <xdr:cNvPr id="8" name="直線コネクタ 7"/>
        <xdr:cNvCxnSpPr/>
      </xdr:nvCxnSpPr>
      <xdr:spPr>
        <a:xfrm>
          <a:off x="6686550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18</xdr:row>
      <xdr:rowOff>28575</xdr:rowOff>
    </xdr:to>
    <xdr:cxnSp macro="">
      <xdr:nvCxnSpPr>
        <xdr:cNvPr id="9" name="直線コネクタ 8"/>
        <xdr:cNvCxnSpPr/>
      </xdr:nvCxnSpPr>
      <xdr:spPr>
        <a:xfrm>
          <a:off x="4019550" y="51244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219075</xdr:rowOff>
    </xdr:from>
    <xdr:to>
      <xdr:col>8</xdr:col>
      <xdr:colOff>0</xdr:colOff>
      <xdr:row>18</xdr:row>
      <xdr:rowOff>19050</xdr:rowOff>
    </xdr:to>
    <xdr:cxnSp macro="">
      <xdr:nvCxnSpPr>
        <xdr:cNvPr id="10" name="直線コネクタ 9"/>
        <xdr:cNvCxnSpPr/>
      </xdr:nvCxnSpPr>
      <xdr:spPr>
        <a:xfrm>
          <a:off x="4400550" y="51149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209550</xdr:rowOff>
    </xdr:from>
    <xdr:to>
      <xdr:col>9</xdr:col>
      <xdr:colOff>0</xdr:colOff>
      <xdr:row>18</xdr:row>
      <xdr:rowOff>9525</xdr:rowOff>
    </xdr:to>
    <xdr:cxnSp macro="">
      <xdr:nvCxnSpPr>
        <xdr:cNvPr id="11" name="直線コネクタ 10"/>
        <xdr:cNvCxnSpPr/>
      </xdr:nvCxnSpPr>
      <xdr:spPr>
        <a:xfrm>
          <a:off x="4781550" y="51054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18</xdr:row>
      <xdr:rowOff>28575</xdr:rowOff>
    </xdr:to>
    <xdr:cxnSp macro="">
      <xdr:nvCxnSpPr>
        <xdr:cNvPr id="12" name="直線コネクタ 11"/>
        <xdr:cNvCxnSpPr/>
      </xdr:nvCxnSpPr>
      <xdr:spPr>
        <a:xfrm>
          <a:off x="5162550" y="51244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219075</xdr:rowOff>
    </xdr:from>
    <xdr:to>
      <xdr:col>11</xdr:col>
      <xdr:colOff>0</xdr:colOff>
      <xdr:row>18</xdr:row>
      <xdr:rowOff>19050</xdr:rowOff>
    </xdr:to>
    <xdr:cxnSp macro="">
      <xdr:nvCxnSpPr>
        <xdr:cNvPr id="13" name="直線コネクタ 12"/>
        <xdr:cNvCxnSpPr/>
      </xdr:nvCxnSpPr>
      <xdr:spPr>
        <a:xfrm>
          <a:off x="5543550" y="51149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190500</xdr:rowOff>
    </xdr:from>
    <xdr:to>
      <xdr:col>12</xdr:col>
      <xdr:colOff>0</xdr:colOff>
      <xdr:row>17</xdr:row>
      <xdr:rowOff>485775</xdr:rowOff>
    </xdr:to>
    <xdr:cxnSp macro="">
      <xdr:nvCxnSpPr>
        <xdr:cNvPr id="14" name="直線コネクタ 13"/>
        <xdr:cNvCxnSpPr/>
      </xdr:nvCxnSpPr>
      <xdr:spPr>
        <a:xfrm>
          <a:off x="5924550" y="50863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209550</xdr:rowOff>
    </xdr:from>
    <xdr:to>
      <xdr:col>13</xdr:col>
      <xdr:colOff>0</xdr:colOff>
      <xdr:row>18</xdr:row>
      <xdr:rowOff>9525</xdr:rowOff>
    </xdr:to>
    <xdr:cxnSp macro="">
      <xdr:nvCxnSpPr>
        <xdr:cNvPr id="15" name="直線コネクタ 14"/>
        <xdr:cNvCxnSpPr/>
      </xdr:nvCxnSpPr>
      <xdr:spPr>
        <a:xfrm>
          <a:off x="6305550" y="51054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209550</xdr:rowOff>
    </xdr:from>
    <xdr:to>
      <xdr:col>14</xdr:col>
      <xdr:colOff>0</xdr:colOff>
      <xdr:row>18</xdr:row>
      <xdr:rowOff>9525</xdr:rowOff>
    </xdr:to>
    <xdr:cxnSp macro="">
      <xdr:nvCxnSpPr>
        <xdr:cNvPr id="16" name="直線コネクタ 15"/>
        <xdr:cNvCxnSpPr/>
      </xdr:nvCxnSpPr>
      <xdr:spPr>
        <a:xfrm>
          <a:off x="6686550" y="51054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447676</xdr:colOff>
      <xdr:row>1</xdr:row>
      <xdr:rowOff>28576</xdr:rowOff>
    </xdr:from>
    <xdr:to>
      <xdr:col>22</xdr:col>
      <xdr:colOff>504825</xdr:colOff>
      <xdr:row>7</xdr:row>
      <xdr:rowOff>266700</xdr:rowOff>
    </xdr:to>
    <xdr:sp macro="" textlink="">
      <xdr:nvSpPr>
        <xdr:cNvPr id="17" name="正方形/長方形 16"/>
        <xdr:cNvSpPr/>
      </xdr:nvSpPr>
      <xdr:spPr>
        <a:xfrm>
          <a:off x="7886701" y="266701"/>
          <a:ext cx="4600574" cy="16763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記入は不要です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（報告書から転記されます）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差引金額がマイナスの場合には、返還となります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56"/>
  <sheetViews>
    <sheetView tabSelected="1" view="pageBreakPreview" topLeftCell="A24" zoomScaleNormal="100" zoomScaleSheetLayoutView="100" workbookViewId="0">
      <selection activeCell="E52" sqref="E52:G52"/>
    </sheetView>
  </sheetViews>
  <sheetFormatPr defaultRowHeight="14.25" x14ac:dyDescent="0.4"/>
  <cols>
    <col min="1" max="1" width="2.75" style="14" customWidth="1"/>
    <col min="2" max="2" width="9.75" style="14" customWidth="1"/>
    <col min="3" max="4" width="9" style="14"/>
    <col min="5" max="5" width="9.5" style="14" bestFit="1" customWidth="1"/>
    <col min="6" max="6" width="9" style="14"/>
    <col min="7" max="7" width="22.375" style="14" customWidth="1"/>
    <col min="8" max="8" width="5.125" style="14" customWidth="1"/>
    <col min="9" max="10" width="3.875" style="14" customWidth="1"/>
    <col min="11" max="11" width="4.625" style="14" customWidth="1"/>
    <col min="12" max="12" width="3.875" style="14" customWidth="1"/>
    <col min="13" max="13" width="4.625" style="14" customWidth="1"/>
    <col min="14" max="14" width="3.875" style="14" customWidth="1"/>
    <col min="15" max="16384" width="9" style="14"/>
  </cols>
  <sheetData>
    <row r="1" spans="2:15" ht="18" customHeight="1" x14ac:dyDescent="0.4">
      <c r="B1" s="85" t="s">
        <v>140</v>
      </c>
      <c r="C1" s="85"/>
      <c r="D1" s="85"/>
      <c r="E1" s="85"/>
      <c r="H1" s="65"/>
    </row>
    <row r="2" spans="2:15" ht="18" customHeight="1" x14ac:dyDescent="0.4">
      <c r="B2" s="14" t="s">
        <v>142</v>
      </c>
    </row>
    <row r="3" spans="2:15" ht="18" customHeight="1" x14ac:dyDescent="0.4">
      <c r="C3" s="66" t="str">
        <f>IF(I3&amp;K3&amp;M3="","日付を記入してください→","")</f>
        <v>日付を記入してください→</v>
      </c>
      <c r="H3" s="14" t="s">
        <v>185</v>
      </c>
      <c r="I3" s="67"/>
      <c r="J3" s="14" t="s">
        <v>186</v>
      </c>
      <c r="K3" s="67"/>
      <c r="L3" s="14" t="s">
        <v>187</v>
      </c>
      <c r="M3" s="67"/>
      <c r="N3" s="14" t="s">
        <v>188</v>
      </c>
    </row>
    <row r="4" spans="2:15" ht="30.75" customHeight="1" x14ac:dyDescent="0.4">
      <c r="C4" s="66" t="str">
        <f>IF(H4="","住所を記入してください→","")</f>
        <v>住所を記入してください→</v>
      </c>
      <c r="G4" s="21" t="s">
        <v>155</v>
      </c>
      <c r="H4" s="81"/>
      <c r="I4" s="81"/>
      <c r="J4" s="81"/>
      <c r="K4" s="81"/>
      <c r="L4" s="81"/>
      <c r="M4" s="81"/>
      <c r="N4" s="81"/>
      <c r="O4" s="22"/>
    </row>
    <row r="5" spans="2:15" ht="30.75" customHeight="1" x14ac:dyDescent="0.4">
      <c r="C5" s="66" t="str">
        <f>IF(H5="","施設名を記入してください→","")</f>
        <v>施設名を記入してください→</v>
      </c>
      <c r="G5" s="21" t="s">
        <v>156</v>
      </c>
      <c r="H5" s="81"/>
      <c r="I5" s="81"/>
      <c r="J5" s="81"/>
      <c r="K5" s="81"/>
      <c r="L5" s="81"/>
      <c r="M5" s="81"/>
      <c r="N5" s="81"/>
      <c r="O5" s="22"/>
    </row>
    <row r="6" spans="2:15" ht="30.75" customHeight="1" x14ac:dyDescent="0.4">
      <c r="C6" s="66" t="str">
        <f>IF(H6="","代表者名を記入してください→","")</f>
        <v>代表者名を記入してください→</v>
      </c>
      <c r="G6" s="21" t="s">
        <v>157</v>
      </c>
      <c r="H6" s="81"/>
      <c r="I6" s="81"/>
      <c r="J6" s="81"/>
      <c r="K6" s="81"/>
      <c r="L6" s="81"/>
      <c r="M6" s="81"/>
      <c r="N6" s="81"/>
      <c r="O6" s="22"/>
    </row>
    <row r="7" spans="2:15" ht="17.25" customHeight="1" x14ac:dyDescent="0.4"/>
    <row r="8" spans="2:15" ht="17.25" customHeight="1" x14ac:dyDescent="0.4">
      <c r="B8" s="89" t="s">
        <v>197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10" spans="2:15" ht="18.75" customHeight="1" x14ac:dyDescent="0.4">
      <c r="B10" s="92" t="s">
        <v>136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2" spans="2:15" x14ac:dyDescent="0.4">
      <c r="B12" s="68" t="s">
        <v>154</v>
      </c>
    </row>
    <row r="13" spans="2:15" ht="18.75" customHeight="1" x14ac:dyDescent="0.4">
      <c r="C13" s="65"/>
      <c r="D13" s="65"/>
      <c r="E13" s="65"/>
      <c r="F13" s="65"/>
      <c r="G13" s="69" t="s">
        <v>150</v>
      </c>
    </row>
    <row r="14" spans="2:15" ht="20.25" customHeight="1" x14ac:dyDescent="0.4">
      <c r="C14" s="66" t="str">
        <f>IF(G14="","金額を記入してください→","")</f>
        <v>金額を記入してください→</v>
      </c>
      <c r="D14" s="65"/>
      <c r="E14" s="22"/>
      <c r="F14" s="65"/>
      <c r="G14" s="70"/>
    </row>
    <row r="16" spans="2:15" x14ac:dyDescent="0.4">
      <c r="B16" s="68" t="s">
        <v>149</v>
      </c>
    </row>
    <row r="17" spans="2:14" ht="15.75" customHeight="1" x14ac:dyDescent="0.4"/>
    <row r="18" spans="2:14" ht="15.75" customHeight="1" x14ac:dyDescent="0.4">
      <c r="B18" s="67"/>
      <c r="C18" s="14" t="s">
        <v>148</v>
      </c>
    </row>
    <row r="19" spans="2:14" ht="15.75" customHeight="1" x14ac:dyDescent="0.4"/>
    <row r="20" spans="2:14" ht="15.75" customHeight="1" x14ac:dyDescent="0.4">
      <c r="B20" s="71" t="s">
        <v>135</v>
      </c>
      <c r="C20" s="91" t="s">
        <v>130</v>
      </c>
      <c r="D20" s="91"/>
      <c r="E20" s="91"/>
      <c r="F20" s="91"/>
      <c r="G20" s="91"/>
    </row>
    <row r="21" spans="2:14" ht="17.25" customHeight="1" x14ac:dyDescent="0.4">
      <c r="B21" s="72"/>
      <c r="C21" s="88" t="s">
        <v>131</v>
      </c>
      <c r="D21" s="88"/>
      <c r="E21" s="88"/>
      <c r="F21" s="88"/>
      <c r="G21" s="88"/>
    </row>
    <row r="22" spans="2:14" ht="17.25" customHeight="1" x14ac:dyDescent="0.4">
      <c r="B22" s="72"/>
      <c r="C22" s="88" t="s">
        <v>133</v>
      </c>
      <c r="D22" s="88"/>
      <c r="E22" s="88"/>
      <c r="F22" s="88"/>
      <c r="G22" s="88"/>
    </row>
    <row r="23" spans="2:14" ht="17.25" customHeight="1" x14ac:dyDescent="0.4">
      <c r="B23" s="72"/>
      <c r="C23" s="88" t="s">
        <v>132</v>
      </c>
      <c r="D23" s="88"/>
      <c r="E23" s="88"/>
      <c r="F23" s="88"/>
      <c r="G23" s="88"/>
    </row>
    <row r="24" spans="2:14" ht="17.25" customHeight="1" x14ac:dyDescent="0.4">
      <c r="B24" s="72"/>
      <c r="C24" s="88" t="s">
        <v>134</v>
      </c>
      <c r="D24" s="88"/>
      <c r="E24" s="88"/>
      <c r="F24" s="88"/>
      <c r="G24" s="88"/>
    </row>
    <row r="25" spans="2:14" ht="17.25" customHeight="1" x14ac:dyDescent="0.4">
      <c r="B25" s="72"/>
      <c r="C25" s="88" t="s">
        <v>141</v>
      </c>
      <c r="D25" s="88"/>
      <c r="E25" s="88"/>
      <c r="F25" s="88"/>
      <c r="G25" s="88"/>
    </row>
    <row r="26" spans="2:14" ht="15.75" customHeight="1" x14ac:dyDescent="0.4"/>
    <row r="27" spans="2:14" ht="15.75" customHeight="1" x14ac:dyDescent="0.4">
      <c r="B27" s="68" t="s">
        <v>137</v>
      </c>
    </row>
    <row r="28" spans="2:14" ht="15.75" customHeight="1" x14ac:dyDescent="0.4"/>
    <row r="29" spans="2:14" ht="15.75" customHeight="1" x14ac:dyDescent="0.4">
      <c r="B29" s="90"/>
      <c r="C29" s="92" t="s">
        <v>121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2:14" ht="15.75" customHeight="1" x14ac:dyDescent="0.4">
      <c r="B30" s="90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2:14" x14ac:dyDescent="0.4">
      <c r="C31" s="73"/>
      <c r="D31" s="73"/>
      <c r="E31" s="73"/>
      <c r="F31" s="73"/>
      <c r="G31" s="73"/>
      <c r="H31" s="73"/>
    </row>
    <row r="32" spans="2:14" ht="16.5" customHeight="1" x14ac:dyDescent="0.4">
      <c r="D32" s="86" t="s">
        <v>0</v>
      </c>
      <c r="E32" s="86"/>
      <c r="F32" s="86"/>
      <c r="G32" s="86"/>
      <c r="H32" s="82" t="s">
        <v>153</v>
      </c>
      <c r="I32" s="83"/>
      <c r="J32" s="83"/>
      <c r="K32" s="83"/>
      <c r="L32" s="83"/>
      <c r="M32" s="83"/>
      <c r="N32" s="84"/>
    </row>
    <row r="33" spans="2:14" ht="18" customHeight="1" x14ac:dyDescent="0.4">
      <c r="B33" s="86" t="s">
        <v>124</v>
      </c>
      <c r="C33" s="82"/>
      <c r="D33" s="87"/>
      <c r="E33" s="87"/>
      <c r="F33" s="87"/>
      <c r="G33" s="87"/>
      <c r="H33" s="97"/>
      <c r="I33" s="98"/>
      <c r="J33" s="98"/>
      <c r="K33" s="98"/>
      <c r="L33" s="98"/>
      <c r="M33" s="98"/>
      <c r="N33" s="99"/>
    </row>
    <row r="34" spans="2:14" ht="18" customHeight="1" x14ac:dyDescent="0.4">
      <c r="B34" s="86"/>
      <c r="C34" s="82"/>
      <c r="D34" s="87"/>
      <c r="E34" s="87"/>
      <c r="F34" s="87"/>
      <c r="G34" s="87"/>
      <c r="H34" s="97"/>
      <c r="I34" s="98"/>
      <c r="J34" s="98"/>
      <c r="K34" s="98"/>
      <c r="L34" s="98"/>
      <c r="M34" s="98"/>
      <c r="N34" s="99"/>
    </row>
    <row r="35" spans="2:14" ht="18" customHeight="1" x14ac:dyDescent="0.4">
      <c r="B35" s="86"/>
      <c r="C35" s="86"/>
      <c r="D35" s="87"/>
      <c r="E35" s="87"/>
      <c r="F35" s="87"/>
      <c r="G35" s="87"/>
      <c r="H35" s="97"/>
      <c r="I35" s="98"/>
      <c r="J35" s="98"/>
      <c r="K35" s="98"/>
      <c r="L35" s="98"/>
      <c r="M35" s="98"/>
      <c r="N35" s="99"/>
    </row>
    <row r="36" spans="2:14" ht="18" customHeight="1" x14ac:dyDescent="0.4">
      <c r="B36" s="86"/>
      <c r="C36" s="86"/>
      <c r="D36" s="87"/>
      <c r="E36" s="87"/>
      <c r="F36" s="87"/>
      <c r="G36" s="87"/>
      <c r="H36" s="97"/>
      <c r="I36" s="98"/>
      <c r="J36" s="98"/>
      <c r="K36" s="98"/>
      <c r="L36" s="98"/>
      <c r="M36" s="98"/>
      <c r="N36" s="99"/>
    </row>
    <row r="37" spans="2:14" ht="18" customHeight="1" x14ac:dyDescent="0.4">
      <c r="B37" s="86"/>
      <c r="C37" s="86"/>
      <c r="D37" s="87"/>
      <c r="E37" s="87"/>
      <c r="F37" s="87"/>
      <c r="G37" s="87"/>
      <c r="H37" s="97"/>
      <c r="I37" s="98"/>
      <c r="J37" s="98"/>
      <c r="K37" s="98"/>
      <c r="L37" s="98"/>
      <c r="M37" s="98"/>
      <c r="N37" s="99"/>
    </row>
    <row r="38" spans="2:14" ht="18" customHeight="1" x14ac:dyDescent="0.4">
      <c r="B38" s="86"/>
      <c r="C38" s="86"/>
      <c r="D38" s="87"/>
      <c r="E38" s="87"/>
      <c r="F38" s="87"/>
      <c r="G38" s="87"/>
      <c r="H38" s="97"/>
      <c r="I38" s="98"/>
      <c r="J38" s="98"/>
      <c r="K38" s="98"/>
      <c r="L38" s="98"/>
      <c r="M38" s="98"/>
      <c r="N38" s="99"/>
    </row>
    <row r="39" spans="2:14" ht="16.5" customHeight="1" x14ac:dyDescent="0.4">
      <c r="B39" s="86" t="s">
        <v>120</v>
      </c>
      <c r="C39" s="86"/>
      <c r="D39" s="86"/>
      <c r="E39" s="86"/>
      <c r="F39" s="86"/>
      <c r="G39" s="86"/>
      <c r="H39" s="100">
        <f>SUM(H33:H38)</f>
        <v>0</v>
      </c>
      <c r="I39" s="101"/>
      <c r="J39" s="101"/>
      <c r="K39" s="101"/>
      <c r="L39" s="101"/>
      <c r="M39" s="101"/>
      <c r="N39" s="102"/>
    </row>
    <row r="40" spans="2:14" ht="17.25" customHeight="1" x14ac:dyDescent="0.4"/>
    <row r="41" spans="2:14" ht="17.25" customHeight="1" x14ac:dyDescent="0.4">
      <c r="B41" s="67"/>
      <c r="C41" s="14" t="s">
        <v>122</v>
      </c>
    </row>
    <row r="42" spans="2:14" ht="15" customHeight="1" x14ac:dyDescent="0.4">
      <c r="B42" s="77"/>
      <c r="C42" s="66" t="s">
        <v>200</v>
      </c>
      <c r="I42" s="77"/>
    </row>
    <row r="44" spans="2:14" ht="21" customHeight="1" x14ac:dyDescent="0.4">
      <c r="C44" s="74"/>
      <c r="D44" s="74"/>
      <c r="E44" s="74"/>
      <c r="F44" s="74"/>
      <c r="G44" s="75" t="s">
        <v>138</v>
      </c>
      <c r="H44" s="97"/>
      <c r="I44" s="98"/>
      <c r="J44" s="98"/>
      <c r="K44" s="98"/>
      <c r="L44" s="98"/>
      <c r="M44" s="98"/>
      <c r="N44" s="99"/>
    </row>
    <row r="45" spans="2:14" ht="19.5" customHeight="1" x14ac:dyDescent="0.4">
      <c r="C45" s="74"/>
      <c r="D45" s="74"/>
      <c r="E45" s="74"/>
      <c r="F45" s="74"/>
      <c r="G45" s="74"/>
      <c r="H45" s="76"/>
    </row>
    <row r="46" spans="2:14" ht="18" customHeight="1" x14ac:dyDescent="0.4">
      <c r="B46" s="67"/>
      <c r="C46" s="14" t="s">
        <v>123</v>
      </c>
      <c r="H46" s="77"/>
    </row>
    <row r="47" spans="2:14" x14ac:dyDescent="0.4">
      <c r="H47" s="77"/>
    </row>
    <row r="48" spans="2:14" ht="21.75" customHeight="1" x14ac:dyDescent="0.4">
      <c r="G48" s="75" t="s">
        <v>139</v>
      </c>
      <c r="H48" s="97"/>
      <c r="I48" s="98"/>
      <c r="J48" s="98"/>
      <c r="K48" s="98"/>
      <c r="L48" s="98"/>
      <c r="M48" s="98"/>
      <c r="N48" s="99"/>
    </row>
    <row r="49" spans="3:14" ht="15.75" customHeight="1" x14ac:dyDescent="0.4">
      <c r="G49" s="74"/>
      <c r="H49" s="22"/>
    </row>
    <row r="50" spans="3:14" ht="20.25" customHeight="1" x14ac:dyDescent="0.4">
      <c r="G50" s="78" t="s">
        <v>151</v>
      </c>
      <c r="H50" s="103">
        <f>H39+H44+H48</f>
        <v>0</v>
      </c>
      <c r="I50" s="104"/>
      <c r="J50" s="104"/>
      <c r="K50" s="104"/>
      <c r="L50" s="104"/>
      <c r="M50" s="104"/>
      <c r="N50" s="105"/>
    </row>
    <row r="51" spans="3:14" ht="20.25" hidden="1" customHeight="1" x14ac:dyDescent="0.4">
      <c r="G51" s="79" t="s">
        <v>129</v>
      </c>
      <c r="H51" s="62" t="str">
        <f>IF(G14=H50,"○","×")</f>
        <v>○</v>
      </c>
      <c r="I51" s="63"/>
      <c r="J51" s="63"/>
      <c r="K51" s="63"/>
      <c r="L51" s="63"/>
      <c r="M51" s="63"/>
      <c r="N51" s="64"/>
    </row>
    <row r="52" spans="3:14" ht="20.25" customHeight="1" x14ac:dyDescent="0.4">
      <c r="E52" s="106" t="s">
        <v>152</v>
      </c>
      <c r="F52" s="106"/>
      <c r="G52" s="107"/>
      <c r="H52" s="93">
        <f>ROUNDDOWN(IF(G14&lt;=H50,G14,H50),-3)</f>
        <v>0</v>
      </c>
      <c r="I52" s="94"/>
      <c r="J52" s="94"/>
      <c r="K52" s="94"/>
      <c r="L52" s="94"/>
      <c r="M52" s="94"/>
      <c r="N52" s="95"/>
    </row>
    <row r="53" spans="3:14" ht="20.25" customHeight="1" x14ac:dyDescent="0.4"/>
    <row r="54" spans="3:14" ht="24.75" customHeight="1" x14ac:dyDescent="0.4">
      <c r="C54" s="66" t="str">
        <f>IF(H54="","担当者名を記入してください→","")</f>
        <v>担当者名を記入してください→</v>
      </c>
      <c r="G54" s="80" t="s">
        <v>125</v>
      </c>
      <c r="H54" s="96"/>
      <c r="I54" s="96"/>
      <c r="J54" s="96"/>
      <c r="K54" s="96"/>
      <c r="L54" s="96"/>
      <c r="M54" s="96"/>
      <c r="N54" s="96"/>
    </row>
    <row r="55" spans="3:14" ht="24.75" customHeight="1" x14ac:dyDescent="0.4">
      <c r="C55" s="66" t="str">
        <f>IF(H55="","電話番号を記入してください→","")</f>
        <v>電話番号を記入してください→</v>
      </c>
      <c r="G55" s="80" t="s">
        <v>126</v>
      </c>
      <c r="H55" s="96"/>
      <c r="I55" s="96"/>
      <c r="J55" s="96"/>
      <c r="K55" s="96"/>
      <c r="L55" s="96"/>
      <c r="M55" s="96"/>
      <c r="N55" s="96"/>
    </row>
    <row r="56" spans="3:14" ht="31.5" customHeight="1" x14ac:dyDescent="0.4">
      <c r="C56" s="66" t="str">
        <f>IF(H56="","メールアドレスを記入してください→","")</f>
        <v>メールアドレスを記入してください→</v>
      </c>
      <c r="G56" s="80" t="s">
        <v>127</v>
      </c>
      <c r="H56" s="96"/>
      <c r="I56" s="96"/>
      <c r="J56" s="96"/>
      <c r="K56" s="96"/>
      <c r="L56" s="96"/>
      <c r="M56" s="96"/>
      <c r="N56" s="96"/>
    </row>
  </sheetData>
  <sheetProtection password="CA83" sheet="1" objects="1" scenarios="1"/>
  <mergeCells count="39">
    <mergeCell ref="H52:N52"/>
    <mergeCell ref="H54:N54"/>
    <mergeCell ref="H55:N55"/>
    <mergeCell ref="H56:N56"/>
    <mergeCell ref="C29:N30"/>
    <mergeCell ref="H38:N38"/>
    <mergeCell ref="H39:N39"/>
    <mergeCell ref="H44:N44"/>
    <mergeCell ref="H48:N48"/>
    <mergeCell ref="H50:N50"/>
    <mergeCell ref="H33:N33"/>
    <mergeCell ref="H34:N34"/>
    <mergeCell ref="H35:N35"/>
    <mergeCell ref="H36:N36"/>
    <mergeCell ref="H37:N37"/>
    <mergeCell ref="E52:G52"/>
    <mergeCell ref="B39:G39"/>
    <mergeCell ref="B33:C38"/>
    <mergeCell ref="D33:G33"/>
    <mergeCell ref="D34:G34"/>
    <mergeCell ref="D35:G35"/>
    <mergeCell ref="D36:G36"/>
    <mergeCell ref="D37:G37"/>
    <mergeCell ref="D38:G38"/>
    <mergeCell ref="H6:N6"/>
    <mergeCell ref="H5:N5"/>
    <mergeCell ref="H4:N4"/>
    <mergeCell ref="H32:N32"/>
    <mergeCell ref="B1:E1"/>
    <mergeCell ref="D32:G32"/>
    <mergeCell ref="C22:G22"/>
    <mergeCell ref="B8:N8"/>
    <mergeCell ref="B29:B30"/>
    <mergeCell ref="C25:G25"/>
    <mergeCell ref="C24:G24"/>
    <mergeCell ref="C23:G23"/>
    <mergeCell ref="C20:G20"/>
    <mergeCell ref="C21:G21"/>
    <mergeCell ref="B10:N10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133350</xdr:rowOff>
                  </from>
                  <to>
                    <xdr:col>1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209550</xdr:rowOff>
                  </from>
                  <to>
                    <xdr:col>1</xdr:col>
                    <xdr:colOff>504825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7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152400</xdr:rowOff>
                  </from>
                  <to>
                    <xdr:col>1</xdr:col>
                    <xdr:colOff>495300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133350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</xdr:col>
                    <xdr:colOff>257175</xdr:colOff>
                    <xdr:row>20</xdr:row>
                    <xdr:rowOff>133350</xdr:rowOff>
                  </from>
                  <to>
                    <xdr:col>1</xdr:col>
                    <xdr:colOff>485775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</xdr:col>
                    <xdr:colOff>257175</xdr:colOff>
                    <xdr:row>21</xdr:row>
                    <xdr:rowOff>133350</xdr:rowOff>
                  </from>
                  <to>
                    <xdr:col>1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</xdr:col>
                    <xdr:colOff>257175</xdr:colOff>
                    <xdr:row>22</xdr:row>
                    <xdr:rowOff>133350</xdr:rowOff>
                  </from>
                  <to>
                    <xdr:col>1</xdr:col>
                    <xdr:colOff>485775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</xdr:col>
                    <xdr:colOff>257175</xdr:colOff>
                    <xdr:row>23</xdr:row>
                    <xdr:rowOff>133350</xdr:rowOff>
                  </from>
                  <to>
                    <xdr:col>1</xdr:col>
                    <xdr:colOff>485775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D33:G38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0"/>
  <sheetViews>
    <sheetView view="pageBreakPreview" zoomScaleNormal="100" zoomScaleSheetLayoutView="100" workbookViewId="0">
      <selection activeCell="D12" sqref="D12:O12"/>
    </sheetView>
  </sheetViews>
  <sheetFormatPr defaultRowHeight="18.75" x14ac:dyDescent="0.4"/>
  <cols>
    <col min="1" max="1" width="18.625" customWidth="1"/>
    <col min="2" max="2" width="5.125" customWidth="1"/>
    <col min="4" max="15" width="5" customWidth="1"/>
    <col min="16" max="16" width="4.875" customWidth="1"/>
    <col min="18" max="18" width="14.625" customWidth="1"/>
  </cols>
  <sheetData>
    <row r="1" spans="1:18" x14ac:dyDescent="0.4">
      <c r="A1" s="139" t="s">
        <v>158</v>
      </c>
      <c r="B1" s="139"/>
      <c r="C1" s="139"/>
    </row>
    <row r="2" spans="1:18" x14ac:dyDescent="0.4">
      <c r="A2" s="23"/>
    </row>
    <row r="3" spans="1:18" x14ac:dyDescent="0.4">
      <c r="A3" s="155" t="s">
        <v>195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8" x14ac:dyDescent="0.4">
      <c r="A4" s="23"/>
    </row>
    <row r="5" spans="1:18" ht="19.5" x14ac:dyDescent="0.4">
      <c r="A5" s="59" t="s">
        <v>196</v>
      </c>
      <c r="B5" s="60"/>
      <c r="C5" s="60"/>
    </row>
    <row r="6" spans="1:18" x14ac:dyDescent="0.4">
      <c r="A6" s="156" t="s">
        <v>194</v>
      </c>
      <c r="B6" s="156"/>
      <c r="C6" s="156"/>
      <c r="D6" s="156"/>
    </row>
    <row r="7" spans="1:18" x14ac:dyDescent="0.4">
      <c r="A7" s="23"/>
    </row>
    <row r="8" spans="1:18" ht="33" customHeight="1" x14ac:dyDescent="0.4">
      <c r="E8" s="139" t="s">
        <v>189</v>
      </c>
      <c r="F8" s="139"/>
      <c r="G8" s="144">
        <f>'報告書（病院・有床診）'!H4</f>
        <v>0</v>
      </c>
      <c r="H8" s="144"/>
      <c r="I8" s="144"/>
      <c r="J8" s="144"/>
      <c r="K8" s="144"/>
      <c r="L8" s="144"/>
      <c r="M8" s="144"/>
      <c r="N8" s="144"/>
      <c r="O8" s="144"/>
      <c r="P8" s="144"/>
    </row>
    <row r="9" spans="1:18" ht="33" customHeight="1" x14ac:dyDescent="0.4">
      <c r="E9" s="139" t="s">
        <v>190</v>
      </c>
      <c r="F9" s="139"/>
      <c r="G9" s="144">
        <f>'報告書（病院・有床診）'!H5</f>
        <v>0</v>
      </c>
      <c r="H9" s="144"/>
      <c r="I9" s="144"/>
      <c r="J9" s="144"/>
      <c r="K9" s="144"/>
      <c r="L9" s="144"/>
      <c r="M9" s="144"/>
      <c r="N9" s="144"/>
      <c r="O9" s="144"/>
      <c r="P9" s="144"/>
    </row>
    <row r="10" spans="1:18" ht="33" customHeight="1" x14ac:dyDescent="0.4">
      <c r="E10" s="139" t="s">
        <v>191</v>
      </c>
      <c r="F10" s="139"/>
      <c r="G10" s="144">
        <f>'報告書（病院・有床診）'!H6</f>
        <v>0</v>
      </c>
      <c r="H10" s="144"/>
      <c r="I10" s="144"/>
      <c r="J10" s="144"/>
      <c r="K10" s="144"/>
      <c r="L10" s="144"/>
      <c r="M10" s="144"/>
      <c r="N10" s="144"/>
      <c r="O10" s="144"/>
      <c r="P10" s="144"/>
    </row>
    <row r="11" spans="1:18" x14ac:dyDescent="0.4">
      <c r="A11" s="23"/>
    </row>
    <row r="12" spans="1:18" ht="39" customHeight="1" x14ac:dyDescent="0.4">
      <c r="A12" s="145" t="s">
        <v>159</v>
      </c>
      <c r="B12" s="146"/>
      <c r="C12" s="146"/>
      <c r="D12" s="140">
        <f>'報告書（病院・有床診）'!G14</f>
        <v>0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56" t="s">
        <v>182</v>
      </c>
    </row>
    <row r="13" spans="1:18" ht="19.5" thickBot="1" x14ac:dyDescent="0.4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spans="1:18" ht="18" customHeight="1" x14ac:dyDescent="0.4">
      <c r="A14" s="147" t="s">
        <v>160</v>
      </c>
      <c r="B14" s="148"/>
      <c r="C14" s="149"/>
      <c r="D14" s="36" t="s">
        <v>181</v>
      </c>
      <c r="E14" s="37" t="s">
        <v>162</v>
      </c>
      <c r="F14" s="38" t="s">
        <v>183</v>
      </c>
      <c r="G14" s="36" t="s">
        <v>164</v>
      </c>
      <c r="H14" s="37" t="s">
        <v>161</v>
      </c>
      <c r="I14" s="39" t="s">
        <v>162</v>
      </c>
      <c r="J14" s="36" t="s">
        <v>163</v>
      </c>
      <c r="K14" s="37" t="s">
        <v>184</v>
      </c>
      <c r="L14" s="31" t="s">
        <v>161</v>
      </c>
      <c r="M14" s="40" t="s">
        <v>162</v>
      </c>
      <c r="N14" s="37" t="s">
        <v>163</v>
      </c>
      <c r="O14" s="29"/>
      <c r="P14" s="32"/>
    </row>
    <row r="15" spans="1:18" ht="39" customHeight="1" thickBot="1" x14ac:dyDescent="0.45">
      <c r="A15" s="150"/>
      <c r="B15" s="151"/>
      <c r="C15" s="152"/>
      <c r="D15" s="52"/>
      <c r="E15" s="53"/>
      <c r="F15" s="54"/>
      <c r="G15" s="52"/>
      <c r="H15" s="142" t="str">
        <f>DBCS(R15)</f>
        <v>０</v>
      </c>
      <c r="I15" s="143"/>
      <c r="J15" s="143"/>
      <c r="K15" s="143"/>
      <c r="L15" s="143"/>
      <c r="M15" s="143"/>
      <c r="N15" s="143"/>
      <c r="O15" s="143"/>
      <c r="P15" s="35" t="s">
        <v>182</v>
      </c>
      <c r="R15" s="57">
        <f>'報告書（病院・有床診）'!H52</f>
        <v>0</v>
      </c>
    </row>
    <row r="16" spans="1:18" ht="20.25" thickTop="1" thickBot="1" x14ac:dyDescent="0.4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</row>
    <row r="17" spans="1:18" ht="18" customHeight="1" thickTop="1" x14ac:dyDescent="0.4">
      <c r="A17" s="164" t="s">
        <v>165</v>
      </c>
      <c r="B17" s="165"/>
      <c r="C17" s="166"/>
      <c r="D17" s="43" t="s">
        <v>181</v>
      </c>
      <c r="E17" s="44" t="s">
        <v>162</v>
      </c>
      <c r="F17" s="38" t="s">
        <v>183</v>
      </c>
      <c r="G17" s="42" t="s">
        <v>164</v>
      </c>
      <c r="H17" s="33" t="s">
        <v>161</v>
      </c>
      <c r="I17" s="39" t="s">
        <v>162</v>
      </c>
      <c r="J17" s="42" t="s">
        <v>163</v>
      </c>
      <c r="K17" s="37" t="s">
        <v>184</v>
      </c>
      <c r="L17" s="31" t="s">
        <v>161</v>
      </c>
      <c r="M17" s="40" t="s">
        <v>162</v>
      </c>
      <c r="N17" s="37" t="s">
        <v>163</v>
      </c>
      <c r="O17" s="33"/>
      <c r="P17" s="34"/>
    </row>
    <row r="18" spans="1:18" ht="39" customHeight="1" thickBot="1" x14ac:dyDescent="0.45">
      <c r="A18" s="167"/>
      <c r="B18" s="168"/>
      <c r="C18" s="169"/>
      <c r="D18" s="27"/>
      <c r="E18" s="28"/>
      <c r="F18" s="30"/>
      <c r="G18" s="161" t="str">
        <f>DBCS(R18)</f>
        <v>０</v>
      </c>
      <c r="H18" s="162"/>
      <c r="I18" s="162"/>
      <c r="J18" s="162"/>
      <c r="K18" s="162"/>
      <c r="L18" s="162"/>
      <c r="M18" s="162"/>
      <c r="N18" s="162"/>
      <c r="O18" s="162"/>
      <c r="P18" s="35" t="s">
        <v>182</v>
      </c>
      <c r="R18" s="55">
        <f>H15-D12</f>
        <v>0</v>
      </c>
    </row>
    <row r="19" spans="1:18" ht="20.25" thickTop="1" thickBot="1" x14ac:dyDescent="0.45">
      <c r="A19" s="157" t="s">
        <v>166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</row>
    <row r="20" spans="1:18" ht="23.25" customHeight="1" thickTop="1" thickBot="1" x14ac:dyDescent="0.45">
      <c r="A20" s="158" t="s">
        <v>167</v>
      </c>
      <c r="B20" s="158"/>
      <c r="C20" s="158"/>
      <c r="D20" s="158"/>
      <c r="E20" s="158"/>
      <c r="F20" s="158"/>
      <c r="G20" s="159"/>
      <c r="H20" s="153">
        <f>'報告書（病院・有床診）'!I3</f>
        <v>0</v>
      </c>
      <c r="I20" s="154"/>
      <c r="J20" s="58" t="s">
        <v>192</v>
      </c>
      <c r="K20" s="153">
        <f>'報告書（病院・有床診）'!K3</f>
        <v>0</v>
      </c>
      <c r="L20" s="154"/>
      <c r="M20" s="58" t="s">
        <v>193</v>
      </c>
      <c r="N20" s="153">
        <f>'報告書（病院・有床診）'!M3</f>
        <v>0</v>
      </c>
      <c r="O20" s="160"/>
      <c r="P20" s="26" t="s">
        <v>168</v>
      </c>
    </row>
    <row r="21" spans="1:18" ht="19.5" thickTop="1" x14ac:dyDescent="0.4">
      <c r="A21" s="24"/>
      <c r="B21" s="24"/>
      <c r="C21" s="24"/>
      <c r="D21" s="24"/>
      <c r="E21" s="24"/>
      <c r="F21" s="24"/>
      <c r="G21" s="41"/>
      <c r="H21" s="45"/>
      <c r="I21" s="45"/>
      <c r="J21" s="46"/>
      <c r="K21" s="45"/>
      <c r="L21" s="45"/>
      <c r="M21" s="46"/>
      <c r="N21" s="47"/>
      <c r="O21" s="47"/>
      <c r="P21" s="26"/>
    </row>
    <row r="22" spans="1:18" x14ac:dyDescent="0.4">
      <c r="A22" s="114" t="s">
        <v>169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8" x14ac:dyDescent="0.4">
      <c r="A23" s="115" t="s">
        <v>170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24" spans="1:18" ht="19.5" thickBot="1" x14ac:dyDescent="0.4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4">
      <c r="A25" s="116" t="s">
        <v>171</v>
      </c>
      <c r="B25" s="119" t="s">
        <v>172</v>
      </c>
      <c r="C25" s="122" t="s">
        <v>173</v>
      </c>
      <c r="D25" s="123"/>
      <c r="E25" s="123"/>
      <c r="F25" s="122" t="s">
        <v>174</v>
      </c>
      <c r="G25" s="123"/>
      <c r="H25" s="123"/>
      <c r="I25" s="122" t="s">
        <v>175</v>
      </c>
      <c r="J25" s="123"/>
      <c r="K25" s="123"/>
      <c r="L25" s="123"/>
      <c r="M25" s="123"/>
      <c r="N25" s="128"/>
      <c r="O25" s="122" t="s">
        <v>176</v>
      </c>
      <c r="P25" s="128"/>
    </row>
    <row r="26" spans="1:18" x14ac:dyDescent="0.4">
      <c r="A26" s="117"/>
      <c r="B26" s="120"/>
      <c r="C26" s="124"/>
      <c r="D26" s="125"/>
      <c r="E26" s="125"/>
      <c r="F26" s="124"/>
      <c r="G26" s="125"/>
      <c r="H26" s="125"/>
      <c r="I26" s="124"/>
      <c r="J26" s="125"/>
      <c r="K26" s="125"/>
      <c r="L26" s="125"/>
      <c r="M26" s="125"/>
      <c r="N26" s="129"/>
      <c r="O26" s="124"/>
      <c r="P26" s="129"/>
    </row>
    <row r="27" spans="1:18" ht="19.5" thickBot="1" x14ac:dyDescent="0.45">
      <c r="A27" s="117"/>
      <c r="B27" s="121"/>
      <c r="C27" s="126"/>
      <c r="D27" s="127"/>
      <c r="E27" s="127"/>
      <c r="F27" s="126"/>
      <c r="G27" s="127"/>
      <c r="H27" s="127"/>
      <c r="I27" s="126"/>
      <c r="J27" s="127"/>
      <c r="K27" s="127"/>
      <c r="L27" s="127"/>
      <c r="M27" s="127"/>
      <c r="N27" s="130"/>
      <c r="O27" s="126"/>
      <c r="P27" s="130"/>
    </row>
    <row r="28" spans="1:18" x14ac:dyDescent="0.4">
      <c r="A28" s="117"/>
      <c r="B28" s="119" t="s">
        <v>177</v>
      </c>
      <c r="C28" s="131" t="s">
        <v>178</v>
      </c>
      <c r="D28" s="132"/>
      <c r="E28" s="132"/>
      <c r="F28" s="108" t="s">
        <v>180</v>
      </c>
      <c r="G28" s="136"/>
      <c r="H28" s="136"/>
      <c r="I28" s="108" t="s">
        <v>174</v>
      </c>
      <c r="J28" s="136"/>
      <c r="K28" s="108" t="s">
        <v>175</v>
      </c>
      <c r="L28" s="136"/>
      <c r="M28" s="136"/>
      <c r="N28" s="109"/>
      <c r="O28" s="108" t="s">
        <v>176</v>
      </c>
      <c r="P28" s="109"/>
    </row>
    <row r="29" spans="1:18" x14ac:dyDescent="0.4">
      <c r="A29" s="117"/>
      <c r="B29" s="120"/>
      <c r="C29" s="133" t="s">
        <v>179</v>
      </c>
      <c r="D29" s="114"/>
      <c r="E29" s="114"/>
      <c r="F29" s="110"/>
      <c r="G29" s="137"/>
      <c r="H29" s="137"/>
      <c r="I29" s="110"/>
      <c r="J29" s="137"/>
      <c r="K29" s="110"/>
      <c r="L29" s="137"/>
      <c r="M29" s="137"/>
      <c r="N29" s="111"/>
      <c r="O29" s="110"/>
      <c r="P29" s="111"/>
    </row>
    <row r="30" spans="1:18" ht="19.5" thickBot="1" x14ac:dyDescent="0.45">
      <c r="A30" s="118"/>
      <c r="B30" s="121"/>
      <c r="C30" s="134"/>
      <c r="D30" s="135"/>
      <c r="E30" s="135"/>
      <c r="F30" s="112"/>
      <c r="G30" s="138"/>
      <c r="H30" s="138"/>
      <c r="I30" s="112"/>
      <c r="J30" s="138"/>
      <c r="K30" s="112"/>
      <c r="L30" s="138"/>
      <c r="M30" s="138"/>
      <c r="N30" s="113"/>
      <c r="O30" s="112"/>
      <c r="P30" s="113"/>
    </row>
  </sheetData>
  <sheetProtection password="CABF" sheet="1" objects="1" scenarios="1"/>
  <mergeCells count="38">
    <mergeCell ref="K20:L20"/>
    <mergeCell ref="H20:I20"/>
    <mergeCell ref="A3:P3"/>
    <mergeCell ref="A6:D6"/>
    <mergeCell ref="A19:P19"/>
    <mergeCell ref="A20:G20"/>
    <mergeCell ref="N20:O20"/>
    <mergeCell ref="G18:O18"/>
    <mergeCell ref="A16:P16"/>
    <mergeCell ref="A17:C18"/>
    <mergeCell ref="A1:C1"/>
    <mergeCell ref="D12:O12"/>
    <mergeCell ref="H15:O15"/>
    <mergeCell ref="E8:F8"/>
    <mergeCell ref="E9:F9"/>
    <mergeCell ref="E10:F10"/>
    <mergeCell ref="G8:P8"/>
    <mergeCell ref="A12:C12"/>
    <mergeCell ref="A13:P13"/>
    <mergeCell ref="A14:C15"/>
    <mergeCell ref="G9:P9"/>
    <mergeCell ref="G10:P10"/>
    <mergeCell ref="O28:P30"/>
    <mergeCell ref="A22:P22"/>
    <mergeCell ref="A23:P23"/>
    <mergeCell ref="A25:A30"/>
    <mergeCell ref="B25:B27"/>
    <mergeCell ref="C25:E27"/>
    <mergeCell ref="F25:H27"/>
    <mergeCell ref="I25:N27"/>
    <mergeCell ref="O25:P27"/>
    <mergeCell ref="B28:B30"/>
    <mergeCell ref="C28:E28"/>
    <mergeCell ref="C29:E29"/>
    <mergeCell ref="C30:E30"/>
    <mergeCell ref="F28:H30"/>
    <mergeCell ref="I28:J30"/>
    <mergeCell ref="K28:N30"/>
  </mergeCells>
  <phoneticPr fontId="2"/>
  <pageMargins left="0.7" right="0.7" top="0.75" bottom="0.75" header="0.3" footer="0.3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view="pageBreakPreview" zoomScaleNormal="100" zoomScaleSheetLayoutView="100" workbookViewId="0">
      <selection activeCell="D48" sqref="D48"/>
    </sheetView>
  </sheetViews>
  <sheetFormatPr defaultRowHeight="14.25" x14ac:dyDescent="0.4"/>
  <cols>
    <col min="1" max="1" width="2.75" style="1" customWidth="1"/>
    <col min="2" max="2" width="9.75" style="1" customWidth="1"/>
    <col min="3" max="4" width="9" style="1"/>
    <col min="5" max="5" width="9.5" style="1" bestFit="1" customWidth="1"/>
    <col min="6" max="6" width="9" style="1"/>
    <col min="7" max="7" width="22.375" style="1" customWidth="1"/>
    <col min="8" max="8" width="5.125" style="1" customWidth="1"/>
    <col min="9" max="10" width="3.875" style="1" customWidth="1"/>
    <col min="11" max="11" width="4.625" style="1" customWidth="1"/>
    <col min="12" max="12" width="3.875" style="1" customWidth="1"/>
    <col min="13" max="13" width="4.625" style="1" customWidth="1"/>
    <col min="14" max="14" width="3.875" style="1" customWidth="1"/>
    <col min="15" max="16384" width="9" style="1"/>
  </cols>
  <sheetData>
    <row r="1" spans="2:15" ht="18" customHeight="1" x14ac:dyDescent="0.4">
      <c r="B1" s="171" t="s">
        <v>140</v>
      </c>
      <c r="C1" s="171"/>
      <c r="D1" s="171"/>
      <c r="E1" s="171"/>
      <c r="H1" s="10"/>
    </row>
    <row r="2" spans="2:15" ht="18" customHeight="1" x14ac:dyDescent="0.4">
      <c r="B2" s="1" t="s">
        <v>142</v>
      </c>
    </row>
    <row r="3" spans="2:15" ht="18" customHeight="1" x14ac:dyDescent="0.4">
      <c r="H3" s="1" t="s">
        <v>185</v>
      </c>
      <c r="I3" s="61">
        <v>7</v>
      </c>
      <c r="J3" s="1" t="s">
        <v>186</v>
      </c>
      <c r="K3" s="61">
        <v>12</v>
      </c>
      <c r="L3" s="1" t="s">
        <v>187</v>
      </c>
      <c r="M3" s="61">
        <v>15</v>
      </c>
      <c r="N3" s="1" t="s">
        <v>188</v>
      </c>
    </row>
    <row r="4" spans="2:15" s="14" customFormat="1" ht="30.75" customHeight="1" x14ac:dyDescent="0.4">
      <c r="G4" s="21" t="s">
        <v>155</v>
      </c>
      <c r="H4" s="172" t="s">
        <v>198</v>
      </c>
      <c r="I4" s="172"/>
      <c r="J4" s="172"/>
      <c r="K4" s="172"/>
      <c r="L4" s="172"/>
      <c r="M4" s="172"/>
      <c r="N4" s="172"/>
      <c r="O4" s="22"/>
    </row>
    <row r="5" spans="2:15" s="14" customFormat="1" ht="30.75" customHeight="1" x14ac:dyDescent="0.4">
      <c r="G5" s="21" t="s">
        <v>156</v>
      </c>
      <c r="H5" s="173" t="s">
        <v>146</v>
      </c>
      <c r="I5" s="173"/>
      <c r="J5" s="173"/>
      <c r="K5" s="173"/>
      <c r="L5" s="173"/>
      <c r="M5" s="173"/>
      <c r="N5" s="173"/>
      <c r="O5" s="22"/>
    </row>
    <row r="6" spans="2:15" s="14" customFormat="1" ht="30.75" customHeight="1" x14ac:dyDescent="0.4">
      <c r="G6" s="21" t="s">
        <v>157</v>
      </c>
      <c r="H6" s="172" t="s">
        <v>199</v>
      </c>
      <c r="I6" s="172"/>
      <c r="J6" s="172"/>
      <c r="K6" s="172"/>
      <c r="L6" s="172"/>
      <c r="M6" s="172"/>
      <c r="N6" s="172"/>
      <c r="O6" s="22"/>
    </row>
    <row r="7" spans="2:15" ht="17.25" customHeight="1" x14ac:dyDescent="0.4"/>
    <row r="8" spans="2:15" ht="17.25" customHeight="1" x14ac:dyDescent="0.4">
      <c r="B8" s="174" t="s">
        <v>197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</row>
    <row r="10" spans="2:15" ht="18.75" customHeight="1" x14ac:dyDescent="0.4">
      <c r="B10" s="175" t="s">
        <v>136</v>
      </c>
      <c r="C10" s="175"/>
      <c r="D10" s="175"/>
      <c r="E10" s="175"/>
      <c r="F10" s="175"/>
      <c r="G10" s="175"/>
      <c r="H10" s="175"/>
    </row>
    <row r="12" spans="2:15" x14ac:dyDescent="0.4">
      <c r="B12" s="4" t="s">
        <v>154</v>
      </c>
    </row>
    <row r="13" spans="2:15" ht="18.75" customHeight="1" x14ac:dyDescent="0.4">
      <c r="C13" s="10"/>
      <c r="D13" s="10"/>
      <c r="E13" s="10"/>
      <c r="F13" s="10"/>
      <c r="G13" s="16" t="s">
        <v>150</v>
      </c>
    </row>
    <row r="14" spans="2:15" ht="20.25" customHeight="1" x14ac:dyDescent="0.4">
      <c r="C14" s="11"/>
      <c r="D14" s="10"/>
      <c r="E14" s="7"/>
      <c r="F14" s="10"/>
      <c r="G14" s="15">
        <v>4000000</v>
      </c>
    </row>
    <row r="16" spans="2:15" x14ac:dyDescent="0.4">
      <c r="B16" s="4" t="s">
        <v>149</v>
      </c>
    </row>
    <row r="17" spans="2:14" ht="15.75" customHeight="1" x14ac:dyDescent="0.4"/>
    <row r="18" spans="2:14" ht="15.75" customHeight="1" x14ac:dyDescent="0.4">
      <c r="B18" s="20"/>
      <c r="C18" s="1" t="s">
        <v>148</v>
      </c>
    </row>
    <row r="19" spans="2:14" ht="15.75" customHeight="1" x14ac:dyDescent="0.4"/>
    <row r="20" spans="2:14" ht="15.75" customHeight="1" x14ac:dyDescent="0.4">
      <c r="B20" s="18" t="s">
        <v>135</v>
      </c>
      <c r="C20" s="176" t="s">
        <v>130</v>
      </c>
      <c r="D20" s="176"/>
      <c r="E20" s="176"/>
      <c r="F20" s="176"/>
      <c r="G20" s="176"/>
    </row>
    <row r="21" spans="2:14" ht="17.25" customHeight="1" x14ac:dyDescent="0.4">
      <c r="B21" s="19"/>
      <c r="C21" s="170" t="s">
        <v>131</v>
      </c>
      <c r="D21" s="170"/>
      <c r="E21" s="170"/>
      <c r="F21" s="170"/>
      <c r="G21" s="170"/>
    </row>
    <row r="22" spans="2:14" ht="17.25" customHeight="1" x14ac:dyDescent="0.4">
      <c r="B22" s="19"/>
      <c r="C22" s="170" t="s">
        <v>133</v>
      </c>
      <c r="D22" s="170"/>
      <c r="E22" s="170"/>
      <c r="F22" s="170"/>
      <c r="G22" s="170"/>
    </row>
    <row r="23" spans="2:14" ht="17.25" customHeight="1" x14ac:dyDescent="0.4">
      <c r="B23" s="19"/>
      <c r="C23" s="170" t="s">
        <v>132</v>
      </c>
      <c r="D23" s="170"/>
      <c r="E23" s="170"/>
      <c r="F23" s="170"/>
      <c r="G23" s="170"/>
    </row>
    <row r="24" spans="2:14" ht="17.25" customHeight="1" x14ac:dyDescent="0.4">
      <c r="B24" s="19"/>
      <c r="C24" s="170" t="s">
        <v>134</v>
      </c>
      <c r="D24" s="170"/>
      <c r="E24" s="170"/>
      <c r="F24" s="170"/>
      <c r="G24" s="170"/>
    </row>
    <row r="25" spans="2:14" ht="17.25" customHeight="1" x14ac:dyDescent="0.4">
      <c r="B25" s="19"/>
      <c r="C25" s="170" t="s">
        <v>141</v>
      </c>
      <c r="D25" s="170"/>
      <c r="E25" s="170"/>
      <c r="F25" s="170"/>
      <c r="G25" s="170"/>
    </row>
    <row r="26" spans="2:14" ht="15.75" customHeight="1" x14ac:dyDescent="0.4"/>
    <row r="27" spans="2:14" ht="15.75" customHeight="1" x14ac:dyDescent="0.4">
      <c r="B27" s="4" t="s">
        <v>137</v>
      </c>
    </row>
    <row r="28" spans="2:14" ht="15.75" customHeight="1" x14ac:dyDescent="0.4"/>
    <row r="29" spans="2:14" ht="15.75" customHeight="1" x14ac:dyDescent="0.4">
      <c r="B29" s="177"/>
      <c r="C29" s="175" t="s">
        <v>121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</row>
    <row r="30" spans="2:14" ht="15.75" customHeight="1" x14ac:dyDescent="0.4">
      <c r="B30" s="177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</row>
    <row r="31" spans="2:14" x14ac:dyDescent="0.4">
      <c r="C31" s="17"/>
      <c r="D31" s="17"/>
      <c r="E31" s="17"/>
      <c r="F31" s="17"/>
      <c r="G31" s="17"/>
      <c r="H31" s="17"/>
    </row>
    <row r="32" spans="2:14" ht="16.5" customHeight="1" x14ac:dyDescent="0.4">
      <c r="D32" s="178" t="s">
        <v>0</v>
      </c>
      <c r="E32" s="178"/>
      <c r="F32" s="178"/>
      <c r="G32" s="178"/>
      <c r="H32" s="179" t="s">
        <v>153</v>
      </c>
      <c r="I32" s="180"/>
      <c r="J32" s="180"/>
      <c r="K32" s="180"/>
      <c r="L32" s="180"/>
      <c r="M32" s="180"/>
      <c r="N32" s="181"/>
    </row>
    <row r="33" spans="2:14" ht="18" customHeight="1" x14ac:dyDescent="0.4">
      <c r="B33" s="178" t="s">
        <v>124</v>
      </c>
      <c r="C33" s="179"/>
      <c r="D33" s="182" t="s">
        <v>147</v>
      </c>
      <c r="E33" s="182"/>
      <c r="F33" s="182"/>
      <c r="G33" s="182"/>
      <c r="H33" s="183">
        <v>1000000</v>
      </c>
      <c r="I33" s="184"/>
      <c r="J33" s="184"/>
      <c r="K33" s="184"/>
      <c r="L33" s="184"/>
      <c r="M33" s="184"/>
      <c r="N33" s="185"/>
    </row>
    <row r="34" spans="2:14" ht="18" customHeight="1" x14ac:dyDescent="0.4">
      <c r="B34" s="178"/>
      <c r="C34" s="179"/>
      <c r="D34" s="182" t="s">
        <v>128</v>
      </c>
      <c r="E34" s="182"/>
      <c r="F34" s="182"/>
      <c r="G34" s="182"/>
      <c r="H34" s="183">
        <v>2000000</v>
      </c>
      <c r="I34" s="184"/>
      <c r="J34" s="184"/>
      <c r="K34" s="184"/>
      <c r="L34" s="184"/>
      <c r="M34" s="184"/>
      <c r="N34" s="185"/>
    </row>
    <row r="35" spans="2:14" ht="18" customHeight="1" x14ac:dyDescent="0.4">
      <c r="B35" s="178"/>
      <c r="C35" s="178"/>
      <c r="D35" s="186"/>
      <c r="E35" s="186"/>
      <c r="F35" s="186"/>
      <c r="G35" s="186"/>
      <c r="H35" s="187"/>
      <c r="I35" s="188"/>
      <c r="J35" s="188"/>
      <c r="K35" s="188"/>
      <c r="L35" s="188"/>
      <c r="M35" s="188"/>
      <c r="N35" s="189"/>
    </row>
    <row r="36" spans="2:14" ht="18" customHeight="1" x14ac:dyDescent="0.4">
      <c r="B36" s="178"/>
      <c r="C36" s="178"/>
      <c r="D36" s="186"/>
      <c r="E36" s="186"/>
      <c r="F36" s="186"/>
      <c r="G36" s="186"/>
      <c r="H36" s="187"/>
      <c r="I36" s="188"/>
      <c r="J36" s="188"/>
      <c r="K36" s="188"/>
      <c r="L36" s="188"/>
      <c r="M36" s="188"/>
      <c r="N36" s="189"/>
    </row>
    <row r="37" spans="2:14" ht="18" customHeight="1" x14ac:dyDescent="0.4">
      <c r="B37" s="178"/>
      <c r="C37" s="178"/>
      <c r="D37" s="186"/>
      <c r="E37" s="186"/>
      <c r="F37" s="186"/>
      <c r="G37" s="186"/>
      <c r="H37" s="187"/>
      <c r="I37" s="188"/>
      <c r="J37" s="188"/>
      <c r="K37" s="188"/>
      <c r="L37" s="188"/>
      <c r="M37" s="188"/>
      <c r="N37" s="189"/>
    </row>
    <row r="38" spans="2:14" ht="18" customHeight="1" x14ac:dyDescent="0.4">
      <c r="B38" s="178"/>
      <c r="C38" s="178"/>
      <c r="D38" s="186"/>
      <c r="E38" s="186"/>
      <c r="F38" s="186"/>
      <c r="G38" s="186"/>
      <c r="H38" s="187"/>
      <c r="I38" s="188"/>
      <c r="J38" s="188"/>
      <c r="K38" s="188"/>
      <c r="L38" s="188"/>
      <c r="M38" s="188"/>
      <c r="N38" s="189"/>
    </row>
    <row r="39" spans="2:14" ht="16.5" customHeight="1" x14ac:dyDescent="0.4">
      <c r="B39" s="178" t="s">
        <v>120</v>
      </c>
      <c r="C39" s="178"/>
      <c r="D39" s="178"/>
      <c r="E39" s="178"/>
      <c r="F39" s="178"/>
      <c r="G39" s="178"/>
      <c r="H39" s="191">
        <f>SUM(H33:H38)</f>
        <v>3000000</v>
      </c>
      <c r="I39" s="192"/>
      <c r="J39" s="192"/>
      <c r="K39" s="192"/>
      <c r="L39" s="192"/>
      <c r="M39" s="192"/>
      <c r="N39" s="193"/>
    </row>
    <row r="40" spans="2:14" ht="17.25" customHeight="1" x14ac:dyDescent="0.4"/>
    <row r="41" spans="2:14" ht="17.25" customHeight="1" x14ac:dyDescent="0.4">
      <c r="B41" s="20"/>
      <c r="C41" s="1" t="s">
        <v>122</v>
      </c>
    </row>
    <row r="42" spans="2:14" s="14" customFormat="1" ht="15" customHeight="1" x14ac:dyDescent="0.4">
      <c r="B42" s="77"/>
      <c r="C42" s="66" t="s">
        <v>200</v>
      </c>
      <c r="I42" s="77"/>
    </row>
    <row r="44" spans="2:14" ht="21" customHeight="1" x14ac:dyDescent="0.4">
      <c r="C44" s="5"/>
      <c r="D44" s="5"/>
      <c r="E44" s="5"/>
      <c r="F44" s="5"/>
      <c r="G44" s="6" t="s">
        <v>138</v>
      </c>
      <c r="H44" s="183">
        <v>600000</v>
      </c>
      <c r="I44" s="184"/>
      <c r="J44" s="184"/>
      <c r="K44" s="184"/>
      <c r="L44" s="184"/>
      <c r="M44" s="184"/>
      <c r="N44" s="185"/>
    </row>
    <row r="45" spans="2:14" ht="19.5" customHeight="1" x14ac:dyDescent="0.4">
      <c r="C45" s="5"/>
      <c r="D45" s="5"/>
      <c r="E45" s="5"/>
      <c r="F45" s="5"/>
      <c r="G45" s="5"/>
      <c r="H45" s="12"/>
    </row>
    <row r="46" spans="2:14" ht="18" customHeight="1" x14ac:dyDescent="0.4">
      <c r="B46" s="20"/>
      <c r="C46" s="1" t="s">
        <v>123</v>
      </c>
      <c r="H46" s="13"/>
    </row>
    <row r="47" spans="2:14" x14ac:dyDescent="0.4">
      <c r="H47" s="13"/>
    </row>
    <row r="48" spans="2:14" ht="21.75" customHeight="1" x14ac:dyDescent="0.4">
      <c r="G48" s="6" t="s">
        <v>139</v>
      </c>
      <c r="H48" s="183">
        <v>400000</v>
      </c>
      <c r="I48" s="184"/>
      <c r="J48" s="184"/>
      <c r="K48" s="184"/>
      <c r="L48" s="184"/>
      <c r="M48" s="184"/>
      <c r="N48" s="185"/>
    </row>
    <row r="49" spans="1:14" ht="15.75" customHeight="1" x14ac:dyDescent="0.4">
      <c r="G49" s="5"/>
      <c r="H49" s="7"/>
    </row>
    <row r="50" spans="1:14" ht="20.25" customHeight="1" x14ac:dyDescent="0.4">
      <c r="G50" s="48" t="s">
        <v>151</v>
      </c>
      <c r="H50" s="194">
        <f>H39+H44+H48</f>
        <v>4000000</v>
      </c>
      <c r="I50" s="195"/>
      <c r="J50" s="195"/>
      <c r="K50" s="195"/>
      <c r="L50" s="195"/>
      <c r="M50" s="195"/>
      <c r="N50" s="196"/>
    </row>
    <row r="51" spans="1:14" ht="20.25" hidden="1" customHeight="1" x14ac:dyDescent="0.4">
      <c r="G51" s="8" t="s">
        <v>129</v>
      </c>
      <c r="H51" s="49" t="str">
        <f>IF(G14=H50,"○","×")</f>
        <v>○</v>
      </c>
      <c r="I51" s="50"/>
      <c r="J51" s="50"/>
      <c r="K51" s="50"/>
      <c r="L51" s="50"/>
      <c r="M51" s="50"/>
      <c r="N51" s="51"/>
    </row>
    <row r="52" spans="1:14" ht="20.25" customHeight="1" x14ac:dyDescent="0.4">
      <c r="E52" s="106" t="s">
        <v>152</v>
      </c>
      <c r="F52" s="106"/>
      <c r="G52" s="107"/>
      <c r="H52" s="197">
        <f>IF(G14&lt;=H50,G14,H50)</f>
        <v>4000000</v>
      </c>
      <c r="I52" s="198"/>
      <c r="J52" s="198"/>
      <c r="K52" s="198"/>
      <c r="L52" s="198"/>
      <c r="M52" s="198"/>
      <c r="N52" s="199"/>
    </row>
    <row r="53" spans="1:14" ht="20.25" customHeight="1" x14ac:dyDescent="0.4"/>
    <row r="54" spans="1:14" ht="24.75" customHeight="1" x14ac:dyDescent="0.4">
      <c r="G54" s="9" t="s">
        <v>125</v>
      </c>
      <c r="H54" s="190" t="s">
        <v>143</v>
      </c>
      <c r="I54" s="190"/>
      <c r="J54" s="190"/>
      <c r="K54" s="190"/>
      <c r="L54" s="190"/>
      <c r="M54" s="190"/>
      <c r="N54" s="190"/>
    </row>
    <row r="55" spans="1:14" ht="24.75" customHeight="1" x14ac:dyDescent="0.4">
      <c r="G55" s="9" t="s">
        <v>126</v>
      </c>
      <c r="H55" s="190" t="s">
        <v>144</v>
      </c>
      <c r="I55" s="190"/>
      <c r="J55" s="190"/>
      <c r="K55" s="190"/>
      <c r="L55" s="190"/>
      <c r="M55" s="190"/>
      <c r="N55" s="190"/>
    </row>
    <row r="56" spans="1:14" ht="31.5" customHeight="1" x14ac:dyDescent="0.4">
      <c r="G56" s="9" t="s">
        <v>127</v>
      </c>
      <c r="H56" s="190" t="s">
        <v>145</v>
      </c>
      <c r="I56" s="190"/>
      <c r="J56" s="190"/>
      <c r="K56" s="190"/>
      <c r="L56" s="190"/>
      <c r="M56" s="190"/>
      <c r="N56" s="190"/>
    </row>
    <row r="57" spans="1:14" x14ac:dyDescent="0.4">
      <c r="J57" s="14"/>
    </row>
    <row r="58" spans="1:14" x14ac:dyDescent="0.4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4" x14ac:dyDescent="0.4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4" x14ac:dyDescent="0.4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4" x14ac:dyDescent="0.4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4" x14ac:dyDescent="0.4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4" x14ac:dyDescent="0.4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4" x14ac:dyDescent="0.4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4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4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4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4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4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4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4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4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4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4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4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4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4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4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4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4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4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4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4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4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4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4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4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4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4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4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4">
      <c r="A92" s="14"/>
      <c r="B92" s="14"/>
      <c r="C92" s="14"/>
      <c r="D92" s="14"/>
      <c r="E92" s="14"/>
      <c r="F92" s="14"/>
      <c r="G92" s="14"/>
      <c r="H92" s="14"/>
      <c r="I92" s="14"/>
      <c r="J92" s="14"/>
    </row>
  </sheetData>
  <mergeCells count="39">
    <mergeCell ref="H38:N38"/>
    <mergeCell ref="H54:N54"/>
    <mergeCell ref="H55:N55"/>
    <mergeCell ref="H56:N56"/>
    <mergeCell ref="B39:G39"/>
    <mergeCell ref="H39:N39"/>
    <mergeCell ref="H44:N44"/>
    <mergeCell ref="H48:N48"/>
    <mergeCell ref="H50:N50"/>
    <mergeCell ref="E52:G52"/>
    <mergeCell ref="H52:N52"/>
    <mergeCell ref="B29:B30"/>
    <mergeCell ref="C29:N30"/>
    <mergeCell ref="D32:G32"/>
    <mergeCell ref="H32:N32"/>
    <mergeCell ref="B33:C38"/>
    <mergeCell ref="D33:G33"/>
    <mergeCell ref="H33:N33"/>
    <mergeCell ref="D34:G34"/>
    <mergeCell ref="H34:N34"/>
    <mergeCell ref="D35:G35"/>
    <mergeCell ref="H35:N35"/>
    <mergeCell ref="D36:G36"/>
    <mergeCell ref="H36:N36"/>
    <mergeCell ref="D37:G37"/>
    <mergeCell ref="H37:N37"/>
    <mergeCell ref="D38:G38"/>
    <mergeCell ref="C25:G25"/>
    <mergeCell ref="B1:E1"/>
    <mergeCell ref="H4:N4"/>
    <mergeCell ref="H5:N5"/>
    <mergeCell ref="H6:N6"/>
    <mergeCell ref="B8:N8"/>
    <mergeCell ref="B10:H10"/>
    <mergeCell ref="C20:G20"/>
    <mergeCell ref="C21:G21"/>
    <mergeCell ref="C22:G22"/>
    <mergeCell ref="C23:G23"/>
    <mergeCell ref="C24:G24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152400</xdr:rowOff>
                  </from>
                  <to>
                    <xdr:col>1</xdr:col>
                    <xdr:colOff>495300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1</xdr:col>
                    <xdr:colOff>238125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133350</xdr:rowOff>
                  </from>
                  <to>
                    <xdr:col>1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209550</xdr:rowOff>
                  </from>
                  <to>
                    <xdr:col>1</xdr:col>
                    <xdr:colOff>504825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133350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20</xdr:row>
                    <xdr:rowOff>133350</xdr:rowOff>
                  </from>
                  <to>
                    <xdr:col>1</xdr:col>
                    <xdr:colOff>485775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21</xdr:row>
                    <xdr:rowOff>133350</xdr:rowOff>
                  </from>
                  <to>
                    <xdr:col>1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2" r:id="rId11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22</xdr:row>
                    <xdr:rowOff>133350</xdr:rowOff>
                  </from>
                  <to>
                    <xdr:col>1</xdr:col>
                    <xdr:colOff>485775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3" r:id="rId12" name="Check Box 9">
              <controlPr defaultSize="0" autoFill="0" autoLine="0" autoPict="0">
                <anchor moveWithCells="1">
                  <from>
                    <xdr:col>1</xdr:col>
                    <xdr:colOff>257175</xdr:colOff>
                    <xdr:row>23</xdr:row>
                    <xdr:rowOff>133350</xdr:rowOff>
                  </from>
                  <to>
                    <xdr:col>1</xdr:col>
                    <xdr:colOff>485775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D33:G38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view="pageBreakPreview" zoomScaleNormal="100" zoomScaleSheetLayoutView="100" workbookViewId="0">
      <selection activeCell="S13" sqref="S13"/>
    </sheetView>
  </sheetViews>
  <sheetFormatPr defaultRowHeight="18.75" x14ac:dyDescent="0.4"/>
  <cols>
    <col min="1" max="1" width="18.625" customWidth="1"/>
    <col min="2" max="2" width="5.125" customWidth="1"/>
    <col min="4" max="15" width="5" customWidth="1"/>
    <col min="16" max="16" width="4.875" customWidth="1"/>
    <col min="18" max="18" width="14.625" customWidth="1"/>
  </cols>
  <sheetData>
    <row r="1" spans="1:18" x14ac:dyDescent="0.4">
      <c r="A1" s="139" t="s">
        <v>158</v>
      </c>
      <c r="B1" s="139"/>
      <c r="C1" s="139"/>
    </row>
    <row r="2" spans="1:18" x14ac:dyDescent="0.4">
      <c r="A2" s="23"/>
    </row>
    <row r="3" spans="1:18" x14ac:dyDescent="0.4">
      <c r="A3" s="155" t="s">
        <v>195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8" x14ac:dyDescent="0.4">
      <c r="A4" s="23"/>
    </row>
    <row r="5" spans="1:18" ht="19.5" x14ac:dyDescent="0.4">
      <c r="A5" s="59" t="s">
        <v>196</v>
      </c>
      <c r="B5" s="60"/>
      <c r="C5" s="60"/>
    </row>
    <row r="6" spans="1:18" x14ac:dyDescent="0.4">
      <c r="A6" s="156" t="s">
        <v>194</v>
      </c>
      <c r="B6" s="156"/>
      <c r="C6" s="156"/>
      <c r="D6" s="156"/>
    </row>
    <row r="7" spans="1:18" x14ac:dyDescent="0.4">
      <c r="A7" s="23"/>
    </row>
    <row r="8" spans="1:18" ht="33" customHeight="1" x14ac:dyDescent="0.4">
      <c r="E8" s="139" t="s">
        <v>189</v>
      </c>
      <c r="F8" s="139"/>
      <c r="G8" s="144" t="str">
        <f>'記載例（病院・有床診）　'!H4</f>
        <v>茨城県水戸市笠原町○○</v>
      </c>
      <c r="H8" s="144"/>
      <c r="I8" s="144"/>
      <c r="J8" s="144"/>
      <c r="K8" s="144"/>
      <c r="L8" s="144"/>
      <c r="M8" s="144"/>
      <c r="N8" s="144"/>
      <c r="O8" s="144"/>
      <c r="P8" s="144"/>
    </row>
    <row r="9" spans="1:18" ht="33" customHeight="1" x14ac:dyDescent="0.4">
      <c r="E9" s="139" t="s">
        <v>190</v>
      </c>
      <c r="F9" s="139"/>
      <c r="G9" s="144" t="str">
        <f>'記載例（病院・有床診）　'!H5</f>
        <v>医療法人○○　○○病院</v>
      </c>
      <c r="H9" s="144"/>
      <c r="I9" s="144"/>
      <c r="J9" s="144"/>
      <c r="K9" s="144"/>
      <c r="L9" s="144"/>
      <c r="M9" s="144"/>
      <c r="N9" s="144"/>
      <c r="O9" s="144"/>
      <c r="P9" s="144"/>
    </row>
    <row r="10" spans="1:18" ht="33" customHeight="1" x14ac:dyDescent="0.4">
      <c r="E10" s="139" t="s">
        <v>191</v>
      </c>
      <c r="F10" s="139"/>
      <c r="G10" s="144" t="str">
        <f>'記載例（病院・有床診）　'!H6</f>
        <v>理事長　○○　○○</v>
      </c>
      <c r="H10" s="144"/>
      <c r="I10" s="144"/>
      <c r="J10" s="144"/>
      <c r="K10" s="144"/>
      <c r="L10" s="144"/>
      <c r="M10" s="144"/>
      <c r="N10" s="144"/>
      <c r="O10" s="144"/>
      <c r="P10" s="144"/>
    </row>
    <row r="11" spans="1:18" x14ac:dyDescent="0.4">
      <c r="A11" s="23"/>
    </row>
    <row r="12" spans="1:18" ht="39" customHeight="1" x14ac:dyDescent="0.4">
      <c r="A12" s="145" t="s">
        <v>159</v>
      </c>
      <c r="B12" s="146"/>
      <c r="C12" s="146"/>
      <c r="D12" s="140">
        <f>'記載例（病院・有床診）　'!G14</f>
        <v>4000000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56" t="s">
        <v>182</v>
      </c>
    </row>
    <row r="13" spans="1:18" ht="19.5" thickBot="1" x14ac:dyDescent="0.4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spans="1:18" ht="18" customHeight="1" x14ac:dyDescent="0.4">
      <c r="A14" s="147" t="s">
        <v>160</v>
      </c>
      <c r="B14" s="148"/>
      <c r="C14" s="149"/>
      <c r="D14" s="36" t="s">
        <v>181</v>
      </c>
      <c r="E14" s="37" t="s">
        <v>162</v>
      </c>
      <c r="F14" s="38" t="s">
        <v>183</v>
      </c>
      <c r="G14" s="36" t="s">
        <v>164</v>
      </c>
      <c r="H14" s="37" t="s">
        <v>161</v>
      </c>
      <c r="I14" s="39" t="s">
        <v>162</v>
      </c>
      <c r="J14" s="36" t="s">
        <v>163</v>
      </c>
      <c r="K14" s="37" t="s">
        <v>184</v>
      </c>
      <c r="L14" s="31" t="s">
        <v>161</v>
      </c>
      <c r="M14" s="40" t="s">
        <v>162</v>
      </c>
      <c r="N14" s="37" t="s">
        <v>163</v>
      </c>
      <c r="O14" s="29"/>
      <c r="P14" s="32"/>
    </row>
    <row r="15" spans="1:18" ht="39" customHeight="1" thickBot="1" x14ac:dyDescent="0.45">
      <c r="A15" s="150"/>
      <c r="B15" s="151"/>
      <c r="C15" s="152"/>
      <c r="D15" s="52"/>
      <c r="E15" s="53"/>
      <c r="F15" s="54"/>
      <c r="G15" s="52"/>
      <c r="H15" s="142" t="str">
        <f>DBCS(R15)</f>
        <v>４００００００</v>
      </c>
      <c r="I15" s="143"/>
      <c r="J15" s="143"/>
      <c r="K15" s="143"/>
      <c r="L15" s="143"/>
      <c r="M15" s="143"/>
      <c r="N15" s="143"/>
      <c r="O15" s="143"/>
      <c r="P15" s="35" t="s">
        <v>182</v>
      </c>
      <c r="R15" s="57">
        <f>'記載例（病院・有床診）　'!H52</f>
        <v>4000000</v>
      </c>
    </row>
    <row r="16" spans="1:18" ht="20.25" thickTop="1" thickBot="1" x14ac:dyDescent="0.4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</row>
    <row r="17" spans="1:18" ht="18" customHeight="1" thickTop="1" x14ac:dyDescent="0.4">
      <c r="A17" s="164" t="s">
        <v>165</v>
      </c>
      <c r="B17" s="165"/>
      <c r="C17" s="166"/>
      <c r="D17" s="43" t="s">
        <v>181</v>
      </c>
      <c r="E17" s="44" t="s">
        <v>162</v>
      </c>
      <c r="F17" s="38" t="s">
        <v>183</v>
      </c>
      <c r="G17" s="42" t="s">
        <v>164</v>
      </c>
      <c r="H17" s="33" t="s">
        <v>161</v>
      </c>
      <c r="I17" s="39" t="s">
        <v>162</v>
      </c>
      <c r="J17" s="42" t="s">
        <v>163</v>
      </c>
      <c r="K17" s="37" t="s">
        <v>184</v>
      </c>
      <c r="L17" s="31" t="s">
        <v>161</v>
      </c>
      <c r="M17" s="40" t="s">
        <v>162</v>
      </c>
      <c r="N17" s="37" t="s">
        <v>163</v>
      </c>
      <c r="O17" s="33"/>
      <c r="P17" s="34"/>
    </row>
    <row r="18" spans="1:18" ht="39" customHeight="1" thickBot="1" x14ac:dyDescent="0.45">
      <c r="A18" s="167"/>
      <c r="B18" s="168"/>
      <c r="C18" s="169"/>
      <c r="D18" s="27"/>
      <c r="E18" s="28"/>
      <c r="F18" s="30"/>
      <c r="G18" s="161" t="str">
        <f>DBCS(R18)</f>
        <v>０</v>
      </c>
      <c r="H18" s="162"/>
      <c r="I18" s="162"/>
      <c r="J18" s="162"/>
      <c r="K18" s="162"/>
      <c r="L18" s="162"/>
      <c r="M18" s="162"/>
      <c r="N18" s="162"/>
      <c r="O18" s="162"/>
      <c r="P18" s="35" t="s">
        <v>182</v>
      </c>
      <c r="R18" s="55">
        <f>H15-D12</f>
        <v>0</v>
      </c>
    </row>
    <row r="19" spans="1:18" ht="20.25" thickTop="1" thickBot="1" x14ac:dyDescent="0.45">
      <c r="A19" s="157" t="s">
        <v>166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</row>
    <row r="20" spans="1:18" ht="23.25" customHeight="1" thickTop="1" thickBot="1" x14ac:dyDescent="0.45">
      <c r="A20" s="158" t="s">
        <v>167</v>
      </c>
      <c r="B20" s="158"/>
      <c r="C20" s="158"/>
      <c r="D20" s="158"/>
      <c r="E20" s="158"/>
      <c r="F20" s="158"/>
      <c r="G20" s="159"/>
      <c r="H20" s="153">
        <f>'記載例（病院・有床診）　'!I3</f>
        <v>7</v>
      </c>
      <c r="I20" s="154"/>
      <c r="J20" s="58" t="s">
        <v>192</v>
      </c>
      <c r="K20" s="153">
        <f>'記載例（病院・有床診）　'!K3</f>
        <v>12</v>
      </c>
      <c r="L20" s="154"/>
      <c r="M20" s="58" t="s">
        <v>193</v>
      </c>
      <c r="N20" s="153">
        <f>'記載例（病院・有床診）　'!M3</f>
        <v>15</v>
      </c>
      <c r="O20" s="160"/>
      <c r="P20" s="26" t="s">
        <v>168</v>
      </c>
    </row>
    <row r="21" spans="1:18" ht="19.5" thickTop="1" x14ac:dyDescent="0.4">
      <c r="A21" s="24"/>
      <c r="B21" s="24"/>
      <c r="C21" s="24"/>
      <c r="D21" s="24"/>
      <c r="E21" s="24"/>
      <c r="F21" s="24"/>
      <c r="G21" s="41"/>
      <c r="H21" s="45"/>
      <c r="I21" s="45"/>
      <c r="J21" s="46"/>
      <c r="K21" s="45"/>
      <c r="L21" s="45"/>
      <c r="M21" s="46"/>
      <c r="N21" s="47"/>
      <c r="O21" s="47"/>
      <c r="P21" s="26"/>
    </row>
    <row r="22" spans="1:18" x14ac:dyDescent="0.4">
      <c r="A22" s="114" t="s">
        <v>169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8" x14ac:dyDescent="0.4">
      <c r="A23" s="115" t="s">
        <v>170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24" spans="1:18" ht="19.5" thickBot="1" x14ac:dyDescent="0.4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4">
      <c r="A25" s="116" t="s">
        <v>171</v>
      </c>
      <c r="B25" s="119" t="s">
        <v>172</v>
      </c>
      <c r="C25" s="122" t="s">
        <v>173</v>
      </c>
      <c r="D25" s="123"/>
      <c r="E25" s="123"/>
      <c r="F25" s="122" t="s">
        <v>174</v>
      </c>
      <c r="G25" s="123"/>
      <c r="H25" s="123"/>
      <c r="I25" s="122" t="s">
        <v>175</v>
      </c>
      <c r="J25" s="123"/>
      <c r="K25" s="123"/>
      <c r="L25" s="123"/>
      <c r="M25" s="123"/>
      <c r="N25" s="128"/>
      <c r="O25" s="122" t="s">
        <v>176</v>
      </c>
      <c r="P25" s="128"/>
    </row>
    <row r="26" spans="1:18" x14ac:dyDescent="0.4">
      <c r="A26" s="117"/>
      <c r="B26" s="120"/>
      <c r="C26" s="124"/>
      <c r="D26" s="125"/>
      <c r="E26" s="125"/>
      <c r="F26" s="124"/>
      <c r="G26" s="125"/>
      <c r="H26" s="125"/>
      <c r="I26" s="124"/>
      <c r="J26" s="125"/>
      <c r="K26" s="125"/>
      <c r="L26" s="125"/>
      <c r="M26" s="125"/>
      <c r="N26" s="129"/>
      <c r="O26" s="124"/>
      <c r="P26" s="129"/>
    </row>
    <row r="27" spans="1:18" ht="19.5" thickBot="1" x14ac:dyDescent="0.45">
      <c r="A27" s="117"/>
      <c r="B27" s="121"/>
      <c r="C27" s="126"/>
      <c r="D27" s="127"/>
      <c r="E27" s="127"/>
      <c r="F27" s="126"/>
      <c r="G27" s="127"/>
      <c r="H27" s="127"/>
      <c r="I27" s="126"/>
      <c r="J27" s="127"/>
      <c r="K27" s="127"/>
      <c r="L27" s="127"/>
      <c r="M27" s="127"/>
      <c r="N27" s="130"/>
      <c r="O27" s="126"/>
      <c r="P27" s="130"/>
    </row>
    <row r="28" spans="1:18" x14ac:dyDescent="0.4">
      <c r="A28" s="117"/>
      <c r="B28" s="119" t="s">
        <v>177</v>
      </c>
      <c r="C28" s="131" t="s">
        <v>178</v>
      </c>
      <c r="D28" s="132"/>
      <c r="E28" s="132"/>
      <c r="F28" s="108" t="s">
        <v>180</v>
      </c>
      <c r="G28" s="136"/>
      <c r="H28" s="136"/>
      <c r="I28" s="108" t="s">
        <v>174</v>
      </c>
      <c r="J28" s="136"/>
      <c r="K28" s="108" t="s">
        <v>175</v>
      </c>
      <c r="L28" s="136"/>
      <c r="M28" s="136"/>
      <c r="N28" s="109"/>
      <c r="O28" s="108" t="s">
        <v>176</v>
      </c>
      <c r="P28" s="109"/>
    </row>
    <row r="29" spans="1:18" x14ac:dyDescent="0.4">
      <c r="A29" s="117"/>
      <c r="B29" s="120"/>
      <c r="C29" s="133" t="s">
        <v>179</v>
      </c>
      <c r="D29" s="114"/>
      <c r="E29" s="114"/>
      <c r="F29" s="110"/>
      <c r="G29" s="137"/>
      <c r="H29" s="137"/>
      <c r="I29" s="110"/>
      <c r="J29" s="137"/>
      <c r="K29" s="110"/>
      <c r="L29" s="137"/>
      <c r="M29" s="137"/>
      <c r="N29" s="111"/>
      <c r="O29" s="110"/>
      <c r="P29" s="111"/>
    </row>
    <row r="30" spans="1:18" ht="19.5" thickBot="1" x14ac:dyDescent="0.45">
      <c r="A30" s="118"/>
      <c r="B30" s="121"/>
      <c r="C30" s="134"/>
      <c r="D30" s="135"/>
      <c r="E30" s="135"/>
      <c r="F30" s="112"/>
      <c r="G30" s="138"/>
      <c r="H30" s="138"/>
      <c r="I30" s="112"/>
      <c r="J30" s="138"/>
      <c r="K30" s="112"/>
      <c r="L30" s="138"/>
      <c r="M30" s="138"/>
      <c r="N30" s="113"/>
      <c r="O30" s="112"/>
      <c r="P30" s="113"/>
    </row>
  </sheetData>
  <mergeCells count="38">
    <mergeCell ref="A22:P22"/>
    <mergeCell ref="A23:P23"/>
    <mergeCell ref="A25:A30"/>
    <mergeCell ref="B25:B27"/>
    <mergeCell ref="C25:E27"/>
    <mergeCell ref="F25:H27"/>
    <mergeCell ref="I25:N27"/>
    <mergeCell ref="O25:P27"/>
    <mergeCell ref="B28:B30"/>
    <mergeCell ref="C28:E28"/>
    <mergeCell ref="F28:H30"/>
    <mergeCell ref="I28:J30"/>
    <mergeCell ref="K28:N30"/>
    <mergeCell ref="O28:P30"/>
    <mergeCell ref="C29:E29"/>
    <mergeCell ref="C30:E30"/>
    <mergeCell ref="A16:P16"/>
    <mergeCell ref="A17:C18"/>
    <mergeCell ref="G18:O18"/>
    <mergeCell ref="A19:P19"/>
    <mergeCell ref="A20:G20"/>
    <mergeCell ref="H20:I20"/>
    <mergeCell ref="K20:L20"/>
    <mergeCell ref="N20:O20"/>
    <mergeCell ref="A14:C15"/>
    <mergeCell ref="H15:O15"/>
    <mergeCell ref="A1:C1"/>
    <mergeCell ref="A3:P3"/>
    <mergeCell ref="A6:D6"/>
    <mergeCell ref="E8:F8"/>
    <mergeCell ref="G8:P8"/>
    <mergeCell ref="E9:F9"/>
    <mergeCell ref="G9:P9"/>
    <mergeCell ref="E10:F10"/>
    <mergeCell ref="G10:P10"/>
    <mergeCell ref="A12:C12"/>
    <mergeCell ref="D12:O12"/>
    <mergeCell ref="A13:P13"/>
  </mergeCells>
  <phoneticPr fontId="2"/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RowHeight="18.75" x14ac:dyDescent="0.4"/>
  <cols>
    <col min="1" max="6" width="28" style="2" customWidth="1"/>
    <col min="7" max="16384" width="9" style="2"/>
  </cols>
  <sheetData>
    <row r="1" spans="1:6" ht="37.5" x14ac:dyDescent="0.4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ht="37.5" x14ac:dyDescent="0.4">
      <c r="A2" s="2" t="s">
        <v>7</v>
      </c>
      <c r="B2" s="2" t="s">
        <v>8</v>
      </c>
      <c r="C2" s="2" t="s">
        <v>9</v>
      </c>
      <c r="D2" s="3" t="s">
        <v>10</v>
      </c>
      <c r="E2" s="2" t="s">
        <v>11</v>
      </c>
      <c r="F2" s="2" t="s">
        <v>12</v>
      </c>
    </row>
    <row r="3" spans="1:6" x14ac:dyDescent="0.4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</row>
    <row r="4" spans="1:6" x14ac:dyDescent="0.4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</row>
    <row r="5" spans="1:6" ht="37.5" x14ac:dyDescent="0.4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</row>
    <row r="6" spans="1:6" x14ac:dyDescent="0.4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</row>
    <row r="7" spans="1:6" ht="37.5" x14ac:dyDescent="0.4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</row>
    <row r="8" spans="1:6" x14ac:dyDescent="0.4">
      <c r="B8" s="2" t="s">
        <v>38</v>
      </c>
      <c r="C8" s="2" t="s">
        <v>39</v>
      </c>
      <c r="D8" s="2" t="s">
        <v>40</v>
      </c>
    </row>
    <row r="9" spans="1:6" x14ac:dyDescent="0.4">
      <c r="B9" s="2" t="s">
        <v>41</v>
      </c>
      <c r="C9" s="2" t="s">
        <v>42</v>
      </c>
      <c r="D9" s="2" t="s">
        <v>43</v>
      </c>
    </row>
    <row r="10" spans="1:6" x14ac:dyDescent="0.4">
      <c r="B10" s="2" t="s">
        <v>44</v>
      </c>
      <c r="C10" s="2" t="s">
        <v>45</v>
      </c>
      <c r="D10" s="2" t="s">
        <v>46</v>
      </c>
    </row>
    <row r="11" spans="1:6" x14ac:dyDescent="0.4">
      <c r="B11" s="2" t="s">
        <v>47</v>
      </c>
      <c r="C11" s="2" t="s">
        <v>48</v>
      </c>
      <c r="D11" s="2" t="s">
        <v>49</v>
      </c>
    </row>
    <row r="12" spans="1:6" x14ac:dyDescent="0.4">
      <c r="B12" s="2" t="s">
        <v>50</v>
      </c>
      <c r="C12" s="2" t="s">
        <v>51</v>
      </c>
      <c r="D12" s="2" t="s">
        <v>52</v>
      </c>
    </row>
    <row r="13" spans="1:6" x14ac:dyDescent="0.4">
      <c r="B13" s="2" t="s">
        <v>53</v>
      </c>
      <c r="C13" s="2" t="s">
        <v>54</v>
      </c>
      <c r="D13" s="2" t="s">
        <v>55</v>
      </c>
    </row>
    <row r="14" spans="1:6" x14ac:dyDescent="0.4">
      <c r="B14" s="2" t="s">
        <v>56</v>
      </c>
      <c r="C14" s="2" t="s">
        <v>57</v>
      </c>
      <c r="D14" s="2" t="s">
        <v>58</v>
      </c>
    </row>
    <row r="15" spans="1:6" x14ac:dyDescent="0.4">
      <c r="B15" s="2" t="s">
        <v>59</v>
      </c>
      <c r="C15" s="2" t="s">
        <v>60</v>
      </c>
      <c r="D15" s="2" t="s">
        <v>61</v>
      </c>
    </row>
    <row r="16" spans="1:6" x14ac:dyDescent="0.4">
      <c r="B16" s="2" t="s">
        <v>62</v>
      </c>
      <c r="C16" s="2" t="s">
        <v>63</v>
      </c>
      <c r="D16" s="2" t="s">
        <v>64</v>
      </c>
    </row>
    <row r="17" spans="2:4" ht="56.25" x14ac:dyDescent="0.4">
      <c r="B17" s="2" t="s">
        <v>65</v>
      </c>
      <c r="C17" s="2" t="s">
        <v>66</v>
      </c>
      <c r="D17" s="2" t="s">
        <v>67</v>
      </c>
    </row>
    <row r="18" spans="2:4" x14ac:dyDescent="0.4">
      <c r="B18" s="2" t="s">
        <v>68</v>
      </c>
      <c r="C18" s="2" t="s">
        <v>69</v>
      </c>
      <c r="D18" s="2" t="s">
        <v>70</v>
      </c>
    </row>
    <row r="19" spans="2:4" x14ac:dyDescent="0.4">
      <c r="B19" s="2" t="s">
        <v>71</v>
      </c>
      <c r="C19" s="2" t="s">
        <v>72</v>
      </c>
      <c r="D19" s="2" t="s">
        <v>73</v>
      </c>
    </row>
    <row r="20" spans="2:4" x14ac:dyDescent="0.4">
      <c r="B20" s="2" t="s">
        <v>74</v>
      </c>
      <c r="C20" s="2" t="s">
        <v>75</v>
      </c>
      <c r="D20" s="2" t="s">
        <v>76</v>
      </c>
    </row>
    <row r="21" spans="2:4" x14ac:dyDescent="0.4">
      <c r="B21" s="2" t="s">
        <v>77</v>
      </c>
      <c r="C21" s="2" t="s">
        <v>78</v>
      </c>
      <c r="D21" s="2" t="s">
        <v>79</v>
      </c>
    </row>
    <row r="22" spans="2:4" x14ac:dyDescent="0.4">
      <c r="B22" s="2" t="s">
        <v>80</v>
      </c>
      <c r="C22" s="2" t="s">
        <v>81</v>
      </c>
      <c r="D22" s="2" t="s">
        <v>82</v>
      </c>
    </row>
    <row r="23" spans="2:4" x14ac:dyDescent="0.4">
      <c r="B23" s="2" t="s">
        <v>83</v>
      </c>
      <c r="C23" s="2" t="s">
        <v>84</v>
      </c>
      <c r="D23" s="2" t="s">
        <v>85</v>
      </c>
    </row>
    <row r="24" spans="2:4" x14ac:dyDescent="0.4">
      <c r="B24" s="2" t="s">
        <v>86</v>
      </c>
      <c r="C24" s="2" t="s">
        <v>87</v>
      </c>
      <c r="D24" s="2" t="s">
        <v>88</v>
      </c>
    </row>
    <row r="25" spans="2:4" ht="37.5" x14ac:dyDescent="0.4">
      <c r="B25" s="2" t="s">
        <v>89</v>
      </c>
      <c r="C25" s="2" t="s">
        <v>90</v>
      </c>
      <c r="D25" s="2" t="s">
        <v>91</v>
      </c>
    </row>
    <row r="26" spans="2:4" x14ac:dyDescent="0.4">
      <c r="B26" s="2" t="s">
        <v>92</v>
      </c>
      <c r="C26" s="2" t="s">
        <v>93</v>
      </c>
    </row>
    <row r="27" spans="2:4" x14ac:dyDescent="0.4">
      <c r="B27" s="2" t="s">
        <v>94</v>
      </c>
      <c r="C27" s="2" t="s">
        <v>95</v>
      </c>
    </row>
    <row r="28" spans="2:4" x14ac:dyDescent="0.4">
      <c r="B28" s="2" t="s">
        <v>96</v>
      </c>
      <c r="C28" s="2" t="s">
        <v>97</v>
      </c>
    </row>
    <row r="29" spans="2:4" x14ac:dyDescent="0.4">
      <c r="B29" s="2" t="s">
        <v>98</v>
      </c>
      <c r="C29" s="2" t="s">
        <v>99</v>
      </c>
    </row>
    <row r="30" spans="2:4" ht="37.5" x14ac:dyDescent="0.4">
      <c r="B30" s="2" t="s">
        <v>100</v>
      </c>
      <c r="C30" s="2" t="s">
        <v>101</v>
      </c>
    </row>
    <row r="31" spans="2:4" x14ac:dyDescent="0.4">
      <c r="B31" s="2" t="s">
        <v>102</v>
      </c>
    </row>
    <row r="32" spans="2:4" x14ac:dyDescent="0.4">
      <c r="B32" s="2" t="s">
        <v>103</v>
      </c>
    </row>
    <row r="33" spans="2:2" x14ac:dyDescent="0.4">
      <c r="B33" s="2" t="s">
        <v>104</v>
      </c>
    </row>
    <row r="34" spans="2:2" x14ac:dyDescent="0.4">
      <c r="B34" s="2" t="s">
        <v>105</v>
      </c>
    </row>
    <row r="35" spans="2:2" x14ac:dyDescent="0.4">
      <c r="B35" s="2" t="s">
        <v>106</v>
      </c>
    </row>
    <row r="36" spans="2:2" x14ac:dyDescent="0.4">
      <c r="B36" s="2" t="s">
        <v>107</v>
      </c>
    </row>
    <row r="37" spans="2:2" x14ac:dyDescent="0.4">
      <c r="B37" s="2" t="s">
        <v>108</v>
      </c>
    </row>
    <row r="38" spans="2:2" x14ac:dyDescent="0.4">
      <c r="B38" s="2" t="s">
        <v>109</v>
      </c>
    </row>
    <row r="39" spans="2:2" x14ac:dyDescent="0.4">
      <c r="B39" s="2" t="s">
        <v>110</v>
      </c>
    </row>
    <row r="40" spans="2:2" x14ac:dyDescent="0.4">
      <c r="B40" s="2" t="s">
        <v>111</v>
      </c>
    </row>
    <row r="41" spans="2:2" x14ac:dyDescent="0.4">
      <c r="B41" s="2" t="s">
        <v>112</v>
      </c>
    </row>
    <row r="42" spans="2:2" x14ac:dyDescent="0.4">
      <c r="B42" s="2" t="s">
        <v>113</v>
      </c>
    </row>
    <row r="43" spans="2:2" x14ac:dyDescent="0.4">
      <c r="B43" s="2" t="s">
        <v>114</v>
      </c>
    </row>
    <row r="44" spans="2:2" x14ac:dyDescent="0.4">
      <c r="B44" s="2" t="s">
        <v>115</v>
      </c>
    </row>
    <row r="45" spans="2:2" x14ac:dyDescent="0.4">
      <c r="B45" s="2" t="s">
        <v>116</v>
      </c>
    </row>
    <row r="46" spans="2:2" x14ac:dyDescent="0.4">
      <c r="B46" s="2" t="s">
        <v>117</v>
      </c>
    </row>
    <row r="47" spans="2:2" x14ac:dyDescent="0.4">
      <c r="B47" s="2" t="s">
        <v>118</v>
      </c>
    </row>
    <row r="48" spans="2:2" x14ac:dyDescent="0.4">
      <c r="B48" s="2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500c7e0-a8b4-4cc7-a7aa-d9d65591dd5a"/>
    <ds:schemaRef ds:uri="http://purl.org/dc/terms/"/>
    <ds:schemaRef ds:uri="85e6e18b-26c1-4122-9e79-e6c53ac26d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報告書（病院・有床診）</vt:lpstr>
      <vt:lpstr>概算払清算書（病院・有床診）</vt:lpstr>
      <vt:lpstr>記載例（病院・有床診）　</vt:lpstr>
      <vt:lpstr>概算払清算書（病院・有床診）　</vt:lpstr>
      <vt:lpstr>リスト</vt:lpstr>
      <vt:lpstr>'概算払清算書（病院・有床診）'!Print_Area</vt:lpstr>
      <vt:lpstr>'概算払清算書（病院・有床診）　'!Print_Area</vt:lpstr>
      <vt:lpstr>'記載例（病院・有床診）　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政策企画部情報システム課</cp:lastModifiedBy>
  <cp:lastPrinted>2025-06-10T07:26:41Z</cp:lastPrinted>
  <dcterms:created xsi:type="dcterms:W3CDTF">2025-01-09T05:11:58Z</dcterms:created>
  <dcterms:modified xsi:type="dcterms:W3CDTF">2025-06-24T22:53:16Z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